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_course\1_sem\НИР\jupyter\source\"/>
    </mc:Choice>
  </mc:AlternateContent>
  <bookViews>
    <workbookView xWindow="0" yWindow="0" windowWidth="16380" windowHeight="8190" tabRatio="500"/>
  </bookViews>
  <sheets>
    <sheet name="Лист1" sheetId="3" r:id="rId1"/>
    <sheet name="Последняя версия" sheetId="1" r:id="rId2"/>
  </sheets>
  <definedNames>
    <definedName name="_xlnm._FilterDatabase" localSheetId="1" hidden="1">'Последняя версия'!$A$1:$FB$260</definedName>
  </definedNames>
  <calcPr calcId="162913"/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EJ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EB105" i="3"/>
  <c r="EC105" i="3"/>
  <c r="ED105" i="3"/>
  <c r="EE105" i="3"/>
  <c r="EF105" i="3"/>
  <c r="EG105" i="3"/>
  <c r="EH105" i="3"/>
  <c r="EI105" i="3"/>
  <c r="EJ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EB106" i="3"/>
  <c r="EC106" i="3"/>
  <c r="ED106" i="3"/>
  <c r="EE106" i="3"/>
  <c r="EF106" i="3"/>
  <c r="EG106" i="3"/>
  <c r="EH106" i="3"/>
  <c r="EI106" i="3"/>
  <c r="EJ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EJ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EJ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EB110" i="3"/>
  <c r="EC110" i="3"/>
  <c r="ED110" i="3"/>
  <c r="EE110" i="3"/>
  <c r="EF110" i="3"/>
  <c r="EG110" i="3"/>
  <c r="EH110" i="3"/>
  <c r="EI110" i="3"/>
  <c r="EJ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EJ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EJ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EB113" i="3"/>
  <c r="EC113" i="3"/>
  <c r="ED113" i="3"/>
  <c r="EE113" i="3"/>
  <c r="EF113" i="3"/>
  <c r="EG113" i="3"/>
  <c r="EH113" i="3"/>
  <c r="EI113" i="3"/>
  <c r="EJ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EB114" i="3"/>
  <c r="EC114" i="3"/>
  <c r="ED114" i="3"/>
  <c r="EE114" i="3"/>
  <c r="EF114" i="3"/>
  <c r="EG114" i="3"/>
  <c r="EH114" i="3"/>
  <c r="EI114" i="3"/>
  <c r="EJ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EJ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EB116" i="3"/>
  <c r="EC116" i="3"/>
  <c r="ED116" i="3"/>
  <c r="EE116" i="3"/>
  <c r="EF116" i="3"/>
  <c r="EG116" i="3"/>
  <c r="EH116" i="3"/>
  <c r="EI116" i="3"/>
  <c r="EJ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EB117" i="3"/>
  <c r="EC117" i="3"/>
  <c r="ED117" i="3"/>
  <c r="EE117" i="3"/>
  <c r="EF117" i="3"/>
  <c r="EG117" i="3"/>
  <c r="EH117" i="3"/>
  <c r="EI117" i="3"/>
  <c r="EJ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EB118" i="3"/>
  <c r="EC118" i="3"/>
  <c r="ED118" i="3"/>
  <c r="EE118" i="3"/>
  <c r="EF118" i="3"/>
  <c r="EG118" i="3"/>
  <c r="EH118" i="3"/>
  <c r="EI118" i="3"/>
  <c r="EJ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EB119" i="3"/>
  <c r="EC119" i="3"/>
  <c r="ED119" i="3"/>
  <c r="EE119" i="3"/>
  <c r="EF119" i="3"/>
  <c r="EG119" i="3"/>
  <c r="EH119" i="3"/>
  <c r="EI119" i="3"/>
  <c r="EJ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EB121" i="3"/>
  <c r="EC121" i="3"/>
  <c r="ED121" i="3"/>
  <c r="EE121" i="3"/>
  <c r="EF121" i="3"/>
  <c r="EG121" i="3"/>
  <c r="EH121" i="3"/>
  <c r="EI121" i="3"/>
  <c r="EJ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EB122" i="3"/>
  <c r="EC122" i="3"/>
  <c r="ED122" i="3"/>
  <c r="EE122" i="3"/>
  <c r="EF122" i="3"/>
  <c r="EG122" i="3"/>
  <c r="EH122" i="3"/>
  <c r="EI122" i="3"/>
  <c r="EJ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Q123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ED123" i="3"/>
  <c r="EE123" i="3"/>
  <c r="EF123" i="3"/>
  <c r="EG123" i="3"/>
  <c r="EH123" i="3"/>
  <c r="EI123" i="3"/>
  <c r="EJ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Q124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ED124" i="3"/>
  <c r="EE124" i="3"/>
  <c r="EF124" i="3"/>
  <c r="EG124" i="3"/>
  <c r="EH124" i="3"/>
  <c r="EI124" i="3"/>
  <c r="EJ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ED125" i="3"/>
  <c r="EE125" i="3"/>
  <c r="EF125" i="3"/>
  <c r="EG125" i="3"/>
  <c r="EH125" i="3"/>
  <c r="EI125" i="3"/>
  <c r="EJ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ED126" i="3"/>
  <c r="EE126" i="3"/>
  <c r="EF126" i="3"/>
  <c r="EG126" i="3"/>
  <c r="EH126" i="3"/>
  <c r="EI126" i="3"/>
  <c r="EJ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ED127" i="3"/>
  <c r="EE127" i="3"/>
  <c r="EF127" i="3"/>
  <c r="EG127" i="3"/>
  <c r="EH127" i="3"/>
  <c r="EI127" i="3"/>
  <c r="EJ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ED128" i="3"/>
  <c r="EE128" i="3"/>
  <c r="EF128" i="3"/>
  <c r="EG128" i="3"/>
  <c r="EH128" i="3"/>
  <c r="EI128" i="3"/>
  <c r="EJ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ED129" i="3"/>
  <c r="EE129" i="3"/>
  <c r="EF129" i="3"/>
  <c r="EG129" i="3"/>
  <c r="EH129" i="3"/>
  <c r="EI129" i="3"/>
  <c r="EJ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DP130" i="3"/>
  <c r="DQ130" i="3"/>
  <c r="DR130" i="3"/>
  <c r="DS130" i="3"/>
  <c r="DT130" i="3"/>
  <c r="DU130" i="3"/>
  <c r="DV130" i="3"/>
  <c r="DW130" i="3"/>
  <c r="DX130" i="3"/>
  <c r="DY130" i="3"/>
  <c r="DZ130" i="3"/>
  <c r="EA130" i="3"/>
  <c r="EB130" i="3"/>
  <c r="EC130" i="3"/>
  <c r="ED130" i="3"/>
  <c r="EE130" i="3"/>
  <c r="EF130" i="3"/>
  <c r="EG130" i="3"/>
  <c r="EH130" i="3"/>
  <c r="EI130" i="3"/>
  <c r="EJ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DL131" i="3"/>
  <c r="DM131" i="3"/>
  <c r="DN131" i="3"/>
  <c r="DO131" i="3"/>
  <c r="DP131" i="3"/>
  <c r="DQ131" i="3"/>
  <c r="DR131" i="3"/>
  <c r="DS131" i="3"/>
  <c r="DT131" i="3"/>
  <c r="DU131" i="3"/>
  <c r="DV131" i="3"/>
  <c r="DW131" i="3"/>
  <c r="DX131" i="3"/>
  <c r="DY131" i="3"/>
  <c r="DZ131" i="3"/>
  <c r="EA131" i="3"/>
  <c r="EB131" i="3"/>
  <c r="EC131" i="3"/>
  <c r="ED131" i="3"/>
  <c r="EE131" i="3"/>
  <c r="EF131" i="3"/>
  <c r="EG131" i="3"/>
  <c r="EH131" i="3"/>
  <c r="EI131" i="3"/>
  <c r="EJ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ED132" i="3"/>
  <c r="EE132" i="3"/>
  <c r="EF132" i="3"/>
  <c r="EG132" i="3"/>
  <c r="EH132" i="3"/>
  <c r="EI132" i="3"/>
  <c r="EJ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DM133" i="3"/>
  <c r="DN133" i="3"/>
  <c r="DO133" i="3"/>
  <c r="DP133" i="3"/>
  <c r="DQ133" i="3"/>
  <c r="DR133" i="3"/>
  <c r="DS133" i="3"/>
  <c r="DT133" i="3"/>
  <c r="DU133" i="3"/>
  <c r="DV133" i="3"/>
  <c r="DW133" i="3"/>
  <c r="DX133" i="3"/>
  <c r="DY133" i="3"/>
  <c r="DZ133" i="3"/>
  <c r="EA133" i="3"/>
  <c r="EB133" i="3"/>
  <c r="EC133" i="3"/>
  <c r="ED133" i="3"/>
  <c r="EE133" i="3"/>
  <c r="EF133" i="3"/>
  <c r="EG133" i="3"/>
  <c r="EH133" i="3"/>
  <c r="EI133" i="3"/>
  <c r="EJ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DL134" i="3"/>
  <c r="DM134" i="3"/>
  <c r="DN134" i="3"/>
  <c r="DO134" i="3"/>
  <c r="DP134" i="3"/>
  <c r="DQ134" i="3"/>
  <c r="DR134" i="3"/>
  <c r="DS134" i="3"/>
  <c r="DT134" i="3"/>
  <c r="DU134" i="3"/>
  <c r="DV134" i="3"/>
  <c r="DW134" i="3"/>
  <c r="DX134" i="3"/>
  <c r="DY134" i="3"/>
  <c r="DZ134" i="3"/>
  <c r="EA134" i="3"/>
  <c r="EB134" i="3"/>
  <c r="EC134" i="3"/>
  <c r="ED134" i="3"/>
  <c r="EE134" i="3"/>
  <c r="EF134" i="3"/>
  <c r="EG134" i="3"/>
  <c r="EH134" i="3"/>
  <c r="EI134" i="3"/>
  <c r="EJ134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CS135" i="3"/>
  <c r="CT135" i="3"/>
  <c r="CU135" i="3"/>
  <c r="CV135" i="3"/>
  <c r="CW135" i="3"/>
  <c r="CX135" i="3"/>
  <c r="CY135" i="3"/>
  <c r="CZ135" i="3"/>
  <c r="DA135" i="3"/>
  <c r="DB135" i="3"/>
  <c r="DC135" i="3"/>
  <c r="DD135" i="3"/>
  <c r="DE135" i="3"/>
  <c r="DF135" i="3"/>
  <c r="DG135" i="3"/>
  <c r="DH135" i="3"/>
  <c r="DI135" i="3"/>
  <c r="DJ135" i="3"/>
  <c r="DK135" i="3"/>
  <c r="DL135" i="3"/>
  <c r="DM135" i="3"/>
  <c r="DN135" i="3"/>
  <c r="DO135" i="3"/>
  <c r="DP135" i="3"/>
  <c r="DQ135" i="3"/>
  <c r="DR135" i="3"/>
  <c r="DS135" i="3"/>
  <c r="DT135" i="3"/>
  <c r="DU135" i="3"/>
  <c r="DV135" i="3"/>
  <c r="DW135" i="3"/>
  <c r="DX135" i="3"/>
  <c r="DY135" i="3"/>
  <c r="DZ135" i="3"/>
  <c r="EA135" i="3"/>
  <c r="EB135" i="3"/>
  <c r="EC135" i="3"/>
  <c r="ED135" i="3"/>
  <c r="EE135" i="3"/>
  <c r="EF135" i="3"/>
  <c r="EG135" i="3"/>
  <c r="EH135" i="3"/>
  <c r="EI135" i="3"/>
  <c r="EJ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CS136" i="3"/>
  <c r="CT136" i="3"/>
  <c r="CU136" i="3"/>
  <c r="CV136" i="3"/>
  <c r="CW136" i="3"/>
  <c r="CX136" i="3"/>
  <c r="CY136" i="3"/>
  <c r="CZ136" i="3"/>
  <c r="DA136" i="3"/>
  <c r="DB136" i="3"/>
  <c r="DC136" i="3"/>
  <c r="DD136" i="3"/>
  <c r="DE136" i="3"/>
  <c r="DF136" i="3"/>
  <c r="DG136" i="3"/>
  <c r="DH136" i="3"/>
  <c r="DI136" i="3"/>
  <c r="DJ136" i="3"/>
  <c r="DK136" i="3"/>
  <c r="DL136" i="3"/>
  <c r="DM136" i="3"/>
  <c r="DN136" i="3"/>
  <c r="DO136" i="3"/>
  <c r="DP136" i="3"/>
  <c r="DQ136" i="3"/>
  <c r="DR136" i="3"/>
  <c r="DS136" i="3"/>
  <c r="DT136" i="3"/>
  <c r="DU136" i="3"/>
  <c r="DV136" i="3"/>
  <c r="DW136" i="3"/>
  <c r="DX136" i="3"/>
  <c r="DY136" i="3"/>
  <c r="DZ136" i="3"/>
  <c r="EA136" i="3"/>
  <c r="EB136" i="3"/>
  <c r="EC136" i="3"/>
  <c r="ED136" i="3"/>
  <c r="EE136" i="3"/>
  <c r="EF136" i="3"/>
  <c r="EG136" i="3"/>
  <c r="EH136" i="3"/>
  <c r="EI136" i="3"/>
  <c r="EJ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CS137" i="3"/>
  <c r="CT137" i="3"/>
  <c r="CU137" i="3"/>
  <c r="CV137" i="3"/>
  <c r="CW137" i="3"/>
  <c r="CX137" i="3"/>
  <c r="CY137" i="3"/>
  <c r="CZ137" i="3"/>
  <c r="DA137" i="3"/>
  <c r="DB137" i="3"/>
  <c r="DC137" i="3"/>
  <c r="DD137" i="3"/>
  <c r="DE137" i="3"/>
  <c r="DF137" i="3"/>
  <c r="DG137" i="3"/>
  <c r="DH137" i="3"/>
  <c r="DI137" i="3"/>
  <c r="DJ137" i="3"/>
  <c r="DK137" i="3"/>
  <c r="DL137" i="3"/>
  <c r="DM137" i="3"/>
  <c r="DN137" i="3"/>
  <c r="DO137" i="3"/>
  <c r="DP137" i="3"/>
  <c r="DQ137" i="3"/>
  <c r="DR137" i="3"/>
  <c r="DS137" i="3"/>
  <c r="DT137" i="3"/>
  <c r="DU137" i="3"/>
  <c r="DV137" i="3"/>
  <c r="DW137" i="3"/>
  <c r="DX137" i="3"/>
  <c r="DY137" i="3"/>
  <c r="DZ137" i="3"/>
  <c r="EA137" i="3"/>
  <c r="EB137" i="3"/>
  <c r="EC137" i="3"/>
  <c r="ED137" i="3"/>
  <c r="EE137" i="3"/>
  <c r="EF137" i="3"/>
  <c r="EG137" i="3"/>
  <c r="EH137" i="3"/>
  <c r="EI137" i="3"/>
  <c r="EJ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CS138" i="3"/>
  <c r="CT138" i="3"/>
  <c r="CU138" i="3"/>
  <c r="CV138" i="3"/>
  <c r="CW138" i="3"/>
  <c r="CX138" i="3"/>
  <c r="CY138" i="3"/>
  <c r="CZ138" i="3"/>
  <c r="DA138" i="3"/>
  <c r="DB138" i="3"/>
  <c r="DC138" i="3"/>
  <c r="DD138" i="3"/>
  <c r="DE138" i="3"/>
  <c r="DF138" i="3"/>
  <c r="DG138" i="3"/>
  <c r="DH138" i="3"/>
  <c r="DI138" i="3"/>
  <c r="DJ138" i="3"/>
  <c r="DK138" i="3"/>
  <c r="DL138" i="3"/>
  <c r="DM138" i="3"/>
  <c r="DN138" i="3"/>
  <c r="DO138" i="3"/>
  <c r="DP138" i="3"/>
  <c r="DQ138" i="3"/>
  <c r="DR138" i="3"/>
  <c r="DS138" i="3"/>
  <c r="DT138" i="3"/>
  <c r="DU138" i="3"/>
  <c r="DV138" i="3"/>
  <c r="DW138" i="3"/>
  <c r="DX138" i="3"/>
  <c r="DY138" i="3"/>
  <c r="DZ138" i="3"/>
  <c r="EA138" i="3"/>
  <c r="EB138" i="3"/>
  <c r="EC138" i="3"/>
  <c r="ED138" i="3"/>
  <c r="EE138" i="3"/>
  <c r="EF138" i="3"/>
  <c r="EG138" i="3"/>
  <c r="EH138" i="3"/>
  <c r="EI138" i="3"/>
  <c r="EJ138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CB139" i="3"/>
  <c r="CC139" i="3"/>
  <c r="CD139" i="3"/>
  <c r="CE139" i="3"/>
  <c r="CF139" i="3"/>
  <c r="CG139" i="3"/>
  <c r="CH139" i="3"/>
  <c r="CI139" i="3"/>
  <c r="CJ139" i="3"/>
  <c r="CK139" i="3"/>
  <c r="CL139" i="3"/>
  <c r="CM139" i="3"/>
  <c r="CN139" i="3"/>
  <c r="CO139" i="3"/>
  <c r="CP139" i="3"/>
  <c r="CQ139" i="3"/>
  <c r="CR139" i="3"/>
  <c r="CS139" i="3"/>
  <c r="CT139" i="3"/>
  <c r="CU139" i="3"/>
  <c r="CV139" i="3"/>
  <c r="CW139" i="3"/>
  <c r="CX139" i="3"/>
  <c r="CY139" i="3"/>
  <c r="CZ139" i="3"/>
  <c r="DA139" i="3"/>
  <c r="DB139" i="3"/>
  <c r="DC139" i="3"/>
  <c r="DD139" i="3"/>
  <c r="DE139" i="3"/>
  <c r="DF139" i="3"/>
  <c r="DG139" i="3"/>
  <c r="DH139" i="3"/>
  <c r="DI139" i="3"/>
  <c r="DJ139" i="3"/>
  <c r="DK139" i="3"/>
  <c r="DL139" i="3"/>
  <c r="DM139" i="3"/>
  <c r="DN139" i="3"/>
  <c r="DO139" i="3"/>
  <c r="DP139" i="3"/>
  <c r="DQ139" i="3"/>
  <c r="DR139" i="3"/>
  <c r="DS139" i="3"/>
  <c r="DT139" i="3"/>
  <c r="DU139" i="3"/>
  <c r="DV139" i="3"/>
  <c r="DW139" i="3"/>
  <c r="DX139" i="3"/>
  <c r="DY139" i="3"/>
  <c r="DZ139" i="3"/>
  <c r="EA139" i="3"/>
  <c r="EB139" i="3"/>
  <c r="EC139" i="3"/>
  <c r="ED139" i="3"/>
  <c r="EE139" i="3"/>
  <c r="EF139" i="3"/>
  <c r="EG139" i="3"/>
  <c r="EH139" i="3"/>
  <c r="EI139" i="3"/>
  <c r="EJ139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CB140" i="3"/>
  <c r="CC140" i="3"/>
  <c r="CD140" i="3"/>
  <c r="CE140" i="3"/>
  <c r="CF140" i="3"/>
  <c r="CG140" i="3"/>
  <c r="CH140" i="3"/>
  <c r="CI140" i="3"/>
  <c r="CJ140" i="3"/>
  <c r="CK140" i="3"/>
  <c r="CL140" i="3"/>
  <c r="CM140" i="3"/>
  <c r="CN140" i="3"/>
  <c r="CO140" i="3"/>
  <c r="CP140" i="3"/>
  <c r="CQ140" i="3"/>
  <c r="CR140" i="3"/>
  <c r="CS140" i="3"/>
  <c r="CT140" i="3"/>
  <c r="CU140" i="3"/>
  <c r="CV140" i="3"/>
  <c r="CW140" i="3"/>
  <c r="CX140" i="3"/>
  <c r="CY140" i="3"/>
  <c r="CZ140" i="3"/>
  <c r="DA140" i="3"/>
  <c r="DB140" i="3"/>
  <c r="DC140" i="3"/>
  <c r="DD140" i="3"/>
  <c r="DE140" i="3"/>
  <c r="DF140" i="3"/>
  <c r="DG140" i="3"/>
  <c r="DH140" i="3"/>
  <c r="DI140" i="3"/>
  <c r="DJ140" i="3"/>
  <c r="DK140" i="3"/>
  <c r="DL140" i="3"/>
  <c r="DM140" i="3"/>
  <c r="DN140" i="3"/>
  <c r="DO140" i="3"/>
  <c r="DP140" i="3"/>
  <c r="DQ140" i="3"/>
  <c r="DR140" i="3"/>
  <c r="DS140" i="3"/>
  <c r="DT140" i="3"/>
  <c r="DU140" i="3"/>
  <c r="DV140" i="3"/>
  <c r="DW140" i="3"/>
  <c r="DX140" i="3"/>
  <c r="DY140" i="3"/>
  <c r="DZ140" i="3"/>
  <c r="EA140" i="3"/>
  <c r="EB140" i="3"/>
  <c r="EC140" i="3"/>
  <c r="ED140" i="3"/>
  <c r="EE140" i="3"/>
  <c r="EF140" i="3"/>
  <c r="EG140" i="3"/>
  <c r="EH140" i="3"/>
  <c r="EI140" i="3"/>
  <c r="EJ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CB141" i="3"/>
  <c r="CC141" i="3"/>
  <c r="CD141" i="3"/>
  <c r="CE141" i="3"/>
  <c r="CF141" i="3"/>
  <c r="CG141" i="3"/>
  <c r="CH141" i="3"/>
  <c r="CI141" i="3"/>
  <c r="CJ141" i="3"/>
  <c r="CK141" i="3"/>
  <c r="CL141" i="3"/>
  <c r="CM141" i="3"/>
  <c r="CN141" i="3"/>
  <c r="CO141" i="3"/>
  <c r="CP141" i="3"/>
  <c r="CQ141" i="3"/>
  <c r="CR141" i="3"/>
  <c r="CS141" i="3"/>
  <c r="CT141" i="3"/>
  <c r="CU141" i="3"/>
  <c r="CV141" i="3"/>
  <c r="CW141" i="3"/>
  <c r="CX141" i="3"/>
  <c r="CY141" i="3"/>
  <c r="CZ141" i="3"/>
  <c r="DA141" i="3"/>
  <c r="DB141" i="3"/>
  <c r="DC141" i="3"/>
  <c r="DD141" i="3"/>
  <c r="DE141" i="3"/>
  <c r="DF141" i="3"/>
  <c r="DG141" i="3"/>
  <c r="DH141" i="3"/>
  <c r="DI141" i="3"/>
  <c r="DJ141" i="3"/>
  <c r="DK141" i="3"/>
  <c r="DL141" i="3"/>
  <c r="DM141" i="3"/>
  <c r="DN141" i="3"/>
  <c r="DO141" i="3"/>
  <c r="DP141" i="3"/>
  <c r="DQ141" i="3"/>
  <c r="DR141" i="3"/>
  <c r="DS141" i="3"/>
  <c r="DT141" i="3"/>
  <c r="DU141" i="3"/>
  <c r="DV141" i="3"/>
  <c r="DW141" i="3"/>
  <c r="DX141" i="3"/>
  <c r="DY141" i="3"/>
  <c r="DZ141" i="3"/>
  <c r="EA141" i="3"/>
  <c r="EB141" i="3"/>
  <c r="EC141" i="3"/>
  <c r="ED141" i="3"/>
  <c r="EE141" i="3"/>
  <c r="EF141" i="3"/>
  <c r="EG141" i="3"/>
  <c r="EH141" i="3"/>
  <c r="EI141" i="3"/>
  <c r="EJ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DL142" i="3"/>
  <c r="DM142" i="3"/>
  <c r="DN142" i="3"/>
  <c r="DO142" i="3"/>
  <c r="DP142" i="3"/>
  <c r="DQ142" i="3"/>
  <c r="DR142" i="3"/>
  <c r="DS142" i="3"/>
  <c r="DT142" i="3"/>
  <c r="DU142" i="3"/>
  <c r="DV142" i="3"/>
  <c r="DW142" i="3"/>
  <c r="DX142" i="3"/>
  <c r="DY142" i="3"/>
  <c r="DZ142" i="3"/>
  <c r="EA142" i="3"/>
  <c r="EB142" i="3"/>
  <c r="EC142" i="3"/>
  <c r="ED142" i="3"/>
  <c r="EE142" i="3"/>
  <c r="EF142" i="3"/>
  <c r="EG142" i="3"/>
  <c r="EH142" i="3"/>
  <c r="EI142" i="3"/>
  <c r="EJ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DL143" i="3"/>
  <c r="DM143" i="3"/>
  <c r="DN143" i="3"/>
  <c r="DO143" i="3"/>
  <c r="DP143" i="3"/>
  <c r="DQ143" i="3"/>
  <c r="DR143" i="3"/>
  <c r="DS143" i="3"/>
  <c r="DT143" i="3"/>
  <c r="DU143" i="3"/>
  <c r="DV143" i="3"/>
  <c r="DW143" i="3"/>
  <c r="DX143" i="3"/>
  <c r="DY143" i="3"/>
  <c r="DZ143" i="3"/>
  <c r="EA143" i="3"/>
  <c r="EB143" i="3"/>
  <c r="EC143" i="3"/>
  <c r="ED143" i="3"/>
  <c r="EE143" i="3"/>
  <c r="EF143" i="3"/>
  <c r="EG143" i="3"/>
  <c r="EH143" i="3"/>
  <c r="EI143" i="3"/>
  <c r="EJ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DJ144" i="3"/>
  <c r="DK144" i="3"/>
  <c r="DL144" i="3"/>
  <c r="DM144" i="3"/>
  <c r="DN144" i="3"/>
  <c r="DO144" i="3"/>
  <c r="DP144" i="3"/>
  <c r="DQ144" i="3"/>
  <c r="DR144" i="3"/>
  <c r="DS144" i="3"/>
  <c r="DT144" i="3"/>
  <c r="DU144" i="3"/>
  <c r="DV144" i="3"/>
  <c r="DW144" i="3"/>
  <c r="DX144" i="3"/>
  <c r="DY144" i="3"/>
  <c r="DZ144" i="3"/>
  <c r="EA144" i="3"/>
  <c r="EB144" i="3"/>
  <c r="EC144" i="3"/>
  <c r="ED144" i="3"/>
  <c r="EE144" i="3"/>
  <c r="EF144" i="3"/>
  <c r="EG144" i="3"/>
  <c r="EH144" i="3"/>
  <c r="EI144" i="3"/>
  <c r="EJ144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DJ145" i="3"/>
  <c r="DK145" i="3"/>
  <c r="DL145" i="3"/>
  <c r="DM145" i="3"/>
  <c r="DN145" i="3"/>
  <c r="DO145" i="3"/>
  <c r="DP145" i="3"/>
  <c r="DQ145" i="3"/>
  <c r="DR145" i="3"/>
  <c r="DS145" i="3"/>
  <c r="DT145" i="3"/>
  <c r="DU145" i="3"/>
  <c r="DV145" i="3"/>
  <c r="DW145" i="3"/>
  <c r="DX145" i="3"/>
  <c r="DY145" i="3"/>
  <c r="DZ145" i="3"/>
  <c r="EA145" i="3"/>
  <c r="EB145" i="3"/>
  <c r="EC145" i="3"/>
  <c r="ED145" i="3"/>
  <c r="EE145" i="3"/>
  <c r="EF145" i="3"/>
  <c r="EG145" i="3"/>
  <c r="EH145" i="3"/>
  <c r="EI145" i="3"/>
  <c r="EJ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DJ146" i="3"/>
  <c r="DK146" i="3"/>
  <c r="DL146" i="3"/>
  <c r="DM146" i="3"/>
  <c r="DN146" i="3"/>
  <c r="DO146" i="3"/>
  <c r="DP146" i="3"/>
  <c r="DQ146" i="3"/>
  <c r="DR146" i="3"/>
  <c r="DS146" i="3"/>
  <c r="DT146" i="3"/>
  <c r="DU146" i="3"/>
  <c r="DV146" i="3"/>
  <c r="DW146" i="3"/>
  <c r="DX146" i="3"/>
  <c r="DY146" i="3"/>
  <c r="DZ146" i="3"/>
  <c r="EA146" i="3"/>
  <c r="EB146" i="3"/>
  <c r="EC146" i="3"/>
  <c r="ED146" i="3"/>
  <c r="EE146" i="3"/>
  <c r="EF146" i="3"/>
  <c r="EG146" i="3"/>
  <c r="EH146" i="3"/>
  <c r="EI146" i="3"/>
  <c r="EJ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DJ147" i="3"/>
  <c r="DK147" i="3"/>
  <c r="DL147" i="3"/>
  <c r="DM147" i="3"/>
  <c r="DN147" i="3"/>
  <c r="DO147" i="3"/>
  <c r="DP147" i="3"/>
  <c r="DQ147" i="3"/>
  <c r="DR147" i="3"/>
  <c r="DS147" i="3"/>
  <c r="DT147" i="3"/>
  <c r="DU147" i="3"/>
  <c r="DV147" i="3"/>
  <c r="DW147" i="3"/>
  <c r="DX147" i="3"/>
  <c r="DY147" i="3"/>
  <c r="DZ147" i="3"/>
  <c r="EA147" i="3"/>
  <c r="EB147" i="3"/>
  <c r="EC147" i="3"/>
  <c r="ED147" i="3"/>
  <c r="EE147" i="3"/>
  <c r="EF147" i="3"/>
  <c r="EG147" i="3"/>
  <c r="EH147" i="3"/>
  <c r="EI147" i="3"/>
  <c r="EJ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DL148" i="3"/>
  <c r="DM148" i="3"/>
  <c r="DN148" i="3"/>
  <c r="DO148" i="3"/>
  <c r="DP148" i="3"/>
  <c r="DQ148" i="3"/>
  <c r="DR148" i="3"/>
  <c r="DS148" i="3"/>
  <c r="DT148" i="3"/>
  <c r="DU148" i="3"/>
  <c r="DV148" i="3"/>
  <c r="DW148" i="3"/>
  <c r="DX148" i="3"/>
  <c r="DY148" i="3"/>
  <c r="DZ148" i="3"/>
  <c r="EA148" i="3"/>
  <c r="EB148" i="3"/>
  <c r="EC148" i="3"/>
  <c r="ED148" i="3"/>
  <c r="EE148" i="3"/>
  <c r="EF148" i="3"/>
  <c r="EG148" i="3"/>
  <c r="EH148" i="3"/>
  <c r="EI148" i="3"/>
  <c r="EJ148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DJ149" i="3"/>
  <c r="DK149" i="3"/>
  <c r="DL149" i="3"/>
  <c r="DM149" i="3"/>
  <c r="DN149" i="3"/>
  <c r="DO149" i="3"/>
  <c r="DP149" i="3"/>
  <c r="DQ149" i="3"/>
  <c r="DR149" i="3"/>
  <c r="DS149" i="3"/>
  <c r="DT149" i="3"/>
  <c r="DU149" i="3"/>
  <c r="DV149" i="3"/>
  <c r="DW149" i="3"/>
  <c r="DX149" i="3"/>
  <c r="DY149" i="3"/>
  <c r="DZ149" i="3"/>
  <c r="EA149" i="3"/>
  <c r="EB149" i="3"/>
  <c r="EC149" i="3"/>
  <c r="ED149" i="3"/>
  <c r="EE149" i="3"/>
  <c r="EF149" i="3"/>
  <c r="EG149" i="3"/>
  <c r="EH149" i="3"/>
  <c r="EI149" i="3"/>
  <c r="EJ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DJ150" i="3"/>
  <c r="DK150" i="3"/>
  <c r="DL150" i="3"/>
  <c r="DM150" i="3"/>
  <c r="DN150" i="3"/>
  <c r="DO150" i="3"/>
  <c r="DP150" i="3"/>
  <c r="DQ150" i="3"/>
  <c r="DR150" i="3"/>
  <c r="DS150" i="3"/>
  <c r="DT150" i="3"/>
  <c r="DU150" i="3"/>
  <c r="DV150" i="3"/>
  <c r="DW150" i="3"/>
  <c r="DX150" i="3"/>
  <c r="DY150" i="3"/>
  <c r="DZ150" i="3"/>
  <c r="EA150" i="3"/>
  <c r="EB150" i="3"/>
  <c r="EC150" i="3"/>
  <c r="ED150" i="3"/>
  <c r="EE150" i="3"/>
  <c r="EF150" i="3"/>
  <c r="EG150" i="3"/>
  <c r="EH150" i="3"/>
  <c r="EI150" i="3"/>
  <c r="EJ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DP151" i="3"/>
  <c r="DQ151" i="3"/>
  <c r="DR151" i="3"/>
  <c r="DS151" i="3"/>
  <c r="DT151" i="3"/>
  <c r="DU151" i="3"/>
  <c r="DV151" i="3"/>
  <c r="DW151" i="3"/>
  <c r="DX151" i="3"/>
  <c r="DY151" i="3"/>
  <c r="DZ151" i="3"/>
  <c r="EA151" i="3"/>
  <c r="EB151" i="3"/>
  <c r="EC151" i="3"/>
  <c r="ED151" i="3"/>
  <c r="EE151" i="3"/>
  <c r="EF151" i="3"/>
  <c r="EG151" i="3"/>
  <c r="EH151" i="3"/>
  <c r="EI151" i="3"/>
  <c r="EJ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DJ152" i="3"/>
  <c r="DK152" i="3"/>
  <c r="DL152" i="3"/>
  <c r="DM152" i="3"/>
  <c r="DN152" i="3"/>
  <c r="DO152" i="3"/>
  <c r="DP152" i="3"/>
  <c r="DQ152" i="3"/>
  <c r="DR152" i="3"/>
  <c r="DS152" i="3"/>
  <c r="DT152" i="3"/>
  <c r="DU152" i="3"/>
  <c r="DV152" i="3"/>
  <c r="DW152" i="3"/>
  <c r="DX152" i="3"/>
  <c r="DY152" i="3"/>
  <c r="DZ152" i="3"/>
  <c r="EA152" i="3"/>
  <c r="EB152" i="3"/>
  <c r="EC152" i="3"/>
  <c r="ED152" i="3"/>
  <c r="EE152" i="3"/>
  <c r="EF152" i="3"/>
  <c r="EG152" i="3"/>
  <c r="EH152" i="3"/>
  <c r="EI152" i="3"/>
  <c r="EJ152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CS153" i="3"/>
  <c r="CT153" i="3"/>
  <c r="CU153" i="3"/>
  <c r="CV153" i="3"/>
  <c r="CW153" i="3"/>
  <c r="CX153" i="3"/>
  <c r="CY153" i="3"/>
  <c r="CZ153" i="3"/>
  <c r="DA153" i="3"/>
  <c r="DB153" i="3"/>
  <c r="DC153" i="3"/>
  <c r="DD153" i="3"/>
  <c r="DE153" i="3"/>
  <c r="DF153" i="3"/>
  <c r="DG153" i="3"/>
  <c r="DH153" i="3"/>
  <c r="DI153" i="3"/>
  <c r="DJ153" i="3"/>
  <c r="DK153" i="3"/>
  <c r="DL153" i="3"/>
  <c r="DM153" i="3"/>
  <c r="DN153" i="3"/>
  <c r="DO153" i="3"/>
  <c r="DP153" i="3"/>
  <c r="DQ153" i="3"/>
  <c r="DR153" i="3"/>
  <c r="DS153" i="3"/>
  <c r="DT153" i="3"/>
  <c r="DU153" i="3"/>
  <c r="DV153" i="3"/>
  <c r="DW153" i="3"/>
  <c r="DX153" i="3"/>
  <c r="DY153" i="3"/>
  <c r="DZ153" i="3"/>
  <c r="EA153" i="3"/>
  <c r="EB153" i="3"/>
  <c r="EC153" i="3"/>
  <c r="ED153" i="3"/>
  <c r="EE153" i="3"/>
  <c r="EF153" i="3"/>
  <c r="EG153" i="3"/>
  <c r="EH153" i="3"/>
  <c r="EI153" i="3"/>
  <c r="EJ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CS154" i="3"/>
  <c r="CT154" i="3"/>
  <c r="CU154" i="3"/>
  <c r="CV154" i="3"/>
  <c r="CW154" i="3"/>
  <c r="CX154" i="3"/>
  <c r="CY154" i="3"/>
  <c r="CZ154" i="3"/>
  <c r="DA154" i="3"/>
  <c r="DB154" i="3"/>
  <c r="DC154" i="3"/>
  <c r="DD154" i="3"/>
  <c r="DE154" i="3"/>
  <c r="DF154" i="3"/>
  <c r="DG154" i="3"/>
  <c r="DH154" i="3"/>
  <c r="DI154" i="3"/>
  <c r="DJ154" i="3"/>
  <c r="DK154" i="3"/>
  <c r="DL154" i="3"/>
  <c r="DM154" i="3"/>
  <c r="DN154" i="3"/>
  <c r="DO154" i="3"/>
  <c r="DP154" i="3"/>
  <c r="DQ154" i="3"/>
  <c r="DR154" i="3"/>
  <c r="DS154" i="3"/>
  <c r="DT154" i="3"/>
  <c r="DU154" i="3"/>
  <c r="DV154" i="3"/>
  <c r="DW154" i="3"/>
  <c r="DX154" i="3"/>
  <c r="DY154" i="3"/>
  <c r="DZ154" i="3"/>
  <c r="EA154" i="3"/>
  <c r="EB154" i="3"/>
  <c r="EC154" i="3"/>
  <c r="ED154" i="3"/>
  <c r="EE154" i="3"/>
  <c r="EF154" i="3"/>
  <c r="EG154" i="3"/>
  <c r="EH154" i="3"/>
  <c r="EI154" i="3"/>
  <c r="EJ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E155" i="3"/>
  <c r="DF155" i="3"/>
  <c r="DG155" i="3"/>
  <c r="DH155" i="3"/>
  <c r="DI155" i="3"/>
  <c r="DJ155" i="3"/>
  <c r="DK155" i="3"/>
  <c r="DL155" i="3"/>
  <c r="DM155" i="3"/>
  <c r="DN155" i="3"/>
  <c r="DO155" i="3"/>
  <c r="DP155" i="3"/>
  <c r="DQ155" i="3"/>
  <c r="DR155" i="3"/>
  <c r="DS155" i="3"/>
  <c r="DT155" i="3"/>
  <c r="DU155" i="3"/>
  <c r="DV155" i="3"/>
  <c r="DW155" i="3"/>
  <c r="DX155" i="3"/>
  <c r="DY155" i="3"/>
  <c r="DZ155" i="3"/>
  <c r="EA155" i="3"/>
  <c r="EB155" i="3"/>
  <c r="EC155" i="3"/>
  <c r="ED155" i="3"/>
  <c r="EE155" i="3"/>
  <c r="EF155" i="3"/>
  <c r="EG155" i="3"/>
  <c r="EH155" i="3"/>
  <c r="EI155" i="3"/>
  <c r="EJ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CS156" i="3"/>
  <c r="CT156" i="3"/>
  <c r="CU156" i="3"/>
  <c r="CV156" i="3"/>
  <c r="CW156" i="3"/>
  <c r="CX156" i="3"/>
  <c r="CY156" i="3"/>
  <c r="CZ156" i="3"/>
  <c r="DA156" i="3"/>
  <c r="DB156" i="3"/>
  <c r="DC156" i="3"/>
  <c r="DD156" i="3"/>
  <c r="DE156" i="3"/>
  <c r="DF156" i="3"/>
  <c r="DG156" i="3"/>
  <c r="DH156" i="3"/>
  <c r="DI156" i="3"/>
  <c r="DJ156" i="3"/>
  <c r="DK156" i="3"/>
  <c r="DL156" i="3"/>
  <c r="DM156" i="3"/>
  <c r="DN156" i="3"/>
  <c r="DO156" i="3"/>
  <c r="DP156" i="3"/>
  <c r="DQ156" i="3"/>
  <c r="DR156" i="3"/>
  <c r="DS156" i="3"/>
  <c r="DT156" i="3"/>
  <c r="DU156" i="3"/>
  <c r="DV156" i="3"/>
  <c r="DW156" i="3"/>
  <c r="DX156" i="3"/>
  <c r="DY156" i="3"/>
  <c r="DZ156" i="3"/>
  <c r="EA156" i="3"/>
  <c r="EB156" i="3"/>
  <c r="EC156" i="3"/>
  <c r="ED156" i="3"/>
  <c r="EE156" i="3"/>
  <c r="EF156" i="3"/>
  <c r="EG156" i="3"/>
  <c r="EH156" i="3"/>
  <c r="EI156" i="3"/>
  <c r="EJ156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CS157" i="3"/>
  <c r="CT157" i="3"/>
  <c r="CU157" i="3"/>
  <c r="CV157" i="3"/>
  <c r="CW157" i="3"/>
  <c r="CX157" i="3"/>
  <c r="CY157" i="3"/>
  <c r="CZ157" i="3"/>
  <c r="DA157" i="3"/>
  <c r="DB157" i="3"/>
  <c r="DC157" i="3"/>
  <c r="DD157" i="3"/>
  <c r="DE157" i="3"/>
  <c r="DF157" i="3"/>
  <c r="DG157" i="3"/>
  <c r="DH157" i="3"/>
  <c r="DI157" i="3"/>
  <c r="DJ157" i="3"/>
  <c r="DK157" i="3"/>
  <c r="DL157" i="3"/>
  <c r="DM157" i="3"/>
  <c r="DN157" i="3"/>
  <c r="DO157" i="3"/>
  <c r="DP157" i="3"/>
  <c r="DQ157" i="3"/>
  <c r="DR157" i="3"/>
  <c r="DS157" i="3"/>
  <c r="DT157" i="3"/>
  <c r="DU157" i="3"/>
  <c r="DV157" i="3"/>
  <c r="DW157" i="3"/>
  <c r="DX157" i="3"/>
  <c r="DY157" i="3"/>
  <c r="DZ157" i="3"/>
  <c r="EA157" i="3"/>
  <c r="EB157" i="3"/>
  <c r="EC157" i="3"/>
  <c r="ED157" i="3"/>
  <c r="EE157" i="3"/>
  <c r="EF157" i="3"/>
  <c r="EG157" i="3"/>
  <c r="EH157" i="3"/>
  <c r="EI157" i="3"/>
  <c r="EJ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CS158" i="3"/>
  <c r="CT158" i="3"/>
  <c r="CU158" i="3"/>
  <c r="CV158" i="3"/>
  <c r="CW158" i="3"/>
  <c r="CX158" i="3"/>
  <c r="CY158" i="3"/>
  <c r="CZ158" i="3"/>
  <c r="DA158" i="3"/>
  <c r="DB158" i="3"/>
  <c r="DC158" i="3"/>
  <c r="DD158" i="3"/>
  <c r="DE158" i="3"/>
  <c r="DF158" i="3"/>
  <c r="DG158" i="3"/>
  <c r="DH158" i="3"/>
  <c r="DI158" i="3"/>
  <c r="DJ158" i="3"/>
  <c r="DK158" i="3"/>
  <c r="DL158" i="3"/>
  <c r="DM158" i="3"/>
  <c r="DN158" i="3"/>
  <c r="DO158" i="3"/>
  <c r="DP158" i="3"/>
  <c r="DQ158" i="3"/>
  <c r="DR158" i="3"/>
  <c r="DS158" i="3"/>
  <c r="DT158" i="3"/>
  <c r="DU158" i="3"/>
  <c r="DV158" i="3"/>
  <c r="DW158" i="3"/>
  <c r="DX158" i="3"/>
  <c r="DY158" i="3"/>
  <c r="DZ158" i="3"/>
  <c r="EA158" i="3"/>
  <c r="EB158" i="3"/>
  <c r="EC158" i="3"/>
  <c r="ED158" i="3"/>
  <c r="EE158" i="3"/>
  <c r="EF158" i="3"/>
  <c r="EG158" i="3"/>
  <c r="EH158" i="3"/>
  <c r="EI158" i="3"/>
  <c r="EJ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CS159" i="3"/>
  <c r="CT159" i="3"/>
  <c r="CU159" i="3"/>
  <c r="CV159" i="3"/>
  <c r="CW159" i="3"/>
  <c r="CX159" i="3"/>
  <c r="CY159" i="3"/>
  <c r="CZ159" i="3"/>
  <c r="DA159" i="3"/>
  <c r="DB159" i="3"/>
  <c r="DC159" i="3"/>
  <c r="DD159" i="3"/>
  <c r="DE159" i="3"/>
  <c r="DF159" i="3"/>
  <c r="DG159" i="3"/>
  <c r="DH159" i="3"/>
  <c r="DI159" i="3"/>
  <c r="DJ159" i="3"/>
  <c r="DK159" i="3"/>
  <c r="DL159" i="3"/>
  <c r="DM159" i="3"/>
  <c r="DN159" i="3"/>
  <c r="DO159" i="3"/>
  <c r="DP159" i="3"/>
  <c r="DQ159" i="3"/>
  <c r="DR159" i="3"/>
  <c r="DS159" i="3"/>
  <c r="DT159" i="3"/>
  <c r="DU159" i="3"/>
  <c r="DV159" i="3"/>
  <c r="DW159" i="3"/>
  <c r="DX159" i="3"/>
  <c r="DY159" i="3"/>
  <c r="DZ159" i="3"/>
  <c r="EA159" i="3"/>
  <c r="EB159" i="3"/>
  <c r="EC159" i="3"/>
  <c r="ED159" i="3"/>
  <c r="EE159" i="3"/>
  <c r="EF159" i="3"/>
  <c r="EG159" i="3"/>
  <c r="EH159" i="3"/>
  <c r="EI159" i="3"/>
  <c r="EJ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CS160" i="3"/>
  <c r="CT160" i="3"/>
  <c r="CU160" i="3"/>
  <c r="CV160" i="3"/>
  <c r="CW160" i="3"/>
  <c r="CX160" i="3"/>
  <c r="CY160" i="3"/>
  <c r="CZ160" i="3"/>
  <c r="DA160" i="3"/>
  <c r="DB160" i="3"/>
  <c r="DC160" i="3"/>
  <c r="DD160" i="3"/>
  <c r="DE160" i="3"/>
  <c r="DF160" i="3"/>
  <c r="DG160" i="3"/>
  <c r="DH160" i="3"/>
  <c r="DI160" i="3"/>
  <c r="DJ160" i="3"/>
  <c r="DK160" i="3"/>
  <c r="DL160" i="3"/>
  <c r="DM160" i="3"/>
  <c r="DN160" i="3"/>
  <c r="DO160" i="3"/>
  <c r="DP160" i="3"/>
  <c r="DQ160" i="3"/>
  <c r="DR160" i="3"/>
  <c r="DS160" i="3"/>
  <c r="DT160" i="3"/>
  <c r="DU160" i="3"/>
  <c r="DV160" i="3"/>
  <c r="DW160" i="3"/>
  <c r="DX160" i="3"/>
  <c r="DY160" i="3"/>
  <c r="DZ160" i="3"/>
  <c r="EA160" i="3"/>
  <c r="EB160" i="3"/>
  <c r="EC160" i="3"/>
  <c r="ED160" i="3"/>
  <c r="EE160" i="3"/>
  <c r="EF160" i="3"/>
  <c r="EG160" i="3"/>
  <c r="EH160" i="3"/>
  <c r="EI160" i="3"/>
  <c r="EJ160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CS161" i="3"/>
  <c r="CT161" i="3"/>
  <c r="CU161" i="3"/>
  <c r="CV161" i="3"/>
  <c r="CW161" i="3"/>
  <c r="CX161" i="3"/>
  <c r="CY161" i="3"/>
  <c r="CZ161" i="3"/>
  <c r="DA161" i="3"/>
  <c r="DB161" i="3"/>
  <c r="DC161" i="3"/>
  <c r="DD161" i="3"/>
  <c r="DE161" i="3"/>
  <c r="DF161" i="3"/>
  <c r="DG161" i="3"/>
  <c r="DH161" i="3"/>
  <c r="DI161" i="3"/>
  <c r="DJ161" i="3"/>
  <c r="DK161" i="3"/>
  <c r="DL161" i="3"/>
  <c r="DM161" i="3"/>
  <c r="DN161" i="3"/>
  <c r="DO161" i="3"/>
  <c r="DP161" i="3"/>
  <c r="DQ161" i="3"/>
  <c r="DR161" i="3"/>
  <c r="DS161" i="3"/>
  <c r="DT161" i="3"/>
  <c r="DU161" i="3"/>
  <c r="DV161" i="3"/>
  <c r="DW161" i="3"/>
  <c r="DX161" i="3"/>
  <c r="DY161" i="3"/>
  <c r="DZ161" i="3"/>
  <c r="EA161" i="3"/>
  <c r="EB161" i="3"/>
  <c r="EC161" i="3"/>
  <c r="ED161" i="3"/>
  <c r="EE161" i="3"/>
  <c r="EF161" i="3"/>
  <c r="EG161" i="3"/>
  <c r="EH161" i="3"/>
  <c r="EI161" i="3"/>
  <c r="EJ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CS162" i="3"/>
  <c r="CT162" i="3"/>
  <c r="CU162" i="3"/>
  <c r="CV162" i="3"/>
  <c r="CW162" i="3"/>
  <c r="CX162" i="3"/>
  <c r="CY162" i="3"/>
  <c r="CZ162" i="3"/>
  <c r="DA162" i="3"/>
  <c r="DB162" i="3"/>
  <c r="DC162" i="3"/>
  <c r="DD162" i="3"/>
  <c r="DE162" i="3"/>
  <c r="DF162" i="3"/>
  <c r="DG162" i="3"/>
  <c r="DH162" i="3"/>
  <c r="DI162" i="3"/>
  <c r="DJ162" i="3"/>
  <c r="DK162" i="3"/>
  <c r="DL162" i="3"/>
  <c r="DM162" i="3"/>
  <c r="DN162" i="3"/>
  <c r="DO162" i="3"/>
  <c r="DP162" i="3"/>
  <c r="DQ162" i="3"/>
  <c r="DR162" i="3"/>
  <c r="DS162" i="3"/>
  <c r="DT162" i="3"/>
  <c r="DU162" i="3"/>
  <c r="DV162" i="3"/>
  <c r="DW162" i="3"/>
  <c r="DX162" i="3"/>
  <c r="DY162" i="3"/>
  <c r="DZ162" i="3"/>
  <c r="EA162" i="3"/>
  <c r="EB162" i="3"/>
  <c r="EC162" i="3"/>
  <c r="ED162" i="3"/>
  <c r="EE162" i="3"/>
  <c r="EF162" i="3"/>
  <c r="EG162" i="3"/>
  <c r="EH162" i="3"/>
  <c r="EI162" i="3"/>
  <c r="EJ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CS163" i="3"/>
  <c r="CT163" i="3"/>
  <c r="CU163" i="3"/>
  <c r="CV163" i="3"/>
  <c r="CW163" i="3"/>
  <c r="CX163" i="3"/>
  <c r="CY163" i="3"/>
  <c r="CZ163" i="3"/>
  <c r="DA163" i="3"/>
  <c r="DB163" i="3"/>
  <c r="DC163" i="3"/>
  <c r="DD163" i="3"/>
  <c r="DE163" i="3"/>
  <c r="DF163" i="3"/>
  <c r="DG163" i="3"/>
  <c r="DH163" i="3"/>
  <c r="DI163" i="3"/>
  <c r="DJ163" i="3"/>
  <c r="DK163" i="3"/>
  <c r="DL163" i="3"/>
  <c r="DM163" i="3"/>
  <c r="DN163" i="3"/>
  <c r="DO163" i="3"/>
  <c r="DP163" i="3"/>
  <c r="DQ163" i="3"/>
  <c r="DR163" i="3"/>
  <c r="DS163" i="3"/>
  <c r="DT163" i="3"/>
  <c r="DU163" i="3"/>
  <c r="DV163" i="3"/>
  <c r="DW163" i="3"/>
  <c r="DX163" i="3"/>
  <c r="DY163" i="3"/>
  <c r="DZ163" i="3"/>
  <c r="EA163" i="3"/>
  <c r="EB163" i="3"/>
  <c r="EC163" i="3"/>
  <c r="ED163" i="3"/>
  <c r="EE163" i="3"/>
  <c r="EF163" i="3"/>
  <c r="EG163" i="3"/>
  <c r="EH163" i="3"/>
  <c r="EI163" i="3"/>
  <c r="EJ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CS164" i="3"/>
  <c r="CT164" i="3"/>
  <c r="CU164" i="3"/>
  <c r="CV164" i="3"/>
  <c r="CW164" i="3"/>
  <c r="CX164" i="3"/>
  <c r="CY164" i="3"/>
  <c r="CZ164" i="3"/>
  <c r="DA164" i="3"/>
  <c r="DB164" i="3"/>
  <c r="DC164" i="3"/>
  <c r="DD164" i="3"/>
  <c r="DE164" i="3"/>
  <c r="DF164" i="3"/>
  <c r="DG164" i="3"/>
  <c r="DH164" i="3"/>
  <c r="DI164" i="3"/>
  <c r="DJ164" i="3"/>
  <c r="DK164" i="3"/>
  <c r="DL164" i="3"/>
  <c r="DM164" i="3"/>
  <c r="DN164" i="3"/>
  <c r="DO164" i="3"/>
  <c r="DP164" i="3"/>
  <c r="DQ164" i="3"/>
  <c r="DR164" i="3"/>
  <c r="DS164" i="3"/>
  <c r="DT164" i="3"/>
  <c r="DU164" i="3"/>
  <c r="DV164" i="3"/>
  <c r="DW164" i="3"/>
  <c r="DX164" i="3"/>
  <c r="DY164" i="3"/>
  <c r="DZ164" i="3"/>
  <c r="EA164" i="3"/>
  <c r="EB164" i="3"/>
  <c r="EC164" i="3"/>
  <c r="ED164" i="3"/>
  <c r="EE164" i="3"/>
  <c r="EF164" i="3"/>
  <c r="EG164" i="3"/>
  <c r="EH164" i="3"/>
  <c r="EI164" i="3"/>
  <c r="EJ164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CS165" i="3"/>
  <c r="CT165" i="3"/>
  <c r="CU165" i="3"/>
  <c r="CV165" i="3"/>
  <c r="CW165" i="3"/>
  <c r="CX165" i="3"/>
  <c r="CY165" i="3"/>
  <c r="CZ165" i="3"/>
  <c r="DA165" i="3"/>
  <c r="DB165" i="3"/>
  <c r="DC165" i="3"/>
  <c r="DD165" i="3"/>
  <c r="DE165" i="3"/>
  <c r="DF165" i="3"/>
  <c r="DG165" i="3"/>
  <c r="DH165" i="3"/>
  <c r="DI165" i="3"/>
  <c r="DJ165" i="3"/>
  <c r="DK165" i="3"/>
  <c r="DL165" i="3"/>
  <c r="DM165" i="3"/>
  <c r="DN165" i="3"/>
  <c r="DO165" i="3"/>
  <c r="DP165" i="3"/>
  <c r="DQ165" i="3"/>
  <c r="DR165" i="3"/>
  <c r="DS165" i="3"/>
  <c r="DT165" i="3"/>
  <c r="DU165" i="3"/>
  <c r="DV165" i="3"/>
  <c r="DW165" i="3"/>
  <c r="DX165" i="3"/>
  <c r="DY165" i="3"/>
  <c r="DZ165" i="3"/>
  <c r="EA165" i="3"/>
  <c r="EB165" i="3"/>
  <c r="EC165" i="3"/>
  <c r="ED165" i="3"/>
  <c r="EE165" i="3"/>
  <c r="EF165" i="3"/>
  <c r="EG165" i="3"/>
  <c r="EH165" i="3"/>
  <c r="EI165" i="3"/>
  <c r="EJ165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CS166" i="3"/>
  <c r="CT166" i="3"/>
  <c r="CU166" i="3"/>
  <c r="CV166" i="3"/>
  <c r="CW166" i="3"/>
  <c r="CX166" i="3"/>
  <c r="CY166" i="3"/>
  <c r="CZ166" i="3"/>
  <c r="DA166" i="3"/>
  <c r="DB166" i="3"/>
  <c r="DC166" i="3"/>
  <c r="DD166" i="3"/>
  <c r="DE166" i="3"/>
  <c r="DF166" i="3"/>
  <c r="DG166" i="3"/>
  <c r="DH166" i="3"/>
  <c r="DI166" i="3"/>
  <c r="DJ166" i="3"/>
  <c r="DK166" i="3"/>
  <c r="DL166" i="3"/>
  <c r="DM166" i="3"/>
  <c r="DN166" i="3"/>
  <c r="DO166" i="3"/>
  <c r="DP166" i="3"/>
  <c r="DQ166" i="3"/>
  <c r="DR166" i="3"/>
  <c r="DS166" i="3"/>
  <c r="DT166" i="3"/>
  <c r="DU166" i="3"/>
  <c r="DV166" i="3"/>
  <c r="DW166" i="3"/>
  <c r="DX166" i="3"/>
  <c r="DY166" i="3"/>
  <c r="DZ166" i="3"/>
  <c r="EA166" i="3"/>
  <c r="EB166" i="3"/>
  <c r="EC166" i="3"/>
  <c r="ED166" i="3"/>
  <c r="EE166" i="3"/>
  <c r="EF166" i="3"/>
  <c r="EG166" i="3"/>
  <c r="EH166" i="3"/>
  <c r="EI166" i="3"/>
  <c r="EJ166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CS167" i="3"/>
  <c r="CT167" i="3"/>
  <c r="CU167" i="3"/>
  <c r="CV167" i="3"/>
  <c r="CW167" i="3"/>
  <c r="CX167" i="3"/>
  <c r="CY167" i="3"/>
  <c r="CZ167" i="3"/>
  <c r="DA167" i="3"/>
  <c r="DB167" i="3"/>
  <c r="DC167" i="3"/>
  <c r="DD167" i="3"/>
  <c r="DE167" i="3"/>
  <c r="DF167" i="3"/>
  <c r="DG167" i="3"/>
  <c r="DH167" i="3"/>
  <c r="DI167" i="3"/>
  <c r="DJ167" i="3"/>
  <c r="DK167" i="3"/>
  <c r="DL167" i="3"/>
  <c r="DM167" i="3"/>
  <c r="DN167" i="3"/>
  <c r="DO167" i="3"/>
  <c r="DP167" i="3"/>
  <c r="DQ167" i="3"/>
  <c r="DR167" i="3"/>
  <c r="DS167" i="3"/>
  <c r="DT167" i="3"/>
  <c r="DU167" i="3"/>
  <c r="DV167" i="3"/>
  <c r="DW167" i="3"/>
  <c r="DX167" i="3"/>
  <c r="DY167" i="3"/>
  <c r="DZ167" i="3"/>
  <c r="EA167" i="3"/>
  <c r="EB167" i="3"/>
  <c r="EC167" i="3"/>
  <c r="ED167" i="3"/>
  <c r="EE167" i="3"/>
  <c r="EF167" i="3"/>
  <c r="EG167" i="3"/>
  <c r="EH167" i="3"/>
  <c r="EI167" i="3"/>
  <c r="EJ167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CS168" i="3"/>
  <c r="CT168" i="3"/>
  <c r="CU168" i="3"/>
  <c r="CV168" i="3"/>
  <c r="CW168" i="3"/>
  <c r="CX168" i="3"/>
  <c r="CY168" i="3"/>
  <c r="CZ168" i="3"/>
  <c r="DA168" i="3"/>
  <c r="DB168" i="3"/>
  <c r="DC168" i="3"/>
  <c r="DD168" i="3"/>
  <c r="DE168" i="3"/>
  <c r="DF168" i="3"/>
  <c r="DG168" i="3"/>
  <c r="DH168" i="3"/>
  <c r="DI168" i="3"/>
  <c r="DJ168" i="3"/>
  <c r="DK168" i="3"/>
  <c r="DL168" i="3"/>
  <c r="DM168" i="3"/>
  <c r="DN168" i="3"/>
  <c r="DO168" i="3"/>
  <c r="DP168" i="3"/>
  <c r="DQ168" i="3"/>
  <c r="DR168" i="3"/>
  <c r="DS168" i="3"/>
  <c r="DT168" i="3"/>
  <c r="DU168" i="3"/>
  <c r="DV168" i="3"/>
  <c r="DW168" i="3"/>
  <c r="DX168" i="3"/>
  <c r="DY168" i="3"/>
  <c r="DZ168" i="3"/>
  <c r="EA168" i="3"/>
  <c r="EB168" i="3"/>
  <c r="EC168" i="3"/>
  <c r="ED168" i="3"/>
  <c r="EE168" i="3"/>
  <c r="EF168" i="3"/>
  <c r="EG168" i="3"/>
  <c r="EH168" i="3"/>
  <c r="EI168" i="3"/>
  <c r="EJ168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CS169" i="3"/>
  <c r="CT169" i="3"/>
  <c r="CU169" i="3"/>
  <c r="CV169" i="3"/>
  <c r="CW169" i="3"/>
  <c r="CX169" i="3"/>
  <c r="CY169" i="3"/>
  <c r="CZ169" i="3"/>
  <c r="DA169" i="3"/>
  <c r="DB169" i="3"/>
  <c r="DC169" i="3"/>
  <c r="DD169" i="3"/>
  <c r="DE169" i="3"/>
  <c r="DF169" i="3"/>
  <c r="DG169" i="3"/>
  <c r="DH169" i="3"/>
  <c r="DI169" i="3"/>
  <c r="DJ169" i="3"/>
  <c r="DK169" i="3"/>
  <c r="DL169" i="3"/>
  <c r="DM169" i="3"/>
  <c r="DN169" i="3"/>
  <c r="DO169" i="3"/>
  <c r="DP169" i="3"/>
  <c r="DQ169" i="3"/>
  <c r="DR169" i="3"/>
  <c r="DS169" i="3"/>
  <c r="DT169" i="3"/>
  <c r="DU169" i="3"/>
  <c r="DV169" i="3"/>
  <c r="DW169" i="3"/>
  <c r="DX169" i="3"/>
  <c r="DY169" i="3"/>
  <c r="DZ169" i="3"/>
  <c r="EA169" i="3"/>
  <c r="EB169" i="3"/>
  <c r="EC169" i="3"/>
  <c r="ED169" i="3"/>
  <c r="EE169" i="3"/>
  <c r="EF169" i="3"/>
  <c r="EG169" i="3"/>
  <c r="EH169" i="3"/>
  <c r="EI169" i="3"/>
  <c r="EJ169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DJ170" i="3"/>
  <c r="DK170" i="3"/>
  <c r="DL170" i="3"/>
  <c r="DM170" i="3"/>
  <c r="DN170" i="3"/>
  <c r="DO170" i="3"/>
  <c r="DP170" i="3"/>
  <c r="DQ170" i="3"/>
  <c r="DR170" i="3"/>
  <c r="DS170" i="3"/>
  <c r="DT170" i="3"/>
  <c r="DU170" i="3"/>
  <c r="DV170" i="3"/>
  <c r="DW170" i="3"/>
  <c r="DX170" i="3"/>
  <c r="DY170" i="3"/>
  <c r="DZ170" i="3"/>
  <c r="EA170" i="3"/>
  <c r="EB170" i="3"/>
  <c r="EC170" i="3"/>
  <c r="ED170" i="3"/>
  <c r="EE170" i="3"/>
  <c r="EF170" i="3"/>
  <c r="EG170" i="3"/>
  <c r="EH170" i="3"/>
  <c r="EI170" i="3"/>
  <c r="EJ170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CS171" i="3"/>
  <c r="CT171" i="3"/>
  <c r="CU171" i="3"/>
  <c r="CV171" i="3"/>
  <c r="CW171" i="3"/>
  <c r="CX171" i="3"/>
  <c r="CY171" i="3"/>
  <c r="CZ171" i="3"/>
  <c r="DA171" i="3"/>
  <c r="DB171" i="3"/>
  <c r="DC171" i="3"/>
  <c r="DD171" i="3"/>
  <c r="DE171" i="3"/>
  <c r="DF171" i="3"/>
  <c r="DG171" i="3"/>
  <c r="DH171" i="3"/>
  <c r="DI171" i="3"/>
  <c r="DJ171" i="3"/>
  <c r="DK171" i="3"/>
  <c r="DL171" i="3"/>
  <c r="DM171" i="3"/>
  <c r="DN171" i="3"/>
  <c r="DO171" i="3"/>
  <c r="DP171" i="3"/>
  <c r="DQ171" i="3"/>
  <c r="DR171" i="3"/>
  <c r="DS171" i="3"/>
  <c r="DT171" i="3"/>
  <c r="DU171" i="3"/>
  <c r="DV171" i="3"/>
  <c r="DW171" i="3"/>
  <c r="DX171" i="3"/>
  <c r="DY171" i="3"/>
  <c r="DZ171" i="3"/>
  <c r="EA171" i="3"/>
  <c r="EB171" i="3"/>
  <c r="EC171" i="3"/>
  <c r="ED171" i="3"/>
  <c r="EE171" i="3"/>
  <c r="EF171" i="3"/>
  <c r="EG171" i="3"/>
  <c r="EH171" i="3"/>
  <c r="EI171" i="3"/>
  <c r="EJ171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CS172" i="3"/>
  <c r="CT172" i="3"/>
  <c r="CU172" i="3"/>
  <c r="CV172" i="3"/>
  <c r="CW172" i="3"/>
  <c r="CX172" i="3"/>
  <c r="CY172" i="3"/>
  <c r="CZ172" i="3"/>
  <c r="DA172" i="3"/>
  <c r="DB172" i="3"/>
  <c r="DC172" i="3"/>
  <c r="DD172" i="3"/>
  <c r="DE172" i="3"/>
  <c r="DF172" i="3"/>
  <c r="DG172" i="3"/>
  <c r="DH172" i="3"/>
  <c r="DI172" i="3"/>
  <c r="DJ172" i="3"/>
  <c r="DK172" i="3"/>
  <c r="DL172" i="3"/>
  <c r="DM172" i="3"/>
  <c r="DN172" i="3"/>
  <c r="DO172" i="3"/>
  <c r="DP172" i="3"/>
  <c r="DQ172" i="3"/>
  <c r="DR172" i="3"/>
  <c r="DS172" i="3"/>
  <c r="DT172" i="3"/>
  <c r="DU172" i="3"/>
  <c r="DV172" i="3"/>
  <c r="DW172" i="3"/>
  <c r="DX172" i="3"/>
  <c r="DY172" i="3"/>
  <c r="DZ172" i="3"/>
  <c r="EA172" i="3"/>
  <c r="EB172" i="3"/>
  <c r="EC172" i="3"/>
  <c r="ED172" i="3"/>
  <c r="EE172" i="3"/>
  <c r="EF172" i="3"/>
  <c r="EG172" i="3"/>
  <c r="EH172" i="3"/>
  <c r="EI172" i="3"/>
  <c r="EJ172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CS173" i="3"/>
  <c r="CT173" i="3"/>
  <c r="CU173" i="3"/>
  <c r="CV173" i="3"/>
  <c r="CW173" i="3"/>
  <c r="CX173" i="3"/>
  <c r="CY173" i="3"/>
  <c r="CZ173" i="3"/>
  <c r="DA173" i="3"/>
  <c r="DB173" i="3"/>
  <c r="DC173" i="3"/>
  <c r="DD173" i="3"/>
  <c r="DE173" i="3"/>
  <c r="DF173" i="3"/>
  <c r="DG173" i="3"/>
  <c r="DH173" i="3"/>
  <c r="DI173" i="3"/>
  <c r="DJ173" i="3"/>
  <c r="DK173" i="3"/>
  <c r="DL173" i="3"/>
  <c r="DM173" i="3"/>
  <c r="DN173" i="3"/>
  <c r="DO173" i="3"/>
  <c r="DP173" i="3"/>
  <c r="DQ173" i="3"/>
  <c r="DR173" i="3"/>
  <c r="DS173" i="3"/>
  <c r="DT173" i="3"/>
  <c r="DU173" i="3"/>
  <c r="DV173" i="3"/>
  <c r="DW173" i="3"/>
  <c r="DX173" i="3"/>
  <c r="DY173" i="3"/>
  <c r="DZ173" i="3"/>
  <c r="EA173" i="3"/>
  <c r="EB173" i="3"/>
  <c r="EC173" i="3"/>
  <c r="ED173" i="3"/>
  <c r="EE173" i="3"/>
  <c r="EF173" i="3"/>
  <c r="EG173" i="3"/>
  <c r="EH173" i="3"/>
  <c r="EI173" i="3"/>
  <c r="EJ173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CS174" i="3"/>
  <c r="CT174" i="3"/>
  <c r="CU174" i="3"/>
  <c r="CV174" i="3"/>
  <c r="CW174" i="3"/>
  <c r="CX174" i="3"/>
  <c r="CY174" i="3"/>
  <c r="CZ174" i="3"/>
  <c r="DA174" i="3"/>
  <c r="DB174" i="3"/>
  <c r="DC174" i="3"/>
  <c r="DD174" i="3"/>
  <c r="DE174" i="3"/>
  <c r="DF174" i="3"/>
  <c r="DG174" i="3"/>
  <c r="DH174" i="3"/>
  <c r="DI174" i="3"/>
  <c r="DJ174" i="3"/>
  <c r="DK174" i="3"/>
  <c r="DL174" i="3"/>
  <c r="DM174" i="3"/>
  <c r="DN174" i="3"/>
  <c r="DO174" i="3"/>
  <c r="DP174" i="3"/>
  <c r="DQ174" i="3"/>
  <c r="DR174" i="3"/>
  <c r="DS174" i="3"/>
  <c r="DT174" i="3"/>
  <c r="DU174" i="3"/>
  <c r="DV174" i="3"/>
  <c r="DW174" i="3"/>
  <c r="DX174" i="3"/>
  <c r="DY174" i="3"/>
  <c r="DZ174" i="3"/>
  <c r="EA174" i="3"/>
  <c r="EB174" i="3"/>
  <c r="EC174" i="3"/>
  <c r="ED174" i="3"/>
  <c r="EE174" i="3"/>
  <c r="EF174" i="3"/>
  <c r="EG174" i="3"/>
  <c r="EH174" i="3"/>
  <c r="EI174" i="3"/>
  <c r="EJ174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CS175" i="3"/>
  <c r="CT175" i="3"/>
  <c r="CU175" i="3"/>
  <c r="CV175" i="3"/>
  <c r="CW175" i="3"/>
  <c r="CX175" i="3"/>
  <c r="CY175" i="3"/>
  <c r="CZ175" i="3"/>
  <c r="DA175" i="3"/>
  <c r="DB175" i="3"/>
  <c r="DC175" i="3"/>
  <c r="DD175" i="3"/>
  <c r="DE175" i="3"/>
  <c r="DF175" i="3"/>
  <c r="DG175" i="3"/>
  <c r="DH175" i="3"/>
  <c r="DI175" i="3"/>
  <c r="DJ175" i="3"/>
  <c r="DK175" i="3"/>
  <c r="DL175" i="3"/>
  <c r="DM175" i="3"/>
  <c r="DN175" i="3"/>
  <c r="DO175" i="3"/>
  <c r="DP175" i="3"/>
  <c r="DQ175" i="3"/>
  <c r="DR175" i="3"/>
  <c r="DS175" i="3"/>
  <c r="DT175" i="3"/>
  <c r="DU175" i="3"/>
  <c r="DV175" i="3"/>
  <c r="DW175" i="3"/>
  <c r="DX175" i="3"/>
  <c r="DY175" i="3"/>
  <c r="DZ175" i="3"/>
  <c r="EA175" i="3"/>
  <c r="EB175" i="3"/>
  <c r="EC175" i="3"/>
  <c r="ED175" i="3"/>
  <c r="EE175" i="3"/>
  <c r="EF175" i="3"/>
  <c r="EG175" i="3"/>
  <c r="EH175" i="3"/>
  <c r="EI175" i="3"/>
  <c r="EJ175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CS176" i="3"/>
  <c r="CT176" i="3"/>
  <c r="CU176" i="3"/>
  <c r="CV176" i="3"/>
  <c r="CW176" i="3"/>
  <c r="CX176" i="3"/>
  <c r="CY176" i="3"/>
  <c r="CZ176" i="3"/>
  <c r="DA176" i="3"/>
  <c r="DB176" i="3"/>
  <c r="DC176" i="3"/>
  <c r="DD176" i="3"/>
  <c r="DE176" i="3"/>
  <c r="DF176" i="3"/>
  <c r="DG176" i="3"/>
  <c r="DH176" i="3"/>
  <c r="DI176" i="3"/>
  <c r="DJ176" i="3"/>
  <c r="DK176" i="3"/>
  <c r="DL176" i="3"/>
  <c r="DM176" i="3"/>
  <c r="DN176" i="3"/>
  <c r="DO176" i="3"/>
  <c r="DP176" i="3"/>
  <c r="DQ176" i="3"/>
  <c r="DR176" i="3"/>
  <c r="DS176" i="3"/>
  <c r="DT176" i="3"/>
  <c r="DU176" i="3"/>
  <c r="DV176" i="3"/>
  <c r="DW176" i="3"/>
  <c r="DX176" i="3"/>
  <c r="DY176" i="3"/>
  <c r="DZ176" i="3"/>
  <c r="EA176" i="3"/>
  <c r="EB176" i="3"/>
  <c r="EC176" i="3"/>
  <c r="ED176" i="3"/>
  <c r="EE176" i="3"/>
  <c r="EF176" i="3"/>
  <c r="EG176" i="3"/>
  <c r="EH176" i="3"/>
  <c r="EI176" i="3"/>
  <c r="EJ176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CS177" i="3"/>
  <c r="CT177" i="3"/>
  <c r="CU177" i="3"/>
  <c r="CV177" i="3"/>
  <c r="CW177" i="3"/>
  <c r="CX177" i="3"/>
  <c r="CY177" i="3"/>
  <c r="CZ177" i="3"/>
  <c r="DA177" i="3"/>
  <c r="DB177" i="3"/>
  <c r="DC177" i="3"/>
  <c r="DD177" i="3"/>
  <c r="DE177" i="3"/>
  <c r="DF177" i="3"/>
  <c r="DG177" i="3"/>
  <c r="DH177" i="3"/>
  <c r="DI177" i="3"/>
  <c r="DJ177" i="3"/>
  <c r="DK177" i="3"/>
  <c r="DL177" i="3"/>
  <c r="DM177" i="3"/>
  <c r="DN177" i="3"/>
  <c r="DO177" i="3"/>
  <c r="DP177" i="3"/>
  <c r="DQ177" i="3"/>
  <c r="DR177" i="3"/>
  <c r="DS177" i="3"/>
  <c r="DT177" i="3"/>
  <c r="DU177" i="3"/>
  <c r="DV177" i="3"/>
  <c r="DW177" i="3"/>
  <c r="DX177" i="3"/>
  <c r="DY177" i="3"/>
  <c r="DZ177" i="3"/>
  <c r="EA177" i="3"/>
  <c r="EB177" i="3"/>
  <c r="EC177" i="3"/>
  <c r="ED177" i="3"/>
  <c r="EE177" i="3"/>
  <c r="EF177" i="3"/>
  <c r="EG177" i="3"/>
  <c r="EH177" i="3"/>
  <c r="EI177" i="3"/>
  <c r="EJ177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CS178" i="3"/>
  <c r="CT178" i="3"/>
  <c r="CU178" i="3"/>
  <c r="CV178" i="3"/>
  <c r="CW178" i="3"/>
  <c r="CX178" i="3"/>
  <c r="CY178" i="3"/>
  <c r="CZ178" i="3"/>
  <c r="DA178" i="3"/>
  <c r="DB178" i="3"/>
  <c r="DC178" i="3"/>
  <c r="DD178" i="3"/>
  <c r="DE178" i="3"/>
  <c r="DF178" i="3"/>
  <c r="DG178" i="3"/>
  <c r="DH178" i="3"/>
  <c r="DI178" i="3"/>
  <c r="DJ178" i="3"/>
  <c r="DK178" i="3"/>
  <c r="DL178" i="3"/>
  <c r="DM178" i="3"/>
  <c r="DN178" i="3"/>
  <c r="DO178" i="3"/>
  <c r="DP178" i="3"/>
  <c r="DQ178" i="3"/>
  <c r="DR178" i="3"/>
  <c r="DS178" i="3"/>
  <c r="DT178" i="3"/>
  <c r="DU178" i="3"/>
  <c r="DV178" i="3"/>
  <c r="DW178" i="3"/>
  <c r="DX178" i="3"/>
  <c r="DY178" i="3"/>
  <c r="DZ178" i="3"/>
  <c r="EA178" i="3"/>
  <c r="EB178" i="3"/>
  <c r="EC178" i="3"/>
  <c r="ED178" i="3"/>
  <c r="EE178" i="3"/>
  <c r="EF178" i="3"/>
  <c r="EG178" i="3"/>
  <c r="EH178" i="3"/>
  <c r="EI178" i="3"/>
  <c r="EJ178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CS179" i="3"/>
  <c r="CT179" i="3"/>
  <c r="CU179" i="3"/>
  <c r="CV179" i="3"/>
  <c r="CW179" i="3"/>
  <c r="CX179" i="3"/>
  <c r="CY179" i="3"/>
  <c r="CZ179" i="3"/>
  <c r="DA179" i="3"/>
  <c r="DB179" i="3"/>
  <c r="DC179" i="3"/>
  <c r="DD179" i="3"/>
  <c r="DE179" i="3"/>
  <c r="DF179" i="3"/>
  <c r="DG179" i="3"/>
  <c r="DH179" i="3"/>
  <c r="DI179" i="3"/>
  <c r="DJ179" i="3"/>
  <c r="DK179" i="3"/>
  <c r="DL179" i="3"/>
  <c r="DM179" i="3"/>
  <c r="DN179" i="3"/>
  <c r="DO179" i="3"/>
  <c r="DP179" i="3"/>
  <c r="DQ179" i="3"/>
  <c r="DR179" i="3"/>
  <c r="DS179" i="3"/>
  <c r="DT179" i="3"/>
  <c r="DU179" i="3"/>
  <c r="DV179" i="3"/>
  <c r="DW179" i="3"/>
  <c r="DX179" i="3"/>
  <c r="DY179" i="3"/>
  <c r="DZ179" i="3"/>
  <c r="EA179" i="3"/>
  <c r="EB179" i="3"/>
  <c r="EC179" i="3"/>
  <c r="ED179" i="3"/>
  <c r="EE179" i="3"/>
  <c r="EF179" i="3"/>
  <c r="EG179" i="3"/>
  <c r="EH179" i="3"/>
  <c r="EI179" i="3"/>
  <c r="EJ179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CS180" i="3"/>
  <c r="CT180" i="3"/>
  <c r="CU180" i="3"/>
  <c r="CV180" i="3"/>
  <c r="CW180" i="3"/>
  <c r="CX180" i="3"/>
  <c r="CY180" i="3"/>
  <c r="CZ180" i="3"/>
  <c r="DA180" i="3"/>
  <c r="DB180" i="3"/>
  <c r="DC180" i="3"/>
  <c r="DD180" i="3"/>
  <c r="DE180" i="3"/>
  <c r="DF180" i="3"/>
  <c r="DG180" i="3"/>
  <c r="DH180" i="3"/>
  <c r="DI180" i="3"/>
  <c r="DJ180" i="3"/>
  <c r="DK180" i="3"/>
  <c r="DL180" i="3"/>
  <c r="DM180" i="3"/>
  <c r="DN180" i="3"/>
  <c r="DO180" i="3"/>
  <c r="DP180" i="3"/>
  <c r="DQ180" i="3"/>
  <c r="DR180" i="3"/>
  <c r="DS180" i="3"/>
  <c r="DT180" i="3"/>
  <c r="DU180" i="3"/>
  <c r="DV180" i="3"/>
  <c r="DW180" i="3"/>
  <c r="DX180" i="3"/>
  <c r="DY180" i="3"/>
  <c r="DZ180" i="3"/>
  <c r="EA180" i="3"/>
  <c r="EB180" i="3"/>
  <c r="EC180" i="3"/>
  <c r="ED180" i="3"/>
  <c r="EE180" i="3"/>
  <c r="EF180" i="3"/>
  <c r="EG180" i="3"/>
  <c r="EH180" i="3"/>
  <c r="EI180" i="3"/>
  <c r="EJ180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CS181" i="3"/>
  <c r="CT181" i="3"/>
  <c r="CU181" i="3"/>
  <c r="CV181" i="3"/>
  <c r="CW181" i="3"/>
  <c r="CX181" i="3"/>
  <c r="CY181" i="3"/>
  <c r="CZ181" i="3"/>
  <c r="DA181" i="3"/>
  <c r="DB181" i="3"/>
  <c r="DC181" i="3"/>
  <c r="DD181" i="3"/>
  <c r="DE181" i="3"/>
  <c r="DF181" i="3"/>
  <c r="DG181" i="3"/>
  <c r="DH181" i="3"/>
  <c r="DI181" i="3"/>
  <c r="DJ181" i="3"/>
  <c r="DK181" i="3"/>
  <c r="DL181" i="3"/>
  <c r="DM181" i="3"/>
  <c r="DN181" i="3"/>
  <c r="DO181" i="3"/>
  <c r="DP181" i="3"/>
  <c r="DQ181" i="3"/>
  <c r="DR181" i="3"/>
  <c r="DS181" i="3"/>
  <c r="DT181" i="3"/>
  <c r="DU181" i="3"/>
  <c r="DV181" i="3"/>
  <c r="DW181" i="3"/>
  <c r="DX181" i="3"/>
  <c r="DY181" i="3"/>
  <c r="DZ181" i="3"/>
  <c r="EA181" i="3"/>
  <c r="EB181" i="3"/>
  <c r="EC181" i="3"/>
  <c r="ED181" i="3"/>
  <c r="EE181" i="3"/>
  <c r="EF181" i="3"/>
  <c r="EG181" i="3"/>
  <c r="EH181" i="3"/>
  <c r="EI181" i="3"/>
  <c r="EJ181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CS182" i="3"/>
  <c r="CT182" i="3"/>
  <c r="CU182" i="3"/>
  <c r="CV182" i="3"/>
  <c r="CW182" i="3"/>
  <c r="CX182" i="3"/>
  <c r="CY182" i="3"/>
  <c r="CZ182" i="3"/>
  <c r="DA182" i="3"/>
  <c r="DB182" i="3"/>
  <c r="DC182" i="3"/>
  <c r="DD182" i="3"/>
  <c r="DE182" i="3"/>
  <c r="DF182" i="3"/>
  <c r="DG182" i="3"/>
  <c r="DH182" i="3"/>
  <c r="DI182" i="3"/>
  <c r="DJ182" i="3"/>
  <c r="DK182" i="3"/>
  <c r="DL182" i="3"/>
  <c r="DM182" i="3"/>
  <c r="DN182" i="3"/>
  <c r="DO182" i="3"/>
  <c r="DP182" i="3"/>
  <c r="DQ182" i="3"/>
  <c r="DR182" i="3"/>
  <c r="DS182" i="3"/>
  <c r="DT182" i="3"/>
  <c r="DU182" i="3"/>
  <c r="DV182" i="3"/>
  <c r="DW182" i="3"/>
  <c r="DX182" i="3"/>
  <c r="DY182" i="3"/>
  <c r="DZ182" i="3"/>
  <c r="EA182" i="3"/>
  <c r="EB182" i="3"/>
  <c r="EC182" i="3"/>
  <c r="ED182" i="3"/>
  <c r="EE182" i="3"/>
  <c r="EF182" i="3"/>
  <c r="EG182" i="3"/>
  <c r="EH182" i="3"/>
  <c r="EI182" i="3"/>
  <c r="EJ182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CS183" i="3"/>
  <c r="CT183" i="3"/>
  <c r="CU183" i="3"/>
  <c r="CV183" i="3"/>
  <c r="CW183" i="3"/>
  <c r="CX183" i="3"/>
  <c r="CY183" i="3"/>
  <c r="CZ183" i="3"/>
  <c r="DA183" i="3"/>
  <c r="DB183" i="3"/>
  <c r="DC183" i="3"/>
  <c r="DD183" i="3"/>
  <c r="DE183" i="3"/>
  <c r="DF183" i="3"/>
  <c r="DG183" i="3"/>
  <c r="DH183" i="3"/>
  <c r="DI183" i="3"/>
  <c r="DJ183" i="3"/>
  <c r="DK183" i="3"/>
  <c r="DL183" i="3"/>
  <c r="DM183" i="3"/>
  <c r="DN183" i="3"/>
  <c r="DO183" i="3"/>
  <c r="DP183" i="3"/>
  <c r="DQ183" i="3"/>
  <c r="DR183" i="3"/>
  <c r="DS183" i="3"/>
  <c r="DT183" i="3"/>
  <c r="DU183" i="3"/>
  <c r="DV183" i="3"/>
  <c r="DW183" i="3"/>
  <c r="DX183" i="3"/>
  <c r="DY183" i="3"/>
  <c r="DZ183" i="3"/>
  <c r="EA183" i="3"/>
  <c r="EB183" i="3"/>
  <c r="EC183" i="3"/>
  <c r="ED183" i="3"/>
  <c r="EE183" i="3"/>
  <c r="EF183" i="3"/>
  <c r="EG183" i="3"/>
  <c r="EH183" i="3"/>
  <c r="EI183" i="3"/>
  <c r="EJ183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CS184" i="3"/>
  <c r="CT184" i="3"/>
  <c r="CU184" i="3"/>
  <c r="CV184" i="3"/>
  <c r="CW184" i="3"/>
  <c r="CX184" i="3"/>
  <c r="CY184" i="3"/>
  <c r="CZ184" i="3"/>
  <c r="DA184" i="3"/>
  <c r="DB184" i="3"/>
  <c r="DC184" i="3"/>
  <c r="DD184" i="3"/>
  <c r="DE184" i="3"/>
  <c r="DF184" i="3"/>
  <c r="DG184" i="3"/>
  <c r="DH184" i="3"/>
  <c r="DI184" i="3"/>
  <c r="DJ184" i="3"/>
  <c r="DK184" i="3"/>
  <c r="DL184" i="3"/>
  <c r="DM184" i="3"/>
  <c r="DN184" i="3"/>
  <c r="DO184" i="3"/>
  <c r="DP184" i="3"/>
  <c r="DQ184" i="3"/>
  <c r="DR184" i="3"/>
  <c r="DS184" i="3"/>
  <c r="DT184" i="3"/>
  <c r="DU184" i="3"/>
  <c r="DV184" i="3"/>
  <c r="DW184" i="3"/>
  <c r="DX184" i="3"/>
  <c r="DY184" i="3"/>
  <c r="DZ184" i="3"/>
  <c r="EA184" i="3"/>
  <c r="EB184" i="3"/>
  <c r="EC184" i="3"/>
  <c r="ED184" i="3"/>
  <c r="EE184" i="3"/>
  <c r="EF184" i="3"/>
  <c r="EG184" i="3"/>
  <c r="EH184" i="3"/>
  <c r="EI184" i="3"/>
  <c r="EJ184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CS185" i="3"/>
  <c r="CT185" i="3"/>
  <c r="CU185" i="3"/>
  <c r="CV185" i="3"/>
  <c r="CW185" i="3"/>
  <c r="CX185" i="3"/>
  <c r="CY185" i="3"/>
  <c r="CZ185" i="3"/>
  <c r="DA185" i="3"/>
  <c r="DB185" i="3"/>
  <c r="DC185" i="3"/>
  <c r="DD185" i="3"/>
  <c r="DE185" i="3"/>
  <c r="DF185" i="3"/>
  <c r="DG185" i="3"/>
  <c r="DH185" i="3"/>
  <c r="DI185" i="3"/>
  <c r="DJ185" i="3"/>
  <c r="DK185" i="3"/>
  <c r="DL185" i="3"/>
  <c r="DM185" i="3"/>
  <c r="DN185" i="3"/>
  <c r="DO185" i="3"/>
  <c r="DP185" i="3"/>
  <c r="DQ185" i="3"/>
  <c r="DR185" i="3"/>
  <c r="DS185" i="3"/>
  <c r="DT185" i="3"/>
  <c r="DU185" i="3"/>
  <c r="DV185" i="3"/>
  <c r="DW185" i="3"/>
  <c r="DX185" i="3"/>
  <c r="DY185" i="3"/>
  <c r="DZ185" i="3"/>
  <c r="EA185" i="3"/>
  <c r="EB185" i="3"/>
  <c r="EC185" i="3"/>
  <c r="ED185" i="3"/>
  <c r="EE185" i="3"/>
  <c r="EF185" i="3"/>
  <c r="EG185" i="3"/>
  <c r="EH185" i="3"/>
  <c r="EI185" i="3"/>
  <c r="EJ185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CS186" i="3"/>
  <c r="CT186" i="3"/>
  <c r="CU186" i="3"/>
  <c r="CV186" i="3"/>
  <c r="CW186" i="3"/>
  <c r="CX186" i="3"/>
  <c r="CY186" i="3"/>
  <c r="CZ186" i="3"/>
  <c r="DA186" i="3"/>
  <c r="DB186" i="3"/>
  <c r="DC186" i="3"/>
  <c r="DD186" i="3"/>
  <c r="DE186" i="3"/>
  <c r="DF186" i="3"/>
  <c r="DG186" i="3"/>
  <c r="DH186" i="3"/>
  <c r="DI186" i="3"/>
  <c r="DJ186" i="3"/>
  <c r="DK186" i="3"/>
  <c r="DL186" i="3"/>
  <c r="DM186" i="3"/>
  <c r="DN186" i="3"/>
  <c r="DO186" i="3"/>
  <c r="DP186" i="3"/>
  <c r="DQ186" i="3"/>
  <c r="DR186" i="3"/>
  <c r="DS186" i="3"/>
  <c r="DT186" i="3"/>
  <c r="DU186" i="3"/>
  <c r="DV186" i="3"/>
  <c r="DW186" i="3"/>
  <c r="DX186" i="3"/>
  <c r="DY186" i="3"/>
  <c r="DZ186" i="3"/>
  <c r="EA186" i="3"/>
  <c r="EB186" i="3"/>
  <c r="EC186" i="3"/>
  <c r="ED186" i="3"/>
  <c r="EE186" i="3"/>
  <c r="EF186" i="3"/>
  <c r="EG186" i="3"/>
  <c r="EH186" i="3"/>
  <c r="EI186" i="3"/>
  <c r="EJ186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CS187" i="3"/>
  <c r="CT187" i="3"/>
  <c r="CU187" i="3"/>
  <c r="CV187" i="3"/>
  <c r="CW187" i="3"/>
  <c r="CX187" i="3"/>
  <c r="CY187" i="3"/>
  <c r="CZ187" i="3"/>
  <c r="DA187" i="3"/>
  <c r="DB187" i="3"/>
  <c r="DC187" i="3"/>
  <c r="DD187" i="3"/>
  <c r="DE187" i="3"/>
  <c r="DF187" i="3"/>
  <c r="DG187" i="3"/>
  <c r="DH187" i="3"/>
  <c r="DI187" i="3"/>
  <c r="DJ187" i="3"/>
  <c r="DK187" i="3"/>
  <c r="DL187" i="3"/>
  <c r="DM187" i="3"/>
  <c r="DN187" i="3"/>
  <c r="DO187" i="3"/>
  <c r="DP187" i="3"/>
  <c r="DQ187" i="3"/>
  <c r="DR187" i="3"/>
  <c r="DS187" i="3"/>
  <c r="DT187" i="3"/>
  <c r="DU187" i="3"/>
  <c r="DV187" i="3"/>
  <c r="DW187" i="3"/>
  <c r="DX187" i="3"/>
  <c r="DY187" i="3"/>
  <c r="DZ187" i="3"/>
  <c r="EA187" i="3"/>
  <c r="EB187" i="3"/>
  <c r="EC187" i="3"/>
  <c r="ED187" i="3"/>
  <c r="EE187" i="3"/>
  <c r="EF187" i="3"/>
  <c r="EG187" i="3"/>
  <c r="EH187" i="3"/>
  <c r="EI187" i="3"/>
  <c r="EJ187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CS188" i="3"/>
  <c r="CT188" i="3"/>
  <c r="CU188" i="3"/>
  <c r="CV188" i="3"/>
  <c r="CW188" i="3"/>
  <c r="CX188" i="3"/>
  <c r="CY188" i="3"/>
  <c r="CZ188" i="3"/>
  <c r="DA188" i="3"/>
  <c r="DB188" i="3"/>
  <c r="DC188" i="3"/>
  <c r="DD188" i="3"/>
  <c r="DE188" i="3"/>
  <c r="DF188" i="3"/>
  <c r="DG188" i="3"/>
  <c r="DH188" i="3"/>
  <c r="DI188" i="3"/>
  <c r="DJ188" i="3"/>
  <c r="DK188" i="3"/>
  <c r="DL188" i="3"/>
  <c r="DM188" i="3"/>
  <c r="DN188" i="3"/>
  <c r="DO188" i="3"/>
  <c r="DP188" i="3"/>
  <c r="DQ188" i="3"/>
  <c r="DR188" i="3"/>
  <c r="DS188" i="3"/>
  <c r="DT188" i="3"/>
  <c r="DU188" i="3"/>
  <c r="DV188" i="3"/>
  <c r="DW188" i="3"/>
  <c r="DX188" i="3"/>
  <c r="DY188" i="3"/>
  <c r="DZ188" i="3"/>
  <c r="EA188" i="3"/>
  <c r="EB188" i="3"/>
  <c r="EC188" i="3"/>
  <c r="ED188" i="3"/>
  <c r="EE188" i="3"/>
  <c r="EF188" i="3"/>
  <c r="EG188" i="3"/>
  <c r="EH188" i="3"/>
  <c r="EI188" i="3"/>
  <c r="EJ188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CS189" i="3"/>
  <c r="CT189" i="3"/>
  <c r="CU189" i="3"/>
  <c r="CV189" i="3"/>
  <c r="CW189" i="3"/>
  <c r="CX189" i="3"/>
  <c r="CY189" i="3"/>
  <c r="CZ189" i="3"/>
  <c r="DA189" i="3"/>
  <c r="DB189" i="3"/>
  <c r="DC189" i="3"/>
  <c r="DD189" i="3"/>
  <c r="DE189" i="3"/>
  <c r="DF189" i="3"/>
  <c r="DG189" i="3"/>
  <c r="DH189" i="3"/>
  <c r="DI189" i="3"/>
  <c r="DJ189" i="3"/>
  <c r="DK189" i="3"/>
  <c r="DL189" i="3"/>
  <c r="DM189" i="3"/>
  <c r="DN189" i="3"/>
  <c r="DO189" i="3"/>
  <c r="DP189" i="3"/>
  <c r="DQ189" i="3"/>
  <c r="DR189" i="3"/>
  <c r="DS189" i="3"/>
  <c r="DT189" i="3"/>
  <c r="DU189" i="3"/>
  <c r="DV189" i="3"/>
  <c r="DW189" i="3"/>
  <c r="DX189" i="3"/>
  <c r="DY189" i="3"/>
  <c r="DZ189" i="3"/>
  <c r="EA189" i="3"/>
  <c r="EB189" i="3"/>
  <c r="EC189" i="3"/>
  <c r="ED189" i="3"/>
  <c r="EE189" i="3"/>
  <c r="EF189" i="3"/>
  <c r="EG189" i="3"/>
  <c r="EH189" i="3"/>
  <c r="EI189" i="3"/>
  <c r="EJ189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CM190" i="3"/>
  <c r="CN190" i="3"/>
  <c r="CO190" i="3"/>
  <c r="CP190" i="3"/>
  <c r="CQ190" i="3"/>
  <c r="CR190" i="3"/>
  <c r="CS190" i="3"/>
  <c r="CT190" i="3"/>
  <c r="CU190" i="3"/>
  <c r="CV190" i="3"/>
  <c r="CW190" i="3"/>
  <c r="CX190" i="3"/>
  <c r="CY190" i="3"/>
  <c r="CZ190" i="3"/>
  <c r="DA190" i="3"/>
  <c r="DB190" i="3"/>
  <c r="DC190" i="3"/>
  <c r="DD190" i="3"/>
  <c r="DE190" i="3"/>
  <c r="DF190" i="3"/>
  <c r="DG190" i="3"/>
  <c r="DH190" i="3"/>
  <c r="DI190" i="3"/>
  <c r="DJ190" i="3"/>
  <c r="DK190" i="3"/>
  <c r="DL190" i="3"/>
  <c r="DM190" i="3"/>
  <c r="DN190" i="3"/>
  <c r="DO190" i="3"/>
  <c r="DP190" i="3"/>
  <c r="DQ190" i="3"/>
  <c r="DR190" i="3"/>
  <c r="DS190" i="3"/>
  <c r="DT190" i="3"/>
  <c r="DU190" i="3"/>
  <c r="DV190" i="3"/>
  <c r="DW190" i="3"/>
  <c r="DX190" i="3"/>
  <c r="DY190" i="3"/>
  <c r="DZ190" i="3"/>
  <c r="EA190" i="3"/>
  <c r="EB190" i="3"/>
  <c r="EC190" i="3"/>
  <c r="ED190" i="3"/>
  <c r="EE190" i="3"/>
  <c r="EF190" i="3"/>
  <c r="EG190" i="3"/>
  <c r="EH190" i="3"/>
  <c r="EI190" i="3"/>
  <c r="EJ190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CM191" i="3"/>
  <c r="CN191" i="3"/>
  <c r="CO191" i="3"/>
  <c r="CP191" i="3"/>
  <c r="CQ191" i="3"/>
  <c r="CR191" i="3"/>
  <c r="CS191" i="3"/>
  <c r="CT191" i="3"/>
  <c r="CU191" i="3"/>
  <c r="CV191" i="3"/>
  <c r="CW191" i="3"/>
  <c r="CX191" i="3"/>
  <c r="CY191" i="3"/>
  <c r="CZ191" i="3"/>
  <c r="DA191" i="3"/>
  <c r="DB191" i="3"/>
  <c r="DC191" i="3"/>
  <c r="DD191" i="3"/>
  <c r="DE191" i="3"/>
  <c r="DF191" i="3"/>
  <c r="DG191" i="3"/>
  <c r="DH191" i="3"/>
  <c r="DI191" i="3"/>
  <c r="DJ191" i="3"/>
  <c r="DK191" i="3"/>
  <c r="DL191" i="3"/>
  <c r="DM191" i="3"/>
  <c r="DN191" i="3"/>
  <c r="DO191" i="3"/>
  <c r="DP191" i="3"/>
  <c r="DQ191" i="3"/>
  <c r="DR191" i="3"/>
  <c r="DS191" i="3"/>
  <c r="DT191" i="3"/>
  <c r="DU191" i="3"/>
  <c r="DV191" i="3"/>
  <c r="DW191" i="3"/>
  <c r="DX191" i="3"/>
  <c r="DY191" i="3"/>
  <c r="DZ191" i="3"/>
  <c r="EA191" i="3"/>
  <c r="EB191" i="3"/>
  <c r="EC191" i="3"/>
  <c r="ED191" i="3"/>
  <c r="EE191" i="3"/>
  <c r="EF191" i="3"/>
  <c r="EG191" i="3"/>
  <c r="EH191" i="3"/>
  <c r="EI191" i="3"/>
  <c r="EJ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CS192" i="3"/>
  <c r="CT192" i="3"/>
  <c r="CU192" i="3"/>
  <c r="CV192" i="3"/>
  <c r="CW192" i="3"/>
  <c r="CX192" i="3"/>
  <c r="CY192" i="3"/>
  <c r="CZ192" i="3"/>
  <c r="DA192" i="3"/>
  <c r="DB192" i="3"/>
  <c r="DC192" i="3"/>
  <c r="DD192" i="3"/>
  <c r="DE192" i="3"/>
  <c r="DF192" i="3"/>
  <c r="DG192" i="3"/>
  <c r="DH192" i="3"/>
  <c r="DI192" i="3"/>
  <c r="DJ192" i="3"/>
  <c r="DK192" i="3"/>
  <c r="DL192" i="3"/>
  <c r="DM192" i="3"/>
  <c r="DN192" i="3"/>
  <c r="DO192" i="3"/>
  <c r="DP192" i="3"/>
  <c r="DQ192" i="3"/>
  <c r="DR192" i="3"/>
  <c r="DS192" i="3"/>
  <c r="DT192" i="3"/>
  <c r="DU192" i="3"/>
  <c r="DV192" i="3"/>
  <c r="DW192" i="3"/>
  <c r="DX192" i="3"/>
  <c r="DY192" i="3"/>
  <c r="DZ192" i="3"/>
  <c r="EA192" i="3"/>
  <c r="EB192" i="3"/>
  <c r="EC192" i="3"/>
  <c r="ED192" i="3"/>
  <c r="EE192" i="3"/>
  <c r="EF192" i="3"/>
  <c r="EG192" i="3"/>
  <c r="EH192" i="3"/>
  <c r="EI192" i="3"/>
  <c r="EJ192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BX193" i="3"/>
  <c r="BY193" i="3"/>
  <c r="BZ193" i="3"/>
  <c r="CA193" i="3"/>
  <c r="CB193" i="3"/>
  <c r="CC193" i="3"/>
  <c r="CD193" i="3"/>
  <c r="CE193" i="3"/>
  <c r="CF193" i="3"/>
  <c r="CG193" i="3"/>
  <c r="CH193" i="3"/>
  <c r="CI193" i="3"/>
  <c r="CJ193" i="3"/>
  <c r="CK193" i="3"/>
  <c r="CL193" i="3"/>
  <c r="CM193" i="3"/>
  <c r="CN193" i="3"/>
  <c r="CO193" i="3"/>
  <c r="CP193" i="3"/>
  <c r="CQ193" i="3"/>
  <c r="CR193" i="3"/>
  <c r="CS193" i="3"/>
  <c r="CT193" i="3"/>
  <c r="CU193" i="3"/>
  <c r="CV193" i="3"/>
  <c r="CW193" i="3"/>
  <c r="CX193" i="3"/>
  <c r="CY193" i="3"/>
  <c r="CZ193" i="3"/>
  <c r="DA193" i="3"/>
  <c r="DB193" i="3"/>
  <c r="DC193" i="3"/>
  <c r="DD193" i="3"/>
  <c r="DE193" i="3"/>
  <c r="DF193" i="3"/>
  <c r="DG193" i="3"/>
  <c r="DH193" i="3"/>
  <c r="DI193" i="3"/>
  <c r="DJ193" i="3"/>
  <c r="DK193" i="3"/>
  <c r="DL193" i="3"/>
  <c r="DM193" i="3"/>
  <c r="DN193" i="3"/>
  <c r="DO193" i="3"/>
  <c r="DP193" i="3"/>
  <c r="DQ193" i="3"/>
  <c r="DR193" i="3"/>
  <c r="DS193" i="3"/>
  <c r="DT193" i="3"/>
  <c r="DU193" i="3"/>
  <c r="DV193" i="3"/>
  <c r="DW193" i="3"/>
  <c r="DX193" i="3"/>
  <c r="DY193" i="3"/>
  <c r="DZ193" i="3"/>
  <c r="EA193" i="3"/>
  <c r="EB193" i="3"/>
  <c r="EC193" i="3"/>
  <c r="ED193" i="3"/>
  <c r="EE193" i="3"/>
  <c r="EF193" i="3"/>
  <c r="EG193" i="3"/>
  <c r="EH193" i="3"/>
  <c r="EI193" i="3"/>
  <c r="EJ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BX194" i="3"/>
  <c r="BY194" i="3"/>
  <c r="BZ194" i="3"/>
  <c r="CA194" i="3"/>
  <c r="CB194" i="3"/>
  <c r="CC194" i="3"/>
  <c r="CD194" i="3"/>
  <c r="CE194" i="3"/>
  <c r="CF194" i="3"/>
  <c r="CG194" i="3"/>
  <c r="CH194" i="3"/>
  <c r="CI194" i="3"/>
  <c r="CJ194" i="3"/>
  <c r="CK194" i="3"/>
  <c r="CL194" i="3"/>
  <c r="CM194" i="3"/>
  <c r="CN194" i="3"/>
  <c r="CO194" i="3"/>
  <c r="CP194" i="3"/>
  <c r="CQ194" i="3"/>
  <c r="CR194" i="3"/>
  <c r="CS194" i="3"/>
  <c r="CT194" i="3"/>
  <c r="CU194" i="3"/>
  <c r="CV194" i="3"/>
  <c r="CW194" i="3"/>
  <c r="CX194" i="3"/>
  <c r="CY194" i="3"/>
  <c r="CZ194" i="3"/>
  <c r="DA194" i="3"/>
  <c r="DB194" i="3"/>
  <c r="DC194" i="3"/>
  <c r="DD194" i="3"/>
  <c r="DE194" i="3"/>
  <c r="DF194" i="3"/>
  <c r="DG194" i="3"/>
  <c r="DH194" i="3"/>
  <c r="DI194" i="3"/>
  <c r="DJ194" i="3"/>
  <c r="DK194" i="3"/>
  <c r="DL194" i="3"/>
  <c r="DM194" i="3"/>
  <c r="DN194" i="3"/>
  <c r="DO194" i="3"/>
  <c r="DP194" i="3"/>
  <c r="DQ194" i="3"/>
  <c r="DR194" i="3"/>
  <c r="DS194" i="3"/>
  <c r="DT194" i="3"/>
  <c r="DU194" i="3"/>
  <c r="DV194" i="3"/>
  <c r="DW194" i="3"/>
  <c r="DX194" i="3"/>
  <c r="DY194" i="3"/>
  <c r="DZ194" i="3"/>
  <c r="EA194" i="3"/>
  <c r="EB194" i="3"/>
  <c r="EC194" i="3"/>
  <c r="ED194" i="3"/>
  <c r="EE194" i="3"/>
  <c r="EF194" i="3"/>
  <c r="EG194" i="3"/>
  <c r="EH194" i="3"/>
  <c r="EI194" i="3"/>
  <c r="EJ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5" i="3"/>
  <c r="CC195" i="3"/>
  <c r="CD195" i="3"/>
  <c r="CE195" i="3"/>
  <c r="CF195" i="3"/>
  <c r="CG195" i="3"/>
  <c r="CH195" i="3"/>
  <c r="CI195" i="3"/>
  <c r="CJ195" i="3"/>
  <c r="CK195" i="3"/>
  <c r="CL195" i="3"/>
  <c r="CM195" i="3"/>
  <c r="CN195" i="3"/>
  <c r="CO195" i="3"/>
  <c r="CP195" i="3"/>
  <c r="CQ195" i="3"/>
  <c r="CR195" i="3"/>
  <c r="CS195" i="3"/>
  <c r="CT195" i="3"/>
  <c r="CU195" i="3"/>
  <c r="CV195" i="3"/>
  <c r="CW195" i="3"/>
  <c r="CX195" i="3"/>
  <c r="CY195" i="3"/>
  <c r="CZ195" i="3"/>
  <c r="DA195" i="3"/>
  <c r="DB195" i="3"/>
  <c r="DC195" i="3"/>
  <c r="DD195" i="3"/>
  <c r="DE195" i="3"/>
  <c r="DF195" i="3"/>
  <c r="DG195" i="3"/>
  <c r="DH195" i="3"/>
  <c r="DI195" i="3"/>
  <c r="DJ195" i="3"/>
  <c r="DK195" i="3"/>
  <c r="DL195" i="3"/>
  <c r="DM195" i="3"/>
  <c r="DN195" i="3"/>
  <c r="DO195" i="3"/>
  <c r="DP195" i="3"/>
  <c r="DQ195" i="3"/>
  <c r="DR195" i="3"/>
  <c r="DS195" i="3"/>
  <c r="DT195" i="3"/>
  <c r="DU195" i="3"/>
  <c r="DV195" i="3"/>
  <c r="DW195" i="3"/>
  <c r="DX195" i="3"/>
  <c r="DY195" i="3"/>
  <c r="DZ195" i="3"/>
  <c r="EA195" i="3"/>
  <c r="EB195" i="3"/>
  <c r="EC195" i="3"/>
  <c r="ED195" i="3"/>
  <c r="EE195" i="3"/>
  <c r="EF195" i="3"/>
  <c r="EG195" i="3"/>
  <c r="EH195" i="3"/>
  <c r="EI195" i="3"/>
  <c r="EJ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BX196" i="3"/>
  <c r="BY196" i="3"/>
  <c r="BZ196" i="3"/>
  <c r="CA196" i="3"/>
  <c r="CB196" i="3"/>
  <c r="CC196" i="3"/>
  <c r="CD196" i="3"/>
  <c r="CE196" i="3"/>
  <c r="CF196" i="3"/>
  <c r="CG196" i="3"/>
  <c r="CH196" i="3"/>
  <c r="CI196" i="3"/>
  <c r="CJ196" i="3"/>
  <c r="CK196" i="3"/>
  <c r="CL196" i="3"/>
  <c r="CM196" i="3"/>
  <c r="CN196" i="3"/>
  <c r="CO196" i="3"/>
  <c r="CP196" i="3"/>
  <c r="CQ196" i="3"/>
  <c r="CR196" i="3"/>
  <c r="CS196" i="3"/>
  <c r="CT196" i="3"/>
  <c r="CU196" i="3"/>
  <c r="CV196" i="3"/>
  <c r="CW196" i="3"/>
  <c r="CX196" i="3"/>
  <c r="CY196" i="3"/>
  <c r="CZ196" i="3"/>
  <c r="DA196" i="3"/>
  <c r="DB196" i="3"/>
  <c r="DC196" i="3"/>
  <c r="DD196" i="3"/>
  <c r="DE196" i="3"/>
  <c r="DF196" i="3"/>
  <c r="DG196" i="3"/>
  <c r="DH196" i="3"/>
  <c r="DI196" i="3"/>
  <c r="DJ196" i="3"/>
  <c r="DK196" i="3"/>
  <c r="DL196" i="3"/>
  <c r="DM196" i="3"/>
  <c r="DN196" i="3"/>
  <c r="DO196" i="3"/>
  <c r="DP196" i="3"/>
  <c r="DQ196" i="3"/>
  <c r="DR196" i="3"/>
  <c r="DS196" i="3"/>
  <c r="DT196" i="3"/>
  <c r="DU196" i="3"/>
  <c r="DV196" i="3"/>
  <c r="DW196" i="3"/>
  <c r="DX196" i="3"/>
  <c r="DY196" i="3"/>
  <c r="DZ196" i="3"/>
  <c r="EA196" i="3"/>
  <c r="EB196" i="3"/>
  <c r="EC196" i="3"/>
  <c r="ED196" i="3"/>
  <c r="EE196" i="3"/>
  <c r="EF196" i="3"/>
  <c r="EG196" i="3"/>
  <c r="EH196" i="3"/>
  <c r="EI196" i="3"/>
  <c r="EJ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BX197" i="3"/>
  <c r="BY197" i="3"/>
  <c r="BZ197" i="3"/>
  <c r="CA197" i="3"/>
  <c r="CB197" i="3"/>
  <c r="CC197" i="3"/>
  <c r="CD197" i="3"/>
  <c r="CE197" i="3"/>
  <c r="CF197" i="3"/>
  <c r="CG197" i="3"/>
  <c r="CH197" i="3"/>
  <c r="CI197" i="3"/>
  <c r="CJ197" i="3"/>
  <c r="CK197" i="3"/>
  <c r="CL197" i="3"/>
  <c r="CM197" i="3"/>
  <c r="CN197" i="3"/>
  <c r="CO197" i="3"/>
  <c r="CP197" i="3"/>
  <c r="CQ197" i="3"/>
  <c r="CR197" i="3"/>
  <c r="CS197" i="3"/>
  <c r="CT197" i="3"/>
  <c r="CU197" i="3"/>
  <c r="CV197" i="3"/>
  <c r="CW197" i="3"/>
  <c r="CX197" i="3"/>
  <c r="CY197" i="3"/>
  <c r="CZ197" i="3"/>
  <c r="DA197" i="3"/>
  <c r="DB197" i="3"/>
  <c r="DC197" i="3"/>
  <c r="DD197" i="3"/>
  <c r="DE197" i="3"/>
  <c r="DF197" i="3"/>
  <c r="DG197" i="3"/>
  <c r="DH197" i="3"/>
  <c r="DI197" i="3"/>
  <c r="DJ197" i="3"/>
  <c r="DK197" i="3"/>
  <c r="DL197" i="3"/>
  <c r="DM197" i="3"/>
  <c r="DN197" i="3"/>
  <c r="DO197" i="3"/>
  <c r="DP197" i="3"/>
  <c r="DQ197" i="3"/>
  <c r="DR197" i="3"/>
  <c r="DS197" i="3"/>
  <c r="DT197" i="3"/>
  <c r="DU197" i="3"/>
  <c r="DV197" i="3"/>
  <c r="DW197" i="3"/>
  <c r="DX197" i="3"/>
  <c r="DY197" i="3"/>
  <c r="DZ197" i="3"/>
  <c r="EA197" i="3"/>
  <c r="EB197" i="3"/>
  <c r="EC197" i="3"/>
  <c r="ED197" i="3"/>
  <c r="EE197" i="3"/>
  <c r="EF197" i="3"/>
  <c r="EG197" i="3"/>
  <c r="EH197" i="3"/>
  <c r="EI197" i="3"/>
  <c r="EJ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BX198" i="3"/>
  <c r="BY198" i="3"/>
  <c r="BZ198" i="3"/>
  <c r="CA198" i="3"/>
  <c r="CB198" i="3"/>
  <c r="CC198" i="3"/>
  <c r="CD198" i="3"/>
  <c r="CE198" i="3"/>
  <c r="CF198" i="3"/>
  <c r="CG198" i="3"/>
  <c r="CH198" i="3"/>
  <c r="CI198" i="3"/>
  <c r="CJ198" i="3"/>
  <c r="CK198" i="3"/>
  <c r="CL198" i="3"/>
  <c r="CM198" i="3"/>
  <c r="CN198" i="3"/>
  <c r="CO198" i="3"/>
  <c r="CP198" i="3"/>
  <c r="CQ198" i="3"/>
  <c r="CR198" i="3"/>
  <c r="CS198" i="3"/>
  <c r="CT198" i="3"/>
  <c r="CU198" i="3"/>
  <c r="CV198" i="3"/>
  <c r="CW198" i="3"/>
  <c r="CX198" i="3"/>
  <c r="CY198" i="3"/>
  <c r="CZ198" i="3"/>
  <c r="DA198" i="3"/>
  <c r="DB198" i="3"/>
  <c r="DC198" i="3"/>
  <c r="DD198" i="3"/>
  <c r="DE198" i="3"/>
  <c r="DF198" i="3"/>
  <c r="DG198" i="3"/>
  <c r="DH198" i="3"/>
  <c r="DI198" i="3"/>
  <c r="DJ198" i="3"/>
  <c r="DK198" i="3"/>
  <c r="DL198" i="3"/>
  <c r="DM198" i="3"/>
  <c r="DN198" i="3"/>
  <c r="DO198" i="3"/>
  <c r="DP198" i="3"/>
  <c r="DQ198" i="3"/>
  <c r="DR198" i="3"/>
  <c r="DS198" i="3"/>
  <c r="DT198" i="3"/>
  <c r="DU198" i="3"/>
  <c r="DV198" i="3"/>
  <c r="DW198" i="3"/>
  <c r="DX198" i="3"/>
  <c r="DY198" i="3"/>
  <c r="DZ198" i="3"/>
  <c r="EA198" i="3"/>
  <c r="EB198" i="3"/>
  <c r="EC198" i="3"/>
  <c r="ED198" i="3"/>
  <c r="EE198" i="3"/>
  <c r="EF198" i="3"/>
  <c r="EG198" i="3"/>
  <c r="EH198" i="3"/>
  <c r="EI198" i="3"/>
  <c r="EJ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BX199" i="3"/>
  <c r="BY199" i="3"/>
  <c r="BZ199" i="3"/>
  <c r="CA199" i="3"/>
  <c r="CB199" i="3"/>
  <c r="CC199" i="3"/>
  <c r="CD199" i="3"/>
  <c r="CE199" i="3"/>
  <c r="CF199" i="3"/>
  <c r="CG199" i="3"/>
  <c r="CH199" i="3"/>
  <c r="CI199" i="3"/>
  <c r="CJ199" i="3"/>
  <c r="CK199" i="3"/>
  <c r="CL199" i="3"/>
  <c r="CM199" i="3"/>
  <c r="CN199" i="3"/>
  <c r="CO199" i="3"/>
  <c r="CP199" i="3"/>
  <c r="CQ199" i="3"/>
  <c r="CR199" i="3"/>
  <c r="CS199" i="3"/>
  <c r="CT199" i="3"/>
  <c r="CU199" i="3"/>
  <c r="CV199" i="3"/>
  <c r="CW199" i="3"/>
  <c r="CX199" i="3"/>
  <c r="CY199" i="3"/>
  <c r="CZ199" i="3"/>
  <c r="DA199" i="3"/>
  <c r="DB199" i="3"/>
  <c r="DC199" i="3"/>
  <c r="DD199" i="3"/>
  <c r="DE199" i="3"/>
  <c r="DF199" i="3"/>
  <c r="DG199" i="3"/>
  <c r="DH199" i="3"/>
  <c r="DI199" i="3"/>
  <c r="DJ199" i="3"/>
  <c r="DK199" i="3"/>
  <c r="DL199" i="3"/>
  <c r="DM199" i="3"/>
  <c r="DN199" i="3"/>
  <c r="DO199" i="3"/>
  <c r="DP199" i="3"/>
  <c r="DQ199" i="3"/>
  <c r="DR199" i="3"/>
  <c r="DS199" i="3"/>
  <c r="DT199" i="3"/>
  <c r="DU199" i="3"/>
  <c r="DV199" i="3"/>
  <c r="DW199" i="3"/>
  <c r="DX199" i="3"/>
  <c r="DY199" i="3"/>
  <c r="DZ199" i="3"/>
  <c r="EA199" i="3"/>
  <c r="EB199" i="3"/>
  <c r="EC199" i="3"/>
  <c r="ED199" i="3"/>
  <c r="EE199" i="3"/>
  <c r="EF199" i="3"/>
  <c r="EG199" i="3"/>
  <c r="EH199" i="3"/>
  <c r="EI199" i="3"/>
  <c r="EJ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200" i="3"/>
  <c r="CC200" i="3"/>
  <c r="CD200" i="3"/>
  <c r="CE200" i="3"/>
  <c r="CF200" i="3"/>
  <c r="CG200" i="3"/>
  <c r="CH200" i="3"/>
  <c r="CI200" i="3"/>
  <c r="CJ200" i="3"/>
  <c r="CK200" i="3"/>
  <c r="CL200" i="3"/>
  <c r="CM200" i="3"/>
  <c r="CN200" i="3"/>
  <c r="CO200" i="3"/>
  <c r="CP200" i="3"/>
  <c r="CQ200" i="3"/>
  <c r="CR200" i="3"/>
  <c r="CS200" i="3"/>
  <c r="CT200" i="3"/>
  <c r="CU200" i="3"/>
  <c r="CV200" i="3"/>
  <c r="CW200" i="3"/>
  <c r="CX200" i="3"/>
  <c r="CY200" i="3"/>
  <c r="CZ200" i="3"/>
  <c r="DA200" i="3"/>
  <c r="DB200" i="3"/>
  <c r="DC200" i="3"/>
  <c r="DD200" i="3"/>
  <c r="DE200" i="3"/>
  <c r="DF200" i="3"/>
  <c r="DG200" i="3"/>
  <c r="DH200" i="3"/>
  <c r="DI200" i="3"/>
  <c r="DJ200" i="3"/>
  <c r="DK200" i="3"/>
  <c r="DL200" i="3"/>
  <c r="DM200" i="3"/>
  <c r="DN200" i="3"/>
  <c r="DO200" i="3"/>
  <c r="DP200" i="3"/>
  <c r="DQ200" i="3"/>
  <c r="DR200" i="3"/>
  <c r="DS200" i="3"/>
  <c r="DT200" i="3"/>
  <c r="DU200" i="3"/>
  <c r="DV200" i="3"/>
  <c r="DW200" i="3"/>
  <c r="DX200" i="3"/>
  <c r="DY200" i="3"/>
  <c r="DZ200" i="3"/>
  <c r="EA200" i="3"/>
  <c r="EB200" i="3"/>
  <c r="EC200" i="3"/>
  <c r="ED200" i="3"/>
  <c r="EE200" i="3"/>
  <c r="EF200" i="3"/>
  <c r="EG200" i="3"/>
  <c r="EH200" i="3"/>
  <c r="EI200" i="3"/>
  <c r="EJ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201" i="3"/>
  <c r="CC201" i="3"/>
  <c r="CD201" i="3"/>
  <c r="CE201" i="3"/>
  <c r="CF201" i="3"/>
  <c r="CG201" i="3"/>
  <c r="CH201" i="3"/>
  <c r="CI201" i="3"/>
  <c r="CJ201" i="3"/>
  <c r="CK201" i="3"/>
  <c r="CL201" i="3"/>
  <c r="CM201" i="3"/>
  <c r="CN201" i="3"/>
  <c r="CO201" i="3"/>
  <c r="CP201" i="3"/>
  <c r="CQ201" i="3"/>
  <c r="CR201" i="3"/>
  <c r="CS201" i="3"/>
  <c r="CT201" i="3"/>
  <c r="CU201" i="3"/>
  <c r="CV201" i="3"/>
  <c r="CW201" i="3"/>
  <c r="CX201" i="3"/>
  <c r="CY201" i="3"/>
  <c r="CZ201" i="3"/>
  <c r="DA201" i="3"/>
  <c r="DB201" i="3"/>
  <c r="DC201" i="3"/>
  <c r="DD201" i="3"/>
  <c r="DE201" i="3"/>
  <c r="DF201" i="3"/>
  <c r="DG201" i="3"/>
  <c r="DH201" i="3"/>
  <c r="DI201" i="3"/>
  <c r="DJ201" i="3"/>
  <c r="DK201" i="3"/>
  <c r="DL201" i="3"/>
  <c r="DM201" i="3"/>
  <c r="DN201" i="3"/>
  <c r="DO201" i="3"/>
  <c r="DP201" i="3"/>
  <c r="DQ201" i="3"/>
  <c r="DR201" i="3"/>
  <c r="DS201" i="3"/>
  <c r="DT201" i="3"/>
  <c r="DU201" i="3"/>
  <c r="DV201" i="3"/>
  <c r="DW201" i="3"/>
  <c r="DX201" i="3"/>
  <c r="DY201" i="3"/>
  <c r="DZ201" i="3"/>
  <c r="EA201" i="3"/>
  <c r="EB201" i="3"/>
  <c r="EC201" i="3"/>
  <c r="ED201" i="3"/>
  <c r="EE201" i="3"/>
  <c r="EF201" i="3"/>
  <c r="EG201" i="3"/>
  <c r="EH201" i="3"/>
  <c r="EI201" i="3"/>
  <c r="EJ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BX202" i="3"/>
  <c r="BY202" i="3"/>
  <c r="BZ202" i="3"/>
  <c r="CA202" i="3"/>
  <c r="CB202" i="3"/>
  <c r="CC202" i="3"/>
  <c r="CD202" i="3"/>
  <c r="CE202" i="3"/>
  <c r="CF202" i="3"/>
  <c r="CG202" i="3"/>
  <c r="CH202" i="3"/>
  <c r="CI202" i="3"/>
  <c r="CJ202" i="3"/>
  <c r="CK202" i="3"/>
  <c r="CL202" i="3"/>
  <c r="CM202" i="3"/>
  <c r="CN202" i="3"/>
  <c r="CO202" i="3"/>
  <c r="CP202" i="3"/>
  <c r="CQ202" i="3"/>
  <c r="CR202" i="3"/>
  <c r="CS202" i="3"/>
  <c r="CT202" i="3"/>
  <c r="CU202" i="3"/>
  <c r="CV202" i="3"/>
  <c r="CW202" i="3"/>
  <c r="CX202" i="3"/>
  <c r="CY202" i="3"/>
  <c r="CZ202" i="3"/>
  <c r="DA202" i="3"/>
  <c r="DB202" i="3"/>
  <c r="DC202" i="3"/>
  <c r="DD202" i="3"/>
  <c r="DE202" i="3"/>
  <c r="DF202" i="3"/>
  <c r="DG202" i="3"/>
  <c r="DH202" i="3"/>
  <c r="DI202" i="3"/>
  <c r="DJ202" i="3"/>
  <c r="DK202" i="3"/>
  <c r="DL202" i="3"/>
  <c r="DM202" i="3"/>
  <c r="DN202" i="3"/>
  <c r="DO202" i="3"/>
  <c r="DP202" i="3"/>
  <c r="DQ202" i="3"/>
  <c r="DR202" i="3"/>
  <c r="DS202" i="3"/>
  <c r="DT202" i="3"/>
  <c r="DU202" i="3"/>
  <c r="DV202" i="3"/>
  <c r="DW202" i="3"/>
  <c r="DX202" i="3"/>
  <c r="DY202" i="3"/>
  <c r="DZ202" i="3"/>
  <c r="EA202" i="3"/>
  <c r="EB202" i="3"/>
  <c r="EC202" i="3"/>
  <c r="ED202" i="3"/>
  <c r="EE202" i="3"/>
  <c r="EF202" i="3"/>
  <c r="EG202" i="3"/>
  <c r="EH202" i="3"/>
  <c r="EI202" i="3"/>
  <c r="EJ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S203" i="3"/>
  <c r="CT203" i="3"/>
  <c r="CU203" i="3"/>
  <c r="CV203" i="3"/>
  <c r="CW203" i="3"/>
  <c r="CX203" i="3"/>
  <c r="CY203" i="3"/>
  <c r="CZ203" i="3"/>
  <c r="DA203" i="3"/>
  <c r="DB203" i="3"/>
  <c r="DC203" i="3"/>
  <c r="DD203" i="3"/>
  <c r="DE203" i="3"/>
  <c r="DF203" i="3"/>
  <c r="DG203" i="3"/>
  <c r="DH203" i="3"/>
  <c r="DI203" i="3"/>
  <c r="DJ203" i="3"/>
  <c r="DK203" i="3"/>
  <c r="DL203" i="3"/>
  <c r="DM203" i="3"/>
  <c r="DN203" i="3"/>
  <c r="DO203" i="3"/>
  <c r="DP203" i="3"/>
  <c r="DQ203" i="3"/>
  <c r="DR203" i="3"/>
  <c r="DS203" i="3"/>
  <c r="DT203" i="3"/>
  <c r="DU203" i="3"/>
  <c r="DV203" i="3"/>
  <c r="DW203" i="3"/>
  <c r="DX203" i="3"/>
  <c r="DY203" i="3"/>
  <c r="DZ203" i="3"/>
  <c r="EA203" i="3"/>
  <c r="EB203" i="3"/>
  <c r="EC203" i="3"/>
  <c r="ED203" i="3"/>
  <c r="EE203" i="3"/>
  <c r="EF203" i="3"/>
  <c r="EG203" i="3"/>
  <c r="EH203" i="3"/>
  <c r="EI203" i="3"/>
  <c r="EJ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BQ204" i="3"/>
  <c r="BR204" i="3"/>
  <c r="BS204" i="3"/>
  <c r="BT204" i="3"/>
  <c r="BU204" i="3"/>
  <c r="BV204" i="3"/>
  <c r="BW204" i="3"/>
  <c r="BX204" i="3"/>
  <c r="BY204" i="3"/>
  <c r="BZ204" i="3"/>
  <c r="CA204" i="3"/>
  <c r="CB204" i="3"/>
  <c r="CC204" i="3"/>
  <c r="CD204" i="3"/>
  <c r="CE204" i="3"/>
  <c r="CF204" i="3"/>
  <c r="CG204" i="3"/>
  <c r="CH204" i="3"/>
  <c r="CI204" i="3"/>
  <c r="CJ204" i="3"/>
  <c r="CK204" i="3"/>
  <c r="CL204" i="3"/>
  <c r="CM204" i="3"/>
  <c r="CN204" i="3"/>
  <c r="CO204" i="3"/>
  <c r="CP204" i="3"/>
  <c r="CQ204" i="3"/>
  <c r="CR204" i="3"/>
  <c r="CS204" i="3"/>
  <c r="CT204" i="3"/>
  <c r="CU204" i="3"/>
  <c r="CV204" i="3"/>
  <c r="CW204" i="3"/>
  <c r="CX204" i="3"/>
  <c r="CY204" i="3"/>
  <c r="CZ204" i="3"/>
  <c r="DA204" i="3"/>
  <c r="DB204" i="3"/>
  <c r="DC204" i="3"/>
  <c r="DD204" i="3"/>
  <c r="DE204" i="3"/>
  <c r="DF204" i="3"/>
  <c r="DG204" i="3"/>
  <c r="DH204" i="3"/>
  <c r="DI204" i="3"/>
  <c r="DJ204" i="3"/>
  <c r="DK204" i="3"/>
  <c r="DL204" i="3"/>
  <c r="DM204" i="3"/>
  <c r="DN204" i="3"/>
  <c r="DO204" i="3"/>
  <c r="DP204" i="3"/>
  <c r="DQ204" i="3"/>
  <c r="DR204" i="3"/>
  <c r="DS204" i="3"/>
  <c r="DT204" i="3"/>
  <c r="DU204" i="3"/>
  <c r="DV204" i="3"/>
  <c r="DW204" i="3"/>
  <c r="DX204" i="3"/>
  <c r="DY204" i="3"/>
  <c r="DZ204" i="3"/>
  <c r="EA204" i="3"/>
  <c r="EB204" i="3"/>
  <c r="EC204" i="3"/>
  <c r="ED204" i="3"/>
  <c r="EE204" i="3"/>
  <c r="EF204" i="3"/>
  <c r="EG204" i="3"/>
  <c r="EH204" i="3"/>
  <c r="EI204" i="3"/>
  <c r="EJ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BQ205" i="3"/>
  <c r="BR205" i="3"/>
  <c r="BS205" i="3"/>
  <c r="BT205" i="3"/>
  <c r="BU205" i="3"/>
  <c r="BV205" i="3"/>
  <c r="BW205" i="3"/>
  <c r="BX205" i="3"/>
  <c r="BY205" i="3"/>
  <c r="BZ205" i="3"/>
  <c r="CA205" i="3"/>
  <c r="CB205" i="3"/>
  <c r="CC205" i="3"/>
  <c r="CD205" i="3"/>
  <c r="CE205" i="3"/>
  <c r="CF205" i="3"/>
  <c r="CG205" i="3"/>
  <c r="CH205" i="3"/>
  <c r="CI205" i="3"/>
  <c r="CJ205" i="3"/>
  <c r="CK205" i="3"/>
  <c r="CL205" i="3"/>
  <c r="CM205" i="3"/>
  <c r="CN205" i="3"/>
  <c r="CO205" i="3"/>
  <c r="CP205" i="3"/>
  <c r="CQ205" i="3"/>
  <c r="CR205" i="3"/>
  <c r="CS205" i="3"/>
  <c r="CT205" i="3"/>
  <c r="CU205" i="3"/>
  <c r="CV205" i="3"/>
  <c r="CW205" i="3"/>
  <c r="CX205" i="3"/>
  <c r="CY205" i="3"/>
  <c r="CZ205" i="3"/>
  <c r="DA205" i="3"/>
  <c r="DB205" i="3"/>
  <c r="DC205" i="3"/>
  <c r="DD205" i="3"/>
  <c r="DE205" i="3"/>
  <c r="DF205" i="3"/>
  <c r="DG205" i="3"/>
  <c r="DH205" i="3"/>
  <c r="DI205" i="3"/>
  <c r="DJ205" i="3"/>
  <c r="DK205" i="3"/>
  <c r="DL205" i="3"/>
  <c r="DM205" i="3"/>
  <c r="DN205" i="3"/>
  <c r="DO205" i="3"/>
  <c r="DP205" i="3"/>
  <c r="DQ205" i="3"/>
  <c r="DR205" i="3"/>
  <c r="DS205" i="3"/>
  <c r="DT205" i="3"/>
  <c r="DU205" i="3"/>
  <c r="DV205" i="3"/>
  <c r="DW205" i="3"/>
  <c r="DX205" i="3"/>
  <c r="DY205" i="3"/>
  <c r="DZ205" i="3"/>
  <c r="EA205" i="3"/>
  <c r="EB205" i="3"/>
  <c r="EC205" i="3"/>
  <c r="ED205" i="3"/>
  <c r="EE205" i="3"/>
  <c r="EF205" i="3"/>
  <c r="EG205" i="3"/>
  <c r="EH205" i="3"/>
  <c r="EI205" i="3"/>
  <c r="EJ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BQ206" i="3"/>
  <c r="BR206" i="3"/>
  <c r="BS206" i="3"/>
  <c r="BT206" i="3"/>
  <c r="BU206" i="3"/>
  <c r="BV206" i="3"/>
  <c r="BW206" i="3"/>
  <c r="BX206" i="3"/>
  <c r="BY206" i="3"/>
  <c r="BZ206" i="3"/>
  <c r="CA206" i="3"/>
  <c r="CB206" i="3"/>
  <c r="CC206" i="3"/>
  <c r="CD206" i="3"/>
  <c r="CE206" i="3"/>
  <c r="CF206" i="3"/>
  <c r="CG206" i="3"/>
  <c r="CH206" i="3"/>
  <c r="CI206" i="3"/>
  <c r="CJ206" i="3"/>
  <c r="CK206" i="3"/>
  <c r="CL206" i="3"/>
  <c r="CM206" i="3"/>
  <c r="CN206" i="3"/>
  <c r="CO206" i="3"/>
  <c r="CP206" i="3"/>
  <c r="CQ206" i="3"/>
  <c r="CR206" i="3"/>
  <c r="CS206" i="3"/>
  <c r="CT206" i="3"/>
  <c r="CU206" i="3"/>
  <c r="CV206" i="3"/>
  <c r="CW206" i="3"/>
  <c r="CX206" i="3"/>
  <c r="CY206" i="3"/>
  <c r="CZ206" i="3"/>
  <c r="DA206" i="3"/>
  <c r="DB206" i="3"/>
  <c r="DC206" i="3"/>
  <c r="DD206" i="3"/>
  <c r="DE206" i="3"/>
  <c r="DF206" i="3"/>
  <c r="DG206" i="3"/>
  <c r="DH206" i="3"/>
  <c r="DI206" i="3"/>
  <c r="DJ206" i="3"/>
  <c r="DK206" i="3"/>
  <c r="DL206" i="3"/>
  <c r="DM206" i="3"/>
  <c r="DN206" i="3"/>
  <c r="DO206" i="3"/>
  <c r="DP206" i="3"/>
  <c r="DQ206" i="3"/>
  <c r="DR206" i="3"/>
  <c r="DS206" i="3"/>
  <c r="DT206" i="3"/>
  <c r="DU206" i="3"/>
  <c r="DV206" i="3"/>
  <c r="DW206" i="3"/>
  <c r="DX206" i="3"/>
  <c r="DY206" i="3"/>
  <c r="DZ206" i="3"/>
  <c r="EA206" i="3"/>
  <c r="EB206" i="3"/>
  <c r="EC206" i="3"/>
  <c r="ED206" i="3"/>
  <c r="EE206" i="3"/>
  <c r="EF206" i="3"/>
  <c r="EG206" i="3"/>
  <c r="EH206" i="3"/>
  <c r="EI206" i="3"/>
  <c r="EJ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BQ207" i="3"/>
  <c r="BR207" i="3"/>
  <c r="BS207" i="3"/>
  <c r="BT207" i="3"/>
  <c r="BU207" i="3"/>
  <c r="BV207" i="3"/>
  <c r="BW207" i="3"/>
  <c r="BX207" i="3"/>
  <c r="BY207" i="3"/>
  <c r="BZ207" i="3"/>
  <c r="CA207" i="3"/>
  <c r="CB207" i="3"/>
  <c r="CC207" i="3"/>
  <c r="CD207" i="3"/>
  <c r="CE207" i="3"/>
  <c r="CF207" i="3"/>
  <c r="CG207" i="3"/>
  <c r="CH207" i="3"/>
  <c r="CI207" i="3"/>
  <c r="CJ207" i="3"/>
  <c r="CK207" i="3"/>
  <c r="CL207" i="3"/>
  <c r="CM207" i="3"/>
  <c r="CN207" i="3"/>
  <c r="CO207" i="3"/>
  <c r="CP207" i="3"/>
  <c r="CQ207" i="3"/>
  <c r="CR207" i="3"/>
  <c r="CS207" i="3"/>
  <c r="CT207" i="3"/>
  <c r="CU207" i="3"/>
  <c r="CV207" i="3"/>
  <c r="CW207" i="3"/>
  <c r="CX207" i="3"/>
  <c r="CY207" i="3"/>
  <c r="CZ207" i="3"/>
  <c r="DA207" i="3"/>
  <c r="DB207" i="3"/>
  <c r="DC207" i="3"/>
  <c r="DD207" i="3"/>
  <c r="DE207" i="3"/>
  <c r="DF207" i="3"/>
  <c r="DG207" i="3"/>
  <c r="DH207" i="3"/>
  <c r="DI207" i="3"/>
  <c r="DJ207" i="3"/>
  <c r="DK207" i="3"/>
  <c r="DL207" i="3"/>
  <c r="DM207" i="3"/>
  <c r="DN207" i="3"/>
  <c r="DO207" i="3"/>
  <c r="DP207" i="3"/>
  <c r="DQ207" i="3"/>
  <c r="DR207" i="3"/>
  <c r="DS207" i="3"/>
  <c r="DT207" i="3"/>
  <c r="DU207" i="3"/>
  <c r="DV207" i="3"/>
  <c r="DW207" i="3"/>
  <c r="DX207" i="3"/>
  <c r="DY207" i="3"/>
  <c r="DZ207" i="3"/>
  <c r="EA207" i="3"/>
  <c r="EB207" i="3"/>
  <c r="EC207" i="3"/>
  <c r="ED207" i="3"/>
  <c r="EE207" i="3"/>
  <c r="EF207" i="3"/>
  <c r="EG207" i="3"/>
  <c r="EH207" i="3"/>
  <c r="EI207" i="3"/>
  <c r="EJ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BQ208" i="3"/>
  <c r="BR208" i="3"/>
  <c r="BS208" i="3"/>
  <c r="BT208" i="3"/>
  <c r="BU208" i="3"/>
  <c r="BV208" i="3"/>
  <c r="BW208" i="3"/>
  <c r="BX208" i="3"/>
  <c r="BY208" i="3"/>
  <c r="BZ208" i="3"/>
  <c r="CA208" i="3"/>
  <c r="CB208" i="3"/>
  <c r="CC208" i="3"/>
  <c r="CD208" i="3"/>
  <c r="CE208" i="3"/>
  <c r="CF208" i="3"/>
  <c r="CG208" i="3"/>
  <c r="CH208" i="3"/>
  <c r="CI208" i="3"/>
  <c r="CJ208" i="3"/>
  <c r="CK208" i="3"/>
  <c r="CL208" i="3"/>
  <c r="CM208" i="3"/>
  <c r="CN208" i="3"/>
  <c r="CO208" i="3"/>
  <c r="CP208" i="3"/>
  <c r="CQ208" i="3"/>
  <c r="CR208" i="3"/>
  <c r="CS208" i="3"/>
  <c r="CT208" i="3"/>
  <c r="CU208" i="3"/>
  <c r="CV208" i="3"/>
  <c r="CW208" i="3"/>
  <c r="CX208" i="3"/>
  <c r="CY208" i="3"/>
  <c r="CZ208" i="3"/>
  <c r="DA208" i="3"/>
  <c r="DB208" i="3"/>
  <c r="DC208" i="3"/>
  <c r="DD208" i="3"/>
  <c r="DE208" i="3"/>
  <c r="DF208" i="3"/>
  <c r="DG208" i="3"/>
  <c r="DH208" i="3"/>
  <c r="DI208" i="3"/>
  <c r="DJ208" i="3"/>
  <c r="DK208" i="3"/>
  <c r="DL208" i="3"/>
  <c r="DM208" i="3"/>
  <c r="DN208" i="3"/>
  <c r="DO208" i="3"/>
  <c r="DP208" i="3"/>
  <c r="DQ208" i="3"/>
  <c r="DR208" i="3"/>
  <c r="DS208" i="3"/>
  <c r="DT208" i="3"/>
  <c r="DU208" i="3"/>
  <c r="DV208" i="3"/>
  <c r="DW208" i="3"/>
  <c r="DX208" i="3"/>
  <c r="DY208" i="3"/>
  <c r="DZ208" i="3"/>
  <c r="EA208" i="3"/>
  <c r="EB208" i="3"/>
  <c r="EC208" i="3"/>
  <c r="ED208" i="3"/>
  <c r="EE208" i="3"/>
  <c r="EF208" i="3"/>
  <c r="EG208" i="3"/>
  <c r="EH208" i="3"/>
  <c r="EI208" i="3"/>
  <c r="EJ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BQ209" i="3"/>
  <c r="BR209" i="3"/>
  <c r="BS209" i="3"/>
  <c r="BT209" i="3"/>
  <c r="BU209" i="3"/>
  <c r="BV209" i="3"/>
  <c r="BW209" i="3"/>
  <c r="BX209" i="3"/>
  <c r="BY209" i="3"/>
  <c r="BZ209" i="3"/>
  <c r="CA209" i="3"/>
  <c r="CB209" i="3"/>
  <c r="CC209" i="3"/>
  <c r="CD209" i="3"/>
  <c r="CE209" i="3"/>
  <c r="CF209" i="3"/>
  <c r="CG209" i="3"/>
  <c r="CH209" i="3"/>
  <c r="CI209" i="3"/>
  <c r="CJ209" i="3"/>
  <c r="CK209" i="3"/>
  <c r="CL209" i="3"/>
  <c r="CM209" i="3"/>
  <c r="CN209" i="3"/>
  <c r="CO209" i="3"/>
  <c r="CP209" i="3"/>
  <c r="CQ209" i="3"/>
  <c r="CR209" i="3"/>
  <c r="CS209" i="3"/>
  <c r="CT209" i="3"/>
  <c r="CU209" i="3"/>
  <c r="CV209" i="3"/>
  <c r="CW209" i="3"/>
  <c r="CX209" i="3"/>
  <c r="CY209" i="3"/>
  <c r="CZ209" i="3"/>
  <c r="DA209" i="3"/>
  <c r="DB209" i="3"/>
  <c r="DC209" i="3"/>
  <c r="DD209" i="3"/>
  <c r="DE209" i="3"/>
  <c r="DF209" i="3"/>
  <c r="DG209" i="3"/>
  <c r="DH209" i="3"/>
  <c r="DI209" i="3"/>
  <c r="DJ209" i="3"/>
  <c r="DK209" i="3"/>
  <c r="DL209" i="3"/>
  <c r="DM209" i="3"/>
  <c r="DN209" i="3"/>
  <c r="DO209" i="3"/>
  <c r="DP209" i="3"/>
  <c r="DQ209" i="3"/>
  <c r="DR209" i="3"/>
  <c r="DS209" i="3"/>
  <c r="DT209" i="3"/>
  <c r="DU209" i="3"/>
  <c r="DV209" i="3"/>
  <c r="DW209" i="3"/>
  <c r="DX209" i="3"/>
  <c r="DY209" i="3"/>
  <c r="DZ209" i="3"/>
  <c r="EA209" i="3"/>
  <c r="EB209" i="3"/>
  <c r="EC209" i="3"/>
  <c r="ED209" i="3"/>
  <c r="EE209" i="3"/>
  <c r="EF209" i="3"/>
  <c r="EG209" i="3"/>
  <c r="EH209" i="3"/>
  <c r="EI209" i="3"/>
  <c r="EJ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BQ210" i="3"/>
  <c r="BR210" i="3"/>
  <c r="BS210" i="3"/>
  <c r="BT210" i="3"/>
  <c r="BU210" i="3"/>
  <c r="BV210" i="3"/>
  <c r="BW210" i="3"/>
  <c r="BX210" i="3"/>
  <c r="BY210" i="3"/>
  <c r="BZ210" i="3"/>
  <c r="CA210" i="3"/>
  <c r="CB210" i="3"/>
  <c r="CC210" i="3"/>
  <c r="CD210" i="3"/>
  <c r="CE210" i="3"/>
  <c r="CF210" i="3"/>
  <c r="CG210" i="3"/>
  <c r="CH210" i="3"/>
  <c r="CI210" i="3"/>
  <c r="CJ210" i="3"/>
  <c r="CK210" i="3"/>
  <c r="CL210" i="3"/>
  <c r="CM210" i="3"/>
  <c r="CN210" i="3"/>
  <c r="CO210" i="3"/>
  <c r="CP210" i="3"/>
  <c r="CQ210" i="3"/>
  <c r="CR210" i="3"/>
  <c r="CS210" i="3"/>
  <c r="CT210" i="3"/>
  <c r="CU210" i="3"/>
  <c r="CV210" i="3"/>
  <c r="CW210" i="3"/>
  <c r="CX210" i="3"/>
  <c r="CY210" i="3"/>
  <c r="CZ210" i="3"/>
  <c r="DA210" i="3"/>
  <c r="DB210" i="3"/>
  <c r="DC210" i="3"/>
  <c r="DD210" i="3"/>
  <c r="DE210" i="3"/>
  <c r="DF210" i="3"/>
  <c r="DG210" i="3"/>
  <c r="DH210" i="3"/>
  <c r="DI210" i="3"/>
  <c r="DJ210" i="3"/>
  <c r="DK210" i="3"/>
  <c r="DL210" i="3"/>
  <c r="DM210" i="3"/>
  <c r="DN210" i="3"/>
  <c r="DO210" i="3"/>
  <c r="DP210" i="3"/>
  <c r="DQ210" i="3"/>
  <c r="DR210" i="3"/>
  <c r="DS210" i="3"/>
  <c r="DT210" i="3"/>
  <c r="DU210" i="3"/>
  <c r="DV210" i="3"/>
  <c r="DW210" i="3"/>
  <c r="DX210" i="3"/>
  <c r="DY210" i="3"/>
  <c r="DZ210" i="3"/>
  <c r="EA210" i="3"/>
  <c r="EB210" i="3"/>
  <c r="EC210" i="3"/>
  <c r="ED210" i="3"/>
  <c r="EE210" i="3"/>
  <c r="EF210" i="3"/>
  <c r="EG210" i="3"/>
  <c r="EH210" i="3"/>
  <c r="EI210" i="3"/>
  <c r="EJ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BQ211" i="3"/>
  <c r="BR211" i="3"/>
  <c r="BS211" i="3"/>
  <c r="BT211" i="3"/>
  <c r="BU211" i="3"/>
  <c r="BV211" i="3"/>
  <c r="BW211" i="3"/>
  <c r="BX211" i="3"/>
  <c r="BY211" i="3"/>
  <c r="BZ211" i="3"/>
  <c r="CA211" i="3"/>
  <c r="CB211" i="3"/>
  <c r="CC211" i="3"/>
  <c r="CD211" i="3"/>
  <c r="CE211" i="3"/>
  <c r="CF211" i="3"/>
  <c r="CG211" i="3"/>
  <c r="CH211" i="3"/>
  <c r="CI211" i="3"/>
  <c r="CJ211" i="3"/>
  <c r="CK211" i="3"/>
  <c r="CL211" i="3"/>
  <c r="CM211" i="3"/>
  <c r="CN211" i="3"/>
  <c r="CO211" i="3"/>
  <c r="CP211" i="3"/>
  <c r="CQ211" i="3"/>
  <c r="CR211" i="3"/>
  <c r="CS211" i="3"/>
  <c r="CT211" i="3"/>
  <c r="CU211" i="3"/>
  <c r="CV211" i="3"/>
  <c r="CW211" i="3"/>
  <c r="CX211" i="3"/>
  <c r="CY211" i="3"/>
  <c r="CZ211" i="3"/>
  <c r="DA211" i="3"/>
  <c r="DB211" i="3"/>
  <c r="DC211" i="3"/>
  <c r="DD211" i="3"/>
  <c r="DE211" i="3"/>
  <c r="DF211" i="3"/>
  <c r="DG211" i="3"/>
  <c r="DH211" i="3"/>
  <c r="DI211" i="3"/>
  <c r="DJ211" i="3"/>
  <c r="DK211" i="3"/>
  <c r="DL211" i="3"/>
  <c r="DM211" i="3"/>
  <c r="DN211" i="3"/>
  <c r="DO211" i="3"/>
  <c r="DP211" i="3"/>
  <c r="DQ211" i="3"/>
  <c r="DR211" i="3"/>
  <c r="DS211" i="3"/>
  <c r="DT211" i="3"/>
  <c r="DU211" i="3"/>
  <c r="DV211" i="3"/>
  <c r="DW211" i="3"/>
  <c r="DX211" i="3"/>
  <c r="DY211" i="3"/>
  <c r="DZ211" i="3"/>
  <c r="EA211" i="3"/>
  <c r="EB211" i="3"/>
  <c r="EC211" i="3"/>
  <c r="ED211" i="3"/>
  <c r="EE211" i="3"/>
  <c r="EF211" i="3"/>
  <c r="EG211" i="3"/>
  <c r="EH211" i="3"/>
  <c r="EI211" i="3"/>
  <c r="EJ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BQ212" i="3"/>
  <c r="BR212" i="3"/>
  <c r="BS212" i="3"/>
  <c r="BT212" i="3"/>
  <c r="BU212" i="3"/>
  <c r="BV212" i="3"/>
  <c r="BW212" i="3"/>
  <c r="BX212" i="3"/>
  <c r="BY212" i="3"/>
  <c r="BZ212" i="3"/>
  <c r="CA212" i="3"/>
  <c r="CB212" i="3"/>
  <c r="CC212" i="3"/>
  <c r="CD212" i="3"/>
  <c r="CE212" i="3"/>
  <c r="CF212" i="3"/>
  <c r="CG212" i="3"/>
  <c r="CH212" i="3"/>
  <c r="CI212" i="3"/>
  <c r="CJ212" i="3"/>
  <c r="CK212" i="3"/>
  <c r="CL212" i="3"/>
  <c r="CM212" i="3"/>
  <c r="CN212" i="3"/>
  <c r="CO212" i="3"/>
  <c r="CP212" i="3"/>
  <c r="CQ212" i="3"/>
  <c r="CR212" i="3"/>
  <c r="CS212" i="3"/>
  <c r="CT212" i="3"/>
  <c r="CU212" i="3"/>
  <c r="CV212" i="3"/>
  <c r="CW212" i="3"/>
  <c r="CX212" i="3"/>
  <c r="CY212" i="3"/>
  <c r="CZ212" i="3"/>
  <c r="DA212" i="3"/>
  <c r="DB212" i="3"/>
  <c r="DC212" i="3"/>
  <c r="DD212" i="3"/>
  <c r="DE212" i="3"/>
  <c r="DF212" i="3"/>
  <c r="DG212" i="3"/>
  <c r="DH212" i="3"/>
  <c r="DI212" i="3"/>
  <c r="DJ212" i="3"/>
  <c r="DK212" i="3"/>
  <c r="DL212" i="3"/>
  <c r="DM212" i="3"/>
  <c r="DN212" i="3"/>
  <c r="DO212" i="3"/>
  <c r="DP212" i="3"/>
  <c r="DQ212" i="3"/>
  <c r="DR212" i="3"/>
  <c r="DS212" i="3"/>
  <c r="DT212" i="3"/>
  <c r="DU212" i="3"/>
  <c r="DV212" i="3"/>
  <c r="DW212" i="3"/>
  <c r="DX212" i="3"/>
  <c r="DY212" i="3"/>
  <c r="DZ212" i="3"/>
  <c r="EA212" i="3"/>
  <c r="EB212" i="3"/>
  <c r="EC212" i="3"/>
  <c r="ED212" i="3"/>
  <c r="EE212" i="3"/>
  <c r="EF212" i="3"/>
  <c r="EG212" i="3"/>
  <c r="EH212" i="3"/>
  <c r="EI212" i="3"/>
  <c r="EJ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BQ213" i="3"/>
  <c r="BR213" i="3"/>
  <c r="BS213" i="3"/>
  <c r="BT213" i="3"/>
  <c r="BU213" i="3"/>
  <c r="BV213" i="3"/>
  <c r="BW213" i="3"/>
  <c r="BX213" i="3"/>
  <c r="BY213" i="3"/>
  <c r="BZ213" i="3"/>
  <c r="CA213" i="3"/>
  <c r="CB213" i="3"/>
  <c r="CC213" i="3"/>
  <c r="CD213" i="3"/>
  <c r="CE213" i="3"/>
  <c r="CF213" i="3"/>
  <c r="CG213" i="3"/>
  <c r="CH213" i="3"/>
  <c r="CI213" i="3"/>
  <c r="CJ213" i="3"/>
  <c r="CK213" i="3"/>
  <c r="CL213" i="3"/>
  <c r="CM213" i="3"/>
  <c r="CN213" i="3"/>
  <c r="CO213" i="3"/>
  <c r="CP213" i="3"/>
  <c r="CQ213" i="3"/>
  <c r="CR213" i="3"/>
  <c r="CS213" i="3"/>
  <c r="CT213" i="3"/>
  <c r="CU213" i="3"/>
  <c r="CV213" i="3"/>
  <c r="CW213" i="3"/>
  <c r="CX213" i="3"/>
  <c r="CY213" i="3"/>
  <c r="CZ213" i="3"/>
  <c r="DA213" i="3"/>
  <c r="DB213" i="3"/>
  <c r="DC213" i="3"/>
  <c r="DD213" i="3"/>
  <c r="DE213" i="3"/>
  <c r="DF213" i="3"/>
  <c r="DG213" i="3"/>
  <c r="DH213" i="3"/>
  <c r="DI213" i="3"/>
  <c r="DJ213" i="3"/>
  <c r="DK213" i="3"/>
  <c r="DL213" i="3"/>
  <c r="DM213" i="3"/>
  <c r="DN213" i="3"/>
  <c r="DO213" i="3"/>
  <c r="DP213" i="3"/>
  <c r="DQ213" i="3"/>
  <c r="DR213" i="3"/>
  <c r="DS213" i="3"/>
  <c r="DT213" i="3"/>
  <c r="DU213" i="3"/>
  <c r="DV213" i="3"/>
  <c r="DW213" i="3"/>
  <c r="DX213" i="3"/>
  <c r="DY213" i="3"/>
  <c r="DZ213" i="3"/>
  <c r="EA213" i="3"/>
  <c r="EB213" i="3"/>
  <c r="EC213" i="3"/>
  <c r="ED213" i="3"/>
  <c r="EE213" i="3"/>
  <c r="EF213" i="3"/>
  <c r="EG213" i="3"/>
  <c r="EH213" i="3"/>
  <c r="EI213" i="3"/>
  <c r="EJ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BQ214" i="3"/>
  <c r="BR214" i="3"/>
  <c r="BS214" i="3"/>
  <c r="BT214" i="3"/>
  <c r="BU214" i="3"/>
  <c r="BV214" i="3"/>
  <c r="BW214" i="3"/>
  <c r="BX214" i="3"/>
  <c r="BY214" i="3"/>
  <c r="BZ214" i="3"/>
  <c r="CA214" i="3"/>
  <c r="CB214" i="3"/>
  <c r="CC214" i="3"/>
  <c r="CD214" i="3"/>
  <c r="CE214" i="3"/>
  <c r="CF214" i="3"/>
  <c r="CG214" i="3"/>
  <c r="CH214" i="3"/>
  <c r="CI214" i="3"/>
  <c r="CJ214" i="3"/>
  <c r="CK214" i="3"/>
  <c r="CL214" i="3"/>
  <c r="CM214" i="3"/>
  <c r="CN214" i="3"/>
  <c r="CO214" i="3"/>
  <c r="CP214" i="3"/>
  <c r="CQ214" i="3"/>
  <c r="CR214" i="3"/>
  <c r="CS214" i="3"/>
  <c r="CT214" i="3"/>
  <c r="CU214" i="3"/>
  <c r="CV214" i="3"/>
  <c r="CW214" i="3"/>
  <c r="CX214" i="3"/>
  <c r="CY214" i="3"/>
  <c r="CZ214" i="3"/>
  <c r="DA214" i="3"/>
  <c r="DB214" i="3"/>
  <c r="DC214" i="3"/>
  <c r="DD214" i="3"/>
  <c r="DE214" i="3"/>
  <c r="DF214" i="3"/>
  <c r="DG214" i="3"/>
  <c r="DH214" i="3"/>
  <c r="DI214" i="3"/>
  <c r="DJ214" i="3"/>
  <c r="DK214" i="3"/>
  <c r="DL214" i="3"/>
  <c r="DM214" i="3"/>
  <c r="DN214" i="3"/>
  <c r="DO214" i="3"/>
  <c r="DP214" i="3"/>
  <c r="DQ214" i="3"/>
  <c r="DR214" i="3"/>
  <c r="DS214" i="3"/>
  <c r="DT214" i="3"/>
  <c r="DU214" i="3"/>
  <c r="DV214" i="3"/>
  <c r="DW214" i="3"/>
  <c r="DX214" i="3"/>
  <c r="DY214" i="3"/>
  <c r="DZ214" i="3"/>
  <c r="EA214" i="3"/>
  <c r="EB214" i="3"/>
  <c r="EC214" i="3"/>
  <c r="ED214" i="3"/>
  <c r="EE214" i="3"/>
  <c r="EF214" i="3"/>
  <c r="EG214" i="3"/>
  <c r="EH214" i="3"/>
  <c r="EI214" i="3"/>
  <c r="EJ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BQ215" i="3"/>
  <c r="BR215" i="3"/>
  <c r="BS215" i="3"/>
  <c r="BT215" i="3"/>
  <c r="BU215" i="3"/>
  <c r="BV215" i="3"/>
  <c r="BW215" i="3"/>
  <c r="BX215" i="3"/>
  <c r="BY215" i="3"/>
  <c r="BZ215" i="3"/>
  <c r="CA215" i="3"/>
  <c r="CB215" i="3"/>
  <c r="CC215" i="3"/>
  <c r="CD215" i="3"/>
  <c r="CE215" i="3"/>
  <c r="CF215" i="3"/>
  <c r="CG215" i="3"/>
  <c r="CH215" i="3"/>
  <c r="CI215" i="3"/>
  <c r="CJ215" i="3"/>
  <c r="CK215" i="3"/>
  <c r="CL215" i="3"/>
  <c r="CM215" i="3"/>
  <c r="CN215" i="3"/>
  <c r="CO215" i="3"/>
  <c r="CP215" i="3"/>
  <c r="CQ215" i="3"/>
  <c r="CR215" i="3"/>
  <c r="CS215" i="3"/>
  <c r="CT215" i="3"/>
  <c r="CU215" i="3"/>
  <c r="CV215" i="3"/>
  <c r="CW215" i="3"/>
  <c r="CX215" i="3"/>
  <c r="CY215" i="3"/>
  <c r="CZ215" i="3"/>
  <c r="DA215" i="3"/>
  <c r="DB215" i="3"/>
  <c r="DC215" i="3"/>
  <c r="DD215" i="3"/>
  <c r="DE215" i="3"/>
  <c r="DF215" i="3"/>
  <c r="DG215" i="3"/>
  <c r="DH215" i="3"/>
  <c r="DI215" i="3"/>
  <c r="DJ215" i="3"/>
  <c r="DK215" i="3"/>
  <c r="DL215" i="3"/>
  <c r="DM215" i="3"/>
  <c r="DN215" i="3"/>
  <c r="DO215" i="3"/>
  <c r="DP215" i="3"/>
  <c r="DQ215" i="3"/>
  <c r="DR215" i="3"/>
  <c r="DS215" i="3"/>
  <c r="DT215" i="3"/>
  <c r="DU215" i="3"/>
  <c r="DV215" i="3"/>
  <c r="DW215" i="3"/>
  <c r="DX215" i="3"/>
  <c r="DY215" i="3"/>
  <c r="DZ215" i="3"/>
  <c r="EA215" i="3"/>
  <c r="EB215" i="3"/>
  <c r="EC215" i="3"/>
  <c r="ED215" i="3"/>
  <c r="EE215" i="3"/>
  <c r="EF215" i="3"/>
  <c r="EG215" i="3"/>
  <c r="EH215" i="3"/>
  <c r="EI215" i="3"/>
  <c r="EJ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BQ216" i="3"/>
  <c r="BR216" i="3"/>
  <c r="BS216" i="3"/>
  <c r="BT216" i="3"/>
  <c r="BU216" i="3"/>
  <c r="BV216" i="3"/>
  <c r="BW216" i="3"/>
  <c r="BX216" i="3"/>
  <c r="BY216" i="3"/>
  <c r="BZ216" i="3"/>
  <c r="CA216" i="3"/>
  <c r="CB216" i="3"/>
  <c r="CC216" i="3"/>
  <c r="CD216" i="3"/>
  <c r="CE216" i="3"/>
  <c r="CF216" i="3"/>
  <c r="CG216" i="3"/>
  <c r="CH216" i="3"/>
  <c r="CI216" i="3"/>
  <c r="CJ216" i="3"/>
  <c r="CK216" i="3"/>
  <c r="CL216" i="3"/>
  <c r="CM216" i="3"/>
  <c r="CN216" i="3"/>
  <c r="CO216" i="3"/>
  <c r="CP216" i="3"/>
  <c r="CQ216" i="3"/>
  <c r="CR216" i="3"/>
  <c r="CS216" i="3"/>
  <c r="CT216" i="3"/>
  <c r="CU216" i="3"/>
  <c r="CV216" i="3"/>
  <c r="CW216" i="3"/>
  <c r="CX216" i="3"/>
  <c r="CY216" i="3"/>
  <c r="CZ216" i="3"/>
  <c r="DA216" i="3"/>
  <c r="DB216" i="3"/>
  <c r="DC216" i="3"/>
  <c r="DD216" i="3"/>
  <c r="DE216" i="3"/>
  <c r="DF216" i="3"/>
  <c r="DG216" i="3"/>
  <c r="DH216" i="3"/>
  <c r="DI216" i="3"/>
  <c r="DJ216" i="3"/>
  <c r="DK216" i="3"/>
  <c r="DL216" i="3"/>
  <c r="DM216" i="3"/>
  <c r="DN216" i="3"/>
  <c r="DO216" i="3"/>
  <c r="DP216" i="3"/>
  <c r="DQ216" i="3"/>
  <c r="DR216" i="3"/>
  <c r="DS216" i="3"/>
  <c r="DT216" i="3"/>
  <c r="DU216" i="3"/>
  <c r="DV216" i="3"/>
  <c r="DW216" i="3"/>
  <c r="DX216" i="3"/>
  <c r="DY216" i="3"/>
  <c r="DZ216" i="3"/>
  <c r="EA216" i="3"/>
  <c r="EB216" i="3"/>
  <c r="EC216" i="3"/>
  <c r="ED216" i="3"/>
  <c r="EE216" i="3"/>
  <c r="EF216" i="3"/>
  <c r="EG216" i="3"/>
  <c r="EH216" i="3"/>
  <c r="EI216" i="3"/>
  <c r="EJ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BQ217" i="3"/>
  <c r="BR217" i="3"/>
  <c r="BS217" i="3"/>
  <c r="BT217" i="3"/>
  <c r="BU217" i="3"/>
  <c r="BV217" i="3"/>
  <c r="BW217" i="3"/>
  <c r="BX217" i="3"/>
  <c r="BY217" i="3"/>
  <c r="BZ217" i="3"/>
  <c r="CA217" i="3"/>
  <c r="CB217" i="3"/>
  <c r="CC217" i="3"/>
  <c r="CD217" i="3"/>
  <c r="CE217" i="3"/>
  <c r="CF217" i="3"/>
  <c r="CG217" i="3"/>
  <c r="CH217" i="3"/>
  <c r="CI217" i="3"/>
  <c r="CJ217" i="3"/>
  <c r="CK217" i="3"/>
  <c r="CL217" i="3"/>
  <c r="CM217" i="3"/>
  <c r="CN217" i="3"/>
  <c r="CO217" i="3"/>
  <c r="CP217" i="3"/>
  <c r="CQ217" i="3"/>
  <c r="CR217" i="3"/>
  <c r="CS217" i="3"/>
  <c r="CT217" i="3"/>
  <c r="CU217" i="3"/>
  <c r="CV217" i="3"/>
  <c r="CW217" i="3"/>
  <c r="CX217" i="3"/>
  <c r="CY217" i="3"/>
  <c r="CZ217" i="3"/>
  <c r="DA217" i="3"/>
  <c r="DB217" i="3"/>
  <c r="DC217" i="3"/>
  <c r="DD217" i="3"/>
  <c r="DE217" i="3"/>
  <c r="DF217" i="3"/>
  <c r="DG217" i="3"/>
  <c r="DH217" i="3"/>
  <c r="DI217" i="3"/>
  <c r="DJ217" i="3"/>
  <c r="DK217" i="3"/>
  <c r="DL217" i="3"/>
  <c r="DM217" i="3"/>
  <c r="DN217" i="3"/>
  <c r="DO217" i="3"/>
  <c r="DP217" i="3"/>
  <c r="DQ217" i="3"/>
  <c r="DR217" i="3"/>
  <c r="DS217" i="3"/>
  <c r="DT217" i="3"/>
  <c r="DU217" i="3"/>
  <c r="DV217" i="3"/>
  <c r="DW217" i="3"/>
  <c r="DX217" i="3"/>
  <c r="DY217" i="3"/>
  <c r="DZ217" i="3"/>
  <c r="EA217" i="3"/>
  <c r="EB217" i="3"/>
  <c r="EC217" i="3"/>
  <c r="ED217" i="3"/>
  <c r="EE217" i="3"/>
  <c r="EF217" i="3"/>
  <c r="EG217" i="3"/>
  <c r="EH217" i="3"/>
  <c r="EI217" i="3"/>
  <c r="EJ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BQ218" i="3"/>
  <c r="BR218" i="3"/>
  <c r="BS218" i="3"/>
  <c r="BT218" i="3"/>
  <c r="BU218" i="3"/>
  <c r="BV218" i="3"/>
  <c r="BW218" i="3"/>
  <c r="BX218" i="3"/>
  <c r="BY218" i="3"/>
  <c r="BZ218" i="3"/>
  <c r="CA218" i="3"/>
  <c r="CB218" i="3"/>
  <c r="CC218" i="3"/>
  <c r="CD218" i="3"/>
  <c r="CE218" i="3"/>
  <c r="CF218" i="3"/>
  <c r="CG218" i="3"/>
  <c r="CH218" i="3"/>
  <c r="CI218" i="3"/>
  <c r="CJ218" i="3"/>
  <c r="CK218" i="3"/>
  <c r="CL218" i="3"/>
  <c r="CM218" i="3"/>
  <c r="CN218" i="3"/>
  <c r="CO218" i="3"/>
  <c r="CP218" i="3"/>
  <c r="CQ218" i="3"/>
  <c r="CR218" i="3"/>
  <c r="CS218" i="3"/>
  <c r="CT218" i="3"/>
  <c r="CU218" i="3"/>
  <c r="CV218" i="3"/>
  <c r="CW218" i="3"/>
  <c r="CX218" i="3"/>
  <c r="CY218" i="3"/>
  <c r="CZ218" i="3"/>
  <c r="DA218" i="3"/>
  <c r="DB218" i="3"/>
  <c r="DC218" i="3"/>
  <c r="DD218" i="3"/>
  <c r="DE218" i="3"/>
  <c r="DF218" i="3"/>
  <c r="DG218" i="3"/>
  <c r="DH218" i="3"/>
  <c r="DI218" i="3"/>
  <c r="DJ218" i="3"/>
  <c r="DK218" i="3"/>
  <c r="DL218" i="3"/>
  <c r="DM218" i="3"/>
  <c r="DN218" i="3"/>
  <c r="DO218" i="3"/>
  <c r="DP218" i="3"/>
  <c r="DQ218" i="3"/>
  <c r="DR218" i="3"/>
  <c r="DS218" i="3"/>
  <c r="DT218" i="3"/>
  <c r="DU218" i="3"/>
  <c r="DV218" i="3"/>
  <c r="DW218" i="3"/>
  <c r="DX218" i="3"/>
  <c r="DY218" i="3"/>
  <c r="DZ218" i="3"/>
  <c r="EA218" i="3"/>
  <c r="EB218" i="3"/>
  <c r="EC218" i="3"/>
  <c r="ED218" i="3"/>
  <c r="EE218" i="3"/>
  <c r="EF218" i="3"/>
  <c r="EG218" i="3"/>
  <c r="EH218" i="3"/>
  <c r="EI218" i="3"/>
  <c r="EJ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BQ219" i="3"/>
  <c r="BR219" i="3"/>
  <c r="BS219" i="3"/>
  <c r="BT219" i="3"/>
  <c r="BU219" i="3"/>
  <c r="BV219" i="3"/>
  <c r="BW219" i="3"/>
  <c r="BX219" i="3"/>
  <c r="BY219" i="3"/>
  <c r="BZ219" i="3"/>
  <c r="CA219" i="3"/>
  <c r="CB219" i="3"/>
  <c r="CC219" i="3"/>
  <c r="CD219" i="3"/>
  <c r="CE219" i="3"/>
  <c r="CF219" i="3"/>
  <c r="CG219" i="3"/>
  <c r="CH219" i="3"/>
  <c r="CI219" i="3"/>
  <c r="CJ219" i="3"/>
  <c r="CK219" i="3"/>
  <c r="CL219" i="3"/>
  <c r="CM219" i="3"/>
  <c r="CN219" i="3"/>
  <c r="CO219" i="3"/>
  <c r="CP219" i="3"/>
  <c r="CQ219" i="3"/>
  <c r="CR219" i="3"/>
  <c r="CS219" i="3"/>
  <c r="CT219" i="3"/>
  <c r="CU219" i="3"/>
  <c r="CV219" i="3"/>
  <c r="CW219" i="3"/>
  <c r="CX219" i="3"/>
  <c r="CY219" i="3"/>
  <c r="CZ219" i="3"/>
  <c r="DA219" i="3"/>
  <c r="DB219" i="3"/>
  <c r="DC219" i="3"/>
  <c r="DD219" i="3"/>
  <c r="DE219" i="3"/>
  <c r="DF219" i="3"/>
  <c r="DG219" i="3"/>
  <c r="DH219" i="3"/>
  <c r="DI219" i="3"/>
  <c r="DJ219" i="3"/>
  <c r="DK219" i="3"/>
  <c r="DL219" i="3"/>
  <c r="DM219" i="3"/>
  <c r="DN219" i="3"/>
  <c r="DO219" i="3"/>
  <c r="DP219" i="3"/>
  <c r="DQ219" i="3"/>
  <c r="DR219" i="3"/>
  <c r="DS219" i="3"/>
  <c r="DT219" i="3"/>
  <c r="DU219" i="3"/>
  <c r="DV219" i="3"/>
  <c r="DW219" i="3"/>
  <c r="DX219" i="3"/>
  <c r="DY219" i="3"/>
  <c r="DZ219" i="3"/>
  <c r="EA219" i="3"/>
  <c r="EB219" i="3"/>
  <c r="EC219" i="3"/>
  <c r="ED219" i="3"/>
  <c r="EE219" i="3"/>
  <c r="EF219" i="3"/>
  <c r="EG219" i="3"/>
  <c r="EH219" i="3"/>
  <c r="EI219" i="3"/>
  <c r="EJ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BQ220" i="3"/>
  <c r="BR220" i="3"/>
  <c r="BS220" i="3"/>
  <c r="BT220" i="3"/>
  <c r="BU220" i="3"/>
  <c r="BV220" i="3"/>
  <c r="BW220" i="3"/>
  <c r="BX220" i="3"/>
  <c r="BY220" i="3"/>
  <c r="BZ220" i="3"/>
  <c r="CA220" i="3"/>
  <c r="CB220" i="3"/>
  <c r="CC220" i="3"/>
  <c r="CD220" i="3"/>
  <c r="CE220" i="3"/>
  <c r="CF220" i="3"/>
  <c r="CG220" i="3"/>
  <c r="CH220" i="3"/>
  <c r="CI220" i="3"/>
  <c r="CJ220" i="3"/>
  <c r="CK220" i="3"/>
  <c r="CL220" i="3"/>
  <c r="CM220" i="3"/>
  <c r="CN220" i="3"/>
  <c r="CO220" i="3"/>
  <c r="CP220" i="3"/>
  <c r="CQ220" i="3"/>
  <c r="CR220" i="3"/>
  <c r="CS220" i="3"/>
  <c r="CT220" i="3"/>
  <c r="CU220" i="3"/>
  <c r="CV220" i="3"/>
  <c r="CW220" i="3"/>
  <c r="CX220" i="3"/>
  <c r="CY220" i="3"/>
  <c r="CZ220" i="3"/>
  <c r="DA220" i="3"/>
  <c r="DB220" i="3"/>
  <c r="DC220" i="3"/>
  <c r="DD220" i="3"/>
  <c r="DE220" i="3"/>
  <c r="DF220" i="3"/>
  <c r="DG220" i="3"/>
  <c r="DH220" i="3"/>
  <c r="DI220" i="3"/>
  <c r="DJ220" i="3"/>
  <c r="DK220" i="3"/>
  <c r="DL220" i="3"/>
  <c r="DM220" i="3"/>
  <c r="DN220" i="3"/>
  <c r="DO220" i="3"/>
  <c r="DP220" i="3"/>
  <c r="DQ220" i="3"/>
  <c r="DR220" i="3"/>
  <c r="DS220" i="3"/>
  <c r="DT220" i="3"/>
  <c r="DU220" i="3"/>
  <c r="DV220" i="3"/>
  <c r="DW220" i="3"/>
  <c r="DX220" i="3"/>
  <c r="DY220" i="3"/>
  <c r="DZ220" i="3"/>
  <c r="EA220" i="3"/>
  <c r="EB220" i="3"/>
  <c r="EC220" i="3"/>
  <c r="ED220" i="3"/>
  <c r="EE220" i="3"/>
  <c r="EF220" i="3"/>
  <c r="EG220" i="3"/>
  <c r="EH220" i="3"/>
  <c r="EI220" i="3"/>
  <c r="EJ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BQ221" i="3"/>
  <c r="BR221" i="3"/>
  <c r="BS221" i="3"/>
  <c r="BT221" i="3"/>
  <c r="BU221" i="3"/>
  <c r="BV221" i="3"/>
  <c r="BW221" i="3"/>
  <c r="BX221" i="3"/>
  <c r="BY221" i="3"/>
  <c r="BZ221" i="3"/>
  <c r="CA221" i="3"/>
  <c r="CB221" i="3"/>
  <c r="CC221" i="3"/>
  <c r="CD221" i="3"/>
  <c r="CE221" i="3"/>
  <c r="CF221" i="3"/>
  <c r="CG221" i="3"/>
  <c r="CH221" i="3"/>
  <c r="CI221" i="3"/>
  <c r="CJ221" i="3"/>
  <c r="CK221" i="3"/>
  <c r="CL221" i="3"/>
  <c r="CM221" i="3"/>
  <c r="CN221" i="3"/>
  <c r="CO221" i="3"/>
  <c r="CP221" i="3"/>
  <c r="CQ221" i="3"/>
  <c r="CR221" i="3"/>
  <c r="CS221" i="3"/>
  <c r="CT221" i="3"/>
  <c r="CU221" i="3"/>
  <c r="CV221" i="3"/>
  <c r="CW221" i="3"/>
  <c r="CX221" i="3"/>
  <c r="CY221" i="3"/>
  <c r="CZ221" i="3"/>
  <c r="DA221" i="3"/>
  <c r="DB221" i="3"/>
  <c r="DC221" i="3"/>
  <c r="DD221" i="3"/>
  <c r="DE221" i="3"/>
  <c r="DF221" i="3"/>
  <c r="DG221" i="3"/>
  <c r="DH221" i="3"/>
  <c r="DI221" i="3"/>
  <c r="DJ221" i="3"/>
  <c r="DK221" i="3"/>
  <c r="DL221" i="3"/>
  <c r="DM221" i="3"/>
  <c r="DN221" i="3"/>
  <c r="DO221" i="3"/>
  <c r="DP221" i="3"/>
  <c r="DQ221" i="3"/>
  <c r="DR221" i="3"/>
  <c r="DS221" i="3"/>
  <c r="DT221" i="3"/>
  <c r="DU221" i="3"/>
  <c r="DV221" i="3"/>
  <c r="DW221" i="3"/>
  <c r="DX221" i="3"/>
  <c r="DY221" i="3"/>
  <c r="DZ221" i="3"/>
  <c r="EA221" i="3"/>
  <c r="EB221" i="3"/>
  <c r="EC221" i="3"/>
  <c r="ED221" i="3"/>
  <c r="EE221" i="3"/>
  <c r="EF221" i="3"/>
  <c r="EG221" i="3"/>
  <c r="EH221" i="3"/>
  <c r="EI221" i="3"/>
  <c r="EJ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BQ222" i="3"/>
  <c r="BR222" i="3"/>
  <c r="BS222" i="3"/>
  <c r="BT222" i="3"/>
  <c r="BU222" i="3"/>
  <c r="BV222" i="3"/>
  <c r="BW222" i="3"/>
  <c r="BX222" i="3"/>
  <c r="BY222" i="3"/>
  <c r="BZ222" i="3"/>
  <c r="CA222" i="3"/>
  <c r="CB222" i="3"/>
  <c r="CC222" i="3"/>
  <c r="CD222" i="3"/>
  <c r="CE222" i="3"/>
  <c r="CF222" i="3"/>
  <c r="CG222" i="3"/>
  <c r="CH222" i="3"/>
  <c r="CI222" i="3"/>
  <c r="CJ222" i="3"/>
  <c r="CK222" i="3"/>
  <c r="CL222" i="3"/>
  <c r="CM222" i="3"/>
  <c r="CN222" i="3"/>
  <c r="CO222" i="3"/>
  <c r="CP222" i="3"/>
  <c r="CQ222" i="3"/>
  <c r="CR222" i="3"/>
  <c r="CS222" i="3"/>
  <c r="CT222" i="3"/>
  <c r="CU222" i="3"/>
  <c r="CV222" i="3"/>
  <c r="CW222" i="3"/>
  <c r="CX222" i="3"/>
  <c r="CY222" i="3"/>
  <c r="CZ222" i="3"/>
  <c r="DA222" i="3"/>
  <c r="DB222" i="3"/>
  <c r="DC222" i="3"/>
  <c r="DD222" i="3"/>
  <c r="DE222" i="3"/>
  <c r="DF222" i="3"/>
  <c r="DG222" i="3"/>
  <c r="DH222" i="3"/>
  <c r="DI222" i="3"/>
  <c r="DJ222" i="3"/>
  <c r="DK222" i="3"/>
  <c r="DL222" i="3"/>
  <c r="DM222" i="3"/>
  <c r="DN222" i="3"/>
  <c r="DO222" i="3"/>
  <c r="DP222" i="3"/>
  <c r="DQ222" i="3"/>
  <c r="DR222" i="3"/>
  <c r="DS222" i="3"/>
  <c r="DT222" i="3"/>
  <c r="DU222" i="3"/>
  <c r="DV222" i="3"/>
  <c r="DW222" i="3"/>
  <c r="DX222" i="3"/>
  <c r="DY222" i="3"/>
  <c r="DZ222" i="3"/>
  <c r="EA222" i="3"/>
  <c r="EB222" i="3"/>
  <c r="EC222" i="3"/>
  <c r="ED222" i="3"/>
  <c r="EE222" i="3"/>
  <c r="EF222" i="3"/>
  <c r="EG222" i="3"/>
  <c r="EH222" i="3"/>
  <c r="EI222" i="3"/>
  <c r="EJ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BQ223" i="3"/>
  <c r="BR223" i="3"/>
  <c r="BS223" i="3"/>
  <c r="BT223" i="3"/>
  <c r="BU223" i="3"/>
  <c r="BV223" i="3"/>
  <c r="BW223" i="3"/>
  <c r="BX223" i="3"/>
  <c r="BY223" i="3"/>
  <c r="BZ223" i="3"/>
  <c r="CA223" i="3"/>
  <c r="CB223" i="3"/>
  <c r="CC223" i="3"/>
  <c r="CD223" i="3"/>
  <c r="CE223" i="3"/>
  <c r="CF223" i="3"/>
  <c r="CG223" i="3"/>
  <c r="CH223" i="3"/>
  <c r="CI223" i="3"/>
  <c r="CJ223" i="3"/>
  <c r="CK223" i="3"/>
  <c r="CL223" i="3"/>
  <c r="CM223" i="3"/>
  <c r="CN223" i="3"/>
  <c r="CO223" i="3"/>
  <c r="CP223" i="3"/>
  <c r="CQ223" i="3"/>
  <c r="CR223" i="3"/>
  <c r="CS223" i="3"/>
  <c r="CT223" i="3"/>
  <c r="CU223" i="3"/>
  <c r="CV223" i="3"/>
  <c r="CW223" i="3"/>
  <c r="CX223" i="3"/>
  <c r="CY223" i="3"/>
  <c r="CZ223" i="3"/>
  <c r="DA223" i="3"/>
  <c r="DB223" i="3"/>
  <c r="DC223" i="3"/>
  <c r="DD223" i="3"/>
  <c r="DE223" i="3"/>
  <c r="DF223" i="3"/>
  <c r="DG223" i="3"/>
  <c r="DH223" i="3"/>
  <c r="DI223" i="3"/>
  <c r="DJ223" i="3"/>
  <c r="DK223" i="3"/>
  <c r="DL223" i="3"/>
  <c r="DM223" i="3"/>
  <c r="DN223" i="3"/>
  <c r="DO223" i="3"/>
  <c r="DP223" i="3"/>
  <c r="DQ223" i="3"/>
  <c r="DR223" i="3"/>
  <c r="DS223" i="3"/>
  <c r="DT223" i="3"/>
  <c r="DU223" i="3"/>
  <c r="DV223" i="3"/>
  <c r="DW223" i="3"/>
  <c r="DX223" i="3"/>
  <c r="DY223" i="3"/>
  <c r="DZ223" i="3"/>
  <c r="EA223" i="3"/>
  <c r="EB223" i="3"/>
  <c r="EC223" i="3"/>
  <c r="ED223" i="3"/>
  <c r="EE223" i="3"/>
  <c r="EF223" i="3"/>
  <c r="EG223" i="3"/>
  <c r="EH223" i="3"/>
  <c r="EI223" i="3"/>
  <c r="EJ223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BQ224" i="3"/>
  <c r="BR224" i="3"/>
  <c r="BS224" i="3"/>
  <c r="BT224" i="3"/>
  <c r="BU224" i="3"/>
  <c r="BV224" i="3"/>
  <c r="BW224" i="3"/>
  <c r="BX224" i="3"/>
  <c r="BY224" i="3"/>
  <c r="BZ224" i="3"/>
  <c r="CA224" i="3"/>
  <c r="CB224" i="3"/>
  <c r="CC224" i="3"/>
  <c r="CD224" i="3"/>
  <c r="CE224" i="3"/>
  <c r="CF224" i="3"/>
  <c r="CG224" i="3"/>
  <c r="CH224" i="3"/>
  <c r="CI224" i="3"/>
  <c r="CJ224" i="3"/>
  <c r="CK224" i="3"/>
  <c r="CL224" i="3"/>
  <c r="CM224" i="3"/>
  <c r="CN224" i="3"/>
  <c r="CO224" i="3"/>
  <c r="CP224" i="3"/>
  <c r="CQ224" i="3"/>
  <c r="CR224" i="3"/>
  <c r="CS224" i="3"/>
  <c r="CT224" i="3"/>
  <c r="CU224" i="3"/>
  <c r="CV224" i="3"/>
  <c r="CW224" i="3"/>
  <c r="CX224" i="3"/>
  <c r="CY224" i="3"/>
  <c r="CZ224" i="3"/>
  <c r="DA224" i="3"/>
  <c r="DB224" i="3"/>
  <c r="DC224" i="3"/>
  <c r="DD224" i="3"/>
  <c r="DE224" i="3"/>
  <c r="DF224" i="3"/>
  <c r="DG224" i="3"/>
  <c r="DH224" i="3"/>
  <c r="DI224" i="3"/>
  <c r="DJ224" i="3"/>
  <c r="DK224" i="3"/>
  <c r="DL224" i="3"/>
  <c r="DM224" i="3"/>
  <c r="DN224" i="3"/>
  <c r="DO224" i="3"/>
  <c r="DP224" i="3"/>
  <c r="DQ224" i="3"/>
  <c r="DR224" i="3"/>
  <c r="DS224" i="3"/>
  <c r="DT224" i="3"/>
  <c r="DU224" i="3"/>
  <c r="DV224" i="3"/>
  <c r="DW224" i="3"/>
  <c r="DX224" i="3"/>
  <c r="DY224" i="3"/>
  <c r="DZ224" i="3"/>
  <c r="EA224" i="3"/>
  <c r="EB224" i="3"/>
  <c r="EC224" i="3"/>
  <c r="ED224" i="3"/>
  <c r="EE224" i="3"/>
  <c r="EF224" i="3"/>
  <c r="EG224" i="3"/>
  <c r="EH224" i="3"/>
  <c r="EI224" i="3"/>
  <c r="EJ224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BQ225" i="3"/>
  <c r="BR225" i="3"/>
  <c r="BS225" i="3"/>
  <c r="BT225" i="3"/>
  <c r="BU225" i="3"/>
  <c r="BV225" i="3"/>
  <c r="BW225" i="3"/>
  <c r="BX225" i="3"/>
  <c r="BY225" i="3"/>
  <c r="BZ225" i="3"/>
  <c r="CA225" i="3"/>
  <c r="CB225" i="3"/>
  <c r="CC225" i="3"/>
  <c r="CD225" i="3"/>
  <c r="CE225" i="3"/>
  <c r="CF225" i="3"/>
  <c r="CG225" i="3"/>
  <c r="CH225" i="3"/>
  <c r="CI225" i="3"/>
  <c r="CJ225" i="3"/>
  <c r="CK225" i="3"/>
  <c r="CL225" i="3"/>
  <c r="CM225" i="3"/>
  <c r="CN225" i="3"/>
  <c r="CO225" i="3"/>
  <c r="CP225" i="3"/>
  <c r="CQ225" i="3"/>
  <c r="CR225" i="3"/>
  <c r="CS225" i="3"/>
  <c r="CT225" i="3"/>
  <c r="CU225" i="3"/>
  <c r="CV225" i="3"/>
  <c r="CW225" i="3"/>
  <c r="CX225" i="3"/>
  <c r="CY225" i="3"/>
  <c r="CZ225" i="3"/>
  <c r="DA225" i="3"/>
  <c r="DB225" i="3"/>
  <c r="DC225" i="3"/>
  <c r="DD225" i="3"/>
  <c r="DE225" i="3"/>
  <c r="DF225" i="3"/>
  <c r="DG225" i="3"/>
  <c r="DH225" i="3"/>
  <c r="DI225" i="3"/>
  <c r="DJ225" i="3"/>
  <c r="DK225" i="3"/>
  <c r="DL225" i="3"/>
  <c r="DM225" i="3"/>
  <c r="DN225" i="3"/>
  <c r="DO225" i="3"/>
  <c r="DP225" i="3"/>
  <c r="DQ225" i="3"/>
  <c r="DR225" i="3"/>
  <c r="DS225" i="3"/>
  <c r="DT225" i="3"/>
  <c r="DU225" i="3"/>
  <c r="DV225" i="3"/>
  <c r="DW225" i="3"/>
  <c r="DX225" i="3"/>
  <c r="DY225" i="3"/>
  <c r="DZ225" i="3"/>
  <c r="EA225" i="3"/>
  <c r="EB225" i="3"/>
  <c r="EC225" i="3"/>
  <c r="ED225" i="3"/>
  <c r="EE225" i="3"/>
  <c r="EF225" i="3"/>
  <c r="EG225" i="3"/>
  <c r="EH225" i="3"/>
  <c r="EI225" i="3"/>
  <c r="EJ225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BQ226" i="3"/>
  <c r="BR226" i="3"/>
  <c r="BS226" i="3"/>
  <c r="BT226" i="3"/>
  <c r="BU226" i="3"/>
  <c r="BV226" i="3"/>
  <c r="BW226" i="3"/>
  <c r="BX226" i="3"/>
  <c r="BY226" i="3"/>
  <c r="BZ226" i="3"/>
  <c r="CA226" i="3"/>
  <c r="CB226" i="3"/>
  <c r="CC226" i="3"/>
  <c r="CD226" i="3"/>
  <c r="CE226" i="3"/>
  <c r="CF226" i="3"/>
  <c r="CG226" i="3"/>
  <c r="CH226" i="3"/>
  <c r="CI226" i="3"/>
  <c r="CJ226" i="3"/>
  <c r="CK226" i="3"/>
  <c r="CL226" i="3"/>
  <c r="CM226" i="3"/>
  <c r="CN226" i="3"/>
  <c r="CO226" i="3"/>
  <c r="CP226" i="3"/>
  <c r="CQ226" i="3"/>
  <c r="CR226" i="3"/>
  <c r="CS226" i="3"/>
  <c r="CT226" i="3"/>
  <c r="CU226" i="3"/>
  <c r="CV226" i="3"/>
  <c r="CW226" i="3"/>
  <c r="CX226" i="3"/>
  <c r="CY226" i="3"/>
  <c r="CZ226" i="3"/>
  <c r="DA226" i="3"/>
  <c r="DB226" i="3"/>
  <c r="DC226" i="3"/>
  <c r="DD226" i="3"/>
  <c r="DE226" i="3"/>
  <c r="DF226" i="3"/>
  <c r="DG226" i="3"/>
  <c r="DH226" i="3"/>
  <c r="DI226" i="3"/>
  <c r="DJ226" i="3"/>
  <c r="DK226" i="3"/>
  <c r="DL226" i="3"/>
  <c r="DM226" i="3"/>
  <c r="DN226" i="3"/>
  <c r="DO226" i="3"/>
  <c r="DP226" i="3"/>
  <c r="DQ226" i="3"/>
  <c r="DR226" i="3"/>
  <c r="DS226" i="3"/>
  <c r="DT226" i="3"/>
  <c r="DU226" i="3"/>
  <c r="DV226" i="3"/>
  <c r="DW226" i="3"/>
  <c r="DX226" i="3"/>
  <c r="DY226" i="3"/>
  <c r="DZ226" i="3"/>
  <c r="EA226" i="3"/>
  <c r="EB226" i="3"/>
  <c r="EC226" i="3"/>
  <c r="ED226" i="3"/>
  <c r="EE226" i="3"/>
  <c r="EF226" i="3"/>
  <c r="EG226" i="3"/>
  <c r="EH226" i="3"/>
  <c r="EI226" i="3"/>
  <c r="EJ226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BQ227" i="3"/>
  <c r="BR227" i="3"/>
  <c r="BS227" i="3"/>
  <c r="BT227" i="3"/>
  <c r="BU227" i="3"/>
  <c r="BV227" i="3"/>
  <c r="BW227" i="3"/>
  <c r="BX227" i="3"/>
  <c r="BY227" i="3"/>
  <c r="BZ227" i="3"/>
  <c r="CA227" i="3"/>
  <c r="CB227" i="3"/>
  <c r="CC227" i="3"/>
  <c r="CD227" i="3"/>
  <c r="CE227" i="3"/>
  <c r="CF227" i="3"/>
  <c r="CG227" i="3"/>
  <c r="CH227" i="3"/>
  <c r="CI227" i="3"/>
  <c r="CJ227" i="3"/>
  <c r="CK227" i="3"/>
  <c r="CL227" i="3"/>
  <c r="CM227" i="3"/>
  <c r="CN227" i="3"/>
  <c r="CO227" i="3"/>
  <c r="CP227" i="3"/>
  <c r="CQ227" i="3"/>
  <c r="CR227" i="3"/>
  <c r="CS227" i="3"/>
  <c r="CT227" i="3"/>
  <c r="CU227" i="3"/>
  <c r="CV227" i="3"/>
  <c r="CW227" i="3"/>
  <c r="CX227" i="3"/>
  <c r="CY227" i="3"/>
  <c r="CZ227" i="3"/>
  <c r="DA227" i="3"/>
  <c r="DB227" i="3"/>
  <c r="DC227" i="3"/>
  <c r="DD227" i="3"/>
  <c r="DE227" i="3"/>
  <c r="DF227" i="3"/>
  <c r="DG227" i="3"/>
  <c r="DH227" i="3"/>
  <c r="DI227" i="3"/>
  <c r="DJ227" i="3"/>
  <c r="DK227" i="3"/>
  <c r="DL227" i="3"/>
  <c r="DM227" i="3"/>
  <c r="DN227" i="3"/>
  <c r="DO227" i="3"/>
  <c r="DP227" i="3"/>
  <c r="DQ227" i="3"/>
  <c r="DR227" i="3"/>
  <c r="DS227" i="3"/>
  <c r="DT227" i="3"/>
  <c r="DU227" i="3"/>
  <c r="DV227" i="3"/>
  <c r="DW227" i="3"/>
  <c r="DX227" i="3"/>
  <c r="DY227" i="3"/>
  <c r="DZ227" i="3"/>
  <c r="EA227" i="3"/>
  <c r="EB227" i="3"/>
  <c r="EC227" i="3"/>
  <c r="ED227" i="3"/>
  <c r="EE227" i="3"/>
  <c r="EF227" i="3"/>
  <c r="EG227" i="3"/>
  <c r="EH227" i="3"/>
  <c r="EI227" i="3"/>
  <c r="EJ227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BQ228" i="3"/>
  <c r="BR228" i="3"/>
  <c r="BS228" i="3"/>
  <c r="BT228" i="3"/>
  <c r="BU228" i="3"/>
  <c r="BV228" i="3"/>
  <c r="BW228" i="3"/>
  <c r="BX228" i="3"/>
  <c r="BY228" i="3"/>
  <c r="BZ228" i="3"/>
  <c r="CA228" i="3"/>
  <c r="CB228" i="3"/>
  <c r="CC228" i="3"/>
  <c r="CD228" i="3"/>
  <c r="CE228" i="3"/>
  <c r="CF228" i="3"/>
  <c r="CG228" i="3"/>
  <c r="CH228" i="3"/>
  <c r="CI228" i="3"/>
  <c r="CJ228" i="3"/>
  <c r="CK228" i="3"/>
  <c r="CL228" i="3"/>
  <c r="CM228" i="3"/>
  <c r="CN228" i="3"/>
  <c r="CO228" i="3"/>
  <c r="CP228" i="3"/>
  <c r="CQ228" i="3"/>
  <c r="CR228" i="3"/>
  <c r="CS228" i="3"/>
  <c r="CT228" i="3"/>
  <c r="CU228" i="3"/>
  <c r="CV228" i="3"/>
  <c r="CW228" i="3"/>
  <c r="CX228" i="3"/>
  <c r="CY228" i="3"/>
  <c r="CZ228" i="3"/>
  <c r="DA228" i="3"/>
  <c r="DB228" i="3"/>
  <c r="DC228" i="3"/>
  <c r="DD228" i="3"/>
  <c r="DE228" i="3"/>
  <c r="DF228" i="3"/>
  <c r="DG228" i="3"/>
  <c r="DH228" i="3"/>
  <c r="DI228" i="3"/>
  <c r="DJ228" i="3"/>
  <c r="DK228" i="3"/>
  <c r="DL228" i="3"/>
  <c r="DM228" i="3"/>
  <c r="DN228" i="3"/>
  <c r="DO228" i="3"/>
  <c r="DP228" i="3"/>
  <c r="DQ228" i="3"/>
  <c r="DR228" i="3"/>
  <c r="DS228" i="3"/>
  <c r="DT228" i="3"/>
  <c r="DU228" i="3"/>
  <c r="DV228" i="3"/>
  <c r="DW228" i="3"/>
  <c r="DX228" i="3"/>
  <c r="DY228" i="3"/>
  <c r="DZ228" i="3"/>
  <c r="EA228" i="3"/>
  <c r="EB228" i="3"/>
  <c r="EC228" i="3"/>
  <c r="ED228" i="3"/>
  <c r="EE228" i="3"/>
  <c r="EF228" i="3"/>
  <c r="EG228" i="3"/>
  <c r="EH228" i="3"/>
  <c r="EI228" i="3"/>
  <c r="EJ228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BQ229" i="3"/>
  <c r="BR229" i="3"/>
  <c r="BS229" i="3"/>
  <c r="BT229" i="3"/>
  <c r="BU229" i="3"/>
  <c r="BV229" i="3"/>
  <c r="BW229" i="3"/>
  <c r="BX229" i="3"/>
  <c r="BY229" i="3"/>
  <c r="BZ229" i="3"/>
  <c r="CA229" i="3"/>
  <c r="CB229" i="3"/>
  <c r="CC229" i="3"/>
  <c r="CD229" i="3"/>
  <c r="CE229" i="3"/>
  <c r="CF229" i="3"/>
  <c r="CG229" i="3"/>
  <c r="CH229" i="3"/>
  <c r="CI229" i="3"/>
  <c r="CJ229" i="3"/>
  <c r="CK229" i="3"/>
  <c r="CL229" i="3"/>
  <c r="CM229" i="3"/>
  <c r="CN229" i="3"/>
  <c r="CO229" i="3"/>
  <c r="CP229" i="3"/>
  <c r="CQ229" i="3"/>
  <c r="CR229" i="3"/>
  <c r="CS229" i="3"/>
  <c r="CT229" i="3"/>
  <c r="CU229" i="3"/>
  <c r="CV229" i="3"/>
  <c r="CW229" i="3"/>
  <c r="CX229" i="3"/>
  <c r="CY229" i="3"/>
  <c r="CZ229" i="3"/>
  <c r="DA229" i="3"/>
  <c r="DB229" i="3"/>
  <c r="DC229" i="3"/>
  <c r="DD229" i="3"/>
  <c r="DE229" i="3"/>
  <c r="DF229" i="3"/>
  <c r="DG229" i="3"/>
  <c r="DH229" i="3"/>
  <c r="DI229" i="3"/>
  <c r="DJ229" i="3"/>
  <c r="DK229" i="3"/>
  <c r="DL229" i="3"/>
  <c r="DM229" i="3"/>
  <c r="DN229" i="3"/>
  <c r="DO229" i="3"/>
  <c r="DP229" i="3"/>
  <c r="DQ229" i="3"/>
  <c r="DR229" i="3"/>
  <c r="DS229" i="3"/>
  <c r="DT229" i="3"/>
  <c r="DU229" i="3"/>
  <c r="DV229" i="3"/>
  <c r="DW229" i="3"/>
  <c r="DX229" i="3"/>
  <c r="DY229" i="3"/>
  <c r="DZ229" i="3"/>
  <c r="EA229" i="3"/>
  <c r="EB229" i="3"/>
  <c r="EC229" i="3"/>
  <c r="ED229" i="3"/>
  <c r="EE229" i="3"/>
  <c r="EF229" i="3"/>
  <c r="EG229" i="3"/>
  <c r="EH229" i="3"/>
  <c r="EI229" i="3"/>
  <c r="EJ229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BQ230" i="3"/>
  <c r="BR230" i="3"/>
  <c r="BS230" i="3"/>
  <c r="BT230" i="3"/>
  <c r="BU230" i="3"/>
  <c r="BV230" i="3"/>
  <c r="BW230" i="3"/>
  <c r="BX230" i="3"/>
  <c r="BY230" i="3"/>
  <c r="BZ230" i="3"/>
  <c r="CA230" i="3"/>
  <c r="CB230" i="3"/>
  <c r="CC230" i="3"/>
  <c r="CD230" i="3"/>
  <c r="CE230" i="3"/>
  <c r="CF230" i="3"/>
  <c r="CG230" i="3"/>
  <c r="CH230" i="3"/>
  <c r="CI230" i="3"/>
  <c r="CJ230" i="3"/>
  <c r="CK230" i="3"/>
  <c r="CL230" i="3"/>
  <c r="CM230" i="3"/>
  <c r="CN230" i="3"/>
  <c r="CO230" i="3"/>
  <c r="CP230" i="3"/>
  <c r="CQ230" i="3"/>
  <c r="CR230" i="3"/>
  <c r="CS230" i="3"/>
  <c r="CT230" i="3"/>
  <c r="CU230" i="3"/>
  <c r="CV230" i="3"/>
  <c r="CW230" i="3"/>
  <c r="CX230" i="3"/>
  <c r="CY230" i="3"/>
  <c r="CZ230" i="3"/>
  <c r="DA230" i="3"/>
  <c r="DB230" i="3"/>
  <c r="DC230" i="3"/>
  <c r="DD230" i="3"/>
  <c r="DE230" i="3"/>
  <c r="DF230" i="3"/>
  <c r="DG230" i="3"/>
  <c r="DH230" i="3"/>
  <c r="DI230" i="3"/>
  <c r="DJ230" i="3"/>
  <c r="DK230" i="3"/>
  <c r="DL230" i="3"/>
  <c r="DM230" i="3"/>
  <c r="DN230" i="3"/>
  <c r="DO230" i="3"/>
  <c r="DP230" i="3"/>
  <c r="DQ230" i="3"/>
  <c r="DR230" i="3"/>
  <c r="DS230" i="3"/>
  <c r="DT230" i="3"/>
  <c r="DU230" i="3"/>
  <c r="DV230" i="3"/>
  <c r="DW230" i="3"/>
  <c r="DX230" i="3"/>
  <c r="DY230" i="3"/>
  <c r="DZ230" i="3"/>
  <c r="EA230" i="3"/>
  <c r="EB230" i="3"/>
  <c r="EC230" i="3"/>
  <c r="ED230" i="3"/>
  <c r="EE230" i="3"/>
  <c r="EF230" i="3"/>
  <c r="EG230" i="3"/>
  <c r="EH230" i="3"/>
  <c r="EI230" i="3"/>
  <c r="EJ230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BQ231" i="3"/>
  <c r="BR231" i="3"/>
  <c r="BS231" i="3"/>
  <c r="BT231" i="3"/>
  <c r="BU231" i="3"/>
  <c r="BV231" i="3"/>
  <c r="BW231" i="3"/>
  <c r="BX231" i="3"/>
  <c r="BY231" i="3"/>
  <c r="BZ231" i="3"/>
  <c r="CA231" i="3"/>
  <c r="CB231" i="3"/>
  <c r="CC231" i="3"/>
  <c r="CD231" i="3"/>
  <c r="CE231" i="3"/>
  <c r="CF231" i="3"/>
  <c r="CG231" i="3"/>
  <c r="CH231" i="3"/>
  <c r="CI231" i="3"/>
  <c r="CJ231" i="3"/>
  <c r="CK231" i="3"/>
  <c r="CL231" i="3"/>
  <c r="CM231" i="3"/>
  <c r="CN231" i="3"/>
  <c r="CO231" i="3"/>
  <c r="CP231" i="3"/>
  <c r="CQ231" i="3"/>
  <c r="CR231" i="3"/>
  <c r="CS231" i="3"/>
  <c r="CT231" i="3"/>
  <c r="CU231" i="3"/>
  <c r="CV231" i="3"/>
  <c r="CW231" i="3"/>
  <c r="CX231" i="3"/>
  <c r="CY231" i="3"/>
  <c r="CZ231" i="3"/>
  <c r="DA231" i="3"/>
  <c r="DB231" i="3"/>
  <c r="DC231" i="3"/>
  <c r="DD231" i="3"/>
  <c r="DE231" i="3"/>
  <c r="DF231" i="3"/>
  <c r="DG231" i="3"/>
  <c r="DH231" i="3"/>
  <c r="DI231" i="3"/>
  <c r="DJ231" i="3"/>
  <c r="DK231" i="3"/>
  <c r="DL231" i="3"/>
  <c r="DM231" i="3"/>
  <c r="DN231" i="3"/>
  <c r="DO231" i="3"/>
  <c r="DP231" i="3"/>
  <c r="DQ231" i="3"/>
  <c r="DR231" i="3"/>
  <c r="DS231" i="3"/>
  <c r="DT231" i="3"/>
  <c r="DU231" i="3"/>
  <c r="DV231" i="3"/>
  <c r="DW231" i="3"/>
  <c r="DX231" i="3"/>
  <c r="DY231" i="3"/>
  <c r="DZ231" i="3"/>
  <c r="EA231" i="3"/>
  <c r="EB231" i="3"/>
  <c r="EC231" i="3"/>
  <c r="ED231" i="3"/>
  <c r="EE231" i="3"/>
  <c r="EF231" i="3"/>
  <c r="EG231" i="3"/>
  <c r="EH231" i="3"/>
  <c r="EI231" i="3"/>
  <c r="EJ231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BQ232" i="3"/>
  <c r="BR232" i="3"/>
  <c r="BS232" i="3"/>
  <c r="BT232" i="3"/>
  <c r="BU232" i="3"/>
  <c r="BV232" i="3"/>
  <c r="BW232" i="3"/>
  <c r="BX232" i="3"/>
  <c r="BY232" i="3"/>
  <c r="BZ232" i="3"/>
  <c r="CA232" i="3"/>
  <c r="CB232" i="3"/>
  <c r="CC232" i="3"/>
  <c r="CD232" i="3"/>
  <c r="CE232" i="3"/>
  <c r="CF232" i="3"/>
  <c r="CG232" i="3"/>
  <c r="CH232" i="3"/>
  <c r="CI232" i="3"/>
  <c r="CJ232" i="3"/>
  <c r="CK232" i="3"/>
  <c r="CL232" i="3"/>
  <c r="CM232" i="3"/>
  <c r="CN232" i="3"/>
  <c r="CO232" i="3"/>
  <c r="CP232" i="3"/>
  <c r="CQ232" i="3"/>
  <c r="CR232" i="3"/>
  <c r="CS232" i="3"/>
  <c r="CT232" i="3"/>
  <c r="CU232" i="3"/>
  <c r="CV232" i="3"/>
  <c r="CW232" i="3"/>
  <c r="CX232" i="3"/>
  <c r="CY232" i="3"/>
  <c r="CZ232" i="3"/>
  <c r="DA232" i="3"/>
  <c r="DB232" i="3"/>
  <c r="DC232" i="3"/>
  <c r="DD232" i="3"/>
  <c r="DE232" i="3"/>
  <c r="DF232" i="3"/>
  <c r="DG232" i="3"/>
  <c r="DH232" i="3"/>
  <c r="DI232" i="3"/>
  <c r="DJ232" i="3"/>
  <c r="DK232" i="3"/>
  <c r="DL232" i="3"/>
  <c r="DM232" i="3"/>
  <c r="DN232" i="3"/>
  <c r="DO232" i="3"/>
  <c r="DP232" i="3"/>
  <c r="DQ232" i="3"/>
  <c r="DR232" i="3"/>
  <c r="DS232" i="3"/>
  <c r="DT232" i="3"/>
  <c r="DU232" i="3"/>
  <c r="DV232" i="3"/>
  <c r="DW232" i="3"/>
  <c r="DX232" i="3"/>
  <c r="DY232" i="3"/>
  <c r="DZ232" i="3"/>
  <c r="EA232" i="3"/>
  <c r="EB232" i="3"/>
  <c r="EC232" i="3"/>
  <c r="ED232" i="3"/>
  <c r="EE232" i="3"/>
  <c r="EF232" i="3"/>
  <c r="EG232" i="3"/>
  <c r="EH232" i="3"/>
  <c r="EI232" i="3"/>
  <c r="EJ232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BQ233" i="3"/>
  <c r="BR233" i="3"/>
  <c r="BS233" i="3"/>
  <c r="BT233" i="3"/>
  <c r="BU233" i="3"/>
  <c r="BV233" i="3"/>
  <c r="BW233" i="3"/>
  <c r="BX233" i="3"/>
  <c r="BY233" i="3"/>
  <c r="BZ233" i="3"/>
  <c r="CA233" i="3"/>
  <c r="CB233" i="3"/>
  <c r="CC233" i="3"/>
  <c r="CD233" i="3"/>
  <c r="CE233" i="3"/>
  <c r="CF233" i="3"/>
  <c r="CG233" i="3"/>
  <c r="CH233" i="3"/>
  <c r="CI233" i="3"/>
  <c r="CJ233" i="3"/>
  <c r="CK233" i="3"/>
  <c r="CL233" i="3"/>
  <c r="CM233" i="3"/>
  <c r="CN233" i="3"/>
  <c r="CO233" i="3"/>
  <c r="CP233" i="3"/>
  <c r="CQ233" i="3"/>
  <c r="CR233" i="3"/>
  <c r="CS233" i="3"/>
  <c r="CT233" i="3"/>
  <c r="CU233" i="3"/>
  <c r="CV233" i="3"/>
  <c r="CW233" i="3"/>
  <c r="CX233" i="3"/>
  <c r="CY233" i="3"/>
  <c r="CZ233" i="3"/>
  <c r="DA233" i="3"/>
  <c r="DB233" i="3"/>
  <c r="DC233" i="3"/>
  <c r="DD233" i="3"/>
  <c r="DE233" i="3"/>
  <c r="DF233" i="3"/>
  <c r="DG233" i="3"/>
  <c r="DH233" i="3"/>
  <c r="DI233" i="3"/>
  <c r="DJ233" i="3"/>
  <c r="DK233" i="3"/>
  <c r="DL233" i="3"/>
  <c r="DM233" i="3"/>
  <c r="DN233" i="3"/>
  <c r="DO233" i="3"/>
  <c r="DP233" i="3"/>
  <c r="DQ233" i="3"/>
  <c r="DR233" i="3"/>
  <c r="DS233" i="3"/>
  <c r="DT233" i="3"/>
  <c r="DU233" i="3"/>
  <c r="DV233" i="3"/>
  <c r="DW233" i="3"/>
  <c r="DX233" i="3"/>
  <c r="DY233" i="3"/>
  <c r="DZ233" i="3"/>
  <c r="EA233" i="3"/>
  <c r="EB233" i="3"/>
  <c r="EC233" i="3"/>
  <c r="ED233" i="3"/>
  <c r="EE233" i="3"/>
  <c r="EF233" i="3"/>
  <c r="EG233" i="3"/>
  <c r="EH233" i="3"/>
  <c r="EI233" i="3"/>
  <c r="EJ233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BQ234" i="3"/>
  <c r="BR234" i="3"/>
  <c r="BS234" i="3"/>
  <c r="BT234" i="3"/>
  <c r="BU234" i="3"/>
  <c r="BV234" i="3"/>
  <c r="BW234" i="3"/>
  <c r="BX234" i="3"/>
  <c r="BY234" i="3"/>
  <c r="BZ234" i="3"/>
  <c r="CA234" i="3"/>
  <c r="CB234" i="3"/>
  <c r="CC234" i="3"/>
  <c r="CD234" i="3"/>
  <c r="CE234" i="3"/>
  <c r="CF234" i="3"/>
  <c r="CG234" i="3"/>
  <c r="CH234" i="3"/>
  <c r="CI234" i="3"/>
  <c r="CJ234" i="3"/>
  <c r="CK234" i="3"/>
  <c r="CL234" i="3"/>
  <c r="CM234" i="3"/>
  <c r="CN234" i="3"/>
  <c r="CO234" i="3"/>
  <c r="CP234" i="3"/>
  <c r="CQ234" i="3"/>
  <c r="CR234" i="3"/>
  <c r="CS234" i="3"/>
  <c r="CT234" i="3"/>
  <c r="CU234" i="3"/>
  <c r="CV234" i="3"/>
  <c r="CW234" i="3"/>
  <c r="CX234" i="3"/>
  <c r="CY234" i="3"/>
  <c r="CZ234" i="3"/>
  <c r="DA234" i="3"/>
  <c r="DB234" i="3"/>
  <c r="DC234" i="3"/>
  <c r="DD234" i="3"/>
  <c r="DE234" i="3"/>
  <c r="DF234" i="3"/>
  <c r="DG234" i="3"/>
  <c r="DH234" i="3"/>
  <c r="DI234" i="3"/>
  <c r="DJ234" i="3"/>
  <c r="DK234" i="3"/>
  <c r="DL234" i="3"/>
  <c r="DM234" i="3"/>
  <c r="DN234" i="3"/>
  <c r="DO234" i="3"/>
  <c r="DP234" i="3"/>
  <c r="DQ234" i="3"/>
  <c r="DR234" i="3"/>
  <c r="DS234" i="3"/>
  <c r="DT234" i="3"/>
  <c r="DU234" i="3"/>
  <c r="DV234" i="3"/>
  <c r="DW234" i="3"/>
  <c r="DX234" i="3"/>
  <c r="DY234" i="3"/>
  <c r="DZ234" i="3"/>
  <c r="EA234" i="3"/>
  <c r="EB234" i="3"/>
  <c r="EC234" i="3"/>
  <c r="ED234" i="3"/>
  <c r="EE234" i="3"/>
  <c r="EF234" i="3"/>
  <c r="EG234" i="3"/>
  <c r="EH234" i="3"/>
  <c r="EI234" i="3"/>
  <c r="EJ234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BQ235" i="3"/>
  <c r="BR235" i="3"/>
  <c r="BS235" i="3"/>
  <c r="BT235" i="3"/>
  <c r="BU235" i="3"/>
  <c r="BV235" i="3"/>
  <c r="BW235" i="3"/>
  <c r="BX235" i="3"/>
  <c r="BY235" i="3"/>
  <c r="BZ235" i="3"/>
  <c r="CA235" i="3"/>
  <c r="CB235" i="3"/>
  <c r="CC235" i="3"/>
  <c r="CD235" i="3"/>
  <c r="CE235" i="3"/>
  <c r="CF235" i="3"/>
  <c r="CG235" i="3"/>
  <c r="CH235" i="3"/>
  <c r="CI235" i="3"/>
  <c r="CJ235" i="3"/>
  <c r="CK235" i="3"/>
  <c r="CL235" i="3"/>
  <c r="CM235" i="3"/>
  <c r="CN235" i="3"/>
  <c r="CO235" i="3"/>
  <c r="CP235" i="3"/>
  <c r="CQ235" i="3"/>
  <c r="CR235" i="3"/>
  <c r="CS235" i="3"/>
  <c r="CT235" i="3"/>
  <c r="CU235" i="3"/>
  <c r="CV235" i="3"/>
  <c r="CW235" i="3"/>
  <c r="CX235" i="3"/>
  <c r="CY235" i="3"/>
  <c r="CZ235" i="3"/>
  <c r="DA235" i="3"/>
  <c r="DB235" i="3"/>
  <c r="DC235" i="3"/>
  <c r="DD235" i="3"/>
  <c r="DE235" i="3"/>
  <c r="DF235" i="3"/>
  <c r="DG235" i="3"/>
  <c r="DH235" i="3"/>
  <c r="DI235" i="3"/>
  <c r="DJ235" i="3"/>
  <c r="DK235" i="3"/>
  <c r="DL235" i="3"/>
  <c r="DM235" i="3"/>
  <c r="DN235" i="3"/>
  <c r="DO235" i="3"/>
  <c r="DP235" i="3"/>
  <c r="DQ235" i="3"/>
  <c r="DR235" i="3"/>
  <c r="DS235" i="3"/>
  <c r="DT235" i="3"/>
  <c r="DU235" i="3"/>
  <c r="DV235" i="3"/>
  <c r="DW235" i="3"/>
  <c r="DX235" i="3"/>
  <c r="DY235" i="3"/>
  <c r="DZ235" i="3"/>
  <c r="EA235" i="3"/>
  <c r="EB235" i="3"/>
  <c r="EC235" i="3"/>
  <c r="ED235" i="3"/>
  <c r="EE235" i="3"/>
  <c r="EF235" i="3"/>
  <c r="EG235" i="3"/>
  <c r="EH235" i="3"/>
  <c r="EI235" i="3"/>
  <c r="EJ235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BQ236" i="3"/>
  <c r="BR236" i="3"/>
  <c r="BS236" i="3"/>
  <c r="BT236" i="3"/>
  <c r="BU236" i="3"/>
  <c r="BV236" i="3"/>
  <c r="BW236" i="3"/>
  <c r="BX236" i="3"/>
  <c r="BY236" i="3"/>
  <c r="BZ236" i="3"/>
  <c r="CA236" i="3"/>
  <c r="CB236" i="3"/>
  <c r="CC236" i="3"/>
  <c r="CD236" i="3"/>
  <c r="CE236" i="3"/>
  <c r="CF236" i="3"/>
  <c r="CG236" i="3"/>
  <c r="CH236" i="3"/>
  <c r="CI236" i="3"/>
  <c r="CJ236" i="3"/>
  <c r="CK236" i="3"/>
  <c r="CL236" i="3"/>
  <c r="CM236" i="3"/>
  <c r="CN236" i="3"/>
  <c r="CO236" i="3"/>
  <c r="CP236" i="3"/>
  <c r="CQ236" i="3"/>
  <c r="CR236" i="3"/>
  <c r="CS236" i="3"/>
  <c r="CT236" i="3"/>
  <c r="CU236" i="3"/>
  <c r="CV236" i="3"/>
  <c r="CW236" i="3"/>
  <c r="CX236" i="3"/>
  <c r="CY236" i="3"/>
  <c r="CZ236" i="3"/>
  <c r="DA236" i="3"/>
  <c r="DB236" i="3"/>
  <c r="DC236" i="3"/>
  <c r="DD236" i="3"/>
  <c r="DE236" i="3"/>
  <c r="DF236" i="3"/>
  <c r="DG236" i="3"/>
  <c r="DH236" i="3"/>
  <c r="DI236" i="3"/>
  <c r="DJ236" i="3"/>
  <c r="DK236" i="3"/>
  <c r="DL236" i="3"/>
  <c r="DM236" i="3"/>
  <c r="DN236" i="3"/>
  <c r="DO236" i="3"/>
  <c r="DP236" i="3"/>
  <c r="DQ236" i="3"/>
  <c r="DR236" i="3"/>
  <c r="DS236" i="3"/>
  <c r="DT236" i="3"/>
  <c r="DU236" i="3"/>
  <c r="DV236" i="3"/>
  <c r="DW236" i="3"/>
  <c r="DX236" i="3"/>
  <c r="DY236" i="3"/>
  <c r="DZ236" i="3"/>
  <c r="EA236" i="3"/>
  <c r="EB236" i="3"/>
  <c r="EC236" i="3"/>
  <c r="ED236" i="3"/>
  <c r="EE236" i="3"/>
  <c r="EF236" i="3"/>
  <c r="EG236" i="3"/>
  <c r="EH236" i="3"/>
  <c r="EI236" i="3"/>
  <c r="EJ236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BQ237" i="3"/>
  <c r="BR237" i="3"/>
  <c r="BS237" i="3"/>
  <c r="BT237" i="3"/>
  <c r="BU237" i="3"/>
  <c r="BV237" i="3"/>
  <c r="BW237" i="3"/>
  <c r="BX237" i="3"/>
  <c r="BY237" i="3"/>
  <c r="BZ237" i="3"/>
  <c r="CA237" i="3"/>
  <c r="CB237" i="3"/>
  <c r="CC237" i="3"/>
  <c r="CD237" i="3"/>
  <c r="CE237" i="3"/>
  <c r="CF237" i="3"/>
  <c r="CG237" i="3"/>
  <c r="CH237" i="3"/>
  <c r="CI237" i="3"/>
  <c r="CJ237" i="3"/>
  <c r="CK237" i="3"/>
  <c r="CL237" i="3"/>
  <c r="CM237" i="3"/>
  <c r="CN237" i="3"/>
  <c r="CO237" i="3"/>
  <c r="CP237" i="3"/>
  <c r="CQ237" i="3"/>
  <c r="CR237" i="3"/>
  <c r="CS237" i="3"/>
  <c r="CT237" i="3"/>
  <c r="CU237" i="3"/>
  <c r="CV237" i="3"/>
  <c r="CW237" i="3"/>
  <c r="CX237" i="3"/>
  <c r="CY237" i="3"/>
  <c r="CZ237" i="3"/>
  <c r="DA237" i="3"/>
  <c r="DB237" i="3"/>
  <c r="DC237" i="3"/>
  <c r="DD237" i="3"/>
  <c r="DE237" i="3"/>
  <c r="DF237" i="3"/>
  <c r="DG237" i="3"/>
  <c r="DH237" i="3"/>
  <c r="DI237" i="3"/>
  <c r="DJ237" i="3"/>
  <c r="DK237" i="3"/>
  <c r="DL237" i="3"/>
  <c r="DM237" i="3"/>
  <c r="DN237" i="3"/>
  <c r="DO237" i="3"/>
  <c r="DP237" i="3"/>
  <c r="DQ237" i="3"/>
  <c r="DR237" i="3"/>
  <c r="DS237" i="3"/>
  <c r="DT237" i="3"/>
  <c r="DU237" i="3"/>
  <c r="DV237" i="3"/>
  <c r="DW237" i="3"/>
  <c r="DX237" i="3"/>
  <c r="DY237" i="3"/>
  <c r="DZ237" i="3"/>
  <c r="EA237" i="3"/>
  <c r="EB237" i="3"/>
  <c r="EC237" i="3"/>
  <c r="ED237" i="3"/>
  <c r="EE237" i="3"/>
  <c r="EF237" i="3"/>
  <c r="EG237" i="3"/>
  <c r="EH237" i="3"/>
  <c r="EI237" i="3"/>
  <c r="EJ237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BQ238" i="3"/>
  <c r="BR238" i="3"/>
  <c r="BS238" i="3"/>
  <c r="BT238" i="3"/>
  <c r="BU238" i="3"/>
  <c r="BV238" i="3"/>
  <c r="BW238" i="3"/>
  <c r="BX238" i="3"/>
  <c r="BY238" i="3"/>
  <c r="BZ238" i="3"/>
  <c r="CA238" i="3"/>
  <c r="CB238" i="3"/>
  <c r="CC238" i="3"/>
  <c r="CD238" i="3"/>
  <c r="CE238" i="3"/>
  <c r="CF238" i="3"/>
  <c r="CG238" i="3"/>
  <c r="CH238" i="3"/>
  <c r="CI238" i="3"/>
  <c r="CJ238" i="3"/>
  <c r="CK238" i="3"/>
  <c r="CL238" i="3"/>
  <c r="CM238" i="3"/>
  <c r="CN238" i="3"/>
  <c r="CO238" i="3"/>
  <c r="CP238" i="3"/>
  <c r="CQ238" i="3"/>
  <c r="CR238" i="3"/>
  <c r="CS238" i="3"/>
  <c r="CT238" i="3"/>
  <c r="CU238" i="3"/>
  <c r="CV238" i="3"/>
  <c r="CW238" i="3"/>
  <c r="CX238" i="3"/>
  <c r="CY238" i="3"/>
  <c r="CZ238" i="3"/>
  <c r="DA238" i="3"/>
  <c r="DB238" i="3"/>
  <c r="DC238" i="3"/>
  <c r="DD238" i="3"/>
  <c r="DE238" i="3"/>
  <c r="DF238" i="3"/>
  <c r="DG238" i="3"/>
  <c r="DH238" i="3"/>
  <c r="DI238" i="3"/>
  <c r="DJ238" i="3"/>
  <c r="DK238" i="3"/>
  <c r="DL238" i="3"/>
  <c r="DM238" i="3"/>
  <c r="DN238" i="3"/>
  <c r="DO238" i="3"/>
  <c r="DP238" i="3"/>
  <c r="DQ238" i="3"/>
  <c r="DR238" i="3"/>
  <c r="DS238" i="3"/>
  <c r="DT238" i="3"/>
  <c r="DU238" i="3"/>
  <c r="DV238" i="3"/>
  <c r="DW238" i="3"/>
  <c r="DX238" i="3"/>
  <c r="DY238" i="3"/>
  <c r="DZ238" i="3"/>
  <c r="EA238" i="3"/>
  <c r="EB238" i="3"/>
  <c r="EC238" i="3"/>
  <c r="ED238" i="3"/>
  <c r="EE238" i="3"/>
  <c r="EF238" i="3"/>
  <c r="EG238" i="3"/>
  <c r="EH238" i="3"/>
  <c r="EI238" i="3"/>
  <c r="EJ238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BQ239" i="3"/>
  <c r="BR239" i="3"/>
  <c r="BS239" i="3"/>
  <c r="BT239" i="3"/>
  <c r="BU239" i="3"/>
  <c r="BV239" i="3"/>
  <c r="BW239" i="3"/>
  <c r="BX239" i="3"/>
  <c r="BY239" i="3"/>
  <c r="BZ239" i="3"/>
  <c r="CA239" i="3"/>
  <c r="CB239" i="3"/>
  <c r="CC239" i="3"/>
  <c r="CD239" i="3"/>
  <c r="CE239" i="3"/>
  <c r="CF239" i="3"/>
  <c r="CG239" i="3"/>
  <c r="CH239" i="3"/>
  <c r="CI239" i="3"/>
  <c r="CJ239" i="3"/>
  <c r="CK239" i="3"/>
  <c r="CL239" i="3"/>
  <c r="CM239" i="3"/>
  <c r="CN239" i="3"/>
  <c r="CO239" i="3"/>
  <c r="CP239" i="3"/>
  <c r="CQ239" i="3"/>
  <c r="CR239" i="3"/>
  <c r="CS239" i="3"/>
  <c r="CT239" i="3"/>
  <c r="CU239" i="3"/>
  <c r="CV239" i="3"/>
  <c r="CW239" i="3"/>
  <c r="CX239" i="3"/>
  <c r="CY239" i="3"/>
  <c r="CZ239" i="3"/>
  <c r="DA239" i="3"/>
  <c r="DB239" i="3"/>
  <c r="DC239" i="3"/>
  <c r="DD239" i="3"/>
  <c r="DE239" i="3"/>
  <c r="DF239" i="3"/>
  <c r="DG239" i="3"/>
  <c r="DH239" i="3"/>
  <c r="DI239" i="3"/>
  <c r="DJ239" i="3"/>
  <c r="DK239" i="3"/>
  <c r="DL239" i="3"/>
  <c r="DM239" i="3"/>
  <c r="DN239" i="3"/>
  <c r="DO239" i="3"/>
  <c r="DP239" i="3"/>
  <c r="DQ239" i="3"/>
  <c r="DR239" i="3"/>
  <c r="DS239" i="3"/>
  <c r="DT239" i="3"/>
  <c r="DU239" i="3"/>
  <c r="DV239" i="3"/>
  <c r="DW239" i="3"/>
  <c r="DX239" i="3"/>
  <c r="DY239" i="3"/>
  <c r="DZ239" i="3"/>
  <c r="EA239" i="3"/>
  <c r="EB239" i="3"/>
  <c r="EC239" i="3"/>
  <c r="ED239" i="3"/>
  <c r="EE239" i="3"/>
  <c r="EF239" i="3"/>
  <c r="EG239" i="3"/>
  <c r="EH239" i="3"/>
  <c r="EI239" i="3"/>
  <c r="EJ239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BQ240" i="3"/>
  <c r="BR240" i="3"/>
  <c r="BS240" i="3"/>
  <c r="BT240" i="3"/>
  <c r="BU240" i="3"/>
  <c r="BV240" i="3"/>
  <c r="BW240" i="3"/>
  <c r="BX240" i="3"/>
  <c r="BY240" i="3"/>
  <c r="BZ240" i="3"/>
  <c r="CA240" i="3"/>
  <c r="CB240" i="3"/>
  <c r="CC240" i="3"/>
  <c r="CD240" i="3"/>
  <c r="CE240" i="3"/>
  <c r="CF240" i="3"/>
  <c r="CG240" i="3"/>
  <c r="CH240" i="3"/>
  <c r="CI240" i="3"/>
  <c r="CJ240" i="3"/>
  <c r="CK240" i="3"/>
  <c r="CL240" i="3"/>
  <c r="CM240" i="3"/>
  <c r="CN240" i="3"/>
  <c r="CO240" i="3"/>
  <c r="CP240" i="3"/>
  <c r="CQ240" i="3"/>
  <c r="CR240" i="3"/>
  <c r="CS240" i="3"/>
  <c r="CT240" i="3"/>
  <c r="CU240" i="3"/>
  <c r="CV240" i="3"/>
  <c r="CW240" i="3"/>
  <c r="CX240" i="3"/>
  <c r="CY240" i="3"/>
  <c r="CZ240" i="3"/>
  <c r="DA240" i="3"/>
  <c r="DB240" i="3"/>
  <c r="DC240" i="3"/>
  <c r="DD240" i="3"/>
  <c r="DE240" i="3"/>
  <c r="DF240" i="3"/>
  <c r="DG240" i="3"/>
  <c r="DH240" i="3"/>
  <c r="DI240" i="3"/>
  <c r="DJ240" i="3"/>
  <c r="DK240" i="3"/>
  <c r="DL240" i="3"/>
  <c r="DM240" i="3"/>
  <c r="DN240" i="3"/>
  <c r="DO240" i="3"/>
  <c r="DP240" i="3"/>
  <c r="DQ240" i="3"/>
  <c r="DR240" i="3"/>
  <c r="DS240" i="3"/>
  <c r="DT240" i="3"/>
  <c r="DU240" i="3"/>
  <c r="DV240" i="3"/>
  <c r="DW240" i="3"/>
  <c r="DX240" i="3"/>
  <c r="DY240" i="3"/>
  <c r="DZ240" i="3"/>
  <c r="EA240" i="3"/>
  <c r="EB240" i="3"/>
  <c r="EC240" i="3"/>
  <c r="ED240" i="3"/>
  <c r="EE240" i="3"/>
  <c r="EF240" i="3"/>
  <c r="EG240" i="3"/>
  <c r="EH240" i="3"/>
  <c r="EI240" i="3"/>
  <c r="EJ240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BQ241" i="3"/>
  <c r="BR241" i="3"/>
  <c r="BS241" i="3"/>
  <c r="BT241" i="3"/>
  <c r="BU241" i="3"/>
  <c r="BV241" i="3"/>
  <c r="BW241" i="3"/>
  <c r="BX241" i="3"/>
  <c r="BY241" i="3"/>
  <c r="BZ241" i="3"/>
  <c r="CA241" i="3"/>
  <c r="CB241" i="3"/>
  <c r="CC241" i="3"/>
  <c r="CD241" i="3"/>
  <c r="CE241" i="3"/>
  <c r="CF241" i="3"/>
  <c r="CG241" i="3"/>
  <c r="CH241" i="3"/>
  <c r="CI241" i="3"/>
  <c r="CJ241" i="3"/>
  <c r="CK241" i="3"/>
  <c r="CL241" i="3"/>
  <c r="CM241" i="3"/>
  <c r="CN241" i="3"/>
  <c r="CO241" i="3"/>
  <c r="CP241" i="3"/>
  <c r="CQ241" i="3"/>
  <c r="CR241" i="3"/>
  <c r="CS241" i="3"/>
  <c r="CT241" i="3"/>
  <c r="CU241" i="3"/>
  <c r="CV241" i="3"/>
  <c r="CW241" i="3"/>
  <c r="CX241" i="3"/>
  <c r="CY241" i="3"/>
  <c r="CZ241" i="3"/>
  <c r="DA241" i="3"/>
  <c r="DB241" i="3"/>
  <c r="DC241" i="3"/>
  <c r="DD241" i="3"/>
  <c r="DE241" i="3"/>
  <c r="DF241" i="3"/>
  <c r="DG241" i="3"/>
  <c r="DH241" i="3"/>
  <c r="DI241" i="3"/>
  <c r="DJ241" i="3"/>
  <c r="DK241" i="3"/>
  <c r="DL241" i="3"/>
  <c r="DM241" i="3"/>
  <c r="DN241" i="3"/>
  <c r="DO241" i="3"/>
  <c r="DP241" i="3"/>
  <c r="DQ241" i="3"/>
  <c r="DR241" i="3"/>
  <c r="DS241" i="3"/>
  <c r="DT241" i="3"/>
  <c r="DU241" i="3"/>
  <c r="DV241" i="3"/>
  <c r="DW241" i="3"/>
  <c r="DX241" i="3"/>
  <c r="DY241" i="3"/>
  <c r="DZ241" i="3"/>
  <c r="EA241" i="3"/>
  <c r="EB241" i="3"/>
  <c r="EC241" i="3"/>
  <c r="ED241" i="3"/>
  <c r="EE241" i="3"/>
  <c r="EF241" i="3"/>
  <c r="EG241" i="3"/>
  <c r="EH241" i="3"/>
  <c r="EI241" i="3"/>
  <c r="EJ241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BQ242" i="3"/>
  <c r="BR242" i="3"/>
  <c r="BS242" i="3"/>
  <c r="BT242" i="3"/>
  <c r="BU242" i="3"/>
  <c r="BV242" i="3"/>
  <c r="BW242" i="3"/>
  <c r="BX242" i="3"/>
  <c r="BY242" i="3"/>
  <c r="BZ242" i="3"/>
  <c r="CA242" i="3"/>
  <c r="CB242" i="3"/>
  <c r="CC242" i="3"/>
  <c r="CD242" i="3"/>
  <c r="CE242" i="3"/>
  <c r="CF242" i="3"/>
  <c r="CG242" i="3"/>
  <c r="CH242" i="3"/>
  <c r="CI242" i="3"/>
  <c r="CJ242" i="3"/>
  <c r="CK242" i="3"/>
  <c r="CL242" i="3"/>
  <c r="CM242" i="3"/>
  <c r="CN242" i="3"/>
  <c r="CO242" i="3"/>
  <c r="CP242" i="3"/>
  <c r="CQ242" i="3"/>
  <c r="CR242" i="3"/>
  <c r="CS242" i="3"/>
  <c r="CT242" i="3"/>
  <c r="CU242" i="3"/>
  <c r="CV242" i="3"/>
  <c r="CW242" i="3"/>
  <c r="CX242" i="3"/>
  <c r="CY242" i="3"/>
  <c r="CZ242" i="3"/>
  <c r="DA242" i="3"/>
  <c r="DB242" i="3"/>
  <c r="DC242" i="3"/>
  <c r="DD242" i="3"/>
  <c r="DE242" i="3"/>
  <c r="DF242" i="3"/>
  <c r="DG242" i="3"/>
  <c r="DH242" i="3"/>
  <c r="DI242" i="3"/>
  <c r="DJ242" i="3"/>
  <c r="DK242" i="3"/>
  <c r="DL242" i="3"/>
  <c r="DM242" i="3"/>
  <c r="DN242" i="3"/>
  <c r="DO242" i="3"/>
  <c r="DP242" i="3"/>
  <c r="DQ242" i="3"/>
  <c r="DR242" i="3"/>
  <c r="DS242" i="3"/>
  <c r="DT242" i="3"/>
  <c r="DU242" i="3"/>
  <c r="DV242" i="3"/>
  <c r="DW242" i="3"/>
  <c r="DX242" i="3"/>
  <c r="DY242" i="3"/>
  <c r="DZ242" i="3"/>
  <c r="EA242" i="3"/>
  <c r="EB242" i="3"/>
  <c r="EC242" i="3"/>
  <c r="ED242" i="3"/>
  <c r="EE242" i="3"/>
  <c r="EF242" i="3"/>
  <c r="EG242" i="3"/>
  <c r="EH242" i="3"/>
  <c r="EI242" i="3"/>
  <c r="EJ242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BQ243" i="3"/>
  <c r="BR243" i="3"/>
  <c r="BS243" i="3"/>
  <c r="BT243" i="3"/>
  <c r="BU243" i="3"/>
  <c r="BV243" i="3"/>
  <c r="BW243" i="3"/>
  <c r="BX243" i="3"/>
  <c r="BY243" i="3"/>
  <c r="BZ243" i="3"/>
  <c r="CA243" i="3"/>
  <c r="CB243" i="3"/>
  <c r="CC243" i="3"/>
  <c r="CD243" i="3"/>
  <c r="CE243" i="3"/>
  <c r="CF243" i="3"/>
  <c r="CG243" i="3"/>
  <c r="CH243" i="3"/>
  <c r="CI243" i="3"/>
  <c r="CJ243" i="3"/>
  <c r="CK243" i="3"/>
  <c r="CL243" i="3"/>
  <c r="CM243" i="3"/>
  <c r="CN243" i="3"/>
  <c r="CO243" i="3"/>
  <c r="CP243" i="3"/>
  <c r="CQ243" i="3"/>
  <c r="CR243" i="3"/>
  <c r="CS243" i="3"/>
  <c r="CT243" i="3"/>
  <c r="CU243" i="3"/>
  <c r="CV243" i="3"/>
  <c r="CW243" i="3"/>
  <c r="CX243" i="3"/>
  <c r="CY243" i="3"/>
  <c r="CZ243" i="3"/>
  <c r="DA243" i="3"/>
  <c r="DB243" i="3"/>
  <c r="DC243" i="3"/>
  <c r="DD243" i="3"/>
  <c r="DE243" i="3"/>
  <c r="DF243" i="3"/>
  <c r="DG243" i="3"/>
  <c r="DH243" i="3"/>
  <c r="DI243" i="3"/>
  <c r="DJ243" i="3"/>
  <c r="DK243" i="3"/>
  <c r="DL243" i="3"/>
  <c r="DM243" i="3"/>
  <c r="DN243" i="3"/>
  <c r="DO243" i="3"/>
  <c r="DP243" i="3"/>
  <c r="DQ243" i="3"/>
  <c r="DR243" i="3"/>
  <c r="DS243" i="3"/>
  <c r="DT243" i="3"/>
  <c r="DU243" i="3"/>
  <c r="DV243" i="3"/>
  <c r="DW243" i="3"/>
  <c r="DX243" i="3"/>
  <c r="DY243" i="3"/>
  <c r="DZ243" i="3"/>
  <c r="EA243" i="3"/>
  <c r="EB243" i="3"/>
  <c r="EC243" i="3"/>
  <c r="ED243" i="3"/>
  <c r="EE243" i="3"/>
  <c r="EF243" i="3"/>
  <c r="EG243" i="3"/>
  <c r="EH243" i="3"/>
  <c r="EI243" i="3"/>
  <c r="EJ243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BQ244" i="3"/>
  <c r="BR244" i="3"/>
  <c r="BS244" i="3"/>
  <c r="BT244" i="3"/>
  <c r="BU244" i="3"/>
  <c r="BV244" i="3"/>
  <c r="BW244" i="3"/>
  <c r="BX244" i="3"/>
  <c r="BY244" i="3"/>
  <c r="BZ244" i="3"/>
  <c r="CA244" i="3"/>
  <c r="CB244" i="3"/>
  <c r="CC244" i="3"/>
  <c r="CD244" i="3"/>
  <c r="CE244" i="3"/>
  <c r="CF244" i="3"/>
  <c r="CG244" i="3"/>
  <c r="CH244" i="3"/>
  <c r="CI244" i="3"/>
  <c r="CJ244" i="3"/>
  <c r="CK244" i="3"/>
  <c r="CL244" i="3"/>
  <c r="CM244" i="3"/>
  <c r="CN244" i="3"/>
  <c r="CO244" i="3"/>
  <c r="CP244" i="3"/>
  <c r="CQ244" i="3"/>
  <c r="CR244" i="3"/>
  <c r="CS244" i="3"/>
  <c r="CT244" i="3"/>
  <c r="CU244" i="3"/>
  <c r="CV244" i="3"/>
  <c r="CW244" i="3"/>
  <c r="CX244" i="3"/>
  <c r="CY244" i="3"/>
  <c r="CZ244" i="3"/>
  <c r="DA244" i="3"/>
  <c r="DB244" i="3"/>
  <c r="DC244" i="3"/>
  <c r="DD244" i="3"/>
  <c r="DE244" i="3"/>
  <c r="DF244" i="3"/>
  <c r="DG244" i="3"/>
  <c r="DH244" i="3"/>
  <c r="DI244" i="3"/>
  <c r="DJ244" i="3"/>
  <c r="DK244" i="3"/>
  <c r="DL244" i="3"/>
  <c r="DM244" i="3"/>
  <c r="DN244" i="3"/>
  <c r="DO244" i="3"/>
  <c r="DP244" i="3"/>
  <c r="DQ244" i="3"/>
  <c r="DR244" i="3"/>
  <c r="DS244" i="3"/>
  <c r="DT244" i="3"/>
  <c r="DU244" i="3"/>
  <c r="DV244" i="3"/>
  <c r="DW244" i="3"/>
  <c r="DX244" i="3"/>
  <c r="DY244" i="3"/>
  <c r="DZ244" i="3"/>
  <c r="EA244" i="3"/>
  <c r="EB244" i="3"/>
  <c r="EC244" i="3"/>
  <c r="ED244" i="3"/>
  <c r="EE244" i="3"/>
  <c r="EF244" i="3"/>
  <c r="EG244" i="3"/>
  <c r="EH244" i="3"/>
  <c r="EI244" i="3"/>
  <c r="EJ244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BQ245" i="3"/>
  <c r="BR245" i="3"/>
  <c r="BS245" i="3"/>
  <c r="BT245" i="3"/>
  <c r="BU245" i="3"/>
  <c r="BV245" i="3"/>
  <c r="BW245" i="3"/>
  <c r="BX245" i="3"/>
  <c r="BY245" i="3"/>
  <c r="BZ245" i="3"/>
  <c r="CA245" i="3"/>
  <c r="CB245" i="3"/>
  <c r="CC245" i="3"/>
  <c r="CD245" i="3"/>
  <c r="CE245" i="3"/>
  <c r="CF245" i="3"/>
  <c r="CG245" i="3"/>
  <c r="CH245" i="3"/>
  <c r="CI245" i="3"/>
  <c r="CJ245" i="3"/>
  <c r="CK245" i="3"/>
  <c r="CL245" i="3"/>
  <c r="CM245" i="3"/>
  <c r="CN245" i="3"/>
  <c r="CO245" i="3"/>
  <c r="CP245" i="3"/>
  <c r="CQ245" i="3"/>
  <c r="CR245" i="3"/>
  <c r="CS245" i="3"/>
  <c r="CT245" i="3"/>
  <c r="CU245" i="3"/>
  <c r="CV245" i="3"/>
  <c r="CW245" i="3"/>
  <c r="CX245" i="3"/>
  <c r="CY245" i="3"/>
  <c r="CZ245" i="3"/>
  <c r="DA245" i="3"/>
  <c r="DB245" i="3"/>
  <c r="DC245" i="3"/>
  <c r="DD245" i="3"/>
  <c r="DE245" i="3"/>
  <c r="DF245" i="3"/>
  <c r="DG245" i="3"/>
  <c r="DH245" i="3"/>
  <c r="DI245" i="3"/>
  <c r="DJ245" i="3"/>
  <c r="DK245" i="3"/>
  <c r="DL245" i="3"/>
  <c r="DM245" i="3"/>
  <c r="DN245" i="3"/>
  <c r="DO245" i="3"/>
  <c r="DP245" i="3"/>
  <c r="DQ245" i="3"/>
  <c r="DR245" i="3"/>
  <c r="DS245" i="3"/>
  <c r="DT245" i="3"/>
  <c r="DU245" i="3"/>
  <c r="DV245" i="3"/>
  <c r="DW245" i="3"/>
  <c r="DX245" i="3"/>
  <c r="DY245" i="3"/>
  <c r="DZ245" i="3"/>
  <c r="EA245" i="3"/>
  <c r="EB245" i="3"/>
  <c r="EC245" i="3"/>
  <c r="ED245" i="3"/>
  <c r="EE245" i="3"/>
  <c r="EF245" i="3"/>
  <c r="EG245" i="3"/>
  <c r="EH245" i="3"/>
  <c r="EI245" i="3"/>
  <c r="EJ245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BQ246" i="3"/>
  <c r="BR246" i="3"/>
  <c r="BS246" i="3"/>
  <c r="BT246" i="3"/>
  <c r="BU246" i="3"/>
  <c r="BV246" i="3"/>
  <c r="BW246" i="3"/>
  <c r="BX246" i="3"/>
  <c r="BY246" i="3"/>
  <c r="BZ246" i="3"/>
  <c r="CA246" i="3"/>
  <c r="CB246" i="3"/>
  <c r="CC246" i="3"/>
  <c r="CD246" i="3"/>
  <c r="CE246" i="3"/>
  <c r="CF246" i="3"/>
  <c r="CG246" i="3"/>
  <c r="CH246" i="3"/>
  <c r="CI246" i="3"/>
  <c r="CJ246" i="3"/>
  <c r="CK246" i="3"/>
  <c r="CL246" i="3"/>
  <c r="CM246" i="3"/>
  <c r="CN246" i="3"/>
  <c r="CO246" i="3"/>
  <c r="CP246" i="3"/>
  <c r="CQ246" i="3"/>
  <c r="CR246" i="3"/>
  <c r="CS246" i="3"/>
  <c r="CT246" i="3"/>
  <c r="CU246" i="3"/>
  <c r="CV246" i="3"/>
  <c r="CW246" i="3"/>
  <c r="CX246" i="3"/>
  <c r="CY246" i="3"/>
  <c r="CZ246" i="3"/>
  <c r="DA246" i="3"/>
  <c r="DB246" i="3"/>
  <c r="DC246" i="3"/>
  <c r="DD246" i="3"/>
  <c r="DE246" i="3"/>
  <c r="DF246" i="3"/>
  <c r="DG246" i="3"/>
  <c r="DH246" i="3"/>
  <c r="DI246" i="3"/>
  <c r="DJ246" i="3"/>
  <c r="DK246" i="3"/>
  <c r="DL246" i="3"/>
  <c r="DM246" i="3"/>
  <c r="DN246" i="3"/>
  <c r="DO246" i="3"/>
  <c r="DP246" i="3"/>
  <c r="DQ246" i="3"/>
  <c r="DR246" i="3"/>
  <c r="DS246" i="3"/>
  <c r="DT246" i="3"/>
  <c r="DU246" i="3"/>
  <c r="DV246" i="3"/>
  <c r="DW246" i="3"/>
  <c r="DX246" i="3"/>
  <c r="DY246" i="3"/>
  <c r="DZ246" i="3"/>
  <c r="EA246" i="3"/>
  <c r="EB246" i="3"/>
  <c r="EC246" i="3"/>
  <c r="ED246" i="3"/>
  <c r="EE246" i="3"/>
  <c r="EF246" i="3"/>
  <c r="EG246" i="3"/>
  <c r="EH246" i="3"/>
  <c r="EI246" i="3"/>
  <c r="EJ246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BQ247" i="3"/>
  <c r="BR247" i="3"/>
  <c r="BS247" i="3"/>
  <c r="BT247" i="3"/>
  <c r="BU247" i="3"/>
  <c r="BV247" i="3"/>
  <c r="BW247" i="3"/>
  <c r="BX247" i="3"/>
  <c r="BY247" i="3"/>
  <c r="BZ247" i="3"/>
  <c r="CA247" i="3"/>
  <c r="CB247" i="3"/>
  <c r="CC247" i="3"/>
  <c r="CD247" i="3"/>
  <c r="CE247" i="3"/>
  <c r="CF247" i="3"/>
  <c r="CG247" i="3"/>
  <c r="CH247" i="3"/>
  <c r="CI247" i="3"/>
  <c r="CJ247" i="3"/>
  <c r="CK247" i="3"/>
  <c r="CL247" i="3"/>
  <c r="CM247" i="3"/>
  <c r="CN247" i="3"/>
  <c r="CO247" i="3"/>
  <c r="CP247" i="3"/>
  <c r="CQ247" i="3"/>
  <c r="CR247" i="3"/>
  <c r="CS247" i="3"/>
  <c r="CT247" i="3"/>
  <c r="CU247" i="3"/>
  <c r="CV247" i="3"/>
  <c r="CW247" i="3"/>
  <c r="CX247" i="3"/>
  <c r="CY247" i="3"/>
  <c r="CZ247" i="3"/>
  <c r="DA247" i="3"/>
  <c r="DB247" i="3"/>
  <c r="DC247" i="3"/>
  <c r="DD247" i="3"/>
  <c r="DE247" i="3"/>
  <c r="DF247" i="3"/>
  <c r="DG247" i="3"/>
  <c r="DH247" i="3"/>
  <c r="DI247" i="3"/>
  <c r="DJ247" i="3"/>
  <c r="DK247" i="3"/>
  <c r="DL247" i="3"/>
  <c r="DM247" i="3"/>
  <c r="DN247" i="3"/>
  <c r="DO247" i="3"/>
  <c r="DP247" i="3"/>
  <c r="DQ247" i="3"/>
  <c r="DR247" i="3"/>
  <c r="DS247" i="3"/>
  <c r="DT247" i="3"/>
  <c r="DU247" i="3"/>
  <c r="DV247" i="3"/>
  <c r="DW247" i="3"/>
  <c r="DX247" i="3"/>
  <c r="DY247" i="3"/>
  <c r="DZ247" i="3"/>
  <c r="EA247" i="3"/>
  <c r="EB247" i="3"/>
  <c r="EC247" i="3"/>
  <c r="ED247" i="3"/>
  <c r="EE247" i="3"/>
  <c r="EF247" i="3"/>
  <c r="EG247" i="3"/>
  <c r="EH247" i="3"/>
  <c r="EI247" i="3"/>
  <c r="EJ247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BQ248" i="3"/>
  <c r="BR248" i="3"/>
  <c r="BS248" i="3"/>
  <c r="BT248" i="3"/>
  <c r="BU248" i="3"/>
  <c r="BV248" i="3"/>
  <c r="BW248" i="3"/>
  <c r="BX248" i="3"/>
  <c r="BY248" i="3"/>
  <c r="BZ248" i="3"/>
  <c r="CA248" i="3"/>
  <c r="CB248" i="3"/>
  <c r="CC248" i="3"/>
  <c r="CD248" i="3"/>
  <c r="CE248" i="3"/>
  <c r="CF248" i="3"/>
  <c r="CG248" i="3"/>
  <c r="CH248" i="3"/>
  <c r="CI248" i="3"/>
  <c r="CJ248" i="3"/>
  <c r="CK248" i="3"/>
  <c r="CL248" i="3"/>
  <c r="CM248" i="3"/>
  <c r="CN248" i="3"/>
  <c r="CO248" i="3"/>
  <c r="CP248" i="3"/>
  <c r="CQ248" i="3"/>
  <c r="CR248" i="3"/>
  <c r="CS248" i="3"/>
  <c r="CT248" i="3"/>
  <c r="CU248" i="3"/>
  <c r="CV248" i="3"/>
  <c r="CW248" i="3"/>
  <c r="CX248" i="3"/>
  <c r="CY248" i="3"/>
  <c r="CZ248" i="3"/>
  <c r="DA248" i="3"/>
  <c r="DB248" i="3"/>
  <c r="DC248" i="3"/>
  <c r="DD248" i="3"/>
  <c r="DE248" i="3"/>
  <c r="DF248" i="3"/>
  <c r="DG248" i="3"/>
  <c r="DH248" i="3"/>
  <c r="DI248" i="3"/>
  <c r="DJ248" i="3"/>
  <c r="DK248" i="3"/>
  <c r="DL248" i="3"/>
  <c r="DM248" i="3"/>
  <c r="DN248" i="3"/>
  <c r="DO248" i="3"/>
  <c r="DP248" i="3"/>
  <c r="DQ248" i="3"/>
  <c r="DR248" i="3"/>
  <c r="DS248" i="3"/>
  <c r="DT248" i="3"/>
  <c r="DU248" i="3"/>
  <c r="DV248" i="3"/>
  <c r="DW248" i="3"/>
  <c r="DX248" i="3"/>
  <c r="DY248" i="3"/>
  <c r="DZ248" i="3"/>
  <c r="EA248" i="3"/>
  <c r="EB248" i="3"/>
  <c r="EC248" i="3"/>
  <c r="ED248" i="3"/>
  <c r="EE248" i="3"/>
  <c r="EF248" i="3"/>
  <c r="EG248" i="3"/>
  <c r="EH248" i="3"/>
  <c r="EI248" i="3"/>
  <c r="EJ248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BQ249" i="3"/>
  <c r="BR249" i="3"/>
  <c r="BS249" i="3"/>
  <c r="BT249" i="3"/>
  <c r="BU249" i="3"/>
  <c r="BV249" i="3"/>
  <c r="BW249" i="3"/>
  <c r="BX249" i="3"/>
  <c r="BY249" i="3"/>
  <c r="BZ249" i="3"/>
  <c r="CA249" i="3"/>
  <c r="CB249" i="3"/>
  <c r="CC249" i="3"/>
  <c r="CD249" i="3"/>
  <c r="CE249" i="3"/>
  <c r="CF249" i="3"/>
  <c r="CG249" i="3"/>
  <c r="CH249" i="3"/>
  <c r="CI249" i="3"/>
  <c r="CJ249" i="3"/>
  <c r="CK249" i="3"/>
  <c r="CL249" i="3"/>
  <c r="CM249" i="3"/>
  <c r="CN249" i="3"/>
  <c r="CO249" i="3"/>
  <c r="CP249" i="3"/>
  <c r="CQ249" i="3"/>
  <c r="CR249" i="3"/>
  <c r="CS249" i="3"/>
  <c r="CT249" i="3"/>
  <c r="CU249" i="3"/>
  <c r="CV249" i="3"/>
  <c r="CW249" i="3"/>
  <c r="CX249" i="3"/>
  <c r="CY249" i="3"/>
  <c r="CZ249" i="3"/>
  <c r="DA249" i="3"/>
  <c r="DB249" i="3"/>
  <c r="DC249" i="3"/>
  <c r="DD249" i="3"/>
  <c r="DE249" i="3"/>
  <c r="DF249" i="3"/>
  <c r="DG249" i="3"/>
  <c r="DH249" i="3"/>
  <c r="DI249" i="3"/>
  <c r="DJ249" i="3"/>
  <c r="DK249" i="3"/>
  <c r="DL249" i="3"/>
  <c r="DM249" i="3"/>
  <c r="DN249" i="3"/>
  <c r="DO249" i="3"/>
  <c r="DP249" i="3"/>
  <c r="DQ249" i="3"/>
  <c r="DR249" i="3"/>
  <c r="DS249" i="3"/>
  <c r="DT249" i="3"/>
  <c r="DU249" i="3"/>
  <c r="DV249" i="3"/>
  <c r="DW249" i="3"/>
  <c r="DX249" i="3"/>
  <c r="DY249" i="3"/>
  <c r="DZ249" i="3"/>
  <c r="EA249" i="3"/>
  <c r="EB249" i="3"/>
  <c r="EC249" i="3"/>
  <c r="ED249" i="3"/>
  <c r="EE249" i="3"/>
  <c r="EF249" i="3"/>
  <c r="EG249" i="3"/>
  <c r="EH249" i="3"/>
  <c r="EI249" i="3"/>
  <c r="EJ249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BQ250" i="3"/>
  <c r="BR250" i="3"/>
  <c r="BS250" i="3"/>
  <c r="BT250" i="3"/>
  <c r="BU250" i="3"/>
  <c r="BV250" i="3"/>
  <c r="BW250" i="3"/>
  <c r="BX250" i="3"/>
  <c r="BY250" i="3"/>
  <c r="BZ250" i="3"/>
  <c r="CA250" i="3"/>
  <c r="CB250" i="3"/>
  <c r="CC250" i="3"/>
  <c r="CD250" i="3"/>
  <c r="CE250" i="3"/>
  <c r="CF250" i="3"/>
  <c r="CG250" i="3"/>
  <c r="CH250" i="3"/>
  <c r="CI250" i="3"/>
  <c r="CJ250" i="3"/>
  <c r="CK250" i="3"/>
  <c r="CL250" i="3"/>
  <c r="CM250" i="3"/>
  <c r="CN250" i="3"/>
  <c r="CO250" i="3"/>
  <c r="CP250" i="3"/>
  <c r="CQ250" i="3"/>
  <c r="CR250" i="3"/>
  <c r="CS250" i="3"/>
  <c r="CT250" i="3"/>
  <c r="CU250" i="3"/>
  <c r="CV250" i="3"/>
  <c r="CW250" i="3"/>
  <c r="CX250" i="3"/>
  <c r="CY250" i="3"/>
  <c r="CZ250" i="3"/>
  <c r="DA250" i="3"/>
  <c r="DB250" i="3"/>
  <c r="DC250" i="3"/>
  <c r="DD250" i="3"/>
  <c r="DE250" i="3"/>
  <c r="DF250" i="3"/>
  <c r="DG250" i="3"/>
  <c r="DH250" i="3"/>
  <c r="DI250" i="3"/>
  <c r="DJ250" i="3"/>
  <c r="DK250" i="3"/>
  <c r="DL250" i="3"/>
  <c r="DM250" i="3"/>
  <c r="DN250" i="3"/>
  <c r="DO250" i="3"/>
  <c r="DP250" i="3"/>
  <c r="DQ250" i="3"/>
  <c r="DR250" i="3"/>
  <c r="DS250" i="3"/>
  <c r="DT250" i="3"/>
  <c r="DU250" i="3"/>
  <c r="DV250" i="3"/>
  <c r="DW250" i="3"/>
  <c r="DX250" i="3"/>
  <c r="DY250" i="3"/>
  <c r="DZ250" i="3"/>
  <c r="EA250" i="3"/>
  <c r="EB250" i="3"/>
  <c r="EC250" i="3"/>
  <c r="ED250" i="3"/>
  <c r="EE250" i="3"/>
  <c r="EF250" i="3"/>
  <c r="EG250" i="3"/>
  <c r="EH250" i="3"/>
  <c r="EI250" i="3"/>
  <c r="EJ250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BQ251" i="3"/>
  <c r="BR251" i="3"/>
  <c r="BS251" i="3"/>
  <c r="BT251" i="3"/>
  <c r="BU251" i="3"/>
  <c r="BV251" i="3"/>
  <c r="BW251" i="3"/>
  <c r="BX251" i="3"/>
  <c r="BY251" i="3"/>
  <c r="BZ251" i="3"/>
  <c r="CA251" i="3"/>
  <c r="CB251" i="3"/>
  <c r="CC251" i="3"/>
  <c r="CD251" i="3"/>
  <c r="CE251" i="3"/>
  <c r="CF251" i="3"/>
  <c r="CG251" i="3"/>
  <c r="CH251" i="3"/>
  <c r="CI251" i="3"/>
  <c r="CJ251" i="3"/>
  <c r="CK251" i="3"/>
  <c r="CL251" i="3"/>
  <c r="CM251" i="3"/>
  <c r="CN251" i="3"/>
  <c r="CO251" i="3"/>
  <c r="CP251" i="3"/>
  <c r="CQ251" i="3"/>
  <c r="CR251" i="3"/>
  <c r="CS251" i="3"/>
  <c r="CT251" i="3"/>
  <c r="CU251" i="3"/>
  <c r="CV251" i="3"/>
  <c r="CW251" i="3"/>
  <c r="CX251" i="3"/>
  <c r="CY251" i="3"/>
  <c r="CZ251" i="3"/>
  <c r="DA251" i="3"/>
  <c r="DB251" i="3"/>
  <c r="DC251" i="3"/>
  <c r="DD251" i="3"/>
  <c r="DE251" i="3"/>
  <c r="DF251" i="3"/>
  <c r="DG251" i="3"/>
  <c r="DH251" i="3"/>
  <c r="DI251" i="3"/>
  <c r="DJ251" i="3"/>
  <c r="DK251" i="3"/>
  <c r="DL251" i="3"/>
  <c r="DM251" i="3"/>
  <c r="DN251" i="3"/>
  <c r="DO251" i="3"/>
  <c r="DP251" i="3"/>
  <c r="DQ251" i="3"/>
  <c r="DR251" i="3"/>
  <c r="DS251" i="3"/>
  <c r="DT251" i="3"/>
  <c r="DU251" i="3"/>
  <c r="DV251" i="3"/>
  <c r="DW251" i="3"/>
  <c r="DX251" i="3"/>
  <c r="DY251" i="3"/>
  <c r="DZ251" i="3"/>
  <c r="EA251" i="3"/>
  <c r="EB251" i="3"/>
  <c r="EC251" i="3"/>
  <c r="ED251" i="3"/>
  <c r="EE251" i="3"/>
  <c r="EF251" i="3"/>
  <c r="EG251" i="3"/>
  <c r="EH251" i="3"/>
  <c r="EI251" i="3"/>
  <c r="EJ251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BQ252" i="3"/>
  <c r="BR252" i="3"/>
  <c r="BS252" i="3"/>
  <c r="BT252" i="3"/>
  <c r="BU252" i="3"/>
  <c r="BV252" i="3"/>
  <c r="BW252" i="3"/>
  <c r="BX252" i="3"/>
  <c r="BY252" i="3"/>
  <c r="BZ252" i="3"/>
  <c r="CA252" i="3"/>
  <c r="CB252" i="3"/>
  <c r="CC252" i="3"/>
  <c r="CD252" i="3"/>
  <c r="CE252" i="3"/>
  <c r="CF252" i="3"/>
  <c r="CG252" i="3"/>
  <c r="CH252" i="3"/>
  <c r="CI252" i="3"/>
  <c r="CJ252" i="3"/>
  <c r="CK252" i="3"/>
  <c r="CL252" i="3"/>
  <c r="CM252" i="3"/>
  <c r="CN252" i="3"/>
  <c r="CO252" i="3"/>
  <c r="CP252" i="3"/>
  <c r="CQ252" i="3"/>
  <c r="CR252" i="3"/>
  <c r="CS252" i="3"/>
  <c r="CT252" i="3"/>
  <c r="CU252" i="3"/>
  <c r="CV252" i="3"/>
  <c r="CW252" i="3"/>
  <c r="CX252" i="3"/>
  <c r="CY252" i="3"/>
  <c r="CZ252" i="3"/>
  <c r="DA252" i="3"/>
  <c r="DB252" i="3"/>
  <c r="DC252" i="3"/>
  <c r="DD252" i="3"/>
  <c r="DE252" i="3"/>
  <c r="DF252" i="3"/>
  <c r="DG252" i="3"/>
  <c r="DH252" i="3"/>
  <c r="DI252" i="3"/>
  <c r="DJ252" i="3"/>
  <c r="DK252" i="3"/>
  <c r="DL252" i="3"/>
  <c r="DM252" i="3"/>
  <c r="DN252" i="3"/>
  <c r="DO252" i="3"/>
  <c r="DP252" i="3"/>
  <c r="DQ252" i="3"/>
  <c r="DR252" i="3"/>
  <c r="DS252" i="3"/>
  <c r="DT252" i="3"/>
  <c r="DU252" i="3"/>
  <c r="DV252" i="3"/>
  <c r="DW252" i="3"/>
  <c r="DX252" i="3"/>
  <c r="DY252" i="3"/>
  <c r="DZ252" i="3"/>
  <c r="EA252" i="3"/>
  <c r="EB252" i="3"/>
  <c r="EC252" i="3"/>
  <c r="ED252" i="3"/>
  <c r="EE252" i="3"/>
  <c r="EF252" i="3"/>
  <c r="EG252" i="3"/>
  <c r="EH252" i="3"/>
  <c r="EI252" i="3"/>
  <c r="EJ252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BQ253" i="3"/>
  <c r="BR253" i="3"/>
  <c r="BS253" i="3"/>
  <c r="BT253" i="3"/>
  <c r="BU253" i="3"/>
  <c r="BV253" i="3"/>
  <c r="BW253" i="3"/>
  <c r="BX253" i="3"/>
  <c r="BY253" i="3"/>
  <c r="BZ253" i="3"/>
  <c r="CA253" i="3"/>
  <c r="CB253" i="3"/>
  <c r="CC253" i="3"/>
  <c r="CD253" i="3"/>
  <c r="CE253" i="3"/>
  <c r="CF253" i="3"/>
  <c r="CG253" i="3"/>
  <c r="CH253" i="3"/>
  <c r="CI253" i="3"/>
  <c r="CJ253" i="3"/>
  <c r="CK253" i="3"/>
  <c r="CL253" i="3"/>
  <c r="CM253" i="3"/>
  <c r="CN253" i="3"/>
  <c r="CO253" i="3"/>
  <c r="CP253" i="3"/>
  <c r="CQ253" i="3"/>
  <c r="CR253" i="3"/>
  <c r="CS253" i="3"/>
  <c r="CT253" i="3"/>
  <c r="CU253" i="3"/>
  <c r="CV253" i="3"/>
  <c r="CW253" i="3"/>
  <c r="CX253" i="3"/>
  <c r="CY253" i="3"/>
  <c r="CZ253" i="3"/>
  <c r="DA253" i="3"/>
  <c r="DB253" i="3"/>
  <c r="DC253" i="3"/>
  <c r="DD253" i="3"/>
  <c r="DE253" i="3"/>
  <c r="DF253" i="3"/>
  <c r="DG253" i="3"/>
  <c r="DH253" i="3"/>
  <c r="DI253" i="3"/>
  <c r="DJ253" i="3"/>
  <c r="DK253" i="3"/>
  <c r="DL253" i="3"/>
  <c r="DM253" i="3"/>
  <c r="DN253" i="3"/>
  <c r="DO253" i="3"/>
  <c r="DP253" i="3"/>
  <c r="DQ253" i="3"/>
  <c r="DR253" i="3"/>
  <c r="DS253" i="3"/>
  <c r="DT253" i="3"/>
  <c r="DU253" i="3"/>
  <c r="DV253" i="3"/>
  <c r="DW253" i="3"/>
  <c r="DX253" i="3"/>
  <c r="DY253" i="3"/>
  <c r="DZ253" i="3"/>
  <c r="EA253" i="3"/>
  <c r="EB253" i="3"/>
  <c r="EC253" i="3"/>
  <c r="ED253" i="3"/>
  <c r="EE253" i="3"/>
  <c r="EF253" i="3"/>
  <c r="EG253" i="3"/>
  <c r="EH253" i="3"/>
  <c r="EI253" i="3"/>
  <c r="EJ253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BQ254" i="3"/>
  <c r="BR254" i="3"/>
  <c r="BS254" i="3"/>
  <c r="BT254" i="3"/>
  <c r="BU254" i="3"/>
  <c r="BV254" i="3"/>
  <c r="BW254" i="3"/>
  <c r="BX254" i="3"/>
  <c r="BY254" i="3"/>
  <c r="BZ254" i="3"/>
  <c r="CA254" i="3"/>
  <c r="CB254" i="3"/>
  <c r="CC254" i="3"/>
  <c r="CD254" i="3"/>
  <c r="CE254" i="3"/>
  <c r="CF254" i="3"/>
  <c r="CG254" i="3"/>
  <c r="CH254" i="3"/>
  <c r="CI254" i="3"/>
  <c r="CJ254" i="3"/>
  <c r="CK254" i="3"/>
  <c r="CL254" i="3"/>
  <c r="CM254" i="3"/>
  <c r="CN254" i="3"/>
  <c r="CO254" i="3"/>
  <c r="CP254" i="3"/>
  <c r="CQ254" i="3"/>
  <c r="CR254" i="3"/>
  <c r="CS254" i="3"/>
  <c r="CT254" i="3"/>
  <c r="CU254" i="3"/>
  <c r="CV254" i="3"/>
  <c r="CW254" i="3"/>
  <c r="CX254" i="3"/>
  <c r="CY254" i="3"/>
  <c r="CZ254" i="3"/>
  <c r="DA254" i="3"/>
  <c r="DB254" i="3"/>
  <c r="DC254" i="3"/>
  <c r="DD254" i="3"/>
  <c r="DE254" i="3"/>
  <c r="DF254" i="3"/>
  <c r="DG254" i="3"/>
  <c r="DH254" i="3"/>
  <c r="DI254" i="3"/>
  <c r="DJ254" i="3"/>
  <c r="DK254" i="3"/>
  <c r="DL254" i="3"/>
  <c r="DM254" i="3"/>
  <c r="DN254" i="3"/>
  <c r="DO254" i="3"/>
  <c r="DP254" i="3"/>
  <c r="DQ254" i="3"/>
  <c r="DR254" i="3"/>
  <c r="DS254" i="3"/>
  <c r="DT254" i="3"/>
  <c r="DU254" i="3"/>
  <c r="DV254" i="3"/>
  <c r="DW254" i="3"/>
  <c r="DX254" i="3"/>
  <c r="DY254" i="3"/>
  <c r="DZ254" i="3"/>
  <c r="EA254" i="3"/>
  <c r="EB254" i="3"/>
  <c r="EC254" i="3"/>
  <c r="ED254" i="3"/>
  <c r="EE254" i="3"/>
  <c r="EF254" i="3"/>
  <c r="EG254" i="3"/>
  <c r="EH254" i="3"/>
  <c r="EI254" i="3"/>
  <c r="EJ254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BQ255" i="3"/>
  <c r="BR255" i="3"/>
  <c r="BS255" i="3"/>
  <c r="BT255" i="3"/>
  <c r="BU255" i="3"/>
  <c r="BV255" i="3"/>
  <c r="BW255" i="3"/>
  <c r="BX255" i="3"/>
  <c r="BY255" i="3"/>
  <c r="BZ255" i="3"/>
  <c r="CA255" i="3"/>
  <c r="CB255" i="3"/>
  <c r="CC255" i="3"/>
  <c r="CD255" i="3"/>
  <c r="CE255" i="3"/>
  <c r="CF255" i="3"/>
  <c r="CG255" i="3"/>
  <c r="CH255" i="3"/>
  <c r="CI255" i="3"/>
  <c r="CJ255" i="3"/>
  <c r="CK255" i="3"/>
  <c r="CL255" i="3"/>
  <c r="CM255" i="3"/>
  <c r="CN255" i="3"/>
  <c r="CO255" i="3"/>
  <c r="CP255" i="3"/>
  <c r="CQ255" i="3"/>
  <c r="CR255" i="3"/>
  <c r="CS255" i="3"/>
  <c r="CT255" i="3"/>
  <c r="CU255" i="3"/>
  <c r="CV255" i="3"/>
  <c r="CW255" i="3"/>
  <c r="CX255" i="3"/>
  <c r="CY255" i="3"/>
  <c r="CZ255" i="3"/>
  <c r="DA255" i="3"/>
  <c r="DB255" i="3"/>
  <c r="DC255" i="3"/>
  <c r="DD255" i="3"/>
  <c r="DE255" i="3"/>
  <c r="DF255" i="3"/>
  <c r="DG255" i="3"/>
  <c r="DH255" i="3"/>
  <c r="DI255" i="3"/>
  <c r="DJ255" i="3"/>
  <c r="DK255" i="3"/>
  <c r="DL255" i="3"/>
  <c r="DM255" i="3"/>
  <c r="DN255" i="3"/>
  <c r="DO255" i="3"/>
  <c r="DP255" i="3"/>
  <c r="DQ255" i="3"/>
  <c r="DR255" i="3"/>
  <c r="DS255" i="3"/>
  <c r="DT255" i="3"/>
  <c r="DU255" i="3"/>
  <c r="DV255" i="3"/>
  <c r="DW255" i="3"/>
  <c r="DX255" i="3"/>
  <c r="DY255" i="3"/>
  <c r="DZ255" i="3"/>
  <c r="EA255" i="3"/>
  <c r="EB255" i="3"/>
  <c r="EC255" i="3"/>
  <c r="ED255" i="3"/>
  <c r="EE255" i="3"/>
  <c r="EF255" i="3"/>
  <c r="EG255" i="3"/>
  <c r="EH255" i="3"/>
  <c r="EI255" i="3"/>
  <c r="EJ25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Y257" i="1" l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X257" i="1"/>
  <c r="Z257" i="1"/>
  <c r="T257" i="1"/>
  <c r="U257" i="1"/>
  <c r="V257" i="1"/>
  <c r="W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DU257" i="1"/>
  <c r="DV257" i="1"/>
  <c r="DW257" i="1"/>
  <c r="DX257" i="1"/>
  <c r="DY257" i="1"/>
  <c r="DZ257" i="1"/>
  <c r="EA257" i="1"/>
  <c r="EB257" i="1"/>
  <c r="EC257" i="1"/>
  <c r="ED257" i="1"/>
  <c r="EE257" i="1"/>
  <c r="EF257" i="1"/>
  <c r="EG257" i="1"/>
  <c r="EH257" i="1"/>
  <c r="EI257" i="1"/>
  <c r="EJ257" i="1"/>
  <c r="EK257" i="1"/>
  <c r="EL257" i="1"/>
  <c r="EM257" i="1"/>
  <c r="EN257" i="1"/>
  <c r="EO257" i="1"/>
  <c r="C257" i="1"/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B2" i="3"/>
  <c r="C2" i="3"/>
  <c r="A2" i="3"/>
  <c r="EJ256" i="1" l="1"/>
  <c r="EI256" i="1"/>
  <c r="EH256" i="1"/>
  <c r="EG256" i="1"/>
  <c r="EF256" i="1"/>
  <c r="EE256" i="1"/>
  <c r="ED256" i="1"/>
  <c r="EC256" i="1"/>
  <c r="EB256" i="1"/>
  <c r="EA256" i="1"/>
  <c r="DZ256" i="1"/>
  <c r="DY256" i="1"/>
  <c r="DX256" i="1"/>
  <c r="DW256" i="1"/>
  <c r="DV256" i="1"/>
  <c r="DU256" i="1"/>
  <c r="DT256" i="1"/>
  <c r="DS256" i="1"/>
  <c r="DR256" i="1"/>
  <c r="DQ256" i="1"/>
  <c r="DP256" i="1"/>
  <c r="DO256" i="1"/>
  <c r="DN256" i="1"/>
  <c r="DM256" i="1"/>
  <c r="DL256" i="1"/>
  <c r="DK256" i="1"/>
  <c r="DJ256" i="1"/>
  <c r="DI256" i="1"/>
  <c r="DH256" i="1"/>
  <c r="DG256" i="1"/>
  <c r="DF256" i="1"/>
  <c r="DE256" i="1"/>
  <c r="DD256" i="1"/>
  <c r="DC256" i="1"/>
  <c r="DB256" i="1"/>
  <c r="DA256" i="1"/>
  <c r="CZ256" i="1"/>
  <c r="CY256" i="1"/>
  <c r="CX256" i="1"/>
  <c r="CW256" i="1"/>
  <c r="CV256" i="1"/>
  <c r="CU256" i="1"/>
  <c r="CT256" i="1"/>
  <c r="CS256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W256" i="1"/>
  <c r="V256" i="1"/>
  <c r="U256" i="1"/>
  <c r="T256" i="1"/>
  <c r="Z256" i="1"/>
  <c r="Y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X256" i="1"/>
  <c r="C256" i="1"/>
  <c r="EK255" i="1"/>
  <c r="EK254" i="1"/>
  <c r="EK253" i="1"/>
  <c r="EK252" i="1"/>
  <c r="EK251" i="1"/>
  <c r="EK250" i="1"/>
  <c r="EK249" i="1"/>
  <c r="EK248" i="1"/>
  <c r="EK247" i="1"/>
  <c r="EK246" i="1"/>
  <c r="EK245" i="1"/>
  <c r="EK244" i="1"/>
  <c r="EK243" i="1"/>
  <c r="EK242" i="1"/>
  <c r="EK241" i="1"/>
  <c r="EK240" i="1"/>
  <c r="EK239" i="1"/>
  <c r="EK238" i="1"/>
  <c r="EK237" i="1"/>
  <c r="EK236" i="1"/>
  <c r="EK235" i="1"/>
  <c r="EK234" i="1"/>
  <c r="EK233" i="1"/>
  <c r="EK232" i="1"/>
  <c r="EK231" i="1"/>
  <c r="EK230" i="1"/>
  <c r="EK229" i="1"/>
  <c r="EK228" i="1"/>
  <c r="EK227" i="1"/>
  <c r="EK226" i="1"/>
  <c r="EK225" i="1"/>
  <c r="EK224" i="1"/>
  <c r="EK223" i="1"/>
  <c r="EK222" i="1"/>
  <c r="EK221" i="1"/>
  <c r="EK220" i="1"/>
  <c r="EK219" i="1"/>
  <c r="EK218" i="1"/>
  <c r="EK217" i="1"/>
  <c r="EK216" i="1"/>
  <c r="EK215" i="1"/>
  <c r="EK214" i="1"/>
  <c r="EK213" i="1"/>
  <c r="EK212" i="1"/>
  <c r="EK211" i="1"/>
  <c r="EK210" i="1"/>
  <c r="EK209" i="1"/>
  <c r="EK208" i="1"/>
  <c r="EK207" i="1"/>
  <c r="EK206" i="1"/>
  <c r="EK205" i="1"/>
  <c r="EK204" i="1"/>
  <c r="EK203" i="1"/>
  <c r="EK202" i="1"/>
  <c r="EK201" i="1"/>
  <c r="EK200" i="1"/>
  <c r="EK199" i="1"/>
  <c r="EK198" i="1"/>
  <c r="EK197" i="1"/>
  <c r="EK196" i="1"/>
  <c r="EK195" i="1"/>
  <c r="EK194" i="1"/>
  <c r="EK193" i="1"/>
  <c r="EK192" i="1"/>
  <c r="EK191" i="1"/>
  <c r="EK190" i="1"/>
  <c r="BI189" i="1"/>
  <c r="EK188" i="1"/>
  <c r="EK187" i="1"/>
  <c r="EK186" i="1"/>
  <c r="BI185" i="1"/>
  <c r="BI184" i="1"/>
  <c r="EK183" i="1"/>
  <c r="EK182" i="1"/>
  <c r="EK181" i="1"/>
  <c r="EK180" i="1"/>
  <c r="BI179" i="1"/>
  <c r="EK178" i="1"/>
  <c r="EK177" i="1"/>
  <c r="BI176" i="1"/>
  <c r="BI175" i="1"/>
  <c r="EK174" i="1"/>
  <c r="BI173" i="1"/>
  <c r="BI172" i="1"/>
  <c r="BI171" i="1"/>
  <c r="BI170" i="1"/>
  <c r="BI169" i="1"/>
  <c r="BI168" i="1"/>
  <c r="BI167" i="1"/>
  <c r="BI166" i="1"/>
  <c r="BI165" i="1"/>
  <c r="EK165" i="1" s="1"/>
  <c r="BI164" i="1"/>
  <c r="EK163" i="1"/>
  <c r="EK162" i="1"/>
  <c r="EK161" i="1"/>
  <c r="BI160" i="1"/>
  <c r="BI159" i="1"/>
  <c r="BI158" i="1"/>
  <c r="EK157" i="1"/>
  <c r="BI156" i="1"/>
  <c r="BI155" i="1"/>
  <c r="BI154" i="1"/>
  <c r="BI153" i="1"/>
  <c r="BI152" i="1"/>
  <c r="BI151" i="1"/>
  <c r="BI150" i="1"/>
  <c r="BI149" i="1"/>
  <c r="EK148" i="1"/>
  <c r="BI147" i="1"/>
  <c r="EK146" i="1"/>
  <c r="BI145" i="1"/>
  <c r="BI144" i="1"/>
  <c r="BI143" i="1"/>
  <c r="BI142" i="1"/>
  <c r="BI141" i="1"/>
  <c r="EK140" i="1"/>
  <c r="BI139" i="1"/>
  <c r="BI138" i="1"/>
  <c r="EK137" i="1"/>
  <c r="EK136" i="1"/>
  <c r="EK135" i="1"/>
  <c r="EK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EK119" i="1"/>
  <c r="EK118" i="1"/>
  <c r="EK117" i="1"/>
  <c r="EK116" i="1"/>
  <c r="EK115" i="1"/>
  <c r="EK114" i="1"/>
  <c r="EK113" i="1"/>
  <c r="EK112" i="1"/>
  <c r="EK111" i="1"/>
  <c r="EK110" i="1"/>
  <c r="EK109" i="1"/>
  <c r="EK108" i="1"/>
  <c r="EK107" i="1"/>
  <c r="EK106" i="1"/>
  <c r="EK105" i="1"/>
  <c r="EK104" i="1"/>
  <c r="EK103" i="1"/>
  <c r="EK102" i="1"/>
  <c r="EK101" i="1"/>
  <c r="EK100" i="1"/>
  <c r="EK99" i="1"/>
  <c r="EK98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K84" i="1"/>
  <c r="EK83" i="1"/>
  <c r="EK82" i="1"/>
  <c r="EK81" i="1"/>
  <c r="EK80" i="1"/>
  <c r="EK79" i="1"/>
  <c r="EK78" i="1"/>
  <c r="EK77" i="1"/>
  <c r="EK76" i="1"/>
  <c r="EK75" i="1"/>
  <c r="EK74" i="1"/>
  <c r="EK73" i="1"/>
  <c r="EK72" i="1"/>
  <c r="EK71" i="1"/>
  <c r="EK70" i="1"/>
  <c r="EK69" i="1"/>
  <c r="EK68" i="1"/>
  <c r="EK67" i="1"/>
  <c r="EK66" i="1"/>
  <c r="EK65" i="1"/>
  <c r="EK64" i="1"/>
  <c r="EK63" i="1"/>
  <c r="EK62" i="1"/>
  <c r="EK61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EK4" i="1"/>
  <c r="EK3" i="1"/>
  <c r="EK2" i="1"/>
  <c r="C1" i="3"/>
  <c r="B1" i="3"/>
  <c r="A1" i="3"/>
  <c r="BN257" i="1" l="1"/>
  <c r="EK167" i="1"/>
  <c r="EK141" i="1"/>
  <c r="EK143" i="1"/>
  <c r="EK145" i="1"/>
  <c r="EK150" i="1"/>
  <c r="EK152" i="1"/>
  <c r="EK156" i="1"/>
  <c r="EK164" i="1"/>
  <c r="EK166" i="1"/>
  <c r="EK168" i="1"/>
  <c r="EK170" i="1"/>
  <c r="EK169" i="1"/>
  <c r="EK171" i="1"/>
  <c r="EK173" i="1"/>
  <c r="EK121" i="1"/>
  <c r="EK123" i="1"/>
  <c r="EK125" i="1"/>
  <c r="EK127" i="1"/>
  <c r="EK129" i="1"/>
  <c r="EK131" i="1"/>
  <c r="EK133" i="1"/>
  <c r="EK139" i="1"/>
  <c r="EK159" i="1"/>
  <c r="EK175" i="1"/>
  <c r="EK184" i="1"/>
  <c r="EK142" i="1"/>
  <c r="EK144" i="1"/>
  <c r="EK149" i="1"/>
  <c r="EK151" i="1"/>
  <c r="EK153" i="1"/>
  <c r="EK155" i="1"/>
  <c r="EK120" i="1"/>
  <c r="EK122" i="1"/>
  <c r="EK124" i="1"/>
  <c r="EK126" i="1"/>
  <c r="EK128" i="1"/>
  <c r="EK130" i="1"/>
  <c r="EK132" i="1"/>
  <c r="EK138" i="1"/>
  <c r="EK147" i="1"/>
  <c r="EK158" i="1"/>
  <c r="EK160" i="1"/>
  <c r="EK176" i="1"/>
  <c r="EK179" i="1"/>
  <c r="EK185" i="1"/>
  <c r="EK154" i="1"/>
  <c r="EK172" i="1"/>
  <c r="EK189" i="1"/>
  <c r="BI256" i="1"/>
</calcChain>
</file>

<file path=xl/sharedStrings.xml><?xml version="1.0" encoding="utf-8"?>
<sst xmlns="http://schemas.openxmlformats.org/spreadsheetml/2006/main" count="150" uniqueCount="150">
  <si>
    <t>КОД3 основной</t>
  </si>
  <si>
    <t>MMSE</t>
  </si>
  <si>
    <t>Тест часов</t>
  </si>
  <si>
    <t>Батарея лобной дисфункции</t>
  </si>
  <si>
    <t>Пол</t>
  </si>
  <si>
    <t>Возраст</t>
  </si>
  <si>
    <t>Образование</t>
  </si>
  <si>
    <t>Трудовая деятельность</t>
  </si>
  <si>
    <t>Семейное положение</t>
  </si>
  <si>
    <t>Проживание</t>
  </si>
  <si>
    <t>Жилищные условия</t>
  </si>
  <si>
    <t>Инвалидность</t>
  </si>
  <si>
    <t>Отягощ. Наследственность</t>
  </si>
  <si>
    <t>Инфекционные болезни НС</t>
  </si>
  <si>
    <t>Злоупотребление психоактивными вещ-вами</t>
  </si>
  <si>
    <t>Интоксикации</t>
  </si>
  <si>
    <t>ЧМТ</t>
  </si>
  <si>
    <t>Гипертония</t>
  </si>
  <si>
    <t>Церебрально-сосудистые нарушения</t>
  </si>
  <si>
    <t>Эндокринные заболевания</t>
  </si>
  <si>
    <t>Аллергические заб., в т.ч. астма</t>
  </si>
  <si>
    <t>операции</t>
  </si>
  <si>
    <t>Возраст дебюта расстройств (полных лет)</t>
  </si>
  <si>
    <t>Длительность заболевания (месяцев)</t>
  </si>
  <si>
    <t>Кол-во декомпенсаций (фаз, обострений)</t>
  </si>
  <si>
    <t>Совпадение начала заболевания</t>
  </si>
  <si>
    <t>Уровень выраженности псих. Расстр.</t>
  </si>
  <si>
    <t>Левша</t>
  </si>
  <si>
    <t>Иммунология</t>
  </si>
  <si>
    <t>Альбумин</t>
  </si>
  <si>
    <t>Холестерин</t>
  </si>
  <si>
    <t>Общий белок</t>
  </si>
  <si>
    <t>Глюкоза</t>
  </si>
  <si>
    <t>ЛПВП</t>
  </si>
  <si>
    <t>ЛПНП</t>
  </si>
  <si>
    <t>Триглицериды</t>
  </si>
  <si>
    <t>С-реактивный белок</t>
  </si>
  <si>
    <t>К.а</t>
  </si>
  <si>
    <t>Пролактин</t>
  </si>
  <si>
    <t>Кортизол</t>
  </si>
  <si>
    <t>Дегидроэпиандростерона-сульфат</t>
  </si>
  <si>
    <t>Корт/ДГЭА</t>
  </si>
  <si>
    <t>Эстрадиол</t>
  </si>
  <si>
    <t>Тестостерон своб</t>
  </si>
  <si>
    <t>Инсулин</t>
  </si>
  <si>
    <t>ТТГ</t>
  </si>
  <si>
    <t>Т3 своб.</t>
  </si>
  <si>
    <t>Т4 своб.</t>
  </si>
  <si>
    <t>Апо А</t>
  </si>
  <si>
    <t>Апо В</t>
  </si>
  <si>
    <t>АпоЕ</t>
  </si>
  <si>
    <t>АпоВ/А</t>
  </si>
  <si>
    <t>Цистатин С 1</t>
  </si>
  <si>
    <t>Цистатин С рук</t>
  </si>
  <si>
    <t>Hb</t>
  </si>
  <si>
    <t>Эритроциты</t>
  </si>
  <si>
    <t>Тромбоциты</t>
  </si>
  <si>
    <t>Лейкоциты</t>
  </si>
  <si>
    <t>СОЭ</t>
  </si>
  <si>
    <t>Ретикулоциты</t>
  </si>
  <si>
    <t>СОД164-240 E/ml</t>
  </si>
  <si>
    <t>СОД E/l 1102-16012 U/g Hb</t>
  </si>
  <si>
    <t>ГП в эритроцитах Е/л</t>
  </si>
  <si>
    <t>каталаза</t>
  </si>
  <si>
    <t>МПО 1 нг/мл</t>
  </si>
  <si>
    <t>Липидные гидроперекиси ЛГ</t>
  </si>
  <si>
    <t>ERUC</t>
  </si>
  <si>
    <t>ДК эр</t>
  </si>
  <si>
    <t>ТК эр</t>
  </si>
  <si>
    <t>глу-S-транс пл</t>
  </si>
  <si>
    <t>глу-S-транс/ Hb</t>
  </si>
  <si>
    <t>кат.пл пл.</t>
  </si>
  <si>
    <t>кат.пл Б.</t>
  </si>
  <si>
    <t>кат.пл с Азидол</t>
  </si>
  <si>
    <t>кат.пл Б с Азидол</t>
  </si>
  <si>
    <t>кат эр</t>
  </si>
  <si>
    <t>кат эр Hb</t>
  </si>
  <si>
    <t>глу вост кр.</t>
  </si>
  <si>
    <t>глу ок кр</t>
  </si>
  <si>
    <t>глу вост эр</t>
  </si>
  <si>
    <t>глу ок эр</t>
  </si>
  <si>
    <t>ОМБ Sp/мл пл</t>
  </si>
  <si>
    <t>ОМБ Sp/г Б</t>
  </si>
  <si>
    <t>ОМБ МКО/мл пл</t>
  </si>
  <si>
    <t>ОМБ МКО/г Б</t>
  </si>
  <si>
    <t>ДК Пл</t>
  </si>
  <si>
    <t>ГК пл</t>
  </si>
  <si>
    <t>ИТТ Общ. СТ</t>
  </si>
  <si>
    <t>итт ЭД ст</t>
  </si>
  <si>
    <t>итт АСТ ст</t>
  </si>
  <si>
    <t>итт ФОБ ст</t>
  </si>
  <si>
    <t>итт ОП ст</t>
  </si>
  <si>
    <t>итт СЗ ст</t>
  </si>
  <si>
    <t>ИТТ Общ. ЛТ</t>
  </si>
  <si>
    <t>итт АСТ лт</t>
  </si>
  <si>
    <t>итт ФОБ лт</t>
  </si>
  <si>
    <t>итт ОП лт</t>
  </si>
  <si>
    <t>итт СЗ лт</t>
  </si>
  <si>
    <t>В I</t>
  </si>
  <si>
    <t>В II</t>
  </si>
  <si>
    <t>В III</t>
  </si>
  <si>
    <t>В IV</t>
  </si>
  <si>
    <t>В V</t>
  </si>
  <si>
    <t>В Va пр</t>
  </si>
  <si>
    <t>В Vb обр</t>
  </si>
  <si>
    <t>В VI</t>
  </si>
  <si>
    <t>В VII</t>
  </si>
  <si>
    <t>В VIIa легк</t>
  </si>
  <si>
    <t>В VIIb трудн</t>
  </si>
  <si>
    <t>В ЭИПП</t>
  </si>
  <si>
    <t>Внимание</t>
  </si>
  <si>
    <t>Попытки</t>
  </si>
  <si>
    <t>Память</t>
  </si>
  <si>
    <t>Беглость</t>
  </si>
  <si>
    <t>Язык</t>
  </si>
  <si>
    <t>ЗПО</t>
  </si>
  <si>
    <t>T1</t>
  </si>
  <si>
    <t>T2</t>
  </si>
  <si>
    <t>T3</t>
  </si>
  <si>
    <t>Ош_1</t>
  </si>
  <si>
    <t>Ош_2</t>
  </si>
  <si>
    <t>Пропущено строк</t>
  </si>
  <si>
    <t>Ош_3</t>
  </si>
  <si>
    <t>0.75</t>
  </si>
  <si>
    <t>81.89</t>
  </si>
  <si>
    <t>0.84</t>
  </si>
  <si>
    <t>47.88</t>
  </si>
  <si>
    <t>0.33</t>
  </si>
  <si>
    <t>BDI (Бек)</t>
  </si>
  <si>
    <t>КИ</t>
  </si>
  <si>
    <t>КВ</t>
  </si>
  <si>
    <t>Id</t>
  </si>
  <si>
    <t>Нормальность</t>
  </si>
  <si>
    <t>Нормальность (М)</t>
  </si>
  <si>
    <t>Нормальность (Ж)</t>
  </si>
  <si>
    <t>Цитогенетика</t>
  </si>
  <si>
    <t>Пропущено столбцов</t>
  </si>
  <si>
    <t>ГР в эритроцитах Е/г Hb</t>
  </si>
  <si>
    <t>ГР в плазме E/л</t>
  </si>
  <si>
    <t>Тиоловый статус</t>
  </si>
  <si>
    <t>Д-димер</t>
  </si>
  <si>
    <t>итт ЭД лт</t>
  </si>
  <si>
    <t>Общий показатель</t>
  </si>
  <si>
    <t>EPA</t>
  </si>
  <si>
    <t>DHA</t>
  </si>
  <si>
    <t>ALA</t>
  </si>
  <si>
    <t>LA</t>
  </si>
  <si>
    <t>ARA</t>
  </si>
  <si>
    <t>МДА мкмоль/л=нмоль/мл</t>
  </si>
  <si>
    <t>Количество непустых ячеек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</si>
</sst>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rgb="FF000000"/>
      <name val="Calibri"/>
      <family val="2"/>
      <charset val="204"/>
    </font>
    <font>
      <b/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3366"/>
      <name val="Times New Roman"/>
      <family val="1"/>
      <charset val="204"/>
    </font>
    <font>
      <b/>
      <sz val="11"/>
      <color rgb="FF993366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</font>
    <font>
      <sz val="10"/>
      <name val="Arial"/>
      <family val="2"/>
      <charset val="204"/>
    </font>
    <font>
      <b/>
      <i/>
      <u/>
      <sz val="11"/>
      <color rgb="FF000000"/>
      <name val="Calibri"/>
      <family val="2"/>
    </font>
    <font>
      <sz val="11"/>
      <color rgb="FF000000"/>
      <name val="Calibri"/>
      <family val="2"/>
      <charset val="204"/>
    </font>
    <font>
      <sz val="11"/>
      <color rgb="FF000000"/>
      <name val="Calibri"/>
    </font>
    <font>
      <sz val="11"/>
      <name val="Times New Roman"/>
    </font>
  </fonts>
  <fills count="1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99"/>
        <bgColor rgb="FFFBE5D6"/>
      </patternFill>
    </fill>
    <fill>
      <patternFill patternType="solid">
        <fgColor rgb="FF808080"/>
        <bgColor rgb="FF969696"/>
      </patternFill>
    </fill>
    <fill>
      <patternFill patternType="solid">
        <fgColor rgb="FFFF8080"/>
        <bgColor rgb="FFFF99CC"/>
      </patternFill>
    </fill>
    <fill>
      <patternFill patternType="solid">
        <fgColor rgb="FFFFCC99"/>
        <bgColor rgb="FFFFD966"/>
      </patternFill>
    </fill>
    <fill>
      <patternFill patternType="solid">
        <fgColor rgb="FFFBE5D6"/>
        <bgColor rgb="FFE2F0D9"/>
      </patternFill>
    </fill>
    <fill>
      <patternFill patternType="solid">
        <fgColor rgb="FFFFFF00"/>
        <bgColor rgb="FFFFCC00"/>
      </patternFill>
    </fill>
    <fill>
      <patternFill patternType="solid">
        <fgColor rgb="FFFFD966"/>
        <bgColor rgb="FFFFCC99"/>
      </patternFill>
    </fill>
    <fill>
      <patternFill patternType="solid">
        <fgColor rgb="FF00CCFF"/>
        <bgColor rgb="FF33CCCC"/>
      </patternFill>
    </fill>
    <fill>
      <patternFill patternType="solid">
        <fgColor rgb="FF99CCFF"/>
        <bgColor rgb="FF9DC3E6"/>
      </patternFill>
    </fill>
    <fill>
      <patternFill patternType="solid">
        <fgColor rgb="FFCCFFFF"/>
        <bgColor rgb="FFCCFFCC"/>
      </patternFill>
    </fill>
    <fill>
      <patternFill patternType="solid">
        <fgColor rgb="FFE2F0D9"/>
        <bgColor rgb="FFDEEBF7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 style="thin">
        <color rgb="FFA9D18E"/>
      </top>
      <bottom style="thin">
        <color rgb="FFA9D18E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/>
      <bottom/>
      <diagonal/>
    </border>
  </borders>
  <cellStyleXfs count="3">
    <xf numFmtId="0" fontId="0" fillId="0" borderId="0"/>
    <xf numFmtId="0" fontId="9" fillId="0" borderId="0"/>
    <xf numFmtId="9" fontId="1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2" fontId="1" fillId="8" borderId="1" xfId="0" applyNumberFormat="1" applyFont="1" applyFill="1" applyBorder="1" applyAlignment="1">
      <alignment horizontal="center" vertical="center" wrapText="1"/>
    </xf>
    <xf numFmtId="0" fontId="0" fillId="13" borderId="3" xfId="0" applyFont="1" applyFill="1" applyBorder="1"/>
    <xf numFmtId="0" fontId="0" fillId="0" borderId="3" xfId="0" applyFont="1" applyBorder="1"/>
    <xf numFmtId="0" fontId="3" fillId="0" borderId="0" xfId="0" applyFont="1"/>
    <xf numFmtId="0" fontId="7" fillId="0" borderId="0" xfId="0" applyFont="1"/>
    <xf numFmtId="1" fontId="2" fillId="4" borderId="6" xfId="0" applyNumberFormat="1" applyFont="1" applyFill="1" applyBorder="1" applyAlignment="1">
      <alignment horizontal="center" vertical="center" wrapText="1"/>
    </xf>
    <xf numFmtId="1" fontId="2" fillId="4" borderId="7" xfId="0" applyNumberFormat="1" applyFont="1" applyFill="1" applyBorder="1" applyAlignment="1">
      <alignment horizontal="center" vertical="center" wrapText="1"/>
    </xf>
    <xf numFmtId="1" fontId="2" fillId="4" borderId="8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10" fillId="0" borderId="0" xfId="0" applyFont="1" applyBorder="1"/>
    <xf numFmtId="0" fontId="10" fillId="0" borderId="9" xfId="0" applyFont="1" applyBorder="1"/>
    <xf numFmtId="1" fontId="1" fillId="5" borderId="7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164" fontId="1" fillId="6" borderId="6" xfId="0" applyNumberFormat="1" applyFont="1" applyFill="1" applyBorder="1" applyAlignment="1">
      <alignment horizontal="center"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1" fontId="1" fillId="3" borderId="6" xfId="0" applyNumberFormat="1" applyFont="1" applyFill="1" applyBorder="1" applyAlignment="1">
      <alignment horizontal="center" vertical="center" wrapText="1"/>
    </xf>
    <xf numFmtId="1" fontId="1" fillId="3" borderId="7" xfId="0" applyNumberFormat="1" applyFont="1" applyFill="1" applyBorder="1" applyAlignment="1">
      <alignment horizontal="center" vertical="center" wrapText="1"/>
    </xf>
    <xf numFmtId="1" fontId="1" fillId="3" borderId="8" xfId="0" applyNumberFormat="1" applyFont="1" applyFill="1" applyBorder="1" applyAlignment="1">
      <alignment horizontal="center" vertical="center" wrapText="1"/>
    </xf>
    <xf numFmtId="1" fontId="1" fillId="5" borderId="6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justify" vertical="center"/>
    </xf>
    <xf numFmtId="0" fontId="1" fillId="8" borderId="8" xfId="0" applyFont="1" applyFill="1" applyBorder="1" applyAlignment="1">
      <alignment horizontal="justify" vertical="center"/>
    </xf>
    <xf numFmtId="0" fontId="1" fillId="8" borderId="1" xfId="0" applyFont="1" applyFill="1" applyBorder="1" applyAlignment="1">
      <alignment horizontal="justify" vertical="center"/>
    </xf>
    <xf numFmtId="0" fontId="5" fillId="8" borderId="1" xfId="0" applyFont="1" applyFill="1" applyBorder="1" applyAlignment="1">
      <alignment horizontal="justify" vertical="center"/>
    </xf>
    <xf numFmtId="0" fontId="6" fillId="8" borderId="1" xfId="0" applyFont="1" applyFill="1" applyBorder="1" applyAlignment="1">
      <alignment horizontal="justify" vertical="center"/>
    </xf>
    <xf numFmtId="164" fontId="6" fillId="9" borderId="14" xfId="0" applyNumberFormat="1" applyFont="1" applyFill="1" applyBorder="1" applyAlignment="1">
      <alignment horizontal="left" vertical="center" wrapText="1"/>
    </xf>
    <xf numFmtId="164" fontId="6" fillId="9" borderId="15" xfId="0" applyNumberFormat="1" applyFont="1" applyFill="1" applyBorder="1" applyAlignment="1">
      <alignment horizontal="left" vertical="center" wrapText="1"/>
    </xf>
    <xf numFmtId="164" fontId="6" fillId="9" borderId="16" xfId="0" applyNumberFormat="1" applyFont="1" applyFill="1" applyBorder="1" applyAlignment="1">
      <alignment horizontal="left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10" borderId="6" xfId="0" applyNumberFormat="1" applyFont="1" applyFill="1" applyBorder="1" applyAlignment="1">
      <alignment horizontal="center" vertical="center" wrapText="1"/>
    </xf>
    <xf numFmtId="1" fontId="1" fillId="10" borderId="7" xfId="0" applyNumberFormat="1" applyFont="1" applyFill="1" applyBorder="1" applyAlignment="1">
      <alignment horizontal="center" vertical="center" wrapText="1"/>
    </xf>
    <xf numFmtId="1" fontId="1" fillId="10" borderId="8" xfId="0" applyNumberFormat="1" applyFont="1" applyFill="1" applyBorder="1" applyAlignment="1">
      <alignment horizontal="center" vertical="center" wrapText="1"/>
    </xf>
    <xf numFmtId="1" fontId="1" fillId="11" borderId="6" xfId="0" applyNumberFormat="1" applyFont="1" applyFill="1" applyBorder="1" applyAlignment="1">
      <alignment horizontal="center" vertical="center" wrapText="1"/>
    </xf>
    <xf numFmtId="1" fontId="1" fillId="11" borderId="7" xfId="0" applyNumberFormat="1" applyFont="1" applyFill="1" applyBorder="1" applyAlignment="1">
      <alignment horizontal="center" vertical="center" wrapText="1"/>
    </xf>
    <xf numFmtId="1" fontId="1" fillId="11" borderId="8" xfId="0" applyNumberFormat="1" applyFont="1" applyFill="1" applyBorder="1" applyAlignment="1">
      <alignment horizontal="center" vertical="center" wrapText="1"/>
    </xf>
    <xf numFmtId="1" fontId="1" fillId="12" borderId="6" xfId="0" applyNumberFormat="1" applyFont="1" applyFill="1" applyBorder="1" applyAlignment="1">
      <alignment horizontal="center" vertical="center" wrapText="1"/>
    </xf>
    <xf numFmtId="1" fontId="1" fillId="12" borderId="7" xfId="0" applyNumberFormat="1" applyFont="1" applyFill="1" applyBorder="1" applyAlignment="1">
      <alignment horizontal="center" vertical="center" wrapText="1"/>
    </xf>
    <xf numFmtId="1" fontId="1" fillId="12" borderId="15" xfId="0" applyNumberFormat="1" applyFont="1" applyFill="1" applyBorder="1" applyAlignment="1">
      <alignment horizontal="center" vertical="center" wrapText="1"/>
    </xf>
    <xf numFmtId="1" fontId="1" fillId="12" borderId="16" xfId="0" applyNumberFormat="1" applyFont="1" applyFill="1" applyBorder="1" applyAlignment="1">
      <alignment horizontal="center" vertical="center" wrapText="1"/>
    </xf>
    <xf numFmtId="9" fontId="0" fillId="0" borderId="1" xfId="2" applyFont="1" applyBorder="1"/>
    <xf numFmtId="9" fontId="0" fillId="0" borderId="17" xfId="2" applyFont="1" applyBorder="1"/>
    <xf numFmtId="9" fontId="7" fillId="0" borderId="17" xfId="2" applyFont="1" applyBorder="1"/>
    <xf numFmtId="9" fontId="3" fillId="0" borderId="17" xfId="2" applyFont="1" applyBorder="1"/>
    <xf numFmtId="9" fontId="0" fillId="0" borderId="18" xfId="2" applyFont="1" applyBorder="1"/>
    <xf numFmtId="9" fontId="12" fillId="0" borderId="11" xfId="2" applyFont="1" applyBorder="1"/>
    <xf numFmtId="9" fontId="0" fillId="0" borderId="0" xfId="2" applyFont="1" applyAlignment="1">
      <alignment horizontal="center"/>
    </xf>
    <xf numFmtId="9" fontId="0" fillId="0" borderId="0" xfId="2" applyFont="1" applyAlignment="1">
      <alignment wrapText="1"/>
    </xf>
    <xf numFmtId="9" fontId="0" fillId="0" borderId="0" xfId="2" applyFont="1"/>
    <xf numFmtId="0" fontId="8" fillId="0" borderId="1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9" fontId="12" fillId="0" borderId="10" xfId="0" applyNumberFormat="1" applyFont="1" applyBorder="1"/>
    <xf numFmtId="9" fontId="12" fillId="0" borderId="11" xfId="0" applyNumberFormat="1" applyFont="1" applyBorder="1"/>
    <xf numFmtId="9" fontId="12" fillId="0" borderId="12" xfId="0" applyNumberFormat="1" applyFont="1" applyBorder="1"/>
  </cellXfs>
  <cellStyles count="3">
    <cellStyle name="Обычный" xfId="0" builtinId="0"/>
    <cellStyle name="Обычный 2" xfId="1"/>
    <cellStyle name="Процентный" xfId="2" builtinId="5"/>
  </cellStyles>
  <dxfs count="265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3" formatCode="0%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medium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medium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medium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medium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medium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medium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medium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medium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medium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medium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E2F0D9"/>
      <rgbColor rgb="FF800000"/>
      <rgbColor rgb="FF008000"/>
      <rgbColor rgb="FF000080"/>
      <rgbColor rgb="FF70AD47"/>
      <rgbColor rgb="FF800080"/>
      <rgbColor rgb="FF008080"/>
      <rgbColor rgb="FFC0C0C0"/>
      <rgbColor rgb="FF808080"/>
      <rgbColor rgb="FF9DC3E6"/>
      <rgbColor rgb="FF993366"/>
      <rgbColor rgb="FFFCFCFF"/>
      <rgbColor rgb="FFCCFFFF"/>
      <rgbColor rgb="FF660066"/>
      <rgbColor rgb="FFFF8080"/>
      <rgbColor rgb="FF0066CC"/>
      <rgbColor rgb="FFCCCCCC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99CCFF"/>
      <rgbColor rgb="FFFF99CC"/>
      <rgbColor rgb="FFA9D18E"/>
      <rgbColor rgb="FFFFCC99"/>
      <rgbColor rgb="FF3366FF"/>
      <rgbColor rgb="FF33CCCC"/>
      <rgbColor rgb="FF92D050"/>
      <rgbColor rgb="FFFFCC00"/>
      <rgbColor rgb="FFFF9900"/>
      <rgbColor rgb="FFFF6600"/>
      <rgbColor rgb="FFFBE5D6"/>
      <rgbColor rgb="FF969696"/>
      <rgbColor rgb="FF003366"/>
      <rgbColor rgb="FF339966"/>
      <rgbColor rgb="FF003300"/>
      <rgbColor rgb="FF333300"/>
      <rgbColor rgb="FF993300"/>
      <rgbColor rgb="FF953734"/>
      <rgbColor rgb="FF7030A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380520</xdr:colOff>
      <xdr:row>27</xdr:row>
      <xdr:rowOff>37800</xdr:rowOff>
    </xdr:to>
    <xdr:sp macro="" textlink="">
      <xdr:nvSpPr>
        <xdr:cNvPr id="2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380520</xdr:colOff>
      <xdr:row>27</xdr:row>
      <xdr:rowOff>37800</xdr:rowOff>
    </xdr:to>
    <xdr:sp macro="" textlink="">
      <xdr:nvSpPr>
        <xdr:cNvPr id="3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380520</xdr:colOff>
      <xdr:row>27</xdr:row>
      <xdr:rowOff>37800</xdr:rowOff>
    </xdr:to>
    <xdr:sp macro="" textlink="">
      <xdr:nvSpPr>
        <xdr:cNvPr id="4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380520</xdr:colOff>
      <xdr:row>27</xdr:row>
      <xdr:rowOff>37800</xdr:rowOff>
    </xdr:to>
    <xdr:sp macro="" textlink="">
      <xdr:nvSpPr>
        <xdr:cNvPr id="5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380520</xdr:colOff>
      <xdr:row>27</xdr:row>
      <xdr:rowOff>37800</xdr:rowOff>
    </xdr:to>
    <xdr:sp macro="" textlink="">
      <xdr:nvSpPr>
        <xdr:cNvPr id="6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380520</xdr:colOff>
      <xdr:row>27</xdr:row>
      <xdr:rowOff>37800</xdr:rowOff>
    </xdr:to>
    <xdr:sp macro="" textlink="">
      <xdr:nvSpPr>
        <xdr:cNvPr id="7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380520</xdr:colOff>
      <xdr:row>27</xdr:row>
      <xdr:rowOff>37800</xdr:rowOff>
    </xdr:to>
    <xdr:sp macro="" textlink="">
      <xdr:nvSpPr>
        <xdr:cNvPr id="8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380520</xdr:colOff>
      <xdr:row>27</xdr:row>
      <xdr:rowOff>37800</xdr:rowOff>
    </xdr:to>
    <xdr:sp macro="" textlink="">
      <xdr:nvSpPr>
        <xdr:cNvPr id="9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380520</xdr:colOff>
      <xdr:row>27</xdr:row>
      <xdr:rowOff>37800</xdr:rowOff>
    </xdr:to>
    <xdr:sp macro="" textlink="">
      <xdr:nvSpPr>
        <xdr:cNvPr id="10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380520</xdr:colOff>
      <xdr:row>27</xdr:row>
      <xdr:rowOff>37800</xdr:rowOff>
    </xdr:to>
    <xdr:sp macro="" textlink="">
      <xdr:nvSpPr>
        <xdr:cNvPr id="11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380520</xdr:colOff>
      <xdr:row>27</xdr:row>
      <xdr:rowOff>37800</xdr:rowOff>
    </xdr:to>
    <xdr:sp macro="" textlink="">
      <xdr:nvSpPr>
        <xdr:cNvPr id="12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380520</xdr:colOff>
      <xdr:row>27</xdr:row>
      <xdr:rowOff>37800</xdr:rowOff>
    </xdr:to>
    <xdr:sp macro="" textlink="">
      <xdr:nvSpPr>
        <xdr:cNvPr id="13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380520</xdr:colOff>
      <xdr:row>27</xdr:row>
      <xdr:rowOff>37800</xdr:rowOff>
    </xdr:to>
    <xdr:sp macro="" textlink="">
      <xdr:nvSpPr>
        <xdr:cNvPr id="14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380520</xdr:colOff>
      <xdr:row>27</xdr:row>
      <xdr:rowOff>37800</xdr:rowOff>
    </xdr:to>
    <xdr:sp macro="" textlink="">
      <xdr:nvSpPr>
        <xdr:cNvPr id="15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380520</xdr:colOff>
      <xdr:row>27</xdr:row>
      <xdr:rowOff>37800</xdr:rowOff>
    </xdr:to>
    <xdr:sp macro="" textlink="">
      <xdr:nvSpPr>
        <xdr:cNvPr id="16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380520</xdr:colOff>
      <xdr:row>27</xdr:row>
      <xdr:rowOff>37800</xdr:rowOff>
    </xdr:to>
    <xdr:sp macro="" textlink="">
      <xdr:nvSpPr>
        <xdr:cNvPr id="17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380520</xdr:colOff>
      <xdr:row>27</xdr:row>
      <xdr:rowOff>37800</xdr:rowOff>
    </xdr:to>
    <xdr:sp macro="" textlink="">
      <xdr:nvSpPr>
        <xdr:cNvPr id="18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380520</xdr:colOff>
      <xdr:row>27</xdr:row>
      <xdr:rowOff>37800</xdr:rowOff>
    </xdr:to>
    <xdr:sp macro="" textlink="">
      <xdr:nvSpPr>
        <xdr:cNvPr id="19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380520</xdr:colOff>
      <xdr:row>27</xdr:row>
      <xdr:rowOff>37800</xdr:rowOff>
    </xdr:to>
    <xdr:sp macro="" textlink="">
      <xdr:nvSpPr>
        <xdr:cNvPr id="20" name="CustomShape 1" hidden="1"/>
        <xdr:cNvSpPr/>
      </xdr:nvSpPr>
      <xdr:spPr>
        <a:xfrm>
          <a:off x="0" y="0"/>
          <a:ext cx="11048400" cy="6329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K256" totalsRowCount="1">
  <autoFilter ref="A1:EK255"/>
  <sortState ref="A2:EK255">
    <sortCondition ref="A1:A255"/>
  </sortState>
  <tableColumns count="141">
    <tableColumn id="1" name="Id" totalsRowDxfId="141"/>
    <tableColumn id="2" name="КОД3 основной" totalsRowDxfId="140"/>
    <tableColumn id="9" name="Пол" totalsRowFunction="custom" dataDxfId="264" totalsRowDxfId="139">
      <totalsRowFormula>COUNTBLANK(Таблица1[Пол])/254</totalsRowFormula>
    </tableColumn>
    <tableColumn id="11" name="Образование" totalsRowFunction="custom" dataDxfId="263" totalsRowDxfId="138">
      <totalsRowFormula>COUNTBLANK(Таблица1[Образование])/254</totalsRowFormula>
    </tableColumn>
    <tableColumn id="12" name="Трудовая деятельность" totalsRowFunction="custom" dataDxfId="262" totalsRowDxfId="137">
      <totalsRowFormula>COUNTBLANK(Таблица1[Трудовая деятельность])/254</totalsRowFormula>
    </tableColumn>
    <tableColumn id="13" name="Семейное положение" totalsRowFunction="custom" dataDxfId="261" totalsRowDxfId="136">
      <totalsRowFormula>COUNTBLANK(Таблица1[Семейное положение])/254</totalsRowFormula>
    </tableColumn>
    <tableColumn id="14" name="Проживание" totalsRowFunction="custom" dataDxfId="260" totalsRowDxfId="135">
      <totalsRowFormula>COUNTBLANK(Таблица1[Проживание])/254</totalsRowFormula>
    </tableColumn>
    <tableColumn id="15" name="Жилищные условия" totalsRowFunction="custom" dataDxfId="259" totalsRowDxfId="134">
      <totalsRowFormula>COUNTBLANK(Таблица1[Жилищные условия])/254</totalsRowFormula>
    </tableColumn>
    <tableColumn id="16" name="Инвалидность" totalsRowFunction="custom" dataDxfId="258" totalsRowDxfId="133">
      <totalsRowFormula>COUNTBLANK(Таблица1[Инвалидность])/254</totalsRowFormula>
    </tableColumn>
    <tableColumn id="17" name="Отягощ. Наследственность" totalsRowFunction="custom" dataDxfId="257" totalsRowDxfId="132">
      <totalsRowFormula>COUNTBLANK(Таблица1[Отягощ. Наследственность])/254</totalsRowFormula>
    </tableColumn>
    <tableColumn id="18" name="Инфекционные болезни НС" totalsRowFunction="custom" dataDxfId="256" totalsRowDxfId="131">
      <totalsRowFormula>COUNTBLANK(Таблица1[Инфекционные болезни НС])/254</totalsRowFormula>
    </tableColumn>
    <tableColumn id="19" name="Злоупотребление психоактивными вещ-вами" totalsRowFunction="custom" dataDxfId="255" totalsRowDxfId="130">
      <totalsRowFormula>COUNTBLANK(Таблица1[Злоупотребление психоактивными вещ-вами])/254</totalsRowFormula>
    </tableColumn>
    <tableColumn id="20" name="Интоксикации" totalsRowFunction="custom" dataDxfId="254" totalsRowDxfId="129">
      <totalsRowFormula>COUNTBLANK(Таблица1[Интоксикации])/254</totalsRowFormula>
    </tableColumn>
    <tableColumn id="21" name="ЧМТ" totalsRowFunction="custom" dataDxfId="253" totalsRowDxfId="128">
      <totalsRowFormula>COUNTBLANK(Таблица1[ЧМТ])/254</totalsRowFormula>
    </tableColumn>
    <tableColumn id="22" name="Гипертония" totalsRowFunction="custom" dataDxfId="252" totalsRowDxfId="127">
      <totalsRowFormula>COUNTBLANK(Таблица1[Гипертония])/254</totalsRowFormula>
    </tableColumn>
    <tableColumn id="23" name="Церебрально-сосудистые нарушения" totalsRowFunction="custom" dataDxfId="251" totalsRowDxfId="126">
      <totalsRowFormula>COUNTBLANK(Таблица1[Церебрально-сосудистые нарушения])/254</totalsRowFormula>
    </tableColumn>
    <tableColumn id="24" name="Эндокринные заболевания" totalsRowFunction="custom" dataDxfId="250" totalsRowDxfId="125">
      <totalsRowFormula>COUNTBLANK(Таблица1[Эндокринные заболевания])/254</totalsRowFormula>
    </tableColumn>
    <tableColumn id="25" name="Аллергические заб., в т.ч. астма" totalsRowFunction="custom" dataDxfId="249" totalsRowDxfId="124">
      <totalsRowFormula>COUNTBLANK(Таблица1[Аллергические заб., в т.ч. астма])/254</totalsRowFormula>
    </tableColumn>
    <tableColumn id="26" name="операции" totalsRowFunction="custom" dataDxfId="248" totalsRowDxfId="123">
      <totalsRowFormula>COUNTBLANK(Таблица1[операции])/254</totalsRowFormula>
    </tableColumn>
    <tableColumn id="29" name="Кол-во декомпенсаций (фаз, обострений)" totalsRowFunction="custom" totalsRowDxfId="122">
      <totalsRowFormula>COUNTBLANK(Таблица1[Кол-во декомпенсаций (фаз, обострений)])/254</totalsRowFormula>
    </tableColumn>
    <tableColumn id="30" name="Совпадение начала заболевания" totalsRowFunction="custom" totalsRowDxfId="121">
      <totalsRowFormula>COUNTBLANK(Таблица1[Совпадение начала заболевания])/254</totalsRowFormula>
    </tableColumn>
    <tableColumn id="31" name="Уровень выраженности псих. Расстр." totalsRowFunction="custom" totalsRowDxfId="120">
      <totalsRowFormula>COUNTBLANK(Таблица1[Уровень выраженности псих. Расстр.])/254</totalsRowFormula>
    </tableColumn>
    <tableColumn id="32" name="Левша" totalsRowFunction="custom" dataDxfId="142" totalsRowDxfId="119">
      <totalsRowFormula>COUNTBLANK(Таблица1[Левша])/254</totalsRowFormula>
    </tableColumn>
    <tableColumn id="10" name="Возраст" totalsRowFunction="custom" totalsRowDxfId="118">
      <totalsRowFormula>COUNTBLANK(Таблица1[Возраст])/254</totalsRowFormula>
    </tableColumn>
    <tableColumn id="27" name="Возраст дебюта расстройств (полных лет)" totalsRowFunction="custom" dataDxfId="247" totalsRowDxfId="117">
      <totalsRowFormula>COUNTBLANK(Таблица1[Возраст дебюта расстройств (полных лет)])/254</totalsRowFormula>
    </tableColumn>
    <tableColumn id="28" name="Длительность заболевания (месяцев)" totalsRowFunction="custom" dataDxfId="246" totalsRowDxfId="116">
      <totalsRowFormula>COUNTBLANK(Таблица1[Длительность заболевания (месяцев)])/254</totalsRowFormula>
    </tableColumn>
    <tableColumn id="33" name="Цитогенетика" totalsRowFunction="custom" dataDxfId="245" totalsRowDxfId="115">
      <totalsRowFormula>COUNTBLANK(Таблица1[Цитогенетика])/254</totalsRowFormula>
    </tableColumn>
    <tableColumn id="35" name="Иммунология" totalsRowFunction="custom" dataDxfId="244" totalsRowDxfId="114">
      <totalsRowFormula>COUNTBLANK(Таблица1[Иммунология])/254</totalsRowFormula>
    </tableColumn>
    <tableColumn id="36" name="Альбумин" totalsRowFunction="custom" dataDxfId="243" totalsRowDxfId="113">
      <totalsRowFormula>COUNTBLANK(Таблица1[Альбумин])/254</totalsRowFormula>
    </tableColumn>
    <tableColumn id="37" name="Холестерин" totalsRowFunction="custom" dataDxfId="242" totalsRowDxfId="112">
      <totalsRowFormula>COUNTBLANK(Таблица1[Холестерин])/254</totalsRowFormula>
    </tableColumn>
    <tableColumn id="38" name="Общий белок" totalsRowFunction="custom" dataDxfId="241" totalsRowDxfId="111">
      <totalsRowFormula>COUNTBLANK(Таблица1[Общий белок])/254</totalsRowFormula>
    </tableColumn>
    <tableColumn id="39" name="Глюкоза" totalsRowFunction="custom" dataDxfId="240" totalsRowDxfId="110">
      <totalsRowFormula>COUNTBLANK(Таблица1[Глюкоза])/254</totalsRowFormula>
    </tableColumn>
    <tableColumn id="40" name="ЛПВП" totalsRowFunction="custom" dataDxfId="239" totalsRowDxfId="109">
      <totalsRowFormula>COUNTBLANK(Таблица1[ЛПВП])/254</totalsRowFormula>
    </tableColumn>
    <tableColumn id="41" name="ЛПНП" totalsRowFunction="custom" dataDxfId="238" totalsRowDxfId="108">
      <totalsRowFormula>COUNTBLANK(Таблица1[ЛПНП])/254</totalsRowFormula>
    </tableColumn>
    <tableColumn id="42" name="Триглицериды" totalsRowFunction="custom" dataDxfId="237" totalsRowDxfId="107">
      <totalsRowFormula>COUNTBLANK(Таблица1[Триглицериды])/254</totalsRowFormula>
    </tableColumn>
    <tableColumn id="43" name="С-реактивный белок" totalsRowFunction="custom" dataDxfId="236" totalsRowDxfId="106">
      <totalsRowFormula>COUNTBLANK(Таблица1[С-реактивный белок])/254</totalsRowFormula>
    </tableColumn>
    <tableColumn id="44" name="К.а" totalsRowFunction="custom" dataDxfId="235" totalsRowDxfId="105">
      <totalsRowFormula>COUNTBLANK(Таблица1[К.а])/254</totalsRowFormula>
    </tableColumn>
    <tableColumn id="45" name="Пролактин" totalsRowFunction="custom" dataDxfId="234" totalsRowDxfId="104">
      <totalsRowFormula>COUNTBLANK(Таблица1[Пролактин])/254</totalsRowFormula>
    </tableColumn>
    <tableColumn id="46" name="Кортизол" totalsRowFunction="custom" totalsRowDxfId="103">
      <totalsRowFormula>COUNTBLANK(Таблица1[Кортизол])/254</totalsRowFormula>
    </tableColumn>
    <tableColumn id="47" name="Дегидроэпиандростерона-сульфат" totalsRowFunction="custom" totalsRowDxfId="102">
      <totalsRowFormula>COUNTBLANK(Таблица1[Дегидроэпиандростерона-сульфат])/254</totalsRowFormula>
    </tableColumn>
    <tableColumn id="48" name="Корт/ДГЭА" totalsRowFunction="custom" totalsRowDxfId="101">
      <totalsRowFormula>COUNTBLANK(Таблица1[Корт/ДГЭА])/254</totalsRowFormula>
    </tableColumn>
    <tableColumn id="49" name="Эстрадиол" totalsRowFunction="custom" totalsRowDxfId="100">
      <totalsRowFormula>COUNTBLANK(Таблица1[Эстрадиол])/254</totalsRowFormula>
    </tableColumn>
    <tableColumn id="50" name="Тестостерон своб" totalsRowFunction="custom" totalsRowDxfId="99">
      <totalsRowFormula>COUNTBLANK(Таблица1[Тестостерон своб])/254</totalsRowFormula>
    </tableColumn>
    <tableColumn id="51" name="Инсулин" totalsRowFunction="custom" totalsRowDxfId="98">
      <totalsRowFormula>COUNTBLANK(Таблица1[Инсулин])/254</totalsRowFormula>
    </tableColumn>
    <tableColumn id="52" name="ТТГ" totalsRowFunction="custom" totalsRowDxfId="97">
      <totalsRowFormula>COUNTBLANK(Таблица1[ТТГ])/254</totalsRowFormula>
    </tableColumn>
    <tableColumn id="53" name="Т3 своб." totalsRowFunction="custom" totalsRowDxfId="96">
      <totalsRowFormula>COUNTBLANK(Таблица1[Т3 своб.])/254</totalsRowFormula>
    </tableColumn>
    <tableColumn id="54" name="Т4 своб." totalsRowFunction="custom" dataDxfId="233" totalsRowDxfId="95">
      <totalsRowFormula>COUNTBLANK(Таблица1[Т4 своб.])/254</totalsRowFormula>
    </tableColumn>
    <tableColumn id="55" name="Апо А" totalsRowFunction="custom" dataDxfId="232" totalsRowDxfId="94">
      <totalsRowFormula>COUNTBLANK(Таблица1[Апо А])/254</totalsRowFormula>
    </tableColumn>
    <tableColumn id="56" name="Апо В" totalsRowFunction="custom" dataDxfId="231" totalsRowDxfId="93">
      <totalsRowFormula>COUNTBLANK(Таблица1[Апо В])/254</totalsRowFormula>
    </tableColumn>
    <tableColumn id="57" name="АпоЕ" totalsRowFunction="custom" dataDxfId="230" totalsRowDxfId="92">
      <totalsRowFormula>COUNTBLANK(Таблица1[АпоЕ])/254</totalsRowFormula>
    </tableColumn>
    <tableColumn id="58" name="АпоВ/А" totalsRowFunction="custom" dataDxfId="229" totalsRowDxfId="91">
      <totalsRowFormula>COUNTBLANK(Таблица1[АпоВ/А])/254</totalsRowFormula>
    </tableColumn>
    <tableColumn id="59" name="Цистатин С 1" totalsRowFunction="custom" dataDxfId="228" totalsRowDxfId="90">
      <totalsRowFormula>COUNTBLANK(Таблица1[Цистатин С 1])/254</totalsRowFormula>
    </tableColumn>
    <tableColumn id="60" name="Цистатин С рук" totalsRowFunction="custom" dataDxfId="227" totalsRowDxfId="89">
      <totalsRowFormula>COUNTBLANK(Таблица1[Цистатин С рук])/254</totalsRowFormula>
    </tableColumn>
    <tableColumn id="61" name="Hb" totalsRowFunction="custom" dataDxfId="226" totalsRowDxfId="88">
      <totalsRowFormula>COUNTBLANK(Таблица1[Hb])/254</totalsRowFormula>
    </tableColumn>
    <tableColumn id="62" name="Эритроциты" totalsRowFunction="custom" dataDxfId="225" totalsRowDxfId="87">
      <totalsRowFormula>COUNTBLANK(Таблица1[Эритроциты])/254</totalsRowFormula>
    </tableColumn>
    <tableColumn id="63" name="Тромбоциты" totalsRowFunction="custom" dataDxfId="224" totalsRowDxfId="86">
      <totalsRowFormula>COUNTBLANK(Таблица1[Тромбоциты])/254</totalsRowFormula>
    </tableColumn>
    <tableColumn id="64" name="Лейкоциты" totalsRowFunction="custom" dataDxfId="223" totalsRowDxfId="85">
      <totalsRowFormula>COUNTBLANK(Таблица1[Лейкоциты])/254</totalsRowFormula>
    </tableColumn>
    <tableColumn id="65" name="СОЭ" totalsRowFunction="custom" dataDxfId="222" totalsRowDxfId="84">
      <totalsRowFormula>COUNTBLANK(Таблица1[СОЭ])/254</totalsRowFormula>
    </tableColumn>
    <tableColumn id="66" name="Ретикулоциты" totalsRowFunction="custom" dataDxfId="221" totalsRowDxfId="83">
      <totalsRowFormula>COUNTBLANK(Таблица1[Ретикулоциты])/254</totalsRowFormula>
    </tableColumn>
    <tableColumn id="67" name="СОД164-240 E/ml" totalsRowFunction="custom" dataDxfId="220" totalsRowDxfId="82">
      <totalsRowFormula>COUNTBLANK(Таблица1[СОД164-240 E/ml])/254</totalsRowFormula>
    </tableColumn>
    <tableColumn id="68" name="СОД E/l 1102-16012 U/g Hb" totalsRowFunction="custom" dataDxfId="219" totalsRowDxfId="81">
      <totalsRowFormula>COUNTBLANK(Таблица1[СОД E/l 1102-16012 U/g Hb])/254</totalsRowFormula>
    </tableColumn>
    <tableColumn id="69" name="ГР в эритроцитах Е/г Hb" totalsRowFunction="custom" dataDxfId="218" totalsRowDxfId="80">
      <totalsRowFormula>COUNTBLANK(Таблица1[ГР в эритроцитах Е/г Hb])/254</totalsRowFormula>
    </tableColumn>
    <tableColumn id="70" name="ГР в плазме E/л" totalsRowFunction="custom" dataDxfId="217" totalsRowDxfId="79">
      <totalsRowFormula>COUNTBLANK(Таблица1[ГР в плазме E/л])/254</totalsRowFormula>
    </tableColumn>
    <tableColumn id="71" name="ГП в эритроцитах Е/л" totalsRowFunction="custom" dataDxfId="216" totalsRowDxfId="78">
      <totalsRowFormula>COUNTBLANK(Таблица1[ГП в эритроцитах Е/л])/254</totalsRowFormula>
    </tableColumn>
    <tableColumn id="72" name="каталаза" totalsRowFunction="custom" dataDxfId="215" totalsRowDxfId="77">
      <totalsRowFormula>COUNTBLANK(Таблица1[каталаза])/254</totalsRowFormula>
    </tableColumn>
    <tableColumn id="73" name="МДА мкмоль/л=нмоль/мл" totalsRowFunction="custom" dataDxfId="214" totalsRowDxfId="76">
      <totalsRowFormula>COUNTBLANK(Таблица1[МДА мкмоль/л=нмоль/мл])/254</totalsRowFormula>
    </tableColumn>
    <tableColumn id="74" name="Тиоловый статус" totalsRowFunction="custom" dataDxfId="213" totalsRowDxfId="75">
      <totalsRowFormula>COUNTBLANK(Таблица1[Тиоловый статус])/254</totalsRowFormula>
    </tableColumn>
    <tableColumn id="75" name="МПО 1 нг/мл" totalsRowFunction="custom" dataDxfId="212" totalsRowDxfId="74">
      <totalsRowFormula>COUNTBLANK(Таблица1[МПО 1 нг/мл])/254</totalsRowFormula>
    </tableColumn>
    <tableColumn id="76" name="Липидные гидроперекиси ЛГ" totalsRowFunction="custom" dataDxfId="211" totalsRowDxfId="73">
      <totalsRowFormula>COUNTBLANK(Таблица1[Липидные гидроперекиси ЛГ])/254</totalsRowFormula>
    </tableColumn>
    <tableColumn id="83" name="ДК эр" totalsRowFunction="custom" dataDxfId="210" totalsRowDxfId="72">
      <totalsRowFormula>COUNTBLANK(Таблица1[ДК эр])/254</totalsRowFormula>
    </tableColumn>
    <tableColumn id="84" name="ТК эр" totalsRowFunction="custom" dataDxfId="209" totalsRowDxfId="71">
      <totalsRowFormula>COUNTBLANK(Таблица1[ТК эр])/254</totalsRowFormula>
    </tableColumn>
    <tableColumn id="85" name="глу-S-транс пл" totalsRowFunction="custom" dataDxfId="208" totalsRowDxfId="70">
      <totalsRowFormula>COUNTBLANK(Таблица1[глу-S-транс пл])/254</totalsRowFormula>
    </tableColumn>
    <tableColumn id="86" name="глу-S-транс/ Hb" totalsRowFunction="custom" dataDxfId="207" totalsRowDxfId="69">
      <totalsRowFormula>COUNTBLANK(Таблица1[глу-S-транс/ Hb])/254</totalsRowFormula>
    </tableColumn>
    <tableColumn id="87" name="кат.пл пл." totalsRowFunction="custom" dataDxfId="206" totalsRowDxfId="68">
      <totalsRowFormula>COUNTBLANK(Таблица1[кат.пл пл.])/254</totalsRowFormula>
    </tableColumn>
    <tableColumn id="88" name="кат.пл Б." totalsRowFunction="custom" dataDxfId="205" totalsRowDxfId="67">
      <totalsRowFormula>COUNTBLANK(Таблица1[кат.пл Б.])/254</totalsRowFormula>
    </tableColumn>
    <tableColumn id="89" name="кат.пл с Азидол" totalsRowFunction="custom" dataDxfId="204" totalsRowDxfId="66">
      <totalsRowFormula>COUNTBLANK(Таблица1[кат.пл с Азидол])/254</totalsRowFormula>
    </tableColumn>
    <tableColumn id="90" name="кат.пл Б с Азидол" totalsRowFunction="custom" dataDxfId="203" totalsRowDxfId="65">
      <totalsRowFormula>COUNTBLANK(Таблица1[кат.пл Б с Азидол])/254</totalsRowFormula>
    </tableColumn>
    <tableColumn id="91" name="кат эр" totalsRowFunction="custom" dataDxfId="202" totalsRowDxfId="64">
      <totalsRowFormula>COUNTBLANK(Таблица1[кат эр])/254</totalsRowFormula>
    </tableColumn>
    <tableColumn id="92" name="кат эр Hb" totalsRowFunction="custom" dataDxfId="201" totalsRowDxfId="63">
      <totalsRowFormula>COUNTBLANK(Таблица1[кат эр Hb])/254</totalsRowFormula>
    </tableColumn>
    <tableColumn id="93" name="глу вост кр." totalsRowFunction="custom" dataDxfId="200" totalsRowDxfId="62">
      <totalsRowFormula>COUNTBLANK(Таблица1[глу вост кр.])/254</totalsRowFormula>
    </tableColumn>
    <tableColumn id="94" name="глу ок кр" totalsRowFunction="custom" dataDxfId="199" totalsRowDxfId="61">
      <totalsRowFormula>COUNTBLANK(Таблица1[глу ок кр])/254</totalsRowFormula>
    </tableColumn>
    <tableColumn id="95" name="глу вост эр" totalsRowFunction="custom" dataDxfId="198" totalsRowDxfId="60">
      <totalsRowFormula>COUNTBLANK(Таблица1[глу вост эр])/254</totalsRowFormula>
    </tableColumn>
    <tableColumn id="96" name="глу ок эр" totalsRowFunction="custom" dataDxfId="197" totalsRowDxfId="59">
      <totalsRowFormula>COUNTBLANK(Таблица1[глу ок эр])/254</totalsRowFormula>
    </tableColumn>
    <tableColumn id="97" name="ОМБ Sp/мл пл" totalsRowFunction="custom" dataDxfId="196" totalsRowDxfId="58">
      <totalsRowFormula>COUNTBLANK(Таблица1[ОМБ Sp/мл пл])/254</totalsRowFormula>
    </tableColumn>
    <tableColumn id="98" name="ОМБ Sp/г Б" totalsRowFunction="custom" dataDxfId="195" totalsRowDxfId="57">
      <totalsRowFormula>COUNTBLANK(Таблица1[ОМБ Sp/г Б])/254</totalsRowFormula>
    </tableColumn>
    <tableColumn id="99" name="ОМБ МКО/мл пл" totalsRowFunction="custom" dataDxfId="194" totalsRowDxfId="56">
      <totalsRowFormula>COUNTBLANK(Таблица1[ОМБ МКО/мл пл])/254</totalsRowFormula>
    </tableColumn>
    <tableColumn id="100" name="ОМБ МКО/г Б" totalsRowFunction="custom" dataDxfId="193" totalsRowDxfId="55">
      <totalsRowFormula>COUNTBLANK(Таблица1[ОМБ МКО/г Б])/254</totalsRowFormula>
    </tableColumn>
    <tableColumn id="101" name="ДК Пл" totalsRowFunction="custom" dataDxfId="192" totalsRowDxfId="54">
      <totalsRowFormula>COUNTBLANK(Таблица1[ДК Пл])/254</totalsRowFormula>
    </tableColumn>
    <tableColumn id="102" name="ГК пл" totalsRowFunction="custom" dataDxfId="191" totalsRowDxfId="53">
      <totalsRowFormula>COUNTBLANK(Таблица1[ГК пл])/254</totalsRowFormula>
    </tableColumn>
    <tableColumn id="103" name="Д-димер" totalsRowFunction="custom" dataDxfId="190" totalsRowDxfId="52">
      <totalsRowFormula>COUNTBLANK(Таблица1[Д-димер])/254</totalsRowFormula>
    </tableColumn>
    <tableColumn id="77" name="EPA" totalsRowFunction="custom" dataDxfId="189" totalsRowDxfId="51">
      <totalsRowFormula>COUNTBLANK(Таблица1[EPA])/254</totalsRowFormula>
    </tableColumn>
    <tableColumn id="78" name="DHA" totalsRowFunction="custom" totalsRowDxfId="50">
      <totalsRowFormula>COUNTBLANK(Таблица1[DHA])/254</totalsRowFormula>
    </tableColumn>
    <tableColumn id="79" name="ALA" totalsRowFunction="custom" totalsRowDxfId="49">
      <totalsRowFormula>COUNTBLANK(Таблица1[ALA])/254</totalsRowFormula>
    </tableColumn>
    <tableColumn id="80" name="LA" totalsRowFunction="custom" totalsRowDxfId="48">
      <totalsRowFormula>COUNTBLANK(Таблица1[LA])/254</totalsRowFormula>
    </tableColumn>
    <tableColumn id="81" name="ARA" totalsRowFunction="custom" totalsRowDxfId="47">
      <totalsRowFormula>COUNTBLANK(Таблица1[ARA])/254</totalsRowFormula>
    </tableColumn>
    <tableColumn id="82" name="ERUC" totalsRowFunction="custom" dataDxfId="188" totalsRowDxfId="46">
      <totalsRowFormula>COUNTBLANK(Таблица1[ERUC])/254</totalsRowFormula>
    </tableColumn>
    <tableColumn id="6" name="MMSE" totalsRowFunction="custom" dataDxfId="187" totalsRowDxfId="45">
      <totalsRowFormula>COUNTBLANK(Таблица1[MMSE])/254</totalsRowFormula>
    </tableColumn>
    <tableColumn id="7" name="Тест часов" totalsRowFunction="custom" dataDxfId="186" totalsRowDxfId="44">
      <totalsRowFormula>COUNTBLANK(Таблица1[Тест часов])/254</totalsRowFormula>
    </tableColumn>
    <tableColumn id="8" name="Батарея лобной дисфункции" totalsRowFunction="custom" dataDxfId="185" totalsRowDxfId="43">
      <totalsRowFormula>COUNTBLANK(Таблица1[Батарея лобной дисфункции])/254</totalsRowFormula>
    </tableColumn>
    <tableColumn id="104" name="ИТТ Общ. СТ" totalsRowFunction="custom" dataDxfId="184" totalsRowDxfId="42">
      <totalsRowFormula>COUNTBLANK(Таблица1[ИТТ Общ. СТ])/254</totalsRowFormula>
    </tableColumn>
    <tableColumn id="105" name="итт ЭД ст" totalsRowFunction="custom" dataDxfId="183" totalsRowDxfId="41">
      <totalsRowFormula>COUNTBLANK(Таблица1[итт ЭД ст])/254</totalsRowFormula>
    </tableColumn>
    <tableColumn id="106" name="итт АСТ ст" totalsRowFunction="custom" dataDxfId="182" totalsRowDxfId="40">
      <totalsRowFormula>COUNTBLANK(Таблица1[итт АСТ ст])/254</totalsRowFormula>
    </tableColumn>
    <tableColumn id="107" name="итт ФОБ ст" totalsRowFunction="custom" dataDxfId="181" totalsRowDxfId="39">
      <totalsRowFormula>COUNTBLANK(Таблица1[итт ФОБ ст])/254</totalsRowFormula>
    </tableColumn>
    <tableColumn id="108" name="итт ОП ст" totalsRowFunction="custom" dataDxfId="180" totalsRowDxfId="38">
      <totalsRowFormula>COUNTBLANK(Таблица1[итт ОП ст])/254</totalsRowFormula>
    </tableColumn>
    <tableColumn id="109" name="итт СЗ ст" totalsRowFunction="custom" dataDxfId="179" totalsRowDxfId="37">
      <totalsRowFormula>COUNTBLANK(Таблица1[итт СЗ ст])/254</totalsRowFormula>
    </tableColumn>
    <tableColumn id="110" name="ИТТ Общ. ЛТ" totalsRowFunction="custom" dataDxfId="178" totalsRowDxfId="36">
      <totalsRowFormula>COUNTBLANK(Таблица1[ИТТ Общ. ЛТ])/254</totalsRowFormula>
    </tableColumn>
    <tableColumn id="111" name="итт ЭД лт" totalsRowFunction="custom" dataDxfId="177" totalsRowDxfId="35">
      <totalsRowFormula>COUNTBLANK(Таблица1[итт ЭД лт])/254</totalsRowFormula>
    </tableColumn>
    <tableColumn id="112" name="итт АСТ лт" totalsRowFunction="custom" dataDxfId="176" totalsRowDxfId="34">
      <totalsRowFormula>COUNTBLANK(Таблица1[итт АСТ лт])/254</totalsRowFormula>
    </tableColumn>
    <tableColumn id="113" name="итт ФОБ лт" totalsRowFunction="custom" dataDxfId="175" totalsRowDxfId="33">
      <totalsRowFormula>COUNTBLANK(Таблица1[итт ФОБ лт])/254</totalsRowFormula>
    </tableColumn>
    <tableColumn id="114" name="итт ОП лт" totalsRowFunction="custom" dataDxfId="174" totalsRowDxfId="32">
      <totalsRowFormula>COUNTBLANK(Таблица1[итт ОП лт])/254</totalsRowFormula>
    </tableColumn>
    <tableColumn id="115" name="итт СЗ лт" totalsRowFunction="custom" dataDxfId="173" totalsRowDxfId="31">
      <totalsRowFormula>COUNTBLANK(Таблица1[итт СЗ лт])/254</totalsRowFormula>
    </tableColumn>
    <tableColumn id="116" name="BDI (Бек)" totalsRowFunction="custom" dataDxfId="172" totalsRowDxfId="30">
      <totalsRowFormula>COUNTBLANK(Таблица1[BDI (Бек)])/254</totalsRowFormula>
    </tableColumn>
    <tableColumn id="117" name="В I" totalsRowFunction="custom" dataDxfId="171" totalsRowDxfId="29">
      <totalsRowFormula>COUNTBLANK(Таблица1[В I])/254</totalsRowFormula>
    </tableColumn>
    <tableColumn id="118" name="В II" totalsRowFunction="custom" dataDxfId="170" totalsRowDxfId="28">
      <totalsRowFormula>COUNTBLANK(Таблица1[В II])/254</totalsRowFormula>
    </tableColumn>
    <tableColumn id="119" name="В III" totalsRowFunction="custom" dataDxfId="169" totalsRowDxfId="27">
      <totalsRowFormula>COUNTBLANK(Таблица1[В III])/254</totalsRowFormula>
    </tableColumn>
    <tableColumn id="120" name="В IV" totalsRowFunction="custom" dataDxfId="168" totalsRowDxfId="26">
      <totalsRowFormula>COUNTBLANK(Таблица1[В IV])/254</totalsRowFormula>
    </tableColumn>
    <tableColumn id="121" name="В V" totalsRowFunction="custom" dataDxfId="167" totalsRowDxfId="25">
      <totalsRowFormula>COUNTBLANK(Таблица1[В V])/254</totalsRowFormula>
    </tableColumn>
    <tableColumn id="122" name="В Va пр" totalsRowFunction="custom" dataDxfId="166" totalsRowDxfId="24">
      <totalsRowFormula>COUNTBLANK(Таблица1[В Va пр])/254</totalsRowFormula>
    </tableColumn>
    <tableColumn id="123" name="В Vb обр" totalsRowFunction="custom" dataDxfId="165" totalsRowDxfId="23">
      <totalsRowFormula>COUNTBLANK(Таблица1[В Vb обр])/254</totalsRowFormula>
    </tableColumn>
    <tableColumn id="124" name="В VI" totalsRowFunction="custom" dataDxfId="164" totalsRowDxfId="22">
      <totalsRowFormula>COUNTBLANK(Таблица1[В VI])/254</totalsRowFormula>
    </tableColumn>
    <tableColumn id="125" name="В VII" totalsRowFunction="custom" dataDxfId="163" totalsRowDxfId="21">
      <totalsRowFormula>COUNTBLANK(Таблица1[В VII])/254</totalsRowFormula>
    </tableColumn>
    <tableColumn id="126" name="В VIIa легк" totalsRowFunction="custom" dataDxfId="162" totalsRowDxfId="20">
      <totalsRowFormula>COUNTBLANK(Таблица1[В VIIa легк])/254</totalsRowFormula>
    </tableColumn>
    <tableColumn id="127" name="В VIIb трудн" totalsRowFunction="custom" dataDxfId="161" totalsRowDxfId="19">
      <totalsRowFormula>COUNTBLANK(Таблица1[В VIIb трудн])/254</totalsRowFormula>
    </tableColumn>
    <tableColumn id="128" name="В ЭИПП" totalsRowFunction="custom" dataDxfId="160" totalsRowDxfId="18">
      <totalsRowFormula>COUNTBLANK(Таблица1[В ЭИПП])/254</totalsRowFormula>
    </tableColumn>
    <tableColumn id="129" name="Общий показатель" totalsRowFunction="custom" dataDxfId="159" totalsRowDxfId="17">
      <totalsRowFormula>COUNTBLANK(Таблица1[Общий показатель])/254</totalsRowFormula>
    </tableColumn>
    <tableColumn id="130" name="Внимание" totalsRowFunction="custom" dataDxfId="158" totalsRowDxfId="16">
      <totalsRowFormula>COUNTBLANK(Таблица1[Внимание])/254</totalsRowFormula>
    </tableColumn>
    <tableColumn id="131" name="Попытки" totalsRowFunction="custom" dataDxfId="157" totalsRowDxfId="15">
      <totalsRowFormula>COUNTBLANK(Таблица1[Попытки])/254</totalsRowFormula>
    </tableColumn>
    <tableColumn id="132" name="Память" totalsRowFunction="custom" dataDxfId="156" totalsRowDxfId="14">
      <totalsRowFormula>COUNTBLANK(Таблица1[Память])/254</totalsRowFormula>
    </tableColumn>
    <tableColumn id="133" name="Беглость" totalsRowFunction="custom" dataDxfId="155" totalsRowDxfId="13">
      <totalsRowFormula>COUNTBLANK(Таблица1[Беглость])/254</totalsRowFormula>
    </tableColumn>
    <tableColumn id="134" name="Язык" totalsRowFunction="custom" dataDxfId="154" totalsRowDxfId="12">
      <totalsRowFormula>COUNTBLANK(Таблица1[Язык])/254</totalsRowFormula>
    </tableColumn>
    <tableColumn id="135" name="ЗПО" totalsRowFunction="custom" dataDxfId="153" totalsRowDxfId="11">
      <totalsRowFormula>COUNTBLANK(Таблица1[ЗПО])/254</totalsRowFormula>
    </tableColumn>
    <tableColumn id="136" name="T1" totalsRowFunction="custom" dataDxfId="152" totalsRowDxfId="10">
      <totalsRowFormula>COUNTBLANK(Таблица1[T1])/254</totalsRowFormula>
    </tableColumn>
    <tableColumn id="137" name="T2" totalsRowFunction="custom" dataDxfId="151" totalsRowDxfId="9">
      <totalsRowFormula>COUNTBLANK(Таблица1[T2])/254</totalsRowFormula>
    </tableColumn>
    <tableColumn id="138" name="T3" totalsRowFunction="custom" dataDxfId="150" totalsRowDxfId="8">
      <totalsRowFormula>COUNTBLANK(Таблица1[T3])/254</totalsRowFormula>
    </tableColumn>
    <tableColumn id="139" name="Ош_1" totalsRowFunction="custom" dataDxfId="149" totalsRowDxfId="7">
      <totalsRowFormula>COUNTBLANK(Таблица1[Ош_1])/254</totalsRowFormula>
    </tableColumn>
    <tableColumn id="140" name="Ош_2" totalsRowFunction="custom" dataDxfId="148" totalsRowDxfId="6">
      <totalsRowFormula>COUNTBLANK(Таблица1[Ош_2])/254</totalsRowFormula>
    </tableColumn>
    <tableColumn id="141" name="Пропущено строк" totalsRowFunction="custom" dataDxfId="147" totalsRowDxfId="5">
      <totalsRowFormula>COUNTBLANK(Таблица1[Пропущено строк])/254</totalsRowFormula>
    </tableColumn>
    <tableColumn id="142" name="Ош_3" totalsRowFunction="custom" dataDxfId="146" totalsRowDxfId="4">
      <totalsRowFormula>COUNTBLANK(Таблица1[Ош_3])/254</totalsRowFormula>
    </tableColumn>
    <tableColumn id="143" name="КИ" totalsRowFunction="custom" dataDxfId="145" totalsRowDxfId="3">
      <totalsRowFormula>COUNTBLANK(Таблица1[КИ])/254</totalsRowFormula>
    </tableColumn>
    <tableColumn id="144" name="КВ" totalsRowFunction="custom" dataDxfId="144" totalsRowDxfId="2">
      <totalsRowFormula>COUNTBLANK(Таблица1[КВ])/254</totalsRowFormula>
    </tableColumn>
    <tableColumn id="145" name="Пропущено столбцов" dataDxfId="143" totalsRowDxfId="1" dataCellStyle="Процентный">
      <calculatedColumnFormula>COUNTBLANK($C2:$EJ2)/139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255"/>
  <sheetViews>
    <sheetView tabSelected="1" topLeftCell="O1" zoomScaleNormal="100" workbookViewId="0">
      <selection activeCell="G7" sqref="G7"/>
    </sheetView>
  </sheetViews>
  <sheetFormatPr defaultRowHeight="14.5" x14ac:dyDescent="0.35"/>
  <sheetData>
    <row r="1" spans="1:140" x14ac:dyDescent="0.35">
      <c r="A1" t="str">
        <f>'Последняя версия'!A1</f>
        <v>Id</v>
      </c>
      <c r="B1" t="str">
        <f>'Последняя версия'!B1</f>
        <v>КОД3 основной</v>
      </c>
      <c r="C1" t="str">
        <f>'Последняя версия'!C1</f>
        <v>Пол</v>
      </c>
      <c r="D1" t="str">
        <f>'Последняя версия'!D1</f>
        <v>Образование</v>
      </c>
      <c r="E1" t="str">
        <f>'Последняя версия'!E1</f>
        <v>Трудовая деятельность</v>
      </c>
      <c r="F1" t="str">
        <f>'Последняя версия'!F1</f>
        <v>Семейное положение</v>
      </c>
      <c r="G1" t="str">
        <f>'Последняя версия'!G1</f>
        <v>Проживание</v>
      </c>
      <c r="H1" t="str">
        <f>'Последняя версия'!H1</f>
        <v>Жилищные условия</v>
      </c>
      <c r="I1" t="str">
        <f>'Последняя версия'!I1</f>
        <v>Инвалидность</v>
      </c>
      <c r="J1" t="str">
        <f>'Последняя версия'!J1</f>
        <v>Отягощ. Наследственность</v>
      </c>
      <c r="K1" t="str">
        <f>'Последняя версия'!K1</f>
        <v>Инфекционные болезни НС</v>
      </c>
      <c r="L1" t="str">
        <f>'Последняя версия'!L1</f>
        <v>Злоупотребление психоактивными вещ-вами</v>
      </c>
      <c r="M1" t="str">
        <f>'Последняя версия'!M1</f>
        <v>Интоксикации</v>
      </c>
      <c r="N1" t="str">
        <f>'Последняя версия'!N1</f>
        <v>ЧМТ</v>
      </c>
      <c r="O1" t="str">
        <f>'Последняя версия'!O1</f>
        <v>Гипертония</v>
      </c>
      <c r="P1" t="str">
        <f>'Последняя версия'!P1</f>
        <v>Церебрально-сосудистые нарушения</v>
      </c>
      <c r="Q1" t="str">
        <f>'Последняя версия'!Q1</f>
        <v>Эндокринные заболевания</v>
      </c>
      <c r="R1" t="str">
        <f>'Последняя версия'!R1</f>
        <v>Аллергические заб., в т.ч. астма</v>
      </c>
      <c r="S1" t="str">
        <f>'Последняя версия'!S1</f>
        <v>операции</v>
      </c>
      <c r="T1" t="str">
        <f>'Последняя версия'!T1</f>
        <v>Кол-во декомпенсаций (фаз, обострений)</v>
      </c>
      <c r="U1" t="str">
        <f>'Последняя версия'!U1</f>
        <v>Совпадение начала заболевания</v>
      </c>
      <c r="V1" t="str">
        <f>'Последняя версия'!V1</f>
        <v>Уровень выраженности псих. Расстр.</v>
      </c>
      <c r="W1" t="str">
        <f>'Последняя версия'!W1</f>
        <v>Левша</v>
      </c>
      <c r="X1" t="str">
        <f>'Последняя версия'!X1</f>
        <v>Возраст</v>
      </c>
      <c r="Y1" t="str">
        <f>'Последняя версия'!Y1</f>
        <v>Возраст дебюта расстройств (полных лет)</v>
      </c>
      <c r="Z1" t="str">
        <f>'Последняя версия'!Z1</f>
        <v>Длительность заболевания (месяцев)</v>
      </c>
      <c r="AA1" t="str">
        <f>'Последняя версия'!AA1</f>
        <v>Цитогенетика</v>
      </c>
      <c r="AB1" t="str">
        <f>'Последняя версия'!AB1</f>
        <v>Иммунология</v>
      </c>
      <c r="AC1" t="str">
        <f>'Последняя версия'!AC1</f>
        <v>Альбумин</v>
      </c>
      <c r="AD1" t="str">
        <f>'Последняя версия'!AD1</f>
        <v>Холестерин</v>
      </c>
      <c r="AE1" t="str">
        <f>'Последняя версия'!AE1</f>
        <v>Общий белок</v>
      </c>
      <c r="AF1" t="str">
        <f>'Последняя версия'!AF1</f>
        <v>Глюкоза</v>
      </c>
      <c r="AG1" t="str">
        <f>'Последняя версия'!AG1</f>
        <v>ЛПВП</v>
      </c>
      <c r="AH1" t="str">
        <f>'Последняя версия'!AH1</f>
        <v>ЛПНП</v>
      </c>
      <c r="AI1" t="str">
        <f>'Последняя версия'!AI1</f>
        <v>Триглицериды</v>
      </c>
      <c r="AJ1" t="str">
        <f>'Последняя версия'!AJ1</f>
        <v>С-реактивный белок</v>
      </c>
      <c r="AK1" t="str">
        <f>'Последняя версия'!AK1</f>
        <v>К.а</v>
      </c>
      <c r="AL1" t="str">
        <f>'Последняя версия'!AL1</f>
        <v>Пролактин</v>
      </c>
      <c r="AM1" t="str">
        <f>'Последняя версия'!AM1</f>
        <v>Кортизол</v>
      </c>
      <c r="AN1" t="str">
        <f>'Последняя версия'!AN1</f>
        <v>Дегидроэпиандростерона-сульфат</v>
      </c>
      <c r="AO1" t="str">
        <f>'Последняя версия'!AO1</f>
        <v>Корт/ДГЭА</v>
      </c>
      <c r="AP1" t="str">
        <f>'Последняя версия'!AP1</f>
        <v>Эстрадиол</v>
      </c>
      <c r="AQ1" t="str">
        <f>'Последняя версия'!AQ1</f>
        <v>Тестостерон своб</v>
      </c>
      <c r="AR1" t="str">
        <f>'Последняя версия'!AR1</f>
        <v>Инсулин</v>
      </c>
      <c r="AS1" t="str">
        <f>'Последняя версия'!AS1</f>
        <v>ТТГ</v>
      </c>
      <c r="AT1" t="str">
        <f>'Последняя версия'!AT1</f>
        <v>Т3 своб.</v>
      </c>
      <c r="AU1" t="str">
        <f>'Последняя версия'!AU1</f>
        <v>Т4 своб.</v>
      </c>
      <c r="AV1" t="str">
        <f>'Последняя версия'!AV1</f>
        <v>Апо А</v>
      </c>
      <c r="AW1" t="str">
        <f>'Последняя версия'!AW1</f>
        <v>Апо В</v>
      </c>
      <c r="AX1" t="str">
        <f>'Последняя версия'!AX1</f>
        <v>АпоЕ</v>
      </c>
      <c r="AY1" t="str">
        <f>'Последняя версия'!AY1</f>
        <v>АпоВ/А</v>
      </c>
      <c r="AZ1" t="str">
        <f>'Последняя версия'!AZ1</f>
        <v>Цистатин С 1</v>
      </c>
      <c r="BA1" t="str">
        <f>'Последняя версия'!BA1</f>
        <v>Цистатин С рук</v>
      </c>
      <c r="BB1" t="str">
        <f>'Последняя версия'!BB1</f>
        <v>Hb</v>
      </c>
      <c r="BC1" t="str">
        <f>'Последняя версия'!BC1</f>
        <v>Эритроциты</v>
      </c>
      <c r="BD1" t="str">
        <f>'Последняя версия'!BD1</f>
        <v>Тромбоциты</v>
      </c>
      <c r="BE1" t="str">
        <f>'Последняя версия'!BE1</f>
        <v>Лейкоциты</v>
      </c>
      <c r="BF1" t="str">
        <f>'Последняя версия'!BF1</f>
        <v>СОЭ</v>
      </c>
      <c r="BG1" t="str">
        <f>'Последняя версия'!BG1</f>
        <v>Ретикулоциты</v>
      </c>
      <c r="BH1" t="str">
        <f>'Последняя версия'!BH1</f>
        <v>СОД164-240 E/ml</v>
      </c>
      <c r="BI1" t="str">
        <f>'Последняя версия'!BI1</f>
        <v>СОД E/l 1102-16012 U/g Hb</v>
      </c>
      <c r="BJ1" t="str">
        <f>'Последняя версия'!BJ1</f>
        <v>ГР в эритроцитах Е/г Hb</v>
      </c>
      <c r="BK1" t="str">
        <f>'Последняя версия'!BK1</f>
        <v>ГР в плазме E/л</v>
      </c>
      <c r="BL1" t="str">
        <f>'Последняя версия'!BL1</f>
        <v>ГП в эритроцитах Е/л</v>
      </c>
      <c r="BM1" t="str">
        <f>'Последняя версия'!BM1</f>
        <v>каталаза</v>
      </c>
      <c r="BN1" t="str">
        <f>'Последняя версия'!BN1</f>
        <v>МДА мкмоль/л=нмоль/мл</v>
      </c>
      <c r="BO1" t="str">
        <f>'Последняя версия'!BO1</f>
        <v>Тиоловый статус</v>
      </c>
      <c r="BP1" t="str">
        <f>'Последняя версия'!BP1</f>
        <v>МПО 1 нг/мл</v>
      </c>
      <c r="BQ1" t="str">
        <f>'Последняя версия'!BQ1</f>
        <v>Липидные гидроперекиси ЛГ</v>
      </c>
      <c r="BR1" t="str">
        <f>'Последняя версия'!BR1</f>
        <v>ДК эр</v>
      </c>
      <c r="BS1" t="str">
        <f>'Последняя версия'!BS1</f>
        <v>ТК эр</v>
      </c>
      <c r="BT1" t="str">
        <f>'Последняя версия'!BT1</f>
        <v>глу-S-транс пл</v>
      </c>
      <c r="BU1" t="str">
        <f>'Последняя версия'!BU1</f>
        <v>глу-S-транс/ Hb</v>
      </c>
      <c r="BV1" t="str">
        <f>'Последняя версия'!BV1</f>
        <v>кат.пл пл.</v>
      </c>
      <c r="BW1" t="str">
        <f>'Последняя версия'!BW1</f>
        <v>кат.пл Б.</v>
      </c>
      <c r="BX1" t="str">
        <f>'Последняя версия'!BX1</f>
        <v>кат.пл с Азидол</v>
      </c>
      <c r="BY1" t="str">
        <f>'Последняя версия'!BY1</f>
        <v>кат.пл Б с Азидол</v>
      </c>
      <c r="BZ1" t="str">
        <f>'Последняя версия'!BZ1</f>
        <v>кат эр</v>
      </c>
      <c r="CA1" t="str">
        <f>'Последняя версия'!CA1</f>
        <v>кат эр Hb</v>
      </c>
      <c r="CB1" t="str">
        <f>'Последняя версия'!CB1</f>
        <v>глу вост кр.</v>
      </c>
      <c r="CC1" t="str">
        <f>'Последняя версия'!CC1</f>
        <v>глу ок кр</v>
      </c>
      <c r="CD1" t="str">
        <f>'Последняя версия'!CD1</f>
        <v>глу вост эр</v>
      </c>
      <c r="CE1" t="str">
        <f>'Последняя версия'!CE1</f>
        <v>глу ок эр</v>
      </c>
      <c r="CF1" t="str">
        <f>'Последняя версия'!CF1</f>
        <v>ОМБ Sp/мл пл</v>
      </c>
      <c r="CG1" t="str">
        <f>'Последняя версия'!CG1</f>
        <v>ОМБ Sp/г Б</v>
      </c>
      <c r="CH1" t="str">
        <f>'Последняя версия'!CH1</f>
        <v>ОМБ МКО/мл пл</v>
      </c>
      <c r="CI1" t="str">
        <f>'Последняя версия'!CI1</f>
        <v>ОМБ МКО/г Б</v>
      </c>
      <c r="CJ1" t="str">
        <f>'Последняя версия'!CJ1</f>
        <v>ДК Пл</v>
      </c>
      <c r="CK1" t="str">
        <f>'Последняя версия'!CK1</f>
        <v>ГК пл</v>
      </c>
      <c r="CL1" t="str">
        <f>'Последняя версия'!CL1</f>
        <v>Д-димер</v>
      </c>
      <c r="CM1" t="str">
        <f>'Последняя версия'!CM1</f>
        <v>EPA</v>
      </c>
      <c r="CN1" t="str">
        <f>'Последняя версия'!CN1</f>
        <v>DHA</v>
      </c>
      <c r="CO1" t="str">
        <f>'Последняя версия'!CO1</f>
        <v>ALA</v>
      </c>
      <c r="CP1" t="str">
        <f>'Последняя версия'!CP1</f>
        <v>LA</v>
      </c>
      <c r="CQ1" t="str">
        <f>'Последняя версия'!CQ1</f>
        <v>ARA</v>
      </c>
      <c r="CR1" t="str">
        <f>'Последняя версия'!CR1</f>
        <v>ERUC</v>
      </c>
      <c r="CS1" t="str">
        <f>'Последняя версия'!CS1</f>
        <v>MMSE</v>
      </c>
      <c r="CT1" t="str">
        <f>'Последняя версия'!CT1</f>
        <v>Тест часов</v>
      </c>
      <c r="CU1" t="str">
        <f>'Последняя версия'!CU1</f>
        <v>Батарея лобной дисфункции</v>
      </c>
      <c r="CV1" t="str">
        <f>'Последняя версия'!CV1</f>
        <v>ИТТ Общ. СТ</v>
      </c>
      <c r="CW1" t="str">
        <f>'Последняя версия'!CW1</f>
        <v>итт ЭД ст</v>
      </c>
      <c r="CX1" t="str">
        <f>'Последняя версия'!CX1</f>
        <v>итт АСТ ст</v>
      </c>
      <c r="CY1" t="str">
        <f>'Последняя версия'!CY1</f>
        <v>итт ФОБ ст</v>
      </c>
      <c r="CZ1" t="str">
        <f>'Последняя версия'!CZ1</f>
        <v>итт ОП ст</v>
      </c>
      <c r="DA1" t="str">
        <f>'Последняя версия'!DA1</f>
        <v>итт СЗ ст</v>
      </c>
      <c r="DB1" t="str">
        <f>'Последняя версия'!DB1</f>
        <v>ИТТ Общ. ЛТ</v>
      </c>
      <c r="DC1" t="str">
        <f>'Последняя версия'!DC1</f>
        <v>итт ЭД лт</v>
      </c>
      <c r="DD1" t="str">
        <f>'Последняя версия'!DD1</f>
        <v>итт АСТ лт</v>
      </c>
      <c r="DE1" t="str">
        <f>'Последняя версия'!DE1</f>
        <v>итт ФОБ лт</v>
      </c>
      <c r="DF1" t="str">
        <f>'Последняя версия'!DF1</f>
        <v>итт ОП лт</v>
      </c>
      <c r="DG1" t="str">
        <f>'Последняя версия'!DG1</f>
        <v>итт СЗ лт</v>
      </c>
      <c r="DH1" t="str">
        <f>'Последняя версия'!DH1</f>
        <v>BDI (Бек)</v>
      </c>
      <c r="DI1" t="str">
        <f>'Последняя версия'!DI1</f>
        <v>В I</v>
      </c>
      <c r="DJ1" t="str">
        <f>'Последняя версия'!DJ1</f>
        <v>В II</v>
      </c>
      <c r="DK1" t="str">
        <f>'Последняя версия'!DK1</f>
        <v>В III</v>
      </c>
      <c r="DL1" t="str">
        <f>'Последняя версия'!DL1</f>
        <v>В IV</v>
      </c>
      <c r="DM1" t="str">
        <f>'Последняя версия'!DM1</f>
        <v>В V</v>
      </c>
      <c r="DN1" t="str">
        <f>'Последняя версия'!DN1</f>
        <v>В Va пр</v>
      </c>
      <c r="DO1" t="str">
        <f>'Последняя версия'!DO1</f>
        <v>В Vb обр</v>
      </c>
      <c r="DP1" t="str">
        <f>'Последняя версия'!DP1</f>
        <v>В VI</v>
      </c>
      <c r="DQ1" t="str">
        <f>'Последняя версия'!DQ1</f>
        <v>В VII</v>
      </c>
      <c r="DR1" t="str">
        <f>'Последняя версия'!DR1</f>
        <v>В VIIa легк</v>
      </c>
      <c r="DS1" t="str">
        <f>'Последняя версия'!DS1</f>
        <v>В VIIb трудн</v>
      </c>
      <c r="DT1" t="str">
        <f>'Последняя версия'!DT1</f>
        <v>В ЭИПП</v>
      </c>
      <c r="DU1" t="str">
        <f>'Последняя версия'!DU1</f>
        <v>Общий показатель</v>
      </c>
      <c r="DV1" t="str">
        <f>'Последняя версия'!DV1</f>
        <v>Внимание</v>
      </c>
      <c r="DW1" t="str">
        <f>'Последняя версия'!DW1</f>
        <v>Попытки</v>
      </c>
      <c r="DX1" t="str">
        <f>'Последняя версия'!DX1</f>
        <v>Память</v>
      </c>
      <c r="DY1" t="str">
        <f>'Последняя версия'!DY1</f>
        <v>Беглость</v>
      </c>
      <c r="DZ1" t="str">
        <f>'Последняя версия'!DZ1</f>
        <v>Язык</v>
      </c>
      <c r="EA1" t="str">
        <f>'Последняя версия'!EA1</f>
        <v>ЗПО</v>
      </c>
      <c r="EB1" t="str">
        <f>'Последняя версия'!EB1</f>
        <v>T1</v>
      </c>
      <c r="EC1" t="str">
        <f>'Последняя версия'!EC1</f>
        <v>T2</v>
      </c>
      <c r="ED1" t="str">
        <f>'Последняя версия'!ED1</f>
        <v>T3</v>
      </c>
      <c r="EE1" t="str">
        <f>'Последняя версия'!EE1</f>
        <v>Ош_1</v>
      </c>
      <c r="EF1" t="str">
        <f>'Последняя версия'!EF1</f>
        <v>Ош_2</v>
      </c>
      <c r="EG1" t="str">
        <f>'Последняя версия'!EG1</f>
        <v>Пропущено строк</v>
      </c>
      <c r="EH1" t="str">
        <f>'Последняя версия'!EH1</f>
        <v>Ош_3</v>
      </c>
      <c r="EI1" t="str">
        <f>'Последняя версия'!EI1</f>
        <v>КИ</v>
      </c>
      <c r="EJ1" t="str">
        <f>'Последняя версия'!EJ1</f>
        <v>КВ</v>
      </c>
    </row>
    <row r="2" spans="1:140" x14ac:dyDescent="0.35">
      <c r="A2">
        <f>IF(COUNTA('Последняя версия'!A2)=0,NA(),'Последняя версия'!A2)</f>
        <v>1</v>
      </c>
      <c r="B2">
        <f>IF(COUNTA('Последняя версия'!B2)=0,NA(),'Последняя версия'!B2)</f>
        <v>1</v>
      </c>
      <c r="C2">
        <f>IF(COUNTA('Последняя версия'!C2)=0,NA(),'Последняя версия'!C2)</f>
        <v>2</v>
      </c>
      <c r="D2">
        <f>IF(COUNTA('Последняя версия'!D2)=0,NA(),'Последняя версия'!D2)</f>
        <v>6</v>
      </c>
      <c r="E2">
        <f>IF(COUNTA('Последняя версия'!E2)=0,NA(),'Последняя версия'!E2)</f>
        <v>6</v>
      </c>
      <c r="F2">
        <f>IF(COUNTA('Последняя версия'!F2)=0,NA(),'Последняя версия'!F2)</f>
        <v>4</v>
      </c>
      <c r="G2">
        <f>IF(COUNTA('Последняя версия'!G2)=0,NA(),'Последняя версия'!G2)</f>
        <v>3</v>
      </c>
      <c r="H2">
        <f>IF(COUNTA('Последняя версия'!H2)=0,NA(),'Последняя версия'!H2)</f>
        <v>1</v>
      </c>
      <c r="I2">
        <f>IF(COUNTA('Последняя версия'!I2)=0,NA(),'Последняя версия'!I2)</f>
        <v>1</v>
      </c>
      <c r="J2">
        <f>IF(COUNTA('Последняя версия'!J2)=0,NA(),'Последняя версия'!J2)</f>
        <v>1</v>
      </c>
      <c r="K2">
        <f>IF(COUNTA('Последняя версия'!K2)=0,NA(),'Последняя версия'!K2)</f>
        <v>1</v>
      </c>
      <c r="L2">
        <f>IF(COUNTA('Последняя версия'!L2)=0,NA(),'Последняя версия'!L2)</f>
        <v>1</v>
      </c>
      <c r="M2">
        <f>IF(COUNTA('Последняя версия'!M2)=0,NA(),'Последняя версия'!M2)</f>
        <v>1</v>
      </c>
      <c r="N2">
        <f>IF(COUNTA('Последняя версия'!N2)=0,NA(),'Последняя версия'!N2)</f>
        <v>1</v>
      </c>
      <c r="O2">
        <f>IF(COUNTA('Последняя версия'!O2)=0,NA(),'Последняя версия'!O2)</f>
        <v>2</v>
      </c>
      <c r="P2">
        <f>IF(COUNTA('Последняя версия'!P2)=0,NA(),'Последняя версия'!P2)</f>
        <v>2</v>
      </c>
      <c r="Q2">
        <f>IF(COUNTA('Последняя версия'!Q2)=0,NA(),'Последняя версия'!Q2)</f>
        <v>1</v>
      </c>
      <c r="R2">
        <f>IF(COUNTA('Последняя версия'!R2)=0,NA(),'Последняя версия'!R2)</f>
        <v>1</v>
      </c>
      <c r="S2" t="e">
        <f>IF(COUNTA('Последняя версия'!S2)=0,NA(),'Последняя версия'!S2)</f>
        <v>#N/A</v>
      </c>
      <c r="T2">
        <f>IF(COUNTA('Последняя версия'!T2)=0,NA(),'Последняя версия'!T2)</f>
        <v>3</v>
      </c>
      <c r="U2">
        <f>IF(COUNTA('Последняя версия'!U2)=0,NA(),'Последняя версия'!U2)</f>
        <v>1</v>
      </c>
      <c r="V2">
        <f>IF(COUNTA('Последняя версия'!V2)=0,NA(),'Последняя версия'!V2)</f>
        <v>3</v>
      </c>
      <c r="W2" t="e">
        <f>IF(COUNTA('Последняя версия'!W2)=0,NA(),'Последняя версия'!W2)</f>
        <v>#N/A</v>
      </c>
      <c r="X2">
        <f>IF(COUNTA('Последняя версия'!X2)=0,NA(),'Последняя версия'!X2)</f>
        <v>83</v>
      </c>
      <c r="Y2">
        <f>IF(COUNTA('Последняя версия'!Y2)=0,NA(),'Последняя версия'!Y2)</f>
        <v>63</v>
      </c>
      <c r="Z2">
        <f>IF(COUNTA('Последняя версия'!Z2)=0,NA(),'Последняя версия'!Z2)</f>
        <v>240</v>
      </c>
      <c r="AA2">
        <f>IF(COUNTA('Последняя версия'!AA2)=0,NA(),'Последняя версия'!AA2)</f>
        <v>51</v>
      </c>
      <c r="AB2" t="e">
        <f>IF(COUNTA('Последняя версия'!AB2)=0,NA(),'Последняя версия'!AB2)</f>
        <v>#N/A</v>
      </c>
      <c r="AC2">
        <f>IF(COUNTA('Последняя версия'!AC2)=0,NA(),'Последняя версия'!AC2)</f>
        <v>40</v>
      </c>
      <c r="AD2">
        <f>IF(COUNTA('Последняя версия'!AD2)=0,NA(),'Последняя версия'!AD2)</f>
        <v>6.05</v>
      </c>
      <c r="AE2">
        <f>IF(COUNTA('Последняя версия'!AE2)=0,NA(),'Последняя версия'!AE2)</f>
        <v>72.3</v>
      </c>
      <c r="AF2">
        <f>IF(COUNTA('Последняя версия'!AF2)=0,NA(),'Последняя версия'!AF2)</f>
        <v>5.35</v>
      </c>
      <c r="AG2">
        <f>IF(COUNTA('Последняя версия'!AG2)=0,NA(),'Последняя версия'!AG2)</f>
        <v>1.82</v>
      </c>
      <c r="AH2">
        <f>IF(COUNTA('Последняя версия'!AH2)=0,NA(),'Последняя версия'!AH2)</f>
        <v>2.91</v>
      </c>
      <c r="AI2">
        <f>IF(COUNTA('Последняя версия'!AI2)=0,NA(),'Последняя версия'!AI2)</f>
        <v>0.92</v>
      </c>
      <c r="AJ2">
        <f>IF(COUNTA('Последняя версия'!AJ2)=0,NA(),'Последняя версия'!AJ2)</f>
        <v>13.85</v>
      </c>
      <c r="AK2">
        <f>IF(COUNTA('Последняя версия'!AK2)=0,NA(),'Последняя версия'!AK2)</f>
        <v>2.33</v>
      </c>
      <c r="AL2">
        <f>IF(COUNTA('Последняя версия'!AL2)=0,NA(),'Последняя версия'!AL2)</f>
        <v>183</v>
      </c>
      <c r="AM2">
        <f>IF(COUNTA('Последняя версия'!AM2)=0,NA(),'Последняя версия'!AM2)</f>
        <v>1641</v>
      </c>
      <c r="AN2">
        <f>IF(COUNTA('Последняя версия'!AN2)=0,NA(),'Последняя версия'!AN2)</f>
        <v>0.88</v>
      </c>
      <c r="AO2" t="e">
        <f>IF(COUNTA('Последняя версия'!AO2)=0,NA(),'Последняя версия'!AO2)</f>
        <v>#N/A</v>
      </c>
      <c r="AP2">
        <f>IF(COUNTA('Последняя версия'!AP2)=0,NA(),'Последняя версия'!AP2)</f>
        <v>107.6</v>
      </c>
      <c r="AQ2">
        <f>IF(COUNTA('Последняя версия'!AQ2)=0,NA(),'Последняя версия'!AQ2)</f>
        <v>0.34</v>
      </c>
      <c r="AR2">
        <f>IF(COUNTA('Последняя версия'!AR2)=0,NA(),'Последняя версия'!AR2)</f>
        <v>7.6</v>
      </c>
      <c r="AS2">
        <f>IF(COUNTA('Последняя версия'!AS2)=0,NA(),'Последняя версия'!AS2)</f>
        <v>1.18</v>
      </c>
      <c r="AT2">
        <f>IF(COUNTA('Последняя версия'!AT2)=0,NA(),'Последняя версия'!AT2)</f>
        <v>2.63</v>
      </c>
      <c r="AU2">
        <f>IF(COUNTA('Последняя версия'!AU2)=0,NA(),'Последняя версия'!AU2)</f>
        <v>12.97</v>
      </c>
      <c r="AV2">
        <f>IF(COUNTA('Последняя версия'!AV2)=0,NA(),'Последняя версия'!AV2)</f>
        <v>220.8</v>
      </c>
      <c r="AW2">
        <f>IF(COUNTA('Последняя версия'!AW2)=0,NA(),'Последняя версия'!AW2)</f>
        <v>104.7</v>
      </c>
      <c r="AX2">
        <f>IF(COUNTA('Последняя версия'!AX2)=0,NA(),'Последняя версия'!AX2)</f>
        <v>7.21</v>
      </c>
      <c r="AY2">
        <f>IF(COUNTA('Последняя версия'!AY2)=0,NA(),'Последняя версия'!AY2)</f>
        <v>0.47</v>
      </c>
      <c r="AZ2">
        <f>IF(COUNTA('Последняя версия'!AZ2)=0,NA(),'Последняя версия'!AZ2)</f>
        <v>1.06</v>
      </c>
      <c r="BA2" t="e">
        <f>IF(COUNTA('Последняя версия'!BA2)=0,NA(),'Последняя версия'!BA2)</f>
        <v>#N/A</v>
      </c>
      <c r="BB2" t="e">
        <f>IF(COUNTA('Последняя версия'!BB2)=0,NA(),'Последняя версия'!BB2)</f>
        <v>#N/A</v>
      </c>
      <c r="BC2" t="e">
        <f>IF(COUNTA('Последняя версия'!BC2)=0,NA(),'Последняя версия'!BC2)</f>
        <v>#N/A</v>
      </c>
      <c r="BD2" t="e">
        <f>IF(COUNTA('Последняя версия'!BD2)=0,NA(),'Последняя версия'!BD2)</f>
        <v>#N/A</v>
      </c>
      <c r="BE2" t="e">
        <f>IF(COUNTA('Последняя версия'!BE2)=0,NA(),'Последняя версия'!BE2)</f>
        <v>#N/A</v>
      </c>
      <c r="BF2" t="e">
        <f>IF(COUNTA('Последняя версия'!BF2)=0,NA(),'Последняя версия'!BF2)</f>
        <v>#N/A</v>
      </c>
      <c r="BG2" t="e">
        <f>IF(COUNTA('Последняя версия'!BG2)=0,NA(),'Последняя версия'!BG2)</f>
        <v>#N/A</v>
      </c>
      <c r="BH2" t="e">
        <f>IF(COUNTA('Последняя версия'!BH2)=0,NA(),'Последняя версия'!BH2)</f>
        <v>#N/A</v>
      </c>
      <c r="BI2" t="e">
        <f>IF(COUNTA('Последняя версия'!BI2)=0,NA(),'Последняя версия'!BI2)</f>
        <v>#N/A</v>
      </c>
      <c r="BJ2" t="e">
        <f>IF(COUNTA('Последняя версия'!BJ2)=0,NA(),'Последняя версия'!BJ2)</f>
        <v>#N/A</v>
      </c>
      <c r="BK2" t="e">
        <f>IF(COUNTA('Последняя версия'!BK2)=0,NA(),'Последняя версия'!BK2)</f>
        <v>#N/A</v>
      </c>
      <c r="BL2" t="e">
        <f>IF(COUNTA('Последняя версия'!BL2)=0,NA(),'Последняя версия'!BL2)</f>
        <v>#N/A</v>
      </c>
      <c r="BM2" t="e">
        <f>IF(COUNTA('Последняя версия'!BM2)=0,NA(),'Последняя версия'!BM2)</f>
        <v>#N/A</v>
      </c>
      <c r="BN2" t="e">
        <f>IF(COUNTA('Последняя версия'!BN2)=0,NA(),'Последняя версия'!BN2)</f>
        <v>#N/A</v>
      </c>
      <c r="BO2" t="e">
        <f>IF(COUNTA('Последняя версия'!BO2)=0,NA(),'Последняя версия'!BO2)</f>
        <v>#N/A</v>
      </c>
      <c r="BP2" t="e">
        <f>IF(COUNTA('Последняя версия'!BP2)=0,NA(),'Последняя версия'!BP2)</f>
        <v>#N/A</v>
      </c>
      <c r="BQ2" t="e">
        <f>IF(COUNTA('Последняя версия'!BQ2)=0,NA(),'Последняя версия'!BQ2)</f>
        <v>#N/A</v>
      </c>
      <c r="BR2">
        <f>IF(COUNTA('Последняя версия'!BR2)=0,NA(),'Последняя версия'!BR2)</f>
        <v>189</v>
      </c>
      <c r="BS2">
        <f>IF(COUNTA('Последняя версия'!BS2)=0,NA(),'Последняя версия'!BS2)</f>
        <v>36.4</v>
      </c>
      <c r="BT2">
        <f>IF(COUNTA('Последняя версия'!BT2)=0,NA(),'Последняя версия'!BT2)</f>
        <v>0.25</v>
      </c>
      <c r="BU2">
        <f>IF(COUNTA('Последняя версия'!BU2)=0,NA(),'Последняя версия'!BU2)</f>
        <v>1083.94</v>
      </c>
      <c r="BV2">
        <f>IF(COUNTA('Последняя версия'!BV2)=0,NA(),'Последняя версия'!BV2)</f>
        <v>0.31</v>
      </c>
      <c r="BW2">
        <f>IF(COUNTA('Последняя версия'!BW2)=0,NA(),'Последняя версия'!BW2)</f>
        <v>23.11</v>
      </c>
      <c r="BX2">
        <f>IF(COUNTA('Последняя версия'!BX2)=0,NA(),'Последняя версия'!BX2)</f>
        <v>0.04</v>
      </c>
      <c r="BY2">
        <f>IF(COUNTA('Последняя версия'!BY2)=0,NA(),'Последняя версия'!BY2)</f>
        <v>3.08</v>
      </c>
      <c r="BZ2">
        <f>IF(COUNTA('Последняя версия'!BZ2)=0,NA(),'Последняя версия'!BZ2)</f>
        <v>3.1</v>
      </c>
      <c r="CA2" t="e">
        <f>IF(COUNTA('Последняя версия'!CA2)=0,NA(),'Последняя версия'!CA2)</f>
        <v>#N/A</v>
      </c>
      <c r="CB2">
        <f>IF(COUNTA('Последняя версия'!CB2)=0,NA(),'Последняя версия'!CB2)</f>
        <v>18.899999999999999</v>
      </c>
      <c r="CC2">
        <f>IF(COUNTA('Последняя версия'!CC2)=0,NA(),'Последняя версия'!CC2)</f>
        <v>0.28999999999999998</v>
      </c>
      <c r="CD2">
        <f>IF(COUNTA('Последняя версия'!CD2)=0,NA(),'Последняя версия'!CD2)</f>
        <v>13.11</v>
      </c>
      <c r="CE2">
        <f>IF(COUNTA('Последняя версия'!CE2)=0,NA(),'Последняя версия'!CE2)</f>
        <v>7.84</v>
      </c>
      <c r="CF2">
        <f>IF(COUNTA('Последняя версия'!CF2)=0,NA(),'Последняя версия'!CF2)</f>
        <v>4.2</v>
      </c>
      <c r="CG2">
        <f>IF(COUNTA('Последняя версия'!CG2)=0,NA(),'Последняя версия'!CG2)</f>
        <v>57.01</v>
      </c>
      <c r="CH2">
        <f>IF(COUNTA('Последняя версия'!CH2)=0,NA(),'Последняя версия'!CH2)</f>
        <v>37.6</v>
      </c>
      <c r="CI2">
        <f>IF(COUNTA('Последняя версия'!CI2)=0,NA(),'Последняя версия'!CI2)</f>
        <v>510.38</v>
      </c>
      <c r="CJ2" t="e">
        <f>IF(COUNTA('Последняя версия'!CJ2)=0,NA(),'Последняя версия'!CJ2)</f>
        <v>#N/A</v>
      </c>
      <c r="CK2" t="e">
        <f>IF(COUNTA('Последняя версия'!CK2)=0,NA(),'Последняя версия'!CK2)</f>
        <v>#N/A</v>
      </c>
      <c r="CL2" t="e">
        <f>IF(COUNTA('Последняя версия'!CL2)=0,NA(),'Последняя версия'!CL2)</f>
        <v>#N/A</v>
      </c>
      <c r="CM2" t="e">
        <f>IF(COUNTA('Последняя версия'!CM2)=0,NA(),'Последняя версия'!CM2)</f>
        <v>#N/A</v>
      </c>
      <c r="CN2" t="e">
        <f>IF(COUNTA('Последняя версия'!CN2)=0,NA(),'Последняя версия'!CN2)</f>
        <v>#N/A</v>
      </c>
      <c r="CO2" t="e">
        <f>IF(COUNTA('Последняя версия'!CO2)=0,NA(),'Последняя версия'!CO2)</f>
        <v>#N/A</v>
      </c>
      <c r="CP2" t="e">
        <f>IF(COUNTA('Последняя версия'!CP2)=0,NA(),'Последняя версия'!CP2)</f>
        <v>#N/A</v>
      </c>
      <c r="CQ2" t="e">
        <f>IF(COUNTA('Последняя версия'!CQ2)=0,NA(),'Последняя версия'!CQ2)</f>
        <v>#N/A</v>
      </c>
      <c r="CR2" t="e">
        <f>IF(COUNTA('Последняя версия'!CR2)=0,NA(),'Последняя версия'!CR2)</f>
        <v>#N/A</v>
      </c>
      <c r="CS2">
        <f>IF(COUNTA('Последняя версия'!CS2)=0,NA(),'Последняя версия'!CS2)</f>
        <v>29</v>
      </c>
      <c r="CT2">
        <f>IF(COUNTA('Последняя версия'!CT2)=0,NA(),'Последняя версия'!CT2)</f>
        <v>10</v>
      </c>
      <c r="CU2">
        <f>IF(COUNTA('Последняя версия'!CU2)=0,NA(),'Последняя версия'!CU2)</f>
        <v>14</v>
      </c>
      <c r="CV2">
        <f>IF(COUNTA('Последняя версия'!CV2)=0,NA(),'Последняя версия'!CV2)</f>
        <v>2</v>
      </c>
      <c r="CW2">
        <f>IF(COUNTA('Последняя версия'!CW2)=0,NA(),'Последняя версия'!CW2)</f>
        <v>1</v>
      </c>
      <c r="CX2">
        <f>IF(COUNTA('Последняя версия'!CX2)=0,NA(),'Последняя версия'!CX2)</f>
        <v>5</v>
      </c>
      <c r="CY2">
        <f>IF(COUNTA('Последняя версия'!CY2)=0,NA(),'Последняя версия'!CY2)</f>
        <v>1</v>
      </c>
      <c r="CZ2">
        <f>IF(COUNTA('Последняя версия'!CZ2)=0,NA(),'Последняя версия'!CZ2)</f>
        <v>2</v>
      </c>
      <c r="DA2">
        <f>IF(COUNTA('Последняя версия'!DA2)=0,NA(),'Последняя версия'!DA2)</f>
        <v>5</v>
      </c>
      <c r="DB2">
        <f>IF(COUNTA('Последняя версия'!DB2)=0,NA(),'Последняя версия'!DB2)</f>
        <v>4</v>
      </c>
      <c r="DC2">
        <f>IF(COUNTA('Последняя версия'!DC2)=0,NA(),'Последняя версия'!DC2)</f>
        <v>4</v>
      </c>
      <c r="DD2">
        <f>IF(COUNTA('Последняя версия'!DD2)=0,NA(),'Последняя версия'!DD2)</f>
        <v>5</v>
      </c>
      <c r="DE2">
        <f>IF(COUNTA('Последняя версия'!DE2)=0,NA(),'Последняя версия'!DE2)</f>
        <v>1</v>
      </c>
      <c r="DF2">
        <f>IF(COUNTA('Последняя версия'!DF2)=0,NA(),'Последняя версия'!DF2)</f>
        <v>3</v>
      </c>
      <c r="DG2">
        <f>IF(COUNTA('Последняя версия'!DG2)=0,NA(),'Последняя версия'!DG2)</f>
        <v>7</v>
      </c>
      <c r="DH2">
        <f>IF(COUNTA('Последняя версия'!DH2)=0,NA(),'Последняя версия'!DH2)</f>
        <v>5</v>
      </c>
      <c r="DI2">
        <f>IF(COUNTA('Последняя версия'!DI2)=0,NA(),'Последняя версия'!DI2)</f>
        <v>5</v>
      </c>
      <c r="DJ2">
        <f>IF(COUNTA('Последняя версия'!DJ2)=0,NA(),'Последняя версия'!DJ2)</f>
        <v>5</v>
      </c>
      <c r="DK2">
        <f>IF(COUNTA('Последняя версия'!DK2)=0,NA(),'Последняя версия'!DK2)</f>
        <v>3</v>
      </c>
      <c r="DL2">
        <f>IF(COUNTA('Последняя версия'!DL2)=0,NA(),'Последняя версия'!DL2)</f>
        <v>8</v>
      </c>
      <c r="DM2">
        <f>IF(COUNTA('Последняя версия'!DM2)=0,NA(),'Последняя версия'!DM2)</f>
        <v>11</v>
      </c>
      <c r="DN2">
        <f>IF(COUNTA('Последняя версия'!DN2)=0,NA(),'Последняя версия'!DN2)</f>
        <v>6</v>
      </c>
      <c r="DO2">
        <f>IF(COUNTA('Последняя версия'!DO2)=0,NA(),'Последняя версия'!DO2)</f>
        <v>5</v>
      </c>
      <c r="DP2">
        <f>IF(COUNTA('Последняя версия'!DP2)=0,NA(),'Последняя версия'!DP2)</f>
        <v>4</v>
      </c>
      <c r="DQ2">
        <f>IF(COUNTA('Последняя версия'!DQ2)=0,NA(),'Последняя версия'!DQ2)</f>
        <v>13</v>
      </c>
      <c r="DR2">
        <f>IF(COUNTA('Последняя версия'!DR2)=0,NA(),'Последняя версия'!DR2)</f>
        <v>9</v>
      </c>
      <c r="DS2">
        <f>IF(COUNTA('Последняя версия'!DS2)=0,NA(),'Последняя версия'!DS2)</f>
        <v>4</v>
      </c>
      <c r="DT2">
        <f>IF(COUNTA('Последняя версия'!DT2)=0,NA(),'Последняя версия'!DT2)</f>
        <v>112</v>
      </c>
      <c r="DU2" t="e">
        <f>IF(COUNTA('Последняя версия'!DU2)=0,NA(),'Последняя версия'!DU2)</f>
        <v>#N/A</v>
      </c>
      <c r="DV2" t="e">
        <f>IF(COUNTA('Последняя версия'!DV2)=0,NA(),'Последняя версия'!DV2)</f>
        <v>#N/A</v>
      </c>
      <c r="DW2" t="e">
        <f>IF(COUNTA('Последняя версия'!DW2)=0,NA(),'Последняя версия'!DW2)</f>
        <v>#N/A</v>
      </c>
      <c r="DX2" t="e">
        <f>IF(COUNTA('Последняя версия'!DX2)=0,NA(),'Последняя версия'!DX2)</f>
        <v>#N/A</v>
      </c>
      <c r="DY2" t="e">
        <f>IF(COUNTA('Последняя версия'!DY2)=0,NA(),'Последняя версия'!DY2)</f>
        <v>#N/A</v>
      </c>
      <c r="DZ2" t="e">
        <f>IF(COUNTA('Последняя версия'!DZ2)=0,NA(),'Последняя версия'!DZ2)</f>
        <v>#N/A</v>
      </c>
      <c r="EA2" t="e">
        <f>IF(COUNTA('Последняя версия'!EA2)=0,NA(),'Последняя версия'!EA2)</f>
        <v>#N/A</v>
      </c>
      <c r="EB2" t="e">
        <f>IF(COUNTA('Последняя версия'!EB2)=0,NA(),'Последняя версия'!EB2)</f>
        <v>#N/A</v>
      </c>
      <c r="EC2" t="e">
        <f>IF(COUNTA('Последняя версия'!EC2)=0,NA(),'Последняя версия'!EC2)</f>
        <v>#N/A</v>
      </c>
      <c r="ED2" t="e">
        <f>IF(COUNTA('Последняя версия'!ED2)=0,NA(),'Последняя версия'!ED2)</f>
        <v>#N/A</v>
      </c>
      <c r="EE2" t="e">
        <f>IF(COUNTA('Последняя версия'!EE2)=0,NA(),'Последняя версия'!EE2)</f>
        <v>#N/A</v>
      </c>
      <c r="EF2" t="e">
        <f>IF(COUNTA('Последняя версия'!EF2)=0,NA(),'Последняя версия'!EF2)</f>
        <v>#N/A</v>
      </c>
      <c r="EG2" t="e">
        <f>IF(COUNTA('Последняя версия'!EG2)=0,NA(),'Последняя версия'!EG2)</f>
        <v>#N/A</v>
      </c>
      <c r="EH2" t="e">
        <f>IF(COUNTA('Последняя версия'!EH2)=0,NA(),'Последняя версия'!EH2)</f>
        <v>#N/A</v>
      </c>
      <c r="EI2" t="e">
        <f>IF(COUNTA('Последняя версия'!EI2)=0,NA(),'Последняя версия'!EI2)</f>
        <v>#N/A</v>
      </c>
      <c r="EJ2" t="e">
        <f>IF(COUNTA('Последняя версия'!EJ2)=0,NA(),'Последняя версия'!EJ2)</f>
        <v>#N/A</v>
      </c>
    </row>
    <row r="3" spans="1:140" x14ac:dyDescent="0.35">
      <c r="A3">
        <f>IF(COUNTA('Последняя версия'!A3)=0,NA(),'Последняя версия'!A3)</f>
        <v>2</v>
      </c>
      <c r="B3">
        <f>IF(COUNTA('Последняя версия'!B3)=0,NA(),'Последняя версия'!B3)</f>
        <v>1</v>
      </c>
      <c r="C3">
        <f>IF(COUNTA('Последняя версия'!C3)=0,NA(),'Последняя версия'!C3)</f>
        <v>1</v>
      </c>
      <c r="D3">
        <f>IF(COUNTA('Последняя версия'!D3)=0,NA(),'Последняя версия'!D3)</f>
        <v>4</v>
      </c>
      <c r="E3">
        <f>IF(COUNTA('Последняя версия'!E3)=0,NA(),'Последняя версия'!E3)</f>
        <v>6</v>
      </c>
      <c r="F3">
        <f>IF(COUNTA('Последняя версия'!F3)=0,NA(),'Последняя версия'!F3)</f>
        <v>4</v>
      </c>
      <c r="G3">
        <f>IF(COUNTA('Последняя версия'!G3)=0,NA(),'Последняя версия'!G3)</f>
        <v>1</v>
      </c>
      <c r="H3">
        <f>IF(COUNTA('Последняя версия'!H3)=0,NA(),'Последняя версия'!H3)</f>
        <v>1</v>
      </c>
      <c r="I3">
        <f>IF(COUNTA('Последняя версия'!I3)=0,NA(),'Последняя версия'!I3)</f>
        <v>1</v>
      </c>
      <c r="J3">
        <f>IF(COUNTA('Последняя версия'!J3)=0,NA(),'Последняя версия'!J3)</f>
        <v>1</v>
      </c>
      <c r="K3">
        <f>IF(COUNTA('Последняя версия'!K3)=0,NA(),'Последняя версия'!K3)</f>
        <v>1</v>
      </c>
      <c r="L3">
        <f>IF(COUNTA('Последняя версия'!L3)=0,NA(),'Последняя версия'!L3)</f>
        <v>2</v>
      </c>
      <c r="M3">
        <f>IF(COUNTA('Последняя версия'!M3)=0,NA(),'Последняя версия'!M3)</f>
        <v>1</v>
      </c>
      <c r="N3">
        <f>IF(COUNTA('Последняя версия'!N3)=0,NA(),'Последняя версия'!N3)</f>
        <v>1</v>
      </c>
      <c r="O3">
        <f>IF(COUNTA('Последняя версия'!O3)=0,NA(),'Последняя версия'!O3)</f>
        <v>2</v>
      </c>
      <c r="P3">
        <f>IF(COUNTA('Последняя версия'!P3)=0,NA(),'Последняя версия'!P3)</f>
        <v>1</v>
      </c>
      <c r="Q3">
        <f>IF(COUNTA('Последняя версия'!Q3)=0,NA(),'Последняя версия'!Q3)</f>
        <v>1</v>
      </c>
      <c r="R3">
        <f>IF(COUNTA('Последняя версия'!R3)=0,NA(),'Последняя версия'!R3)</f>
        <v>1</v>
      </c>
      <c r="S3" t="e">
        <f>IF(COUNTA('Последняя версия'!S3)=0,NA(),'Последняя версия'!S3)</f>
        <v>#N/A</v>
      </c>
      <c r="T3">
        <f>IF(COUNTA('Последняя версия'!T3)=0,NA(),'Последняя версия'!T3)</f>
        <v>1</v>
      </c>
      <c r="U3">
        <f>IF(COUNTA('Последняя версия'!U3)=0,NA(),'Последняя версия'!U3)</f>
        <v>2</v>
      </c>
      <c r="V3">
        <f>IF(COUNTA('Последняя версия'!V3)=0,NA(),'Последняя версия'!V3)</f>
        <v>3</v>
      </c>
      <c r="W3" t="e">
        <f>IF(COUNTA('Последняя версия'!W3)=0,NA(),'Последняя версия'!W3)</f>
        <v>#N/A</v>
      </c>
      <c r="X3">
        <f>IF(COUNTA('Последняя версия'!X3)=0,NA(),'Последняя версия'!X3)</f>
        <v>69</v>
      </c>
      <c r="Y3">
        <f>IF(COUNTA('Последняя версия'!Y3)=0,NA(),'Последняя версия'!Y3)</f>
        <v>69</v>
      </c>
      <c r="Z3">
        <f>IF(COUNTA('Последняя версия'!Z3)=0,NA(),'Последняя версия'!Z3)</f>
        <v>3</v>
      </c>
      <c r="AA3">
        <f>IF(COUNTA('Последняя версия'!AA3)=0,NA(),'Последняя версия'!AA3)</f>
        <v>55</v>
      </c>
      <c r="AB3" t="e">
        <f>IF(COUNTA('Последняя версия'!AB3)=0,NA(),'Последняя версия'!AB3)</f>
        <v>#N/A</v>
      </c>
      <c r="AC3">
        <f>IF(COUNTA('Последняя версия'!AC3)=0,NA(),'Последняя версия'!AC3)</f>
        <v>45.2</v>
      </c>
      <c r="AD3">
        <f>IF(COUNTA('Последняя версия'!AD3)=0,NA(),'Последняя версия'!AD3)</f>
        <v>5.9</v>
      </c>
      <c r="AE3">
        <f>IF(COUNTA('Последняя версия'!AE3)=0,NA(),'Последняя версия'!AE3)</f>
        <v>73</v>
      </c>
      <c r="AF3">
        <f>IF(COUNTA('Последняя версия'!AF3)=0,NA(),'Последняя версия'!AF3)</f>
        <v>5.35</v>
      </c>
      <c r="AG3">
        <f>IF(COUNTA('Последняя версия'!AG3)=0,NA(),'Последняя версия'!AG3)</f>
        <v>1.1499999999999999</v>
      </c>
      <c r="AH3">
        <f>IF(COUNTA('Последняя версия'!AH3)=0,NA(),'Последняя версия'!AH3)</f>
        <v>4.45</v>
      </c>
      <c r="AI3">
        <f>IF(COUNTA('Последняя версия'!AI3)=0,NA(),'Последняя версия'!AI3)</f>
        <v>1.36</v>
      </c>
      <c r="AJ3">
        <f>IF(COUNTA('Последняя версия'!AJ3)=0,NA(),'Последняя версия'!AJ3)</f>
        <v>9.9600000000000009</v>
      </c>
      <c r="AK3" t="e">
        <f>IF(COUNTA('Последняя версия'!AK3)=0,NA(),'Последняя версия'!AK3)</f>
        <v>#N/A</v>
      </c>
      <c r="AL3" t="e">
        <f>IF(COUNTA('Последняя версия'!AL3)=0,NA(),'Последняя версия'!AL3)</f>
        <v>#N/A</v>
      </c>
      <c r="AM3">
        <f>IF(COUNTA('Последняя версия'!AM3)=0,NA(),'Последняя версия'!AM3)</f>
        <v>564</v>
      </c>
      <c r="AN3">
        <f>IF(COUNTA('Последняя версия'!AN3)=0,NA(),'Последняя версия'!AN3)</f>
        <v>3.6</v>
      </c>
      <c r="AO3" t="e">
        <f>IF(COUNTA('Последняя версия'!AO3)=0,NA(),'Последняя версия'!AO3)</f>
        <v>#N/A</v>
      </c>
      <c r="AP3">
        <f>IF(COUNTA('Последняя версия'!AP3)=0,NA(),'Последняя версия'!AP3)</f>
        <v>244.6</v>
      </c>
      <c r="AQ3">
        <f>IF(COUNTA('Последняя версия'!AQ3)=0,NA(),'Последняя версия'!AQ3)</f>
        <v>13.79</v>
      </c>
      <c r="AR3">
        <f>IF(COUNTA('Последняя версия'!AR3)=0,NA(),'Последняя версия'!AR3)</f>
        <v>23.4</v>
      </c>
      <c r="AS3">
        <f>IF(COUNTA('Последняя версия'!AS3)=0,NA(),'Последняя версия'!AS3)</f>
        <v>1.4</v>
      </c>
      <c r="AT3">
        <f>IF(COUNTA('Последняя версия'!AT3)=0,NA(),'Последняя версия'!AT3)</f>
        <v>4.5</v>
      </c>
      <c r="AU3">
        <f>IF(COUNTA('Последняя версия'!AU3)=0,NA(),'Последняя версия'!AU3)</f>
        <v>18.100000000000001</v>
      </c>
      <c r="AV3">
        <f>IF(COUNTA('Последняя версия'!AV3)=0,NA(),'Последняя версия'!AV3)</f>
        <v>181.67</v>
      </c>
      <c r="AW3">
        <f>IF(COUNTA('Последняя версия'!AW3)=0,NA(),'Последняя версия'!AW3)</f>
        <v>124.9</v>
      </c>
      <c r="AX3">
        <f>IF(COUNTA('Последняя версия'!AX3)=0,NA(),'Последняя версия'!AX3)</f>
        <v>4.12</v>
      </c>
      <c r="AY3">
        <f>IF(COUNTA('Последняя версия'!AY3)=0,NA(),'Последняя версия'!AY3)</f>
        <v>0.7</v>
      </c>
      <c r="AZ3">
        <f>IF(COUNTA('Последняя версия'!AZ3)=0,NA(),'Последняя версия'!AZ3)</f>
        <v>1.04</v>
      </c>
      <c r="BA3" t="e">
        <f>IF(COUNTA('Последняя версия'!BA3)=0,NA(),'Последняя версия'!BA3)</f>
        <v>#N/A</v>
      </c>
      <c r="BB3" t="e">
        <f>IF(COUNTA('Последняя версия'!BB3)=0,NA(),'Последняя версия'!BB3)</f>
        <v>#N/A</v>
      </c>
      <c r="BC3" t="e">
        <f>IF(COUNTA('Последняя версия'!BC3)=0,NA(),'Последняя версия'!BC3)</f>
        <v>#N/A</v>
      </c>
      <c r="BD3" t="e">
        <f>IF(COUNTA('Последняя версия'!BD3)=0,NA(),'Последняя версия'!BD3)</f>
        <v>#N/A</v>
      </c>
      <c r="BE3" t="e">
        <f>IF(COUNTA('Последняя версия'!BE3)=0,NA(),'Последняя версия'!BE3)</f>
        <v>#N/A</v>
      </c>
      <c r="BF3" t="e">
        <f>IF(COUNTA('Последняя версия'!BF3)=0,NA(),'Последняя версия'!BF3)</f>
        <v>#N/A</v>
      </c>
      <c r="BG3" t="e">
        <f>IF(COUNTA('Последняя версия'!BG3)=0,NA(),'Последняя версия'!BG3)</f>
        <v>#N/A</v>
      </c>
      <c r="BH3" t="e">
        <f>IF(COUNTA('Последняя версия'!BH3)=0,NA(),'Последняя версия'!BH3)</f>
        <v>#N/A</v>
      </c>
      <c r="BI3" t="e">
        <f>IF(COUNTA('Последняя версия'!BI3)=0,NA(),'Последняя версия'!BI3)</f>
        <v>#N/A</v>
      </c>
      <c r="BJ3" t="e">
        <f>IF(COUNTA('Последняя версия'!BJ3)=0,NA(),'Последняя версия'!BJ3)</f>
        <v>#N/A</v>
      </c>
      <c r="BK3" t="e">
        <f>IF(COUNTA('Последняя версия'!BK3)=0,NA(),'Последняя версия'!BK3)</f>
        <v>#N/A</v>
      </c>
      <c r="BL3" t="e">
        <f>IF(COUNTA('Последняя версия'!BL3)=0,NA(),'Последняя версия'!BL3)</f>
        <v>#N/A</v>
      </c>
      <c r="BM3" t="e">
        <f>IF(COUNTA('Последняя версия'!BM3)=0,NA(),'Последняя версия'!BM3)</f>
        <v>#N/A</v>
      </c>
      <c r="BN3" t="e">
        <f>IF(COUNTA('Последняя версия'!BN3)=0,NA(),'Последняя версия'!BN3)</f>
        <v>#N/A</v>
      </c>
      <c r="BO3" t="e">
        <f>IF(COUNTA('Последняя версия'!BO3)=0,NA(),'Последняя версия'!BO3)</f>
        <v>#N/A</v>
      </c>
      <c r="BP3" t="e">
        <f>IF(COUNTA('Последняя версия'!BP3)=0,NA(),'Последняя версия'!BP3)</f>
        <v>#N/A</v>
      </c>
      <c r="BQ3" t="e">
        <f>IF(COUNTA('Последняя версия'!BQ3)=0,NA(),'Последняя версия'!BQ3)</f>
        <v>#N/A</v>
      </c>
      <c r="BR3">
        <f>IF(COUNTA('Последняя версия'!BR3)=0,NA(),'Последняя версия'!BR3)</f>
        <v>237.4</v>
      </c>
      <c r="BS3">
        <f>IF(COUNTA('Последняя версия'!BS3)=0,NA(),'Последняя версия'!BS3)</f>
        <v>40.6</v>
      </c>
      <c r="BT3">
        <f>IF(COUNTA('Последняя версия'!BT3)=0,NA(),'Последняя версия'!BT3)</f>
        <v>0.41</v>
      </c>
      <c r="BU3">
        <f>IF(COUNTA('Последняя версия'!BU3)=0,NA(),'Последняя версия'!BU3)</f>
        <v>1416.35</v>
      </c>
      <c r="BV3">
        <f>IF(COUNTA('Последняя версия'!BV3)=0,NA(),'Последняя версия'!BV3)</f>
        <v>0.24</v>
      </c>
      <c r="BW3">
        <f>IF(COUNTA('Последняя версия'!BW3)=0,NA(),'Последняя версия'!BW3)</f>
        <v>17.72</v>
      </c>
      <c r="BX3">
        <f>IF(COUNTA('Последняя версия'!BX3)=0,NA(),'Последняя версия'!BX3)</f>
        <v>0.03</v>
      </c>
      <c r="BY3">
        <f>IF(COUNTA('Последняя версия'!BY3)=0,NA(),'Последняя версия'!BY3)</f>
        <v>2.31</v>
      </c>
      <c r="BZ3">
        <f>IF(COUNTA('Последняя версия'!BZ3)=0,NA(),'Последняя версия'!BZ3)</f>
        <v>1.97</v>
      </c>
      <c r="CA3">
        <f>IF(COUNTA('Последняя версия'!CA3)=0,NA(),'Последняя версия'!CA3)</f>
        <v>6.84</v>
      </c>
      <c r="CB3">
        <f>IF(COUNTA('Последняя версия'!CB3)=0,NA(),'Последняя версия'!CB3)</f>
        <v>9.59</v>
      </c>
      <c r="CC3" t="e">
        <f>IF(COUNTA('Последняя версия'!CC3)=0,NA(),'Последняя версия'!CC3)</f>
        <v>#N/A</v>
      </c>
      <c r="CD3" t="e">
        <f>IF(COUNTA('Последняя версия'!CD3)=0,NA(),'Последняя версия'!CD3)</f>
        <v>#N/A</v>
      </c>
      <c r="CE3" t="e">
        <f>IF(COUNTA('Последняя версия'!CE3)=0,NA(),'Последняя версия'!CE3)</f>
        <v>#N/A</v>
      </c>
      <c r="CF3">
        <f>IF(COUNTA('Последняя версия'!CF3)=0,NA(),'Последняя версия'!CF3)</f>
        <v>3.66</v>
      </c>
      <c r="CG3">
        <f>IF(COUNTA('Последняя версия'!CG3)=0,NA(),'Последняя версия'!CG3)</f>
        <v>49.92</v>
      </c>
      <c r="CH3">
        <f>IF(COUNTA('Последняя версия'!CH3)=0,NA(),'Последняя версия'!CH3)</f>
        <v>33.6</v>
      </c>
      <c r="CI3">
        <f>IF(COUNTA('Последняя версия'!CI3)=0,NA(),'Последняя версия'!CI3)</f>
        <v>458.27</v>
      </c>
      <c r="CJ3" t="e">
        <f>IF(COUNTA('Последняя версия'!CJ3)=0,NA(),'Последняя версия'!CJ3)</f>
        <v>#N/A</v>
      </c>
      <c r="CK3" t="e">
        <f>IF(COUNTA('Последняя версия'!CK3)=0,NA(),'Последняя версия'!CK3)</f>
        <v>#N/A</v>
      </c>
      <c r="CL3" t="e">
        <f>IF(COUNTA('Последняя версия'!CL3)=0,NA(),'Последняя версия'!CL3)</f>
        <v>#N/A</v>
      </c>
      <c r="CM3" t="e">
        <f>IF(COUNTA('Последняя версия'!CM3)=0,NA(),'Последняя версия'!CM3)</f>
        <v>#N/A</v>
      </c>
      <c r="CN3" t="e">
        <f>IF(COUNTA('Последняя версия'!CN3)=0,NA(),'Последняя версия'!CN3)</f>
        <v>#N/A</v>
      </c>
      <c r="CO3" t="e">
        <f>IF(COUNTA('Последняя версия'!CO3)=0,NA(),'Последняя версия'!CO3)</f>
        <v>#N/A</v>
      </c>
      <c r="CP3" t="e">
        <f>IF(COUNTA('Последняя версия'!CP3)=0,NA(),'Последняя версия'!CP3)</f>
        <v>#N/A</v>
      </c>
      <c r="CQ3" t="e">
        <f>IF(COUNTA('Последняя версия'!CQ3)=0,NA(),'Последняя версия'!CQ3)</f>
        <v>#N/A</v>
      </c>
      <c r="CR3" t="e">
        <f>IF(COUNTA('Последняя версия'!CR3)=0,NA(),'Последняя версия'!CR3)</f>
        <v>#N/A</v>
      </c>
      <c r="CS3">
        <f>IF(COUNTA('Последняя версия'!CS3)=0,NA(),'Последняя версия'!CS3)</f>
        <v>25</v>
      </c>
      <c r="CT3">
        <f>IF(COUNTA('Последняя версия'!CT3)=0,NA(),'Последняя версия'!CT3)</f>
        <v>8</v>
      </c>
      <c r="CU3">
        <f>IF(COUNTA('Последняя версия'!CU3)=0,NA(),'Последняя версия'!CU3)</f>
        <v>15</v>
      </c>
      <c r="CV3">
        <f>IF(COUNTA('Последняя версия'!CV3)=0,NA(),'Последняя версия'!CV3)</f>
        <v>4</v>
      </c>
      <c r="CW3">
        <f>IF(COUNTA('Последняя версия'!CW3)=0,NA(),'Последняя версия'!CW3)</f>
        <v>3</v>
      </c>
      <c r="CX3">
        <f>IF(COUNTA('Последняя версия'!CX3)=0,NA(),'Последняя версия'!CX3)</f>
        <v>2</v>
      </c>
      <c r="CY3">
        <f>IF(COUNTA('Последняя версия'!CY3)=0,NA(),'Последняя версия'!CY3)</f>
        <v>4</v>
      </c>
      <c r="CZ3">
        <f>IF(COUNTA('Последняя версия'!CZ3)=0,NA(),'Последняя версия'!CZ3)</f>
        <v>4</v>
      </c>
      <c r="DA3">
        <f>IF(COUNTA('Последняя версия'!DA3)=0,NA(),'Последняя версия'!DA3)</f>
        <v>8</v>
      </c>
      <c r="DB3">
        <f>IF(COUNTA('Последняя версия'!DB3)=0,NA(),'Последняя версия'!DB3)</f>
        <v>8</v>
      </c>
      <c r="DC3">
        <f>IF(COUNTA('Последняя версия'!DC3)=0,NA(),'Последняя версия'!DC3)</f>
        <v>9</v>
      </c>
      <c r="DD3">
        <f>IF(COUNTA('Последняя версия'!DD3)=0,NA(),'Последняя версия'!DD3)</f>
        <v>8</v>
      </c>
      <c r="DE3">
        <f>IF(COUNTA('Последняя версия'!DE3)=0,NA(),'Последняя версия'!DE3)</f>
        <v>6</v>
      </c>
      <c r="DF3">
        <f>IF(COUNTA('Последняя версия'!DF3)=0,NA(),'Последняя версия'!DF3)</f>
        <v>6</v>
      </c>
      <c r="DG3">
        <f>IF(COUNTA('Последняя версия'!DG3)=0,NA(),'Последняя версия'!DG3)</f>
        <v>7</v>
      </c>
      <c r="DH3">
        <f>IF(COUNTA('Последняя версия'!DH3)=0,NA(),'Последняя версия'!DH3)</f>
        <v>24</v>
      </c>
      <c r="DI3">
        <f>IF(COUNTA('Последняя версия'!DI3)=0,NA(),'Последняя версия'!DI3)</f>
        <v>6</v>
      </c>
      <c r="DJ3">
        <f>IF(COUNTA('Последняя версия'!DJ3)=0,NA(),'Последняя версия'!DJ3)</f>
        <v>5</v>
      </c>
      <c r="DK3">
        <f>IF(COUNTA('Последняя версия'!DK3)=0,NA(),'Последняя версия'!DK3)</f>
        <v>4</v>
      </c>
      <c r="DL3">
        <f>IF(COUNTA('Последняя версия'!DL3)=0,NA(),'Последняя версия'!DL3)</f>
        <v>7</v>
      </c>
      <c r="DM3">
        <f>IF(COUNTA('Последняя версия'!DM3)=0,NA(),'Последняя версия'!DM3)</f>
        <v>10</v>
      </c>
      <c r="DN3">
        <f>IF(COUNTA('Последняя версия'!DN3)=0,NA(),'Последняя версия'!DN3)</f>
        <v>6</v>
      </c>
      <c r="DO3">
        <f>IF(COUNTA('Последняя версия'!DO3)=0,NA(),'Последняя версия'!DO3)</f>
        <v>4</v>
      </c>
      <c r="DP3">
        <f>IF(COUNTA('Последняя версия'!DP3)=0,NA(),'Последняя версия'!DP3)</f>
        <v>2</v>
      </c>
      <c r="DQ3">
        <f>IF(COUNTA('Последняя версия'!DQ3)=0,NA(),'Последняя версия'!DQ3)</f>
        <v>10</v>
      </c>
      <c r="DR3">
        <f>IF(COUNTA('Последняя версия'!DR3)=0,NA(),'Последняя версия'!DR3)</f>
        <v>7</v>
      </c>
      <c r="DS3">
        <f>IF(COUNTA('Последняя версия'!DS3)=0,NA(),'Последняя версия'!DS3)</f>
        <v>3</v>
      </c>
      <c r="DT3">
        <f>IF(COUNTA('Последняя версия'!DT3)=0,NA(),'Последняя версия'!DT3)</f>
        <v>94</v>
      </c>
      <c r="DU3" t="e">
        <f>IF(COUNTA('Последняя версия'!DU3)=0,NA(),'Последняя версия'!DU3)</f>
        <v>#N/A</v>
      </c>
      <c r="DV3" t="e">
        <f>IF(COUNTA('Последняя версия'!DV3)=0,NA(),'Последняя версия'!DV3)</f>
        <v>#N/A</v>
      </c>
      <c r="DW3" t="e">
        <f>IF(COUNTA('Последняя версия'!DW3)=0,NA(),'Последняя версия'!DW3)</f>
        <v>#N/A</v>
      </c>
      <c r="DX3" t="e">
        <f>IF(COUNTA('Последняя версия'!DX3)=0,NA(),'Последняя версия'!DX3)</f>
        <v>#N/A</v>
      </c>
      <c r="DY3" t="e">
        <f>IF(COUNTA('Последняя версия'!DY3)=0,NA(),'Последняя версия'!DY3)</f>
        <v>#N/A</v>
      </c>
      <c r="DZ3" t="e">
        <f>IF(COUNTA('Последняя версия'!DZ3)=0,NA(),'Последняя версия'!DZ3)</f>
        <v>#N/A</v>
      </c>
      <c r="EA3" t="e">
        <f>IF(COUNTA('Последняя версия'!EA3)=0,NA(),'Последняя версия'!EA3)</f>
        <v>#N/A</v>
      </c>
      <c r="EB3" t="e">
        <f>IF(COUNTA('Последняя версия'!EB3)=0,NA(),'Последняя версия'!EB3)</f>
        <v>#N/A</v>
      </c>
      <c r="EC3" t="e">
        <f>IF(COUNTA('Последняя версия'!EC3)=0,NA(),'Последняя версия'!EC3)</f>
        <v>#N/A</v>
      </c>
      <c r="ED3" t="e">
        <f>IF(COUNTA('Последняя версия'!ED3)=0,NA(),'Последняя версия'!ED3)</f>
        <v>#N/A</v>
      </c>
      <c r="EE3" t="e">
        <f>IF(COUNTA('Последняя версия'!EE3)=0,NA(),'Последняя версия'!EE3)</f>
        <v>#N/A</v>
      </c>
      <c r="EF3" t="e">
        <f>IF(COUNTA('Последняя версия'!EF3)=0,NA(),'Последняя версия'!EF3)</f>
        <v>#N/A</v>
      </c>
      <c r="EG3" t="e">
        <f>IF(COUNTA('Последняя версия'!EG3)=0,NA(),'Последняя версия'!EG3)</f>
        <v>#N/A</v>
      </c>
      <c r="EH3" t="e">
        <f>IF(COUNTA('Последняя версия'!EH3)=0,NA(),'Последняя версия'!EH3)</f>
        <v>#N/A</v>
      </c>
      <c r="EI3" t="e">
        <f>IF(COUNTA('Последняя версия'!EI3)=0,NA(),'Последняя версия'!EI3)</f>
        <v>#N/A</v>
      </c>
      <c r="EJ3" t="e">
        <f>IF(COUNTA('Последняя версия'!EJ3)=0,NA(),'Последняя версия'!EJ3)</f>
        <v>#N/A</v>
      </c>
    </row>
    <row r="4" spans="1:140" x14ac:dyDescent="0.35">
      <c r="A4">
        <f>IF(COUNTA('Последняя версия'!A4)=0,NA(),'Последняя версия'!A4)</f>
        <v>3</v>
      </c>
      <c r="B4">
        <f>IF(COUNTA('Последняя версия'!B4)=0,NA(),'Последняя версия'!B4)</f>
        <v>3</v>
      </c>
      <c r="C4">
        <f>IF(COUNTA('Последняя версия'!C4)=0,NA(),'Последняя версия'!C4)</f>
        <v>2</v>
      </c>
      <c r="D4">
        <f>IF(COUNTA('Последняя версия'!D4)=0,NA(),'Последняя версия'!D4)</f>
        <v>6</v>
      </c>
      <c r="E4">
        <f>IF(COUNTA('Последняя версия'!E4)=0,NA(),'Последняя версия'!E4)</f>
        <v>6</v>
      </c>
      <c r="F4">
        <f>IF(COUNTA('Последняя версия'!F4)=0,NA(),'Последняя версия'!F4)</f>
        <v>4</v>
      </c>
      <c r="G4">
        <f>IF(COUNTA('Последняя версия'!G4)=0,NA(),'Последняя версия'!G4)</f>
        <v>1</v>
      </c>
      <c r="H4">
        <f>IF(COUNTA('Последняя версия'!H4)=0,NA(),'Последняя версия'!H4)</f>
        <v>1</v>
      </c>
      <c r="I4">
        <f>IF(COUNTA('Последняя версия'!I4)=0,NA(),'Последняя версия'!I4)</f>
        <v>1</v>
      </c>
      <c r="J4">
        <f>IF(COUNTA('Последняя версия'!J4)=0,NA(),'Последняя версия'!J4)</f>
        <v>1</v>
      </c>
      <c r="K4">
        <f>IF(COUNTA('Последняя версия'!K4)=0,NA(),'Последняя версия'!K4)</f>
        <v>1</v>
      </c>
      <c r="L4">
        <f>IF(COUNTA('Последняя версия'!L4)=0,NA(),'Последняя версия'!L4)</f>
        <v>1</v>
      </c>
      <c r="M4">
        <f>IF(COUNTA('Последняя версия'!M4)=0,NA(),'Последняя версия'!M4)</f>
        <v>1</v>
      </c>
      <c r="N4">
        <f>IF(COUNTA('Последняя версия'!N4)=0,NA(),'Последняя версия'!N4)</f>
        <v>1</v>
      </c>
      <c r="O4">
        <f>IF(COUNTA('Последняя версия'!O4)=0,NA(),'Последняя версия'!O4)</f>
        <v>2</v>
      </c>
      <c r="P4">
        <f>IF(COUNTA('Последняя версия'!P4)=0,NA(),'Последняя версия'!P4)</f>
        <v>1</v>
      </c>
      <c r="Q4">
        <f>IF(COUNTA('Последняя версия'!Q4)=0,NA(),'Последняя версия'!Q4)</f>
        <v>3</v>
      </c>
      <c r="R4">
        <f>IF(COUNTA('Последняя версия'!R4)=0,NA(),'Последняя версия'!R4)</f>
        <v>1</v>
      </c>
      <c r="S4" t="e">
        <f>IF(COUNTA('Последняя версия'!S4)=0,NA(),'Последняя версия'!S4)</f>
        <v>#N/A</v>
      </c>
      <c r="T4">
        <f>IF(COUNTA('Последняя версия'!T4)=0,NA(),'Последняя версия'!T4)</f>
        <v>1</v>
      </c>
      <c r="U4">
        <f>IF(COUNTA('Последняя версия'!U4)=0,NA(),'Последняя версия'!U4)</f>
        <v>2</v>
      </c>
      <c r="V4">
        <f>IF(COUNTA('Последняя версия'!V4)=0,NA(),'Последняя версия'!V4)</f>
        <v>2</v>
      </c>
      <c r="W4" t="e">
        <f>IF(COUNTA('Последняя версия'!W4)=0,NA(),'Последняя версия'!W4)</f>
        <v>#N/A</v>
      </c>
      <c r="X4">
        <f>IF(COUNTA('Последняя версия'!X4)=0,NA(),'Последняя версия'!X4)</f>
        <v>64</v>
      </c>
      <c r="Y4">
        <f>IF(COUNTA('Последняя версия'!Y4)=0,NA(),'Последняя версия'!Y4)</f>
        <v>63</v>
      </c>
      <c r="Z4">
        <f>IF(COUNTA('Последняя версия'!Z4)=0,NA(),'Последняя версия'!Z4)</f>
        <v>7</v>
      </c>
      <c r="AA4">
        <f>IF(COUNTA('Последняя версия'!AA4)=0,NA(),'Последняя версия'!AA4)</f>
        <v>45</v>
      </c>
      <c r="AB4" t="e">
        <f>IF(COUNTA('Последняя версия'!AB4)=0,NA(),'Последняя версия'!AB4)</f>
        <v>#N/A</v>
      </c>
      <c r="AC4">
        <f>IF(COUNTA('Последняя версия'!AC4)=0,NA(),'Последняя версия'!AC4)</f>
        <v>43.98</v>
      </c>
      <c r="AD4">
        <f>IF(COUNTA('Последняя версия'!AD4)=0,NA(),'Последняя версия'!AD4)</f>
        <v>6.96</v>
      </c>
      <c r="AE4">
        <f>IF(COUNTA('Последняя версия'!AE4)=0,NA(),'Последняя версия'!AE4)</f>
        <v>71.98</v>
      </c>
      <c r="AF4">
        <f>IF(COUNTA('Последняя версия'!AF4)=0,NA(),'Последняя версия'!AF4)</f>
        <v>3.9</v>
      </c>
      <c r="AG4">
        <f>IF(COUNTA('Последняя версия'!AG4)=0,NA(),'Последняя версия'!AG4)</f>
        <v>2.09</v>
      </c>
      <c r="AH4">
        <f>IF(COUNTA('Последняя версия'!AH4)=0,NA(),'Последняя версия'!AH4)</f>
        <v>3.68</v>
      </c>
      <c r="AI4">
        <f>IF(COUNTA('Последняя версия'!AI4)=0,NA(),'Последняя версия'!AI4)</f>
        <v>1.23</v>
      </c>
      <c r="AJ4">
        <f>IF(COUNTA('Последняя версия'!AJ4)=0,NA(),'Последняя версия'!AJ4)</f>
        <v>0.2</v>
      </c>
      <c r="AK4" t="e">
        <f>IF(COUNTA('Последняя версия'!AK4)=0,NA(),'Последняя версия'!AK4)</f>
        <v>#N/A</v>
      </c>
      <c r="AL4">
        <f>IF(COUNTA('Последняя версия'!AL4)=0,NA(),'Последняя версия'!AL4)</f>
        <v>36</v>
      </c>
      <c r="AM4">
        <f>IF(COUNTA('Последняя версия'!AM4)=0,NA(),'Последняя версия'!AM4)</f>
        <v>516</v>
      </c>
      <c r="AN4">
        <f>IF(COUNTA('Последняя версия'!AN4)=0,NA(),'Последняя версия'!AN4)</f>
        <v>1.8</v>
      </c>
      <c r="AO4" t="e">
        <f>IF(COUNTA('Последняя версия'!AO4)=0,NA(),'Последняя версия'!AO4)</f>
        <v>#N/A</v>
      </c>
      <c r="AP4" t="e">
        <f>IF(COUNTA('Последняя версия'!AP4)=0,NA(),'Последняя версия'!AP4)</f>
        <v>#N/A</v>
      </c>
      <c r="AQ4">
        <f>IF(COUNTA('Последняя версия'!AQ4)=0,NA(),'Последняя версия'!AQ4)</f>
        <v>0.87</v>
      </c>
      <c r="AR4">
        <f>IF(COUNTA('Последняя версия'!AR4)=0,NA(),'Последняя версия'!AR4)</f>
        <v>12</v>
      </c>
      <c r="AS4">
        <f>IF(COUNTA('Последняя версия'!AS4)=0,NA(),'Последняя версия'!AS4)</f>
        <v>4.2</v>
      </c>
      <c r="AT4">
        <f>IF(COUNTA('Последняя версия'!AT4)=0,NA(),'Последняя версия'!AT4)</f>
        <v>2.4</v>
      </c>
      <c r="AU4">
        <f>IF(COUNTA('Последняя версия'!AU4)=0,NA(),'Последняя версия'!AU4)</f>
        <v>21.7</v>
      </c>
      <c r="AV4">
        <f>IF(COUNTA('Последняя версия'!AV4)=0,NA(),'Последняя версия'!AV4)</f>
        <v>247.89</v>
      </c>
      <c r="AW4">
        <f>IF(COUNTA('Последняя версия'!AW4)=0,NA(),'Последняя версия'!AW4)</f>
        <v>112.57</v>
      </c>
      <c r="AX4">
        <f>IF(COUNTA('Последняя версия'!AX4)=0,NA(),'Последняя версия'!AX4)</f>
        <v>5.23</v>
      </c>
      <c r="AY4">
        <f>IF(COUNTA('Последняя версия'!AY4)=0,NA(),'Последняя версия'!AY4)</f>
        <v>0.44</v>
      </c>
      <c r="AZ4">
        <f>IF(COUNTA('Последняя версия'!AZ4)=0,NA(),'Последняя версия'!AZ4)</f>
        <v>0.93</v>
      </c>
      <c r="BA4" t="e">
        <f>IF(COUNTA('Последняя версия'!BA4)=0,NA(),'Последняя версия'!BA4)</f>
        <v>#N/A</v>
      </c>
      <c r="BB4" t="e">
        <f>IF(COUNTA('Последняя версия'!BB4)=0,NA(),'Последняя версия'!BB4)</f>
        <v>#N/A</v>
      </c>
      <c r="BC4" t="e">
        <f>IF(COUNTA('Последняя версия'!BC4)=0,NA(),'Последняя версия'!BC4)</f>
        <v>#N/A</v>
      </c>
      <c r="BD4" t="e">
        <f>IF(COUNTA('Последняя версия'!BD4)=0,NA(),'Последняя версия'!BD4)</f>
        <v>#N/A</v>
      </c>
      <c r="BE4" t="e">
        <f>IF(COUNTA('Последняя версия'!BE4)=0,NA(),'Последняя версия'!BE4)</f>
        <v>#N/A</v>
      </c>
      <c r="BF4" t="e">
        <f>IF(COUNTA('Последняя версия'!BF4)=0,NA(),'Последняя версия'!BF4)</f>
        <v>#N/A</v>
      </c>
      <c r="BG4" t="e">
        <f>IF(COUNTA('Последняя версия'!BG4)=0,NA(),'Последняя версия'!BG4)</f>
        <v>#N/A</v>
      </c>
      <c r="BH4" t="e">
        <f>IF(COUNTA('Последняя версия'!BH4)=0,NA(),'Последняя версия'!BH4)</f>
        <v>#N/A</v>
      </c>
      <c r="BI4" t="e">
        <f>IF(COUNTA('Последняя версия'!BI4)=0,NA(),'Последняя версия'!BI4)</f>
        <v>#N/A</v>
      </c>
      <c r="BJ4" t="e">
        <f>IF(COUNTA('Последняя версия'!BJ4)=0,NA(),'Последняя версия'!BJ4)</f>
        <v>#N/A</v>
      </c>
      <c r="BK4" t="e">
        <f>IF(COUNTA('Последняя версия'!BK4)=0,NA(),'Последняя версия'!BK4)</f>
        <v>#N/A</v>
      </c>
      <c r="BL4" t="e">
        <f>IF(COUNTA('Последняя версия'!BL4)=0,NA(),'Последняя версия'!BL4)</f>
        <v>#N/A</v>
      </c>
      <c r="BM4" t="e">
        <f>IF(COUNTA('Последняя версия'!BM4)=0,NA(),'Последняя версия'!BM4)</f>
        <v>#N/A</v>
      </c>
      <c r="BN4" t="e">
        <f>IF(COUNTA('Последняя версия'!BN4)=0,NA(),'Последняя версия'!BN4)</f>
        <v>#N/A</v>
      </c>
      <c r="BO4" t="e">
        <f>IF(COUNTA('Последняя версия'!BO4)=0,NA(),'Последняя версия'!BO4)</f>
        <v>#N/A</v>
      </c>
      <c r="BP4" t="e">
        <f>IF(COUNTA('Последняя версия'!BP4)=0,NA(),'Последняя версия'!BP4)</f>
        <v>#N/A</v>
      </c>
      <c r="BQ4" t="e">
        <f>IF(COUNTA('Последняя версия'!BQ4)=0,NA(),'Последняя версия'!BQ4)</f>
        <v>#N/A</v>
      </c>
      <c r="BR4">
        <f>IF(COUNTA('Последняя версия'!BR4)=0,NA(),'Последняя версия'!BR4)</f>
        <v>231.2</v>
      </c>
      <c r="BS4">
        <f>IF(COUNTA('Последняя версия'!BS4)=0,NA(),'Последняя версия'!BS4)</f>
        <v>39.5</v>
      </c>
      <c r="BT4">
        <f>IF(COUNTA('Последняя версия'!BT4)=0,NA(),'Последняя версия'!BT4)</f>
        <v>0.27</v>
      </c>
      <c r="BU4">
        <f>IF(COUNTA('Последняя версия'!BU4)=0,NA(),'Последняя версия'!BU4)</f>
        <v>1067.26</v>
      </c>
      <c r="BV4">
        <f>IF(COUNTA('Последняя версия'!BV4)=0,NA(),'Последняя версия'!BV4)</f>
        <v>0.22</v>
      </c>
      <c r="BW4">
        <f>IF(COUNTA('Последняя версия'!BW4)=0,NA(),'Последняя версия'!BW4)</f>
        <v>16.18</v>
      </c>
      <c r="BX4">
        <f>IF(COUNTA('Последняя версия'!BX4)=0,NA(),'Последняя версия'!BX4)</f>
        <v>0.04</v>
      </c>
      <c r="BY4">
        <f>IF(COUNTA('Последняя версия'!BY4)=0,NA(),'Последняя версия'!BY4)</f>
        <v>3.08</v>
      </c>
      <c r="BZ4">
        <f>IF(COUNTA('Последняя версия'!BZ4)=0,NA(),'Последняя версия'!BZ4)</f>
        <v>1.48</v>
      </c>
      <c r="CA4">
        <f>IF(COUNTA('Последняя версия'!CA4)=0,NA(),'Последняя версия'!CA4)</f>
        <v>5.92</v>
      </c>
      <c r="CB4">
        <f>IF(COUNTA('Последняя версия'!CB4)=0,NA(),'Последняя версия'!CB4)</f>
        <v>6.21</v>
      </c>
      <c r="CC4" t="e">
        <f>IF(COUNTA('Последняя версия'!CC4)=0,NA(),'Последняя версия'!CC4)</f>
        <v>#N/A</v>
      </c>
      <c r="CD4" t="e">
        <f>IF(COUNTA('Последняя версия'!CD4)=0,NA(),'Последняя версия'!CD4)</f>
        <v>#N/A</v>
      </c>
      <c r="CE4" t="e">
        <f>IF(COUNTA('Последняя версия'!CE4)=0,NA(),'Последняя версия'!CE4)</f>
        <v>#N/A</v>
      </c>
      <c r="CF4">
        <f>IF(COUNTA('Последняя версия'!CF4)=0,NA(),'Последняя версия'!CF4)</f>
        <v>3.18</v>
      </c>
      <c r="CG4">
        <f>IF(COUNTA('Последняя версия'!CG4)=0,NA(),'Последняя версия'!CG4)</f>
        <v>43.29</v>
      </c>
      <c r="CH4">
        <f>IF(COUNTA('Последняя версия'!CH4)=0,NA(),'Последняя версия'!CH4)</f>
        <v>29.8</v>
      </c>
      <c r="CI4">
        <f>IF(COUNTA('Последняя версия'!CI4)=0,NA(),'Последняя версия'!CI4)</f>
        <v>405.66</v>
      </c>
      <c r="CJ4" t="e">
        <f>IF(COUNTA('Последняя версия'!CJ4)=0,NA(),'Последняя версия'!CJ4)</f>
        <v>#N/A</v>
      </c>
      <c r="CK4" t="e">
        <f>IF(COUNTA('Последняя версия'!CK4)=0,NA(),'Последняя версия'!CK4)</f>
        <v>#N/A</v>
      </c>
      <c r="CL4" t="e">
        <f>IF(COUNTA('Последняя версия'!CL4)=0,NA(),'Последняя версия'!CL4)</f>
        <v>#N/A</v>
      </c>
      <c r="CM4" t="e">
        <f>IF(COUNTA('Последняя версия'!CM4)=0,NA(),'Последняя версия'!CM4)</f>
        <v>#N/A</v>
      </c>
      <c r="CN4" t="e">
        <f>IF(COUNTA('Последняя версия'!CN4)=0,NA(),'Последняя версия'!CN4)</f>
        <v>#N/A</v>
      </c>
      <c r="CO4" t="e">
        <f>IF(COUNTA('Последняя версия'!CO4)=0,NA(),'Последняя версия'!CO4)</f>
        <v>#N/A</v>
      </c>
      <c r="CP4" t="e">
        <f>IF(COUNTA('Последняя версия'!CP4)=0,NA(),'Последняя версия'!CP4)</f>
        <v>#N/A</v>
      </c>
      <c r="CQ4" t="e">
        <f>IF(COUNTA('Последняя версия'!CQ4)=0,NA(),'Последняя версия'!CQ4)</f>
        <v>#N/A</v>
      </c>
      <c r="CR4" t="e">
        <f>IF(COUNTA('Последняя версия'!CR4)=0,NA(),'Последняя версия'!CR4)</f>
        <v>#N/A</v>
      </c>
      <c r="CS4">
        <f>IF(COUNTA('Последняя версия'!CS4)=0,NA(),'Последняя версия'!CS4)</f>
        <v>27</v>
      </c>
      <c r="CT4">
        <f>IF(COUNTA('Последняя версия'!CT4)=0,NA(),'Последняя версия'!CT4)</f>
        <v>10</v>
      </c>
      <c r="CU4">
        <f>IF(COUNTA('Последняя версия'!CU4)=0,NA(),'Последняя версия'!CU4)</f>
        <v>18</v>
      </c>
      <c r="CV4">
        <f>IF(COUNTA('Последняя версия'!CV4)=0,NA(),'Последняя версия'!CV4)</f>
        <v>4</v>
      </c>
      <c r="CW4">
        <f>IF(COUNTA('Последняя версия'!CW4)=0,NA(),'Последняя версия'!CW4)</f>
        <v>1</v>
      </c>
      <c r="CX4">
        <f>IF(COUNTA('Последняя версия'!CX4)=0,NA(),'Последняя версия'!CX4)</f>
        <v>5</v>
      </c>
      <c r="CY4">
        <f>IF(COUNTA('Последняя версия'!CY4)=0,NA(),'Последняя версия'!CY4)</f>
        <v>1</v>
      </c>
      <c r="CZ4">
        <f>IF(COUNTA('Последняя версия'!CZ4)=0,NA(),'Последняя версия'!CZ4)</f>
        <v>6</v>
      </c>
      <c r="DA4">
        <f>IF(COUNTA('Последняя версия'!DA4)=0,NA(),'Последняя версия'!DA4)</f>
        <v>6</v>
      </c>
      <c r="DB4">
        <f>IF(COUNTA('Последняя версия'!DB4)=0,NA(),'Последняя версия'!DB4)</f>
        <v>7</v>
      </c>
      <c r="DC4">
        <f>IF(COUNTA('Последняя версия'!DC4)=0,NA(),'Последняя версия'!DC4)</f>
        <v>7</v>
      </c>
      <c r="DD4">
        <f>IF(COUNTA('Последняя версия'!DD4)=0,NA(),'Последняя версия'!DD4)</f>
        <v>6</v>
      </c>
      <c r="DE4">
        <f>IF(COUNTA('Последняя версия'!DE4)=0,NA(),'Последняя версия'!DE4)</f>
        <v>1</v>
      </c>
      <c r="DF4">
        <f>IF(COUNTA('Последняя версия'!DF4)=0,NA(),'Последняя версия'!DF4)</f>
        <v>9</v>
      </c>
      <c r="DG4">
        <f>IF(COUNTA('Последняя версия'!DG4)=0,NA(),'Последняя версия'!DG4)</f>
        <v>8</v>
      </c>
      <c r="DH4">
        <f>IF(COUNTA('Последняя версия'!DH4)=0,NA(),'Последняя версия'!DH4)</f>
        <v>19</v>
      </c>
      <c r="DI4">
        <f>IF(COUNTA('Последняя версия'!DI4)=0,NA(),'Последняя версия'!DI4)</f>
        <v>6</v>
      </c>
      <c r="DJ4">
        <f>IF(COUNTA('Последняя версия'!DJ4)=0,NA(),'Последняя версия'!DJ4)</f>
        <v>5</v>
      </c>
      <c r="DK4">
        <f>IF(COUNTA('Последняя версия'!DK4)=0,NA(),'Последняя версия'!DK4)</f>
        <v>6</v>
      </c>
      <c r="DL4">
        <f>IF(COUNTA('Последняя версия'!DL4)=0,NA(),'Последняя версия'!DL4)</f>
        <v>11</v>
      </c>
      <c r="DM4">
        <f>IF(COUNTA('Последняя версия'!DM4)=0,NA(),'Последняя версия'!DM4)</f>
        <v>11</v>
      </c>
      <c r="DN4">
        <f>IF(COUNTA('Последняя версия'!DN4)=0,NA(),'Последняя версия'!DN4)</f>
        <v>6</v>
      </c>
      <c r="DO4">
        <f>IF(COUNTA('Последняя версия'!DO4)=0,NA(),'Последняя версия'!DO4)</f>
        <v>5</v>
      </c>
      <c r="DP4">
        <f>IF(COUNTA('Последняя версия'!DP4)=0,NA(),'Последняя версия'!DP4)</f>
        <v>11</v>
      </c>
      <c r="DQ4">
        <f>IF(COUNTA('Последняя версия'!DQ4)=0,NA(),'Последняя версия'!DQ4)</f>
        <v>21</v>
      </c>
      <c r="DR4">
        <f>IF(COUNTA('Последняя версия'!DR4)=0,NA(),'Последняя версия'!DR4)</f>
        <v>9</v>
      </c>
      <c r="DS4">
        <f>IF(COUNTA('Последняя версия'!DS4)=0,NA(),'Последняя версия'!DS4)</f>
        <v>12</v>
      </c>
      <c r="DT4">
        <f>IF(COUNTA('Последняя версия'!DT4)=0,NA(),'Последняя версия'!DT4)</f>
        <v>143</v>
      </c>
      <c r="DU4" t="e">
        <f>IF(COUNTA('Последняя версия'!DU4)=0,NA(),'Последняя версия'!DU4)</f>
        <v>#N/A</v>
      </c>
      <c r="DV4" t="e">
        <f>IF(COUNTA('Последняя версия'!DV4)=0,NA(),'Последняя версия'!DV4)</f>
        <v>#N/A</v>
      </c>
      <c r="DW4" t="e">
        <f>IF(COUNTA('Последняя версия'!DW4)=0,NA(),'Последняя версия'!DW4)</f>
        <v>#N/A</v>
      </c>
      <c r="DX4" t="e">
        <f>IF(COUNTA('Последняя версия'!DX4)=0,NA(),'Последняя версия'!DX4)</f>
        <v>#N/A</v>
      </c>
      <c r="DY4" t="e">
        <f>IF(COUNTA('Последняя версия'!DY4)=0,NA(),'Последняя версия'!DY4)</f>
        <v>#N/A</v>
      </c>
      <c r="DZ4" t="e">
        <f>IF(COUNTA('Последняя версия'!DZ4)=0,NA(),'Последняя версия'!DZ4)</f>
        <v>#N/A</v>
      </c>
      <c r="EA4" t="e">
        <f>IF(COUNTA('Последняя версия'!EA4)=0,NA(),'Последняя версия'!EA4)</f>
        <v>#N/A</v>
      </c>
      <c r="EB4" t="e">
        <f>IF(COUNTA('Последняя версия'!EB4)=0,NA(),'Последняя версия'!EB4)</f>
        <v>#N/A</v>
      </c>
      <c r="EC4" t="e">
        <f>IF(COUNTA('Последняя версия'!EC4)=0,NA(),'Последняя версия'!EC4)</f>
        <v>#N/A</v>
      </c>
      <c r="ED4" t="e">
        <f>IF(COUNTA('Последняя версия'!ED4)=0,NA(),'Последняя версия'!ED4)</f>
        <v>#N/A</v>
      </c>
      <c r="EE4" t="e">
        <f>IF(COUNTA('Последняя версия'!EE4)=0,NA(),'Последняя версия'!EE4)</f>
        <v>#N/A</v>
      </c>
      <c r="EF4" t="e">
        <f>IF(COUNTA('Последняя версия'!EF4)=0,NA(),'Последняя версия'!EF4)</f>
        <v>#N/A</v>
      </c>
      <c r="EG4" t="e">
        <f>IF(COUNTA('Последняя версия'!EG4)=0,NA(),'Последняя версия'!EG4)</f>
        <v>#N/A</v>
      </c>
      <c r="EH4" t="e">
        <f>IF(COUNTA('Последняя версия'!EH4)=0,NA(),'Последняя версия'!EH4)</f>
        <v>#N/A</v>
      </c>
      <c r="EI4" t="e">
        <f>IF(COUNTA('Последняя версия'!EI4)=0,NA(),'Последняя версия'!EI4)</f>
        <v>#N/A</v>
      </c>
      <c r="EJ4" t="e">
        <f>IF(COUNTA('Последняя версия'!EJ4)=0,NA(),'Последняя версия'!EJ4)</f>
        <v>#N/A</v>
      </c>
    </row>
    <row r="5" spans="1:140" x14ac:dyDescent="0.35">
      <c r="A5">
        <f>IF(COUNTA('Последняя версия'!A5)=0,NA(),'Последняя версия'!A5)</f>
        <v>4</v>
      </c>
      <c r="B5">
        <f>IF(COUNTA('Последняя версия'!B5)=0,NA(),'Последняя версия'!B5)</f>
        <v>1</v>
      </c>
      <c r="C5">
        <f>IF(COUNTA('Последняя версия'!C5)=0,NA(),'Последняя версия'!C5)</f>
        <v>2</v>
      </c>
      <c r="D5">
        <f>IF(COUNTA('Последняя версия'!D5)=0,NA(),'Последняя версия'!D5)</f>
        <v>4</v>
      </c>
      <c r="E5">
        <f>IF(COUNTA('Последняя версия'!E5)=0,NA(),'Последняя версия'!E5)</f>
        <v>1</v>
      </c>
      <c r="F5">
        <f>IF(COUNTA('Последняя версия'!F5)=0,NA(),'Последняя версия'!F5)</f>
        <v>5</v>
      </c>
      <c r="G5">
        <f>IF(COUNTA('Последняя версия'!G5)=0,NA(),'Последняя версия'!G5)</f>
        <v>2</v>
      </c>
      <c r="H5">
        <f>IF(COUNTA('Последняя версия'!H5)=0,NA(),'Последняя версия'!H5)</f>
        <v>1</v>
      </c>
      <c r="I5">
        <f>IF(COUNTA('Последняя версия'!I5)=0,NA(),'Последняя версия'!I5)</f>
        <v>1</v>
      </c>
      <c r="J5">
        <f>IF(COUNTA('Последняя версия'!J5)=0,NA(),'Последняя версия'!J5)</f>
        <v>1</v>
      </c>
      <c r="K5">
        <f>IF(COUNTA('Последняя версия'!K5)=0,NA(),'Последняя версия'!K5)</f>
        <v>1</v>
      </c>
      <c r="L5">
        <f>IF(COUNTA('Последняя версия'!L5)=0,NA(),'Последняя версия'!L5)</f>
        <v>1</v>
      </c>
      <c r="M5">
        <f>IF(COUNTA('Последняя версия'!M5)=0,NA(),'Последняя версия'!M5)</f>
        <v>1</v>
      </c>
      <c r="N5">
        <f>IF(COUNTA('Последняя версия'!N5)=0,NA(),'Последняя версия'!N5)</f>
        <v>1</v>
      </c>
      <c r="O5">
        <f>IF(COUNTA('Последняя версия'!O5)=0,NA(),'Последняя версия'!O5)</f>
        <v>1</v>
      </c>
      <c r="P5">
        <f>IF(COUNTA('Последняя версия'!P5)=0,NA(),'Последняя версия'!P5)</f>
        <v>1</v>
      </c>
      <c r="Q5">
        <f>IF(COUNTA('Последняя версия'!Q5)=0,NA(),'Последняя версия'!Q5)</f>
        <v>1</v>
      </c>
      <c r="R5">
        <f>IF(COUNTA('Последняя версия'!R5)=0,NA(),'Последняя версия'!R5)</f>
        <v>1</v>
      </c>
      <c r="S5" t="e">
        <f>IF(COUNTA('Последняя версия'!S5)=0,NA(),'Последняя версия'!S5)</f>
        <v>#N/A</v>
      </c>
      <c r="T5">
        <f>IF(COUNTA('Последняя версия'!T5)=0,NA(),'Последняя версия'!T5)</f>
        <v>1</v>
      </c>
      <c r="U5">
        <f>IF(COUNTA('Последняя версия'!U5)=0,NA(),'Последняя версия'!U5)</f>
        <v>1</v>
      </c>
      <c r="V5">
        <f>IF(COUNTA('Последняя версия'!V5)=0,NA(),'Последняя версия'!V5)</f>
        <v>1</v>
      </c>
      <c r="W5" t="e">
        <f>IF(COUNTA('Последняя версия'!W5)=0,NA(),'Последняя версия'!W5)</f>
        <v>#N/A</v>
      </c>
      <c r="X5">
        <f>IF(COUNTA('Последняя версия'!X5)=0,NA(),'Последняя версия'!X5)</f>
        <v>56</v>
      </c>
      <c r="Y5">
        <f>IF(COUNTA('Последняя версия'!Y5)=0,NA(),'Последняя версия'!Y5)</f>
        <v>54</v>
      </c>
      <c r="Z5">
        <f>IF(COUNTA('Последняя версия'!Z5)=0,NA(),'Последняя версия'!Z5)</f>
        <v>24</v>
      </c>
      <c r="AA5">
        <f>IF(COUNTA('Последняя версия'!AA5)=0,NA(),'Последняя версия'!AA5)</f>
        <v>80</v>
      </c>
      <c r="AB5" t="e">
        <f>IF(COUNTA('Последняя версия'!AB5)=0,NA(),'Последняя версия'!AB5)</f>
        <v>#N/A</v>
      </c>
      <c r="AC5">
        <f>IF(COUNTA('Последняя версия'!AC5)=0,NA(),'Последняя версия'!AC5)</f>
        <v>42.75</v>
      </c>
      <c r="AD5">
        <f>IF(COUNTA('Последняя версия'!AD5)=0,NA(),'Последняя версия'!AD5)</f>
        <v>5.88</v>
      </c>
      <c r="AE5">
        <f>IF(COUNTA('Последняя версия'!AE5)=0,NA(),'Последняя версия'!AE5)</f>
        <v>68.94</v>
      </c>
      <c r="AF5">
        <f>IF(COUNTA('Последняя версия'!AF5)=0,NA(),'Последняя версия'!AF5)</f>
        <v>4.83</v>
      </c>
      <c r="AG5">
        <f>IF(COUNTA('Последняя версия'!AG5)=0,NA(),'Последняя версия'!AG5)</f>
        <v>1.74</v>
      </c>
      <c r="AH5">
        <f>IF(COUNTA('Последняя версия'!AH5)=0,NA(),'Последняя версия'!AH5)</f>
        <v>2.95</v>
      </c>
      <c r="AI5">
        <f>IF(COUNTA('Последняя версия'!AI5)=0,NA(),'Последняя версия'!AI5)</f>
        <v>0.78</v>
      </c>
      <c r="AJ5">
        <f>IF(COUNTA('Последняя версия'!AJ5)=0,NA(),'Последняя версия'!AJ5)</f>
        <v>0.06</v>
      </c>
      <c r="AK5">
        <f>IF(COUNTA('Последняя версия'!AK5)=0,NA(),'Последняя версия'!AK5)</f>
        <v>2.2000000000000002</v>
      </c>
      <c r="AL5">
        <f>IF(COUNTA('Последняя версия'!AL5)=0,NA(),'Последняя версия'!AL5)</f>
        <v>95</v>
      </c>
      <c r="AM5">
        <f>IF(COUNTA('Последняя версия'!AM5)=0,NA(),'Последняя версия'!AM5)</f>
        <v>393</v>
      </c>
      <c r="AN5">
        <f>IF(COUNTA('Последняя версия'!AN5)=0,NA(),'Последняя версия'!AN5)</f>
        <v>3.42</v>
      </c>
      <c r="AO5" t="e">
        <f>IF(COUNTA('Последняя версия'!AO5)=0,NA(),'Последняя версия'!AO5)</f>
        <v>#N/A</v>
      </c>
      <c r="AP5">
        <f>IF(COUNTA('Последняя версия'!AP5)=0,NA(),'Последняя версия'!AP5)</f>
        <v>157.4</v>
      </c>
      <c r="AQ5">
        <f>IF(COUNTA('Последняя версия'!AQ5)=0,NA(),'Последняя версия'!AQ5)</f>
        <v>0.8</v>
      </c>
      <c r="AR5" t="e">
        <f>IF(COUNTA('Последняя версия'!AR5)=0,NA(),'Последняя версия'!AR5)</f>
        <v>#N/A</v>
      </c>
      <c r="AS5">
        <f>IF(COUNTA('Последняя версия'!AS5)=0,NA(),'Последняя версия'!AS5)</f>
        <v>1.45</v>
      </c>
      <c r="AT5">
        <f>IF(COUNTA('Последняя версия'!AT5)=0,NA(),'Последняя версия'!AT5)</f>
        <v>5.17</v>
      </c>
      <c r="AU5">
        <f>IF(COUNTA('Последняя версия'!AU5)=0,NA(),'Последняя версия'!AU5)</f>
        <v>19.2</v>
      </c>
      <c r="AV5" t="e">
        <f>IF(COUNTA('Последняя версия'!AV5)=0,NA(),'Последняя версия'!AV5)</f>
        <v>#N/A</v>
      </c>
      <c r="AW5" t="e">
        <f>IF(COUNTA('Последняя версия'!AW5)=0,NA(),'Последняя версия'!AW5)</f>
        <v>#N/A</v>
      </c>
      <c r="AX5">
        <f>IF(COUNTA('Последняя версия'!AX5)=0,NA(),'Последняя версия'!AX5)</f>
        <v>6.14</v>
      </c>
      <c r="AY5" t="e">
        <f>IF(COUNTA('Последняя версия'!AY5)=0,NA(),'Последняя версия'!AY5)</f>
        <v>#N/A</v>
      </c>
      <c r="AZ5">
        <f>IF(COUNTA('Последняя версия'!AZ5)=0,NA(),'Последняя версия'!AZ5)</f>
        <v>0.52</v>
      </c>
      <c r="BA5" t="e">
        <f>IF(COUNTA('Последняя версия'!BA5)=0,NA(),'Последняя версия'!BA5)</f>
        <v>#N/A</v>
      </c>
      <c r="BB5" t="e">
        <f>IF(COUNTA('Последняя версия'!BB5)=0,NA(),'Последняя версия'!BB5)</f>
        <v>#N/A</v>
      </c>
      <c r="BC5" t="e">
        <f>IF(COUNTA('Последняя версия'!BC5)=0,NA(),'Последняя версия'!BC5)</f>
        <v>#N/A</v>
      </c>
      <c r="BD5" t="e">
        <f>IF(COUNTA('Последняя версия'!BD5)=0,NA(),'Последняя версия'!BD5)</f>
        <v>#N/A</v>
      </c>
      <c r="BE5" t="e">
        <f>IF(COUNTA('Последняя версия'!BE5)=0,NA(),'Последняя версия'!BE5)</f>
        <v>#N/A</v>
      </c>
      <c r="BF5" t="e">
        <f>IF(COUNTA('Последняя версия'!BF5)=0,NA(),'Последняя версия'!BF5)</f>
        <v>#N/A</v>
      </c>
      <c r="BG5" t="e">
        <f>IF(COUNTA('Последняя версия'!BG5)=0,NA(),'Последняя версия'!BG5)</f>
        <v>#N/A</v>
      </c>
      <c r="BH5" t="e">
        <f>IF(COUNTA('Последняя версия'!BH5)=0,NA(),'Последняя версия'!BH5)</f>
        <v>#N/A</v>
      </c>
      <c r="BI5" t="e">
        <f>IF(COUNTA('Последняя версия'!BI5)=0,NA(),'Последняя версия'!BI5)</f>
        <v>#N/A</v>
      </c>
      <c r="BJ5" t="e">
        <f>IF(COUNTA('Последняя версия'!BJ5)=0,NA(),'Последняя версия'!BJ5)</f>
        <v>#N/A</v>
      </c>
      <c r="BK5" t="e">
        <f>IF(COUNTA('Последняя версия'!BK5)=0,NA(),'Последняя версия'!BK5)</f>
        <v>#N/A</v>
      </c>
      <c r="BL5" t="e">
        <f>IF(COUNTA('Последняя версия'!BL5)=0,NA(),'Последняя версия'!BL5)</f>
        <v>#N/A</v>
      </c>
      <c r="BM5" t="e">
        <f>IF(COUNTA('Последняя версия'!BM5)=0,NA(),'Последняя версия'!BM5)</f>
        <v>#N/A</v>
      </c>
      <c r="BN5" t="e">
        <f>IF(COUNTA('Последняя версия'!BN5)=0,NA(),'Последняя версия'!BN5)</f>
        <v>#N/A</v>
      </c>
      <c r="BO5" t="e">
        <f>IF(COUNTA('Последняя версия'!BO5)=0,NA(),'Последняя версия'!BO5)</f>
        <v>#N/A</v>
      </c>
      <c r="BP5" t="e">
        <f>IF(COUNTA('Последняя версия'!BP5)=0,NA(),'Последняя версия'!BP5)</f>
        <v>#N/A</v>
      </c>
      <c r="BQ5" t="e">
        <f>IF(COUNTA('Последняя версия'!BQ5)=0,NA(),'Последняя версия'!BQ5)</f>
        <v>#N/A</v>
      </c>
      <c r="BR5">
        <f>IF(COUNTA('Последняя версия'!BR5)=0,NA(),'Последняя версия'!BR5)</f>
        <v>180.2</v>
      </c>
      <c r="BS5">
        <f>IF(COUNTA('Последняя версия'!BS5)=0,NA(),'Последняя версия'!BS5)</f>
        <v>30.8</v>
      </c>
      <c r="BT5" t="e">
        <f>IF(COUNTA('Последняя версия'!BT5)=0,NA(),'Последняя версия'!BT5)</f>
        <v>#N/A</v>
      </c>
      <c r="BU5" t="e">
        <f>IF(COUNTA('Последняя версия'!BU5)=0,NA(),'Последняя версия'!BU5)</f>
        <v>#N/A</v>
      </c>
      <c r="BV5">
        <f>IF(COUNTA('Последняя версия'!BV5)=0,NA(),'Последняя версия'!BV5)</f>
        <v>0.27</v>
      </c>
      <c r="BW5">
        <f>IF(COUNTA('Последняя версия'!BW5)=0,NA(),'Последняя версия'!BW5)</f>
        <v>18.489999999999998</v>
      </c>
      <c r="BX5">
        <f>IF(COUNTA('Последняя версия'!BX5)=0,NA(),'Последняя версия'!BX5)</f>
        <v>0.03</v>
      </c>
      <c r="BY5">
        <f>IF(COUNTA('Последняя версия'!BY5)=0,NA(),'Последняя версия'!BY5)</f>
        <v>2.31</v>
      </c>
      <c r="BZ5">
        <f>IF(COUNTA('Последняя версия'!BZ5)=0,NA(),'Последняя версия'!BZ5)</f>
        <v>1.62</v>
      </c>
      <c r="CA5">
        <f>IF(COUNTA('Последняя версия'!CA5)=0,NA(),'Последняя версия'!CA5)</f>
        <v>5.49</v>
      </c>
      <c r="CB5">
        <f>IF(COUNTA('Последняя версия'!CB5)=0,NA(),'Последняя версия'!CB5)</f>
        <v>10.65</v>
      </c>
      <c r="CC5">
        <f>IF(COUNTA('Последняя версия'!CC5)=0,NA(),'Последняя версия'!CC5)</f>
        <v>4.07</v>
      </c>
      <c r="CD5" t="e">
        <f>IF(COUNTA('Последняя версия'!CD5)=0,NA(),'Последняя версия'!CD5)</f>
        <v>#N/A</v>
      </c>
      <c r="CE5" t="e">
        <f>IF(COUNTA('Последняя версия'!CE5)=0,NA(),'Последняя версия'!CE5)</f>
        <v>#N/A</v>
      </c>
      <c r="CF5">
        <f>IF(COUNTA('Последняя версия'!CF5)=0,NA(),'Последняя версия'!CF5)</f>
        <v>3.78</v>
      </c>
      <c r="CG5">
        <f>IF(COUNTA('Последняя версия'!CG5)=0,NA(),'Последняя версия'!CG5)</f>
        <v>54.85</v>
      </c>
      <c r="CH5">
        <f>IF(COUNTA('Последняя версия'!CH5)=0,NA(),'Последняя версия'!CH5)</f>
        <v>31.6</v>
      </c>
      <c r="CI5">
        <f>IF(COUNTA('Последняя версия'!CI5)=0,NA(),'Последняя версия'!CI5)</f>
        <v>458.57</v>
      </c>
      <c r="CJ5" t="e">
        <f>IF(COUNTA('Последняя версия'!CJ5)=0,NA(),'Последняя версия'!CJ5)</f>
        <v>#N/A</v>
      </c>
      <c r="CK5" t="e">
        <f>IF(COUNTA('Последняя версия'!CK5)=0,NA(),'Последняя версия'!CK5)</f>
        <v>#N/A</v>
      </c>
      <c r="CL5" t="e">
        <f>IF(COUNTA('Последняя версия'!CL5)=0,NA(),'Последняя версия'!CL5)</f>
        <v>#N/A</v>
      </c>
      <c r="CM5" t="e">
        <f>IF(COUNTA('Последняя версия'!CM5)=0,NA(),'Последняя версия'!CM5)</f>
        <v>#N/A</v>
      </c>
      <c r="CN5" t="e">
        <f>IF(COUNTA('Последняя версия'!CN5)=0,NA(),'Последняя версия'!CN5)</f>
        <v>#N/A</v>
      </c>
      <c r="CO5" t="e">
        <f>IF(COUNTA('Последняя версия'!CO5)=0,NA(),'Последняя версия'!CO5)</f>
        <v>#N/A</v>
      </c>
      <c r="CP5" t="e">
        <f>IF(COUNTA('Последняя версия'!CP5)=0,NA(),'Последняя версия'!CP5)</f>
        <v>#N/A</v>
      </c>
      <c r="CQ5" t="e">
        <f>IF(COUNTA('Последняя версия'!CQ5)=0,NA(),'Последняя версия'!CQ5)</f>
        <v>#N/A</v>
      </c>
      <c r="CR5" t="e">
        <f>IF(COUNTA('Последняя версия'!CR5)=0,NA(),'Последняя версия'!CR5)</f>
        <v>#N/A</v>
      </c>
      <c r="CS5">
        <f>IF(COUNTA('Последняя версия'!CS5)=0,NA(),'Последняя версия'!CS5)</f>
        <v>29</v>
      </c>
      <c r="CT5">
        <f>IF(COUNTA('Последняя версия'!CT5)=0,NA(),'Последняя версия'!CT5)</f>
        <v>10</v>
      </c>
      <c r="CU5">
        <f>IF(COUNTA('Последняя версия'!CU5)=0,NA(),'Последняя версия'!CU5)</f>
        <v>15</v>
      </c>
      <c r="CV5">
        <f>IF(COUNTA('Последняя версия'!CV5)=0,NA(),'Последняя версия'!CV5)</f>
        <v>5</v>
      </c>
      <c r="CW5">
        <f>IF(COUNTA('Последняя версия'!CW5)=0,NA(),'Последняя версия'!CW5)</f>
        <v>3</v>
      </c>
      <c r="CX5">
        <f>IF(COUNTA('Последняя версия'!CX5)=0,NA(),'Последняя версия'!CX5)</f>
        <v>5</v>
      </c>
      <c r="CY5">
        <f>IF(COUNTA('Последняя версия'!CY5)=0,NA(),'Последняя версия'!CY5)</f>
        <v>4</v>
      </c>
      <c r="CZ5">
        <f>IF(COUNTA('Последняя версия'!CZ5)=0,NA(),'Последняя версия'!CZ5)</f>
        <v>9</v>
      </c>
      <c r="DA5">
        <f>IF(COUNTA('Последняя версия'!DA5)=0,NA(),'Последняя версия'!DA5)</f>
        <v>5</v>
      </c>
      <c r="DB5">
        <f>IF(COUNTA('Последняя версия'!DB5)=0,NA(),'Последняя версия'!DB5)</f>
        <v>7</v>
      </c>
      <c r="DC5">
        <f>IF(COUNTA('Последняя версия'!DC5)=0,NA(),'Последняя версия'!DC5)</f>
        <v>8</v>
      </c>
      <c r="DD5">
        <f>IF(COUNTA('Последняя версия'!DD5)=0,NA(),'Последняя версия'!DD5)</f>
        <v>8</v>
      </c>
      <c r="DE5">
        <f>IF(COUNTA('Последняя версия'!DE5)=0,NA(),'Последняя версия'!DE5)</f>
        <v>1</v>
      </c>
      <c r="DF5">
        <f>IF(COUNTA('Последняя версия'!DF5)=0,NA(),'Последняя версия'!DF5)</f>
        <v>7</v>
      </c>
      <c r="DG5">
        <f>IF(COUNTA('Последняя версия'!DG5)=0,NA(),'Последняя версия'!DG5)</f>
        <v>7</v>
      </c>
      <c r="DH5">
        <f>IF(COUNTA('Последняя версия'!DH5)=0,NA(),'Последняя версия'!DH5)</f>
        <v>7</v>
      </c>
      <c r="DI5">
        <f>IF(COUNTA('Последняя версия'!DI5)=0,NA(),'Последняя версия'!DI5)</f>
        <v>6</v>
      </c>
      <c r="DJ5">
        <f>IF(COUNTA('Последняя версия'!DJ5)=0,NA(),'Последняя версия'!DJ5)</f>
        <v>5</v>
      </c>
      <c r="DK5">
        <f>IF(COUNTA('Последняя версия'!DK5)=0,NA(),'Последняя версия'!DK5)</f>
        <v>5</v>
      </c>
      <c r="DL5">
        <f>IF(COUNTA('Последняя версия'!DL5)=0,NA(),'Последняя версия'!DL5)</f>
        <v>11</v>
      </c>
      <c r="DM5">
        <f>IF(COUNTA('Последняя версия'!DM5)=0,NA(),'Последняя версия'!DM5)</f>
        <v>12</v>
      </c>
      <c r="DN5">
        <f>IF(COUNTA('Последняя версия'!DN5)=0,NA(),'Последняя версия'!DN5)</f>
        <v>6</v>
      </c>
      <c r="DO5">
        <f>IF(COUNTA('Последняя версия'!DO5)=0,NA(),'Последняя версия'!DO5)</f>
        <v>6</v>
      </c>
      <c r="DP5">
        <f>IF(COUNTA('Последняя версия'!DP5)=0,NA(),'Последняя версия'!DP5)</f>
        <v>6</v>
      </c>
      <c r="DQ5">
        <f>IF(COUNTA('Последняя версия'!DQ5)=0,NA(),'Последняя версия'!DQ5)</f>
        <v>18</v>
      </c>
      <c r="DR5">
        <f>IF(COUNTA('Последняя версия'!DR5)=0,NA(),'Последняя версия'!DR5)</f>
        <v>9</v>
      </c>
      <c r="DS5">
        <f>IF(COUNTA('Последняя версия'!DS5)=0,NA(),'Последняя версия'!DS5)</f>
        <v>9</v>
      </c>
      <c r="DT5">
        <f>IF(COUNTA('Последняя версия'!DT5)=0,NA(),'Последняя версия'!DT5)</f>
        <v>120</v>
      </c>
      <c r="DU5" t="e">
        <f>IF(COUNTA('Последняя версия'!DU5)=0,NA(),'Последняя версия'!DU5)</f>
        <v>#N/A</v>
      </c>
      <c r="DV5" t="e">
        <f>IF(COUNTA('Последняя версия'!DV5)=0,NA(),'Последняя версия'!DV5)</f>
        <v>#N/A</v>
      </c>
      <c r="DW5" t="e">
        <f>IF(COUNTA('Последняя версия'!DW5)=0,NA(),'Последняя версия'!DW5)</f>
        <v>#N/A</v>
      </c>
      <c r="DX5" t="e">
        <f>IF(COUNTA('Последняя версия'!DX5)=0,NA(),'Последняя версия'!DX5)</f>
        <v>#N/A</v>
      </c>
      <c r="DY5" t="e">
        <f>IF(COUNTA('Последняя версия'!DY5)=0,NA(),'Последняя версия'!DY5)</f>
        <v>#N/A</v>
      </c>
      <c r="DZ5" t="e">
        <f>IF(COUNTA('Последняя версия'!DZ5)=0,NA(),'Последняя версия'!DZ5)</f>
        <v>#N/A</v>
      </c>
      <c r="EA5" t="e">
        <f>IF(COUNTA('Последняя версия'!EA5)=0,NA(),'Последняя версия'!EA5)</f>
        <v>#N/A</v>
      </c>
      <c r="EB5" t="e">
        <f>IF(COUNTA('Последняя версия'!EB5)=0,NA(),'Последняя версия'!EB5)</f>
        <v>#N/A</v>
      </c>
      <c r="EC5" t="e">
        <f>IF(COUNTA('Последняя версия'!EC5)=0,NA(),'Последняя версия'!EC5)</f>
        <v>#N/A</v>
      </c>
      <c r="ED5" t="e">
        <f>IF(COUNTA('Последняя версия'!ED5)=0,NA(),'Последняя версия'!ED5)</f>
        <v>#N/A</v>
      </c>
      <c r="EE5" t="e">
        <f>IF(COUNTA('Последняя версия'!EE5)=0,NA(),'Последняя версия'!EE5)</f>
        <v>#N/A</v>
      </c>
      <c r="EF5" t="e">
        <f>IF(COUNTA('Последняя версия'!EF5)=0,NA(),'Последняя версия'!EF5)</f>
        <v>#N/A</v>
      </c>
      <c r="EG5" t="e">
        <f>IF(COUNTA('Последняя версия'!EG5)=0,NA(),'Последняя версия'!EG5)</f>
        <v>#N/A</v>
      </c>
      <c r="EH5" t="e">
        <f>IF(COUNTA('Последняя версия'!EH5)=0,NA(),'Последняя версия'!EH5)</f>
        <v>#N/A</v>
      </c>
      <c r="EI5" t="e">
        <f>IF(COUNTA('Последняя версия'!EI5)=0,NA(),'Последняя версия'!EI5)</f>
        <v>#N/A</v>
      </c>
      <c r="EJ5" t="e">
        <f>IF(COUNTA('Последняя версия'!EJ5)=0,NA(),'Последняя версия'!EJ5)</f>
        <v>#N/A</v>
      </c>
    </row>
    <row r="6" spans="1:140" x14ac:dyDescent="0.35">
      <c r="A6">
        <f>IF(COUNTA('Последняя версия'!A6)=0,NA(),'Последняя версия'!A6)</f>
        <v>5</v>
      </c>
      <c r="B6">
        <f>IF(COUNTA('Последняя версия'!B6)=0,NA(),'Последняя версия'!B6)</f>
        <v>2</v>
      </c>
      <c r="C6">
        <f>IF(COUNTA('Последняя версия'!C6)=0,NA(),'Последняя версия'!C6)</f>
        <v>1</v>
      </c>
      <c r="D6">
        <f>IF(COUNTA('Последняя версия'!D6)=0,NA(),'Последняя версия'!D6)</f>
        <v>4</v>
      </c>
      <c r="E6">
        <f>IF(COUNTA('Последняя версия'!E6)=0,NA(),'Последняя версия'!E6)</f>
        <v>6</v>
      </c>
      <c r="F6">
        <f>IF(COUNTA('Последняя версия'!F6)=0,NA(),'Последняя версия'!F6)</f>
        <v>2</v>
      </c>
      <c r="G6">
        <f>IF(COUNTA('Последняя версия'!G6)=0,NA(),'Последняя версия'!G6)</f>
        <v>3</v>
      </c>
      <c r="H6">
        <f>IF(COUNTA('Последняя версия'!H6)=0,NA(),'Последняя версия'!H6)</f>
        <v>1</v>
      </c>
      <c r="I6">
        <f>IF(COUNTA('Последняя версия'!I6)=0,NA(),'Последняя версия'!I6)</f>
        <v>1</v>
      </c>
      <c r="J6">
        <f>IF(COUNTA('Последняя версия'!J6)=0,NA(),'Последняя версия'!J6)</f>
        <v>1</v>
      </c>
      <c r="K6">
        <f>IF(COUNTA('Последняя версия'!K6)=0,NA(),'Последняя версия'!K6)</f>
        <v>1</v>
      </c>
      <c r="L6">
        <f>IF(COUNTA('Последняя версия'!L6)=0,NA(),'Последняя версия'!L6)</f>
        <v>1</v>
      </c>
      <c r="M6">
        <f>IF(COUNTA('Последняя версия'!M6)=0,NA(),'Последняя версия'!M6)</f>
        <v>1</v>
      </c>
      <c r="N6">
        <f>IF(COUNTA('Последняя версия'!N6)=0,NA(),'Последняя версия'!N6)</f>
        <v>1</v>
      </c>
      <c r="O6">
        <f>IF(COUNTA('Последняя версия'!O6)=0,NA(),'Последняя версия'!O6)</f>
        <v>1</v>
      </c>
      <c r="P6">
        <f>IF(COUNTA('Последняя версия'!P6)=0,NA(),'Последняя версия'!P6)</f>
        <v>2</v>
      </c>
      <c r="Q6">
        <f>IF(COUNTA('Последняя версия'!Q6)=0,NA(),'Последняя версия'!Q6)</f>
        <v>1</v>
      </c>
      <c r="R6">
        <f>IF(COUNTA('Последняя версия'!R6)=0,NA(),'Последняя версия'!R6)</f>
        <v>1</v>
      </c>
      <c r="S6" t="e">
        <f>IF(COUNTA('Последняя версия'!S6)=0,NA(),'Последняя версия'!S6)</f>
        <v>#N/A</v>
      </c>
      <c r="T6">
        <f>IF(COUNTA('Последняя версия'!T6)=0,NA(),'Последняя версия'!T6)</f>
        <v>1</v>
      </c>
      <c r="U6">
        <f>IF(COUNTA('Последняя версия'!U6)=0,NA(),'Последняя версия'!U6)</f>
        <v>1</v>
      </c>
      <c r="V6">
        <f>IF(COUNTA('Последняя версия'!V6)=0,NA(),'Последняя версия'!V6)</f>
        <v>3</v>
      </c>
      <c r="W6" t="e">
        <f>IF(COUNTA('Последняя версия'!W6)=0,NA(),'Последняя версия'!W6)</f>
        <v>#N/A</v>
      </c>
      <c r="X6">
        <f>IF(COUNTA('Последняя версия'!X6)=0,NA(),'Последняя версия'!X6)</f>
        <v>74</v>
      </c>
      <c r="Y6">
        <f>IF(COUNTA('Последняя версия'!Y6)=0,NA(),'Последняя версия'!Y6)</f>
        <v>73</v>
      </c>
      <c r="Z6">
        <f>IF(COUNTA('Последняя версия'!Z6)=0,NA(),'Последняя версия'!Z6)</f>
        <v>12</v>
      </c>
      <c r="AA6">
        <f>IF(COUNTA('Последняя версия'!AA6)=0,NA(),'Последняя версия'!AA6)</f>
        <v>67</v>
      </c>
      <c r="AB6" t="e">
        <f>IF(COUNTA('Последняя версия'!AB6)=0,NA(),'Последняя версия'!AB6)</f>
        <v>#N/A</v>
      </c>
      <c r="AC6">
        <f>IF(COUNTA('Последняя версия'!AC6)=0,NA(),'Последняя версия'!AC6)</f>
        <v>41.13</v>
      </c>
      <c r="AD6">
        <f>IF(COUNTA('Последняя версия'!AD6)=0,NA(),'Последняя версия'!AD6)</f>
        <v>4.42</v>
      </c>
      <c r="AE6">
        <f>IF(COUNTA('Последняя версия'!AE6)=0,NA(),'Последняя версия'!AE6)</f>
        <v>68.260000000000005</v>
      </c>
      <c r="AF6">
        <f>IF(COUNTA('Последняя версия'!AF6)=0,NA(),'Последняя версия'!AF6)</f>
        <v>5.77</v>
      </c>
      <c r="AG6">
        <f>IF(COUNTA('Последняя версия'!AG6)=0,NA(),'Последняя версия'!AG6)</f>
        <v>0.81</v>
      </c>
      <c r="AH6">
        <f>IF(COUNTA('Последняя версия'!AH6)=0,NA(),'Последняя версия'!AH6)</f>
        <v>2.46</v>
      </c>
      <c r="AI6">
        <f>IF(COUNTA('Последняя версия'!AI6)=0,NA(),'Последняя версия'!AI6)</f>
        <v>1.69</v>
      </c>
      <c r="AJ6">
        <f>IF(COUNTA('Последняя версия'!AJ6)=0,NA(),'Последняя версия'!AJ6)</f>
        <v>1.02</v>
      </c>
      <c r="AK6" t="e">
        <f>IF(COUNTA('Последняя версия'!AK6)=0,NA(),'Последняя версия'!AK6)</f>
        <v>#N/A</v>
      </c>
      <c r="AL6">
        <f>IF(COUNTA('Последняя версия'!AL6)=0,NA(),'Последняя версия'!AL6)</f>
        <v>165</v>
      </c>
      <c r="AM6">
        <f>IF(COUNTA('Последняя версия'!AM6)=0,NA(),'Последняя версия'!AM6)</f>
        <v>503</v>
      </c>
      <c r="AN6">
        <f>IF(COUNTA('Последняя версия'!AN6)=0,NA(),'Последняя версия'!AN6)</f>
        <v>2.06</v>
      </c>
      <c r="AO6" t="e">
        <f>IF(COUNTA('Последняя версия'!AO6)=0,NA(),'Последняя версия'!AO6)</f>
        <v>#N/A</v>
      </c>
      <c r="AP6">
        <f>IF(COUNTA('Последняя версия'!AP6)=0,NA(),'Последняя версия'!AP6)</f>
        <v>143</v>
      </c>
      <c r="AQ6">
        <f>IF(COUNTA('Последняя версия'!AQ6)=0,NA(),'Последняя версия'!AQ6)</f>
        <v>10.039999999999999</v>
      </c>
      <c r="AR6">
        <f>IF(COUNTA('Последняя версия'!AR6)=0,NA(),'Последняя версия'!AR6)</f>
        <v>11.6</v>
      </c>
      <c r="AS6">
        <f>IF(COUNTA('Последняя версия'!AS6)=0,NA(),'Последняя версия'!AS6)</f>
        <v>1.8</v>
      </c>
      <c r="AT6">
        <f>IF(COUNTA('Последняя версия'!AT6)=0,NA(),'Последняя версия'!AT6)</f>
        <v>3.8</v>
      </c>
      <c r="AU6">
        <f>IF(COUNTA('Последняя версия'!AU6)=0,NA(),'Последняя версия'!AU6)</f>
        <v>16.100000000000001</v>
      </c>
      <c r="AV6">
        <f>IF(COUNTA('Последняя версия'!AV6)=0,NA(),'Последняя версия'!AV6)</f>
        <v>134.16</v>
      </c>
      <c r="AW6">
        <f>IF(COUNTA('Последняя версия'!AW6)=0,NA(),'Последняя версия'!AW6)</f>
        <v>87.88</v>
      </c>
      <c r="AX6">
        <f>IF(COUNTA('Последняя версия'!AX6)=0,NA(),'Последняя версия'!AX6)</f>
        <v>3.93</v>
      </c>
      <c r="AY6">
        <f>IF(COUNTA('Последняя версия'!AY6)=0,NA(),'Последняя версия'!AY6)</f>
        <v>0.67</v>
      </c>
      <c r="AZ6">
        <f>IF(COUNTA('Последняя версия'!AZ6)=0,NA(),'Последняя версия'!AZ6)</f>
        <v>1.22</v>
      </c>
      <c r="BA6" t="e">
        <f>IF(COUNTA('Последняя версия'!BA6)=0,NA(),'Последняя версия'!BA6)</f>
        <v>#N/A</v>
      </c>
      <c r="BB6" t="e">
        <f>IF(COUNTA('Последняя версия'!BB6)=0,NA(),'Последняя версия'!BB6)</f>
        <v>#N/A</v>
      </c>
      <c r="BC6" t="e">
        <f>IF(COUNTA('Последняя версия'!BC6)=0,NA(),'Последняя версия'!BC6)</f>
        <v>#N/A</v>
      </c>
      <c r="BD6" t="e">
        <f>IF(COUNTA('Последняя версия'!BD6)=0,NA(),'Последняя версия'!BD6)</f>
        <v>#N/A</v>
      </c>
      <c r="BE6" t="e">
        <f>IF(COUNTA('Последняя версия'!BE6)=0,NA(),'Последняя версия'!BE6)</f>
        <v>#N/A</v>
      </c>
      <c r="BF6" t="e">
        <f>IF(COUNTA('Последняя версия'!BF6)=0,NA(),'Последняя версия'!BF6)</f>
        <v>#N/A</v>
      </c>
      <c r="BG6" t="e">
        <f>IF(COUNTA('Последняя версия'!BG6)=0,NA(),'Последняя версия'!BG6)</f>
        <v>#N/A</v>
      </c>
      <c r="BH6" t="e">
        <f>IF(COUNTA('Последняя версия'!BH6)=0,NA(),'Последняя версия'!BH6)</f>
        <v>#N/A</v>
      </c>
      <c r="BI6" t="e">
        <f>IF(COUNTA('Последняя версия'!BI6)=0,NA(),'Последняя версия'!BI6)</f>
        <v>#N/A</v>
      </c>
      <c r="BJ6" t="e">
        <f>IF(COUNTA('Последняя версия'!BJ6)=0,NA(),'Последняя версия'!BJ6)</f>
        <v>#N/A</v>
      </c>
      <c r="BK6" t="e">
        <f>IF(COUNTA('Последняя версия'!BK6)=0,NA(),'Последняя версия'!BK6)</f>
        <v>#N/A</v>
      </c>
      <c r="BL6" t="e">
        <f>IF(COUNTA('Последняя версия'!BL6)=0,NA(),'Последняя версия'!BL6)</f>
        <v>#N/A</v>
      </c>
      <c r="BM6" t="e">
        <f>IF(COUNTA('Последняя версия'!BM6)=0,NA(),'Последняя версия'!BM6)</f>
        <v>#N/A</v>
      </c>
      <c r="BN6" t="e">
        <f>IF(COUNTA('Последняя версия'!BN6)=0,NA(),'Последняя версия'!BN6)</f>
        <v>#N/A</v>
      </c>
      <c r="BO6" t="e">
        <f>IF(COUNTA('Последняя версия'!BO6)=0,NA(),'Последняя версия'!BO6)</f>
        <v>#N/A</v>
      </c>
      <c r="BP6" t="e">
        <f>IF(COUNTA('Последняя версия'!BP6)=0,NA(),'Последняя версия'!BP6)</f>
        <v>#N/A</v>
      </c>
      <c r="BQ6" t="e">
        <f>IF(COUNTA('Последняя версия'!BQ6)=0,NA(),'Последняя версия'!BQ6)</f>
        <v>#N/A</v>
      </c>
      <c r="BR6">
        <f>IF(COUNTA('Последняя версия'!BR6)=0,NA(),'Последняя версия'!BR6)</f>
        <v>195.1</v>
      </c>
      <c r="BS6">
        <f>IF(COUNTA('Последняя версия'!BS6)=0,NA(),'Последняя версия'!BS6)</f>
        <v>33.4</v>
      </c>
      <c r="BT6">
        <f>IF(COUNTA('Последняя версия'!BT6)=0,NA(),'Последняя версия'!BT6)</f>
        <v>0.18</v>
      </c>
      <c r="BU6">
        <f>IF(COUNTA('Последняя версия'!BU6)=0,NA(),'Последняя версия'!BU6)</f>
        <v>706.57</v>
      </c>
      <c r="BV6">
        <f>IF(COUNTA('Последняя версия'!BV6)=0,NA(),'Последняя версия'!BV6)</f>
        <v>0.18</v>
      </c>
      <c r="BW6">
        <f>IF(COUNTA('Последняя версия'!BW6)=0,NA(),'Последняя версия'!BW6)</f>
        <v>11.57</v>
      </c>
      <c r="BX6">
        <f>IF(COUNTA('Последняя версия'!BX6)=0,NA(),'Последняя версия'!BX6)</f>
        <v>0.05</v>
      </c>
      <c r="BY6">
        <f>IF(COUNTA('Последняя версия'!BY6)=0,NA(),'Последняя версия'!BY6)</f>
        <v>3.08</v>
      </c>
      <c r="BZ6">
        <f>IF(COUNTA('Последняя версия'!BZ6)=0,NA(),'Последняя версия'!BZ6)</f>
        <v>1.77</v>
      </c>
      <c r="CA6">
        <f>IF(COUNTA('Последняя версия'!CA6)=0,NA(),'Последняя версия'!CA6)</f>
        <v>6.83</v>
      </c>
      <c r="CB6">
        <f>IF(COUNTA('Последняя версия'!CB6)=0,NA(),'Последняя версия'!CB6)</f>
        <v>7.6</v>
      </c>
      <c r="CC6">
        <f>IF(COUNTA('Последняя версия'!CC6)=0,NA(),'Последняя версия'!CC6)</f>
        <v>13.01</v>
      </c>
      <c r="CD6" t="e">
        <f>IF(COUNTA('Последняя версия'!CD6)=0,NA(),'Последняя версия'!CD6)</f>
        <v>#N/A</v>
      </c>
      <c r="CE6" t="e">
        <f>IF(COUNTA('Последняя версия'!CE6)=0,NA(),'Последняя версия'!CE6)</f>
        <v>#N/A</v>
      </c>
      <c r="CF6">
        <f>IF(COUNTA('Последняя версия'!CF6)=0,NA(),'Последняя версия'!CF6)</f>
        <v>5.64</v>
      </c>
      <c r="CG6">
        <f>IF(COUNTA('Последняя версия'!CG6)=0,NA(),'Последняя версия'!CG6)</f>
        <v>89.78</v>
      </c>
      <c r="CH6">
        <f>IF(COUNTA('Последняя версия'!CH6)=0,NA(),'Последняя версия'!CH6)</f>
        <v>52.6</v>
      </c>
      <c r="CI6" t="e">
        <f>IF(COUNTA('Последняя версия'!CI6)=0,NA(),'Последняя версия'!CI6)</f>
        <v>#N/A</v>
      </c>
      <c r="CJ6" t="e">
        <f>IF(COUNTA('Последняя версия'!CJ6)=0,NA(),'Последняя версия'!CJ6)</f>
        <v>#N/A</v>
      </c>
      <c r="CK6" t="e">
        <f>IF(COUNTA('Последняя версия'!CK6)=0,NA(),'Последняя версия'!CK6)</f>
        <v>#N/A</v>
      </c>
      <c r="CL6" t="e">
        <f>IF(COUNTA('Последняя версия'!CL6)=0,NA(),'Последняя версия'!CL6)</f>
        <v>#N/A</v>
      </c>
      <c r="CM6" t="e">
        <f>IF(COUNTA('Последняя версия'!CM6)=0,NA(),'Последняя версия'!CM6)</f>
        <v>#N/A</v>
      </c>
      <c r="CN6" t="e">
        <f>IF(COUNTA('Последняя версия'!CN6)=0,NA(),'Последняя версия'!CN6)</f>
        <v>#N/A</v>
      </c>
      <c r="CO6" t="e">
        <f>IF(COUNTA('Последняя версия'!CO6)=0,NA(),'Последняя версия'!CO6)</f>
        <v>#N/A</v>
      </c>
      <c r="CP6" t="e">
        <f>IF(COUNTA('Последняя версия'!CP6)=0,NA(),'Последняя версия'!CP6)</f>
        <v>#N/A</v>
      </c>
      <c r="CQ6" t="e">
        <f>IF(COUNTA('Последняя версия'!CQ6)=0,NA(),'Последняя версия'!CQ6)</f>
        <v>#N/A</v>
      </c>
      <c r="CR6" t="e">
        <f>IF(COUNTA('Последняя версия'!CR6)=0,NA(),'Последняя версия'!CR6)</f>
        <v>#N/A</v>
      </c>
      <c r="CS6">
        <f>IF(COUNTA('Последняя версия'!CS6)=0,NA(),'Последняя версия'!CS6)</f>
        <v>26</v>
      </c>
      <c r="CT6">
        <f>IF(COUNTA('Последняя версия'!CT6)=0,NA(),'Последняя версия'!CT6)</f>
        <v>7</v>
      </c>
      <c r="CU6">
        <f>IF(COUNTA('Последняя версия'!CU6)=0,NA(),'Последняя версия'!CU6)</f>
        <v>14</v>
      </c>
      <c r="CV6">
        <f>IF(COUNTA('Последняя версия'!CV6)=0,NA(),'Последняя версия'!CV6)</f>
        <v>1</v>
      </c>
      <c r="CW6">
        <f>IF(COUNTA('Последняя версия'!CW6)=0,NA(),'Последняя версия'!CW6)</f>
        <v>1</v>
      </c>
      <c r="CX6">
        <f>IF(COUNTA('Последняя версия'!CX6)=0,NA(),'Последняя версия'!CX6)</f>
        <v>2</v>
      </c>
      <c r="CY6">
        <f>IF(COUNTA('Последняя версия'!CY6)=0,NA(),'Последняя версия'!CY6)</f>
        <v>4</v>
      </c>
      <c r="CZ6">
        <f>IF(COUNTA('Последняя версия'!CZ6)=0,NA(),'Последняя версия'!CZ6)</f>
        <v>1</v>
      </c>
      <c r="DA6">
        <f>IF(COUNTA('Последняя версия'!DA6)=0,NA(),'Последняя версия'!DA6)</f>
        <v>7</v>
      </c>
      <c r="DB6">
        <f>IF(COUNTA('Последняя версия'!DB6)=0,NA(),'Последняя версия'!DB6)</f>
        <v>2</v>
      </c>
      <c r="DC6">
        <f>IF(COUNTA('Последняя версия'!DC6)=0,NA(),'Последняя версия'!DC6)</f>
        <v>1</v>
      </c>
      <c r="DD6">
        <f>IF(COUNTA('Последняя версия'!DD6)=0,NA(),'Последняя версия'!DD6)</f>
        <v>5</v>
      </c>
      <c r="DE6">
        <f>IF(COUNTA('Последняя версия'!DE6)=0,NA(),'Последняя версия'!DE6)</f>
        <v>4</v>
      </c>
      <c r="DF6">
        <f>IF(COUNTA('Последняя версия'!DF6)=0,NA(),'Последняя версия'!DF6)</f>
        <v>1</v>
      </c>
      <c r="DG6">
        <f>IF(COUNTA('Последняя версия'!DG6)=0,NA(),'Последняя версия'!DG6)</f>
        <v>7</v>
      </c>
      <c r="DH6">
        <f>IF(COUNTA('Последняя версия'!DH6)=0,NA(),'Последняя версия'!DH6)</f>
        <v>4</v>
      </c>
      <c r="DI6">
        <f>IF(COUNTA('Последняя версия'!DI6)=0,NA(),'Последняя версия'!DI6)</f>
        <v>6</v>
      </c>
      <c r="DJ6">
        <f>IF(COUNTA('Последняя версия'!DJ6)=0,NA(),'Последняя версия'!DJ6)</f>
        <v>4</v>
      </c>
      <c r="DK6">
        <f>IF(COUNTA('Последняя версия'!DK6)=0,NA(),'Последняя версия'!DK6)</f>
        <v>4</v>
      </c>
      <c r="DL6">
        <f>IF(COUNTA('Последняя версия'!DL6)=0,NA(),'Последняя версия'!DL6)</f>
        <v>4</v>
      </c>
      <c r="DM6">
        <f>IF(COUNTA('Последняя версия'!DM6)=0,NA(),'Последняя версия'!DM6)</f>
        <v>9</v>
      </c>
      <c r="DN6">
        <f>IF(COUNTA('Последняя версия'!DN6)=0,NA(),'Последняя версия'!DN6)</f>
        <v>6</v>
      </c>
      <c r="DO6">
        <f>IF(COUNTA('Последняя версия'!DO6)=0,NA(),'Последняя версия'!DO6)</f>
        <v>3</v>
      </c>
      <c r="DP6">
        <f>IF(COUNTA('Последняя версия'!DP6)=0,NA(),'Последняя версия'!DP6)</f>
        <v>1</v>
      </c>
      <c r="DQ6">
        <f>IF(COUNTA('Последняя версия'!DQ6)=0,NA(),'Последняя версия'!DQ6)</f>
        <v>5</v>
      </c>
      <c r="DR6">
        <f>IF(COUNTA('Последняя версия'!DR6)=0,NA(),'Последняя версия'!DR6)</f>
        <v>5</v>
      </c>
      <c r="DS6">
        <f>IF(COUNTA('Последняя версия'!DS6)=0,NA(),'Последняя версия'!DS6)</f>
        <v>0</v>
      </c>
      <c r="DT6">
        <f>IF(COUNTA('Последняя версия'!DT6)=0,NA(),'Последняя версия'!DT6)</f>
        <v>81</v>
      </c>
      <c r="DU6" t="e">
        <f>IF(COUNTA('Последняя версия'!DU6)=0,NA(),'Последняя версия'!DU6)</f>
        <v>#N/A</v>
      </c>
      <c r="DV6" t="e">
        <f>IF(COUNTA('Последняя версия'!DV6)=0,NA(),'Последняя версия'!DV6)</f>
        <v>#N/A</v>
      </c>
      <c r="DW6" t="e">
        <f>IF(COUNTA('Последняя версия'!DW6)=0,NA(),'Последняя версия'!DW6)</f>
        <v>#N/A</v>
      </c>
      <c r="DX6" t="e">
        <f>IF(COUNTA('Последняя версия'!DX6)=0,NA(),'Последняя версия'!DX6)</f>
        <v>#N/A</v>
      </c>
      <c r="DY6" t="e">
        <f>IF(COUNTA('Последняя версия'!DY6)=0,NA(),'Последняя версия'!DY6)</f>
        <v>#N/A</v>
      </c>
      <c r="DZ6" t="e">
        <f>IF(COUNTA('Последняя версия'!DZ6)=0,NA(),'Последняя версия'!DZ6)</f>
        <v>#N/A</v>
      </c>
      <c r="EA6" t="e">
        <f>IF(COUNTA('Последняя версия'!EA6)=0,NA(),'Последняя версия'!EA6)</f>
        <v>#N/A</v>
      </c>
      <c r="EB6" t="e">
        <f>IF(COUNTA('Последняя версия'!EB6)=0,NA(),'Последняя версия'!EB6)</f>
        <v>#N/A</v>
      </c>
      <c r="EC6" t="e">
        <f>IF(COUNTA('Последняя версия'!EC6)=0,NA(),'Последняя версия'!EC6)</f>
        <v>#N/A</v>
      </c>
      <c r="ED6" t="e">
        <f>IF(COUNTA('Последняя версия'!ED6)=0,NA(),'Последняя версия'!ED6)</f>
        <v>#N/A</v>
      </c>
      <c r="EE6" t="e">
        <f>IF(COUNTA('Последняя версия'!EE6)=0,NA(),'Последняя версия'!EE6)</f>
        <v>#N/A</v>
      </c>
      <c r="EF6" t="e">
        <f>IF(COUNTA('Последняя версия'!EF6)=0,NA(),'Последняя версия'!EF6)</f>
        <v>#N/A</v>
      </c>
      <c r="EG6" t="e">
        <f>IF(COUNTA('Последняя версия'!EG6)=0,NA(),'Последняя версия'!EG6)</f>
        <v>#N/A</v>
      </c>
      <c r="EH6" t="e">
        <f>IF(COUNTA('Последняя версия'!EH6)=0,NA(),'Последняя версия'!EH6)</f>
        <v>#N/A</v>
      </c>
      <c r="EI6" t="e">
        <f>IF(COUNTA('Последняя версия'!EI6)=0,NA(),'Последняя версия'!EI6)</f>
        <v>#N/A</v>
      </c>
      <c r="EJ6" t="e">
        <f>IF(COUNTA('Последняя версия'!EJ6)=0,NA(),'Последняя версия'!EJ6)</f>
        <v>#N/A</v>
      </c>
    </row>
    <row r="7" spans="1:140" x14ac:dyDescent="0.35">
      <c r="A7">
        <f>IF(COUNTA('Последняя версия'!A7)=0,NA(),'Последняя версия'!A7)</f>
        <v>6</v>
      </c>
      <c r="B7">
        <f>IF(COUNTA('Последняя версия'!B7)=0,NA(),'Последняя версия'!B7)</f>
        <v>2</v>
      </c>
      <c r="C7">
        <f>IF(COUNTA('Последняя версия'!C7)=0,NA(),'Последняя версия'!C7)</f>
        <v>2</v>
      </c>
      <c r="D7">
        <f>IF(COUNTA('Последняя версия'!D7)=0,NA(),'Последняя версия'!D7)</f>
        <v>6</v>
      </c>
      <c r="E7">
        <f>IF(COUNTA('Последняя версия'!E7)=0,NA(),'Последняя версия'!E7)</f>
        <v>6</v>
      </c>
      <c r="F7">
        <f>IF(COUNTA('Последняя версия'!F7)=0,NA(),'Последняя версия'!F7)</f>
        <v>3</v>
      </c>
      <c r="G7">
        <f>IF(COUNTA('Последняя версия'!G7)=0,NA(),'Последняя версия'!G7)</f>
        <v>3</v>
      </c>
      <c r="H7">
        <f>IF(COUNTA('Последняя версия'!H7)=0,NA(),'Последняя версия'!H7)</f>
        <v>1</v>
      </c>
      <c r="I7">
        <f>IF(COUNTA('Последняя версия'!I7)=0,NA(),'Последняя версия'!I7)</f>
        <v>1</v>
      </c>
      <c r="J7">
        <f>IF(COUNTA('Последняя версия'!J7)=0,NA(),'Последняя версия'!J7)</f>
        <v>2</v>
      </c>
      <c r="K7">
        <f>IF(COUNTA('Последняя версия'!K7)=0,NA(),'Последняя версия'!K7)</f>
        <v>1</v>
      </c>
      <c r="L7">
        <f>IF(COUNTA('Последняя версия'!L7)=0,NA(),'Последняя версия'!L7)</f>
        <v>1</v>
      </c>
      <c r="M7">
        <f>IF(COUNTA('Последняя версия'!M7)=0,NA(),'Последняя версия'!M7)</f>
        <v>1</v>
      </c>
      <c r="N7">
        <f>IF(COUNTA('Последняя версия'!N7)=0,NA(),'Последняя версия'!N7)</f>
        <v>1</v>
      </c>
      <c r="O7">
        <f>IF(COUNTA('Последняя версия'!O7)=0,NA(),'Последняя версия'!O7)</f>
        <v>2</v>
      </c>
      <c r="P7">
        <f>IF(COUNTA('Последняя версия'!P7)=0,NA(),'Последняя версия'!P7)</f>
        <v>1</v>
      </c>
      <c r="Q7">
        <f>IF(COUNTA('Последняя версия'!Q7)=0,NA(),'Последняя версия'!Q7)</f>
        <v>1</v>
      </c>
      <c r="R7">
        <f>IF(COUNTA('Последняя версия'!R7)=0,NA(),'Последняя версия'!R7)</f>
        <v>1</v>
      </c>
      <c r="S7" t="e">
        <f>IF(COUNTA('Последняя версия'!S7)=0,NA(),'Последняя версия'!S7)</f>
        <v>#N/A</v>
      </c>
      <c r="T7">
        <f>IF(COUNTA('Последняя версия'!T7)=0,NA(),'Последняя версия'!T7)</f>
        <v>2</v>
      </c>
      <c r="U7">
        <f>IF(COUNTA('Последняя версия'!U7)=0,NA(),'Последняя версия'!U7)</f>
        <v>2</v>
      </c>
      <c r="V7">
        <f>IF(COUNTA('Последняя версия'!V7)=0,NA(),'Последняя версия'!V7)</f>
        <v>3</v>
      </c>
      <c r="W7" t="e">
        <f>IF(COUNTA('Последняя версия'!W7)=0,NA(),'Последняя версия'!W7)</f>
        <v>#N/A</v>
      </c>
      <c r="X7">
        <f>IF(COUNTA('Последняя версия'!X7)=0,NA(),'Последняя версия'!X7)</f>
        <v>82</v>
      </c>
      <c r="Y7">
        <f>IF(COUNTA('Последняя версия'!Y7)=0,NA(),'Последняя версия'!Y7)</f>
        <v>70</v>
      </c>
      <c r="Z7">
        <f>IF(COUNTA('Последняя версия'!Z7)=0,NA(),'Последняя версия'!Z7)</f>
        <v>144</v>
      </c>
      <c r="AA7">
        <f>IF(COUNTA('Последняя версия'!AA7)=0,NA(),'Последняя версия'!AA7)</f>
        <v>26</v>
      </c>
      <c r="AB7" t="e">
        <f>IF(COUNTA('Последняя версия'!AB7)=0,NA(),'Последняя версия'!AB7)</f>
        <v>#N/A</v>
      </c>
      <c r="AC7">
        <f>IF(COUNTA('Последняя версия'!AC7)=0,NA(),'Последняя версия'!AC7)</f>
        <v>45.1</v>
      </c>
      <c r="AD7">
        <f>IF(COUNTA('Последняя версия'!AD7)=0,NA(),'Последняя версия'!AD7)</f>
        <v>6.83</v>
      </c>
      <c r="AE7">
        <f>IF(COUNTA('Последняя версия'!AE7)=0,NA(),'Последняя версия'!AE7)</f>
        <v>79.2</v>
      </c>
      <c r="AF7">
        <f>IF(COUNTA('Последняя версия'!AF7)=0,NA(),'Последняя версия'!AF7)</f>
        <v>5.47</v>
      </c>
      <c r="AG7">
        <f>IF(COUNTA('Последняя версия'!AG7)=0,NA(),'Последняя версия'!AG7)</f>
        <v>1.1200000000000001</v>
      </c>
      <c r="AH7">
        <f>IF(COUNTA('Последняя версия'!AH7)=0,NA(),'Последняя версия'!AH7)</f>
        <v>4.37</v>
      </c>
      <c r="AI7">
        <f>IF(COUNTA('Последняя версия'!AI7)=0,NA(),'Последняя версия'!AI7)</f>
        <v>2</v>
      </c>
      <c r="AJ7">
        <f>IF(COUNTA('Последняя версия'!AJ7)=0,NA(),'Последняя версия'!AJ7)</f>
        <v>1.4</v>
      </c>
      <c r="AK7">
        <f>IF(COUNTA('Последняя версия'!AK7)=0,NA(),'Последняя версия'!AK7)</f>
        <v>5.0999999999999996</v>
      </c>
      <c r="AL7">
        <f>IF(COUNTA('Последняя версия'!AL7)=0,NA(),'Последняя версия'!AL7)</f>
        <v>343</v>
      </c>
      <c r="AM7">
        <f>IF(COUNTA('Последняя версия'!AM7)=0,NA(),'Последняя версия'!AM7)</f>
        <v>377</v>
      </c>
      <c r="AN7">
        <f>IF(COUNTA('Последняя версия'!AN7)=0,NA(),'Последняя версия'!AN7)</f>
        <v>3.51</v>
      </c>
      <c r="AO7" t="e">
        <f>IF(COUNTA('Последняя версия'!AO7)=0,NA(),'Последняя версия'!AO7)</f>
        <v>#N/A</v>
      </c>
      <c r="AP7">
        <f>IF(COUNTA('Последняя версия'!AP7)=0,NA(),'Последняя версия'!AP7)</f>
        <v>152.4</v>
      </c>
      <c r="AQ7" t="e">
        <f>IF(COUNTA('Последняя версия'!AQ7)=0,NA(),'Последняя версия'!AQ7)</f>
        <v>#N/A</v>
      </c>
      <c r="AR7">
        <f>IF(COUNTA('Последняя версия'!AR7)=0,NA(),'Последняя версия'!AR7)</f>
        <v>10.9</v>
      </c>
      <c r="AS7">
        <f>IF(COUNTA('Последняя версия'!AS7)=0,NA(),'Последняя версия'!AS7)</f>
        <v>2.15</v>
      </c>
      <c r="AT7">
        <f>IF(COUNTA('Последняя версия'!AT7)=0,NA(),'Последняя версия'!AT7)</f>
        <v>3.9</v>
      </c>
      <c r="AU7">
        <f>IF(COUNTA('Последняя версия'!AU7)=0,NA(),'Последняя версия'!AU7)</f>
        <v>16.100000000000001</v>
      </c>
      <c r="AV7">
        <f>IF(COUNTA('Последняя версия'!AV7)=0,NA(),'Последняя версия'!AV7)</f>
        <v>163.32</v>
      </c>
      <c r="AW7">
        <f>IF(COUNTA('Последняя версия'!AW7)=0,NA(),'Последняя версия'!AW7)</f>
        <v>135.1</v>
      </c>
      <c r="AX7">
        <f>IF(COUNTA('Последняя версия'!AX7)=0,NA(),'Последняя версия'!AX7)</f>
        <v>5.1100000000000003</v>
      </c>
      <c r="AY7">
        <f>IF(COUNTA('Последняя версия'!AY7)=0,NA(),'Последняя версия'!AY7)</f>
        <v>0.82</v>
      </c>
      <c r="AZ7">
        <f>IF(COUNTA('Последняя версия'!AZ7)=0,NA(),'Последняя версия'!AZ7)</f>
        <v>1.65</v>
      </c>
      <c r="BA7" t="e">
        <f>IF(COUNTA('Последняя версия'!BA7)=0,NA(),'Последняя версия'!BA7)</f>
        <v>#N/A</v>
      </c>
      <c r="BB7" t="e">
        <f>IF(COUNTA('Последняя версия'!BB7)=0,NA(),'Последняя версия'!BB7)</f>
        <v>#N/A</v>
      </c>
      <c r="BC7" t="e">
        <f>IF(COUNTA('Последняя версия'!BC7)=0,NA(),'Последняя версия'!BC7)</f>
        <v>#N/A</v>
      </c>
      <c r="BD7" t="e">
        <f>IF(COUNTA('Последняя версия'!BD7)=0,NA(),'Последняя версия'!BD7)</f>
        <v>#N/A</v>
      </c>
      <c r="BE7" t="e">
        <f>IF(COUNTA('Последняя версия'!BE7)=0,NA(),'Последняя версия'!BE7)</f>
        <v>#N/A</v>
      </c>
      <c r="BF7" t="e">
        <f>IF(COUNTA('Последняя версия'!BF7)=0,NA(),'Последняя версия'!BF7)</f>
        <v>#N/A</v>
      </c>
      <c r="BG7" t="e">
        <f>IF(COUNTA('Последняя версия'!BG7)=0,NA(),'Последняя версия'!BG7)</f>
        <v>#N/A</v>
      </c>
      <c r="BH7" t="e">
        <f>IF(COUNTA('Последняя версия'!BH7)=0,NA(),'Последняя версия'!BH7)</f>
        <v>#N/A</v>
      </c>
      <c r="BI7" t="e">
        <f>IF(COUNTA('Последняя версия'!BI7)=0,NA(),'Последняя версия'!BI7)</f>
        <v>#N/A</v>
      </c>
      <c r="BJ7" t="e">
        <f>IF(COUNTA('Последняя версия'!BJ7)=0,NA(),'Последняя версия'!BJ7)</f>
        <v>#N/A</v>
      </c>
      <c r="BK7" t="e">
        <f>IF(COUNTA('Последняя версия'!BK7)=0,NA(),'Последняя версия'!BK7)</f>
        <v>#N/A</v>
      </c>
      <c r="BL7" t="e">
        <f>IF(COUNTA('Последняя версия'!BL7)=0,NA(),'Последняя версия'!BL7)</f>
        <v>#N/A</v>
      </c>
      <c r="BM7" t="e">
        <f>IF(COUNTA('Последняя версия'!BM7)=0,NA(),'Последняя версия'!BM7)</f>
        <v>#N/A</v>
      </c>
      <c r="BN7" t="e">
        <f>IF(COUNTA('Последняя версия'!BN7)=0,NA(),'Последняя версия'!BN7)</f>
        <v>#N/A</v>
      </c>
      <c r="BO7" t="e">
        <f>IF(COUNTA('Последняя версия'!BO7)=0,NA(),'Последняя версия'!BO7)</f>
        <v>#N/A</v>
      </c>
      <c r="BP7" t="e">
        <f>IF(COUNTA('Последняя версия'!BP7)=0,NA(),'Последняя версия'!BP7)</f>
        <v>#N/A</v>
      </c>
      <c r="BQ7" t="e">
        <f>IF(COUNTA('Последняя версия'!BQ7)=0,NA(),'Последняя версия'!BQ7)</f>
        <v>#N/A</v>
      </c>
      <c r="BR7">
        <f>IF(COUNTA('Последняя версия'!BR7)=0,NA(),'Последняя версия'!BR7)</f>
        <v>98.1</v>
      </c>
      <c r="BS7">
        <f>IF(COUNTA('Последняя версия'!BS7)=0,NA(),'Последняя версия'!BS7)</f>
        <v>18.2</v>
      </c>
      <c r="BT7">
        <f>IF(COUNTA('Последняя версия'!BT7)=0,NA(),'Последняя версия'!BT7)</f>
        <v>0.38</v>
      </c>
      <c r="BU7">
        <f>IF(COUNTA('Последняя версия'!BU7)=0,NA(),'Последняя версия'!BU7)</f>
        <v>1393.64</v>
      </c>
      <c r="BV7">
        <f>IF(COUNTA('Последняя версия'!BV7)=0,NA(),'Последняя версия'!BV7)</f>
        <v>0.3</v>
      </c>
      <c r="BW7">
        <f>IF(COUNTA('Последняя версия'!BW7)=0,NA(),'Последняя версия'!BW7)</f>
        <v>24.65</v>
      </c>
      <c r="BX7" t="e">
        <f>IF(COUNTA('Последняя версия'!BX7)=0,NA(),'Последняя версия'!BX7)</f>
        <v>#N/A</v>
      </c>
      <c r="BY7" t="e">
        <f>IF(COUNTA('Последняя версия'!BY7)=0,NA(),'Последняя версия'!BY7)</f>
        <v>#N/A</v>
      </c>
      <c r="BZ7">
        <f>IF(COUNTA('Последняя версия'!BZ7)=0,NA(),'Последняя версия'!BZ7)</f>
        <v>2.16</v>
      </c>
      <c r="CA7">
        <f>IF(COUNTA('Последняя версия'!CA7)=0,NA(),'Последняя версия'!CA7)</f>
        <v>8.0299999999999994</v>
      </c>
      <c r="CB7">
        <f>IF(COUNTA('Последняя версия'!CB7)=0,NA(),'Последняя версия'!CB7)</f>
        <v>15.23</v>
      </c>
      <c r="CC7">
        <f>IF(COUNTA('Последняя версия'!CC7)=0,NA(),'Последняя версия'!CC7)</f>
        <v>11.54</v>
      </c>
      <c r="CD7">
        <f>IF(COUNTA('Последняя версия'!CD7)=0,NA(),'Последняя версия'!CD7)</f>
        <v>18.5</v>
      </c>
      <c r="CE7">
        <f>IF(COUNTA('Последняя версия'!CE7)=0,NA(),'Последняя версия'!CE7)</f>
        <v>2.57</v>
      </c>
      <c r="CF7">
        <f>IF(COUNTA('Последняя версия'!CF7)=0,NA(),'Последняя версия'!CF7)</f>
        <v>2.2200000000000002</v>
      </c>
      <c r="CG7">
        <f>IF(COUNTA('Последняя версия'!CG7)=0,NA(),'Последняя версия'!CG7)</f>
        <v>27.23</v>
      </c>
      <c r="CH7">
        <f>IF(COUNTA('Последняя версия'!CH7)=0,NA(),'Последняя версия'!CH7)</f>
        <v>34.6</v>
      </c>
      <c r="CI7">
        <f>IF(COUNTA('Последняя версия'!CI7)=0,NA(),'Последняя версия'!CI7)</f>
        <v>424.33</v>
      </c>
      <c r="CJ7" t="e">
        <f>IF(COUNTA('Последняя версия'!CJ7)=0,NA(),'Последняя версия'!CJ7)</f>
        <v>#N/A</v>
      </c>
      <c r="CK7" t="e">
        <f>IF(COUNTA('Последняя версия'!CK7)=0,NA(),'Последняя версия'!CK7)</f>
        <v>#N/A</v>
      </c>
      <c r="CL7" t="e">
        <f>IF(COUNTA('Последняя версия'!CL7)=0,NA(),'Последняя версия'!CL7)</f>
        <v>#N/A</v>
      </c>
      <c r="CM7" t="e">
        <f>IF(COUNTA('Последняя версия'!CM7)=0,NA(),'Последняя версия'!CM7)</f>
        <v>#N/A</v>
      </c>
      <c r="CN7" t="e">
        <f>IF(COUNTA('Последняя версия'!CN7)=0,NA(),'Последняя версия'!CN7)</f>
        <v>#N/A</v>
      </c>
      <c r="CO7" t="e">
        <f>IF(COUNTA('Последняя версия'!CO7)=0,NA(),'Последняя версия'!CO7)</f>
        <v>#N/A</v>
      </c>
      <c r="CP7" t="e">
        <f>IF(COUNTA('Последняя версия'!CP7)=0,NA(),'Последняя версия'!CP7)</f>
        <v>#N/A</v>
      </c>
      <c r="CQ7" t="e">
        <f>IF(COUNTA('Последняя версия'!CQ7)=0,NA(),'Последняя версия'!CQ7)</f>
        <v>#N/A</v>
      </c>
      <c r="CR7" t="e">
        <f>IF(COUNTA('Последняя версия'!CR7)=0,NA(),'Последняя версия'!CR7)</f>
        <v>#N/A</v>
      </c>
      <c r="CS7">
        <f>IF(COUNTA('Последняя версия'!CS7)=0,NA(),'Последняя версия'!CS7)</f>
        <v>28</v>
      </c>
      <c r="CT7">
        <f>IF(COUNTA('Последняя версия'!CT7)=0,NA(),'Последняя версия'!CT7)</f>
        <v>9</v>
      </c>
      <c r="CU7">
        <f>IF(COUNTA('Последняя версия'!CU7)=0,NA(),'Последняя версия'!CU7)</f>
        <v>17</v>
      </c>
      <c r="CV7">
        <f>IF(COUNTA('Последняя версия'!CV7)=0,NA(),'Последняя версия'!CV7)</f>
        <v>1</v>
      </c>
      <c r="CW7">
        <f>IF(COUNTA('Последняя версия'!CW7)=0,NA(),'Последняя версия'!CW7)</f>
        <v>1</v>
      </c>
      <c r="CX7">
        <f>IF(COUNTA('Последняя версия'!CX7)=0,NA(),'Последняя версия'!CX7)</f>
        <v>5</v>
      </c>
      <c r="CY7">
        <f>IF(COUNTA('Последняя версия'!CY7)=0,NA(),'Последняя версия'!CY7)</f>
        <v>4</v>
      </c>
      <c r="CZ7">
        <f>IF(COUNTA('Последняя версия'!CZ7)=0,NA(),'Последняя версия'!CZ7)</f>
        <v>5</v>
      </c>
      <c r="DA7">
        <f>IF(COUNTA('Последняя версия'!DA7)=0,NA(),'Последняя версия'!DA7)</f>
        <v>1</v>
      </c>
      <c r="DB7">
        <f>IF(COUNTA('Последняя версия'!DB7)=0,NA(),'Последняя версия'!DB7)</f>
        <v>6</v>
      </c>
      <c r="DC7">
        <f>IF(COUNTA('Последняя версия'!DC7)=0,NA(),'Последняя версия'!DC7)</f>
        <v>5</v>
      </c>
      <c r="DD7">
        <f>IF(COUNTA('Последняя версия'!DD7)=0,NA(),'Последняя версия'!DD7)</f>
        <v>9</v>
      </c>
      <c r="DE7">
        <f>IF(COUNTA('Последняя версия'!DE7)=0,NA(),'Последняя версия'!DE7)</f>
        <v>1</v>
      </c>
      <c r="DF7">
        <f>IF(COUNTA('Последняя версия'!DF7)=0,NA(),'Последняя версия'!DF7)</f>
        <v>7</v>
      </c>
      <c r="DG7">
        <f>IF(COUNTA('Последняя версия'!DG7)=0,NA(),'Последняя версия'!DG7)</f>
        <v>1</v>
      </c>
      <c r="DH7">
        <f>IF(COUNTA('Последняя версия'!DH7)=0,NA(),'Последняя версия'!DH7)</f>
        <v>28</v>
      </c>
      <c r="DI7">
        <f>IF(COUNTA('Последняя версия'!DI7)=0,NA(),'Последняя версия'!DI7)</f>
        <v>6</v>
      </c>
      <c r="DJ7">
        <f>IF(COUNTA('Последняя версия'!DJ7)=0,NA(),'Последняя версия'!DJ7)</f>
        <v>5</v>
      </c>
      <c r="DK7">
        <f>IF(COUNTA('Последняя версия'!DK7)=0,NA(),'Последняя версия'!DK7)</f>
        <v>4</v>
      </c>
      <c r="DL7">
        <f>IF(COUNTA('Последняя версия'!DL7)=0,NA(),'Последняя версия'!DL7)</f>
        <v>6</v>
      </c>
      <c r="DM7">
        <f>IF(COUNTA('Последняя версия'!DM7)=0,NA(),'Последняя версия'!DM7)</f>
        <v>11</v>
      </c>
      <c r="DN7">
        <f>IF(COUNTA('Последняя версия'!DN7)=0,NA(),'Последняя версия'!DN7)</f>
        <v>6</v>
      </c>
      <c r="DO7">
        <f>IF(COUNTA('Последняя версия'!DO7)=0,NA(),'Последняя версия'!DO7)</f>
        <v>5</v>
      </c>
      <c r="DP7">
        <f>IF(COUNTA('Последняя версия'!DP7)=0,NA(),'Последняя версия'!DP7)</f>
        <v>5</v>
      </c>
      <c r="DQ7">
        <f>IF(COUNTA('Последняя версия'!DQ7)=0,NA(),'Последняя версия'!DQ7)</f>
        <v>17</v>
      </c>
      <c r="DR7">
        <f>IF(COUNTA('Последняя версия'!DR7)=0,NA(),'Последняя версия'!DR7)</f>
        <v>9</v>
      </c>
      <c r="DS7">
        <f>IF(COUNTA('Последняя версия'!DS7)=0,NA(),'Последняя версия'!DS7)</f>
        <v>8</v>
      </c>
      <c r="DT7">
        <f>IF(COUNTA('Последняя версия'!DT7)=0,NA(),'Последняя версия'!DT7)</f>
        <v>122</v>
      </c>
      <c r="DU7" t="e">
        <f>IF(COUNTA('Последняя версия'!DU7)=0,NA(),'Последняя версия'!DU7)</f>
        <v>#N/A</v>
      </c>
      <c r="DV7" t="e">
        <f>IF(COUNTA('Последняя версия'!DV7)=0,NA(),'Последняя версия'!DV7)</f>
        <v>#N/A</v>
      </c>
      <c r="DW7" t="e">
        <f>IF(COUNTA('Последняя версия'!DW7)=0,NA(),'Последняя версия'!DW7)</f>
        <v>#N/A</v>
      </c>
      <c r="DX7" t="e">
        <f>IF(COUNTA('Последняя версия'!DX7)=0,NA(),'Последняя версия'!DX7)</f>
        <v>#N/A</v>
      </c>
      <c r="DY7" t="e">
        <f>IF(COUNTA('Последняя версия'!DY7)=0,NA(),'Последняя версия'!DY7)</f>
        <v>#N/A</v>
      </c>
      <c r="DZ7" t="e">
        <f>IF(COUNTA('Последняя версия'!DZ7)=0,NA(),'Последняя версия'!DZ7)</f>
        <v>#N/A</v>
      </c>
      <c r="EA7" t="e">
        <f>IF(COUNTA('Последняя версия'!EA7)=0,NA(),'Последняя версия'!EA7)</f>
        <v>#N/A</v>
      </c>
      <c r="EB7" t="e">
        <f>IF(COUNTA('Последняя версия'!EB7)=0,NA(),'Последняя версия'!EB7)</f>
        <v>#N/A</v>
      </c>
      <c r="EC7" t="e">
        <f>IF(COUNTA('Последняя версия'!EC7)=0,NA(),'Последняя версия'!EC7)</f>
        <v>#N/A</v>
      </c>
      <c r="ED7" t="e">
        <f>IF(COUNTA('Последняя версия'!ED7)=0,NA(),'Последняя версия'!ED7)</f>
        <v>#N/A</v>
      </c>
      <c r="EE7" t="e">
        <f>IF(COUNTA('Последняя версия'!EE7)=0,NA(),'Последняя версия'!EE7)</f>
        <v>#N/A</v>
      </c>
      <c r="EF7" t="e">
        <f>IF(COUNTA('Последняя версия'!EF7)=0,NA(),'Последняя версия'!EF7)</f>
        <v>#N/A</v>
      </c>
      <c r="EG7" t="e">
        <f>IF(COUNTA('Последняя версия'!EG7)=0,NA(),'Последняя версия'!EG7)</f>
        <v>#N/A</v>
      </c>
      <c r="EH7" t="e">
        <f>IF(COUNTA('Последняя версия'!EH7)=0,NA(),'Последняя версия'!EH7)</f>
        <v>#N/A</v>
      </c>
      <c r="EI7" t="e">
        <f>IF(COUNTA('Последняя версия'!EI7)=0,NA(),'Последняя версия'!EI7)</f>
        <v>#N/A</v>
      </c>
      <c r="EJ7" t="e">
        <f>IF(COUNTA('Последняя версия'!EJ7)=0,NA(),'Последняя версия'!EJ7)</f>
        <v>#N/A</v>
      </c>
    </row>
    <row r="8" spans="1:140" x14ac:dyDescent="0.35">
      <c r="A8">
        <f>IF(COUNTA('Последняя версия'!A8)=0,NA(),'Последняя версия'!A8)</f>
        <v>7</v>
      </c>
      <c r="B8">
        <f>IF(COUNTA('Последняя версия'!B8)=0,NA(),'Последняя версия'!B8)</f>
        <v>6</v>
      </c>
      <c r="C8">
        <f>IF(COUNTA('Последняя версия'!C8)=0,NA(),'Последняя версия'!C8)</f>
        <v>2</v>
      </c>
      <c r="D8">
        <f>IF(COUNTA('Последняя версия'!D8)=0,NA(),'Последняя версия'!D8)</f>
        <v>3</v>
      </c>
      <c r="E8">
        <f>IF(COUNTA('Последняя версия'!E8)=0,NA(),'Последняя версия'!E8)</f>
        <v>7</v>
      </c>
      <c r="F8">
        <f>IF(COUNTA('Последняя версия'!F8)=0,NA(),'Последняя версия'!F8)</f>
        <v>2</v>
      </c>
      <c r="G8">
        <f>IF(COUNTA('Последняя версия'!G8)=0,NA(),'Последняя версия'!G8)</f>
        <v>2</v>
      </c>
      <c r="H8">
        <f>IF(COUNTA('Последняя версия'!H8)=0,NA(),'Последняя версия'!H8)</f>
        <v>1</v>
      </c>
      <c r="I8">
        <f>IF(COUNTA('Последняя версия'!I8)=0,NA(),'Последняя версия'!I8)</f>
        <v>3</v>
      </c>
      <c r="J8">
        <f>IF(COUNTA('Последняя версия'!J8)=0,NA(),'Последняя версия'!J8)</f>
        <v>1</v>
      </c>
      <c r="K8">
        <f>IF(COUNTA('Последняя версия'!K8)=0,NA(),'Последняя версия'!K8)</f>
        <v>1</v>
      </c>
      <c r="L8">
        <f>IF(COUNTA('Последняя версия'!L8)=0,NA(),'Последняя версия'!L8)</f>
        <v>1</v>
      </c>
      <c r="M8">
        <f>IF(COUNTA('Последняя версия'!M8)=0,NA(),'Последняя версия'!M8)</f>
        <v>1</v>
      </c>
      <c r="N8">
        <f>IF(COUNTA('Последняя версия'!N8)=0,NA(),'Последняя версия'!N8)</f>
        <v>1</v>
      </c>
      <c r="O8">
        <f>IF(COUNTA('Последняя версия'!O8)=0,NA(),'Последняя версия'!O8)</f>
        <v>2</v>
      </c>
      <c r="P8">
        <f>IF(COUNTA('Последняя версия'!P8)=0,NA(),'Последняя версия'!P8)</f>
        <v>1</v>
      </c>
      <c r="Q8" t="e">
        <f>IF(COUNTA('Последняя версия'!Q8)=0,NA(),'Последняя версия'!Q8)</f>
        <v>#N/A</v>
      </c>
      <c r="R8">
        <f>IF(COUNTA('Последняя версия'!R8)=0,NA(),'Последняя версия'!R8)</f>
        <v>1</v>
      </c>
      <c r="S8" t="e">
        <f>IF(COUNTA('Последняя версия'!S8)=0,NA(),'Последняя версия'!S8)</f>
        <v>#N/A</v>
      </c>
      <c r="T8">
        <f>IF(COUNTA('Последняя версия'!T8)=0,NA(),'Последняя версия'!T8)</f>
        <v>2</v>
      </c>
      <c r="U8">
        <f>IF(COUNTA('Последняя версия'!U8)=0,NA(),'Последняя версия'!U8)</f>
        <v>2</v>
      </c>
      <c r="V8">
        <f>IF(COUNTA('Последняя версия'!V8)=0,NA(),'Последняя версия'!V8)</f>
        <v>3</v>
      </c>
      <c r="W8" t="e">
        <f>IF(COUNTA('Последняя версия'!W8)=0,NA(),'Последняя версия'!W8)</f>
        <v>#N/A</v>
      </c>
      <c r="X8">
        <f>IF(COUNTA('Последняя версия'!X8)=0,NA(),'Последняя версия'!X8)</f>
        <v>70</v>
      </c>
      <c r="Y8">
        <f>IF(COUNTA('Последняя версия'!Y8)=0,NA(),'Последняя версия'!Y8)</f>
        <v>66</v>
      </c>
      <c r="Z8">
        <f>IF(COUNTA('Последняя версия'!Z8)=0,NA(),'Последняя версия'!Z8)</f>
        <v>48</v>
      </c>
      <c r="AA8">
        <f>IF(COUNTA('Последняя версия'!AA8)=0,NA(),'Последняя версия'!AA8)</f>
        <v>30</v>
      </c>
      <c r="AB8" t="e">
        <f>IF(COUNTA('Последняя версия'!AB8)=0,NA(),'Последняя версия'!AB8)</f>
        <v>#N/A</v>
      </c>
      <c r="AC8">
        <f>IF(COUNTA('Последняя версия'!AC8)=0,NA(),'Последняя версия'!AC8)</f>
        <v>47</v>
      </c>
      <c r="AD8">
        <f>IF(COUNTA('Последняя версия'!AD8)=0,NA(),'Последняя версия'!AD8)</f>
        <v>5.46</v>
      </c>
      <c r="AE8">
        <f>IF(COUNTA('Последняя версия'!AE8)=0,NA(),'Последняя версия'!AE8)</f>
        <v>78.599999999999994</v>
      </c>
      <c r="AF8">
        <f>IF(COUNTA('Последняя версия'!AF8)=0,NA(),'Последняя версия'!AF8)</f>
        <v>6.4</v>
      </c>
      <c r="AG8">
        <f>IF(COUNTA('Последняя версия'!AG8)=0,NA(),'Последняя версия'!AG8)</f>
        <v>2.1</v>
      </c>
      <c r="AH8">
        <f>IF(COUNTA('Последняя версия'!AH8)=0,NA(),'Последняя версия'!AH8)</f>
        <v>2.44</v>
      </c>
      <c r="AI8">
        <f>IF(COUNTA('Последняя версия'!AI8)=0,NA(),'Последняя версия'!AI8)</f>
        <v>0.84</v>
      </c>
      <c r="AJ8">
        <f>IF(COUNTA('Последняя версия'!AJ8)=0,NA(),'Последняя версия'!AJ8)</f>
        <v>0.18</v>
      </c>
      <c r="AK8">
        <f>IF(COUNTA('Последняя версия'!AK8)=0,NA(),'Последняя версия'!AK8)</f>
        <v>1.6</v>
      </c>
      <c r="AL8">
        <f>IF(COUNTA('Последняя версия'!AL8)=0,NA(),'Последняя версия'!AL8)</f>
        <v>114</v>
      </c>
      <c r="AM8">
        <f>IF(COUNTA('Последняя версия'!AM8)=0,NA(),'Последняя версия'!AM8)</f>
        <v>575</v>
      </c>
      <c r="AN8">
        <f>IF(COUNTA('Последняя версия'!AN8)=0,NA(),'Последняя версия'!AN8)</f>
        <v>0.79</v>
      </c>
      <c r="AO8" t="e">
        <f>IF(COUNTA('Последняя версия'!AO8)=0,NA(),'Последняя версия'!AO8)</f>
        <v>#N/A</v>
      </c>
      <c r="AP8">
        <f>IF(COUNTA('Последняя версия'!AP8)=0,NA(),'Последняя версия'!AP8)</f>
        <v>253.3</v>
      </c>
      <c r="AQ8">
        <f>IF(COUNTA('Последняя версия'!AQ8)=0,NA(),'Последняя версия'!AQ8)</f>
        <v>10.9</v>
      </c>
      <c r="AR8">
        <f>IF(COUNTA('Последняя версия'!AR8)=0,NA(),'Последняя версия'!AR8)</f>
        <v>24.9</v>
      </c>
      <c r="AS8">
        <f>IF(COUNTA('Последняя версия'!AS8)=0,NA(),'Последняя версия'!AS8)</f>
        <v>0.66</v>
      </c>
      <c r="AT8">
        <f>IF(COUNTA('Последняя версия'!AT8)=0,NA(),'Последняя версия'!AT8)</f>
        <v>2.17</v>
      </c>
      <c r="AU8">
        <f>IF(COUNTA('Последняя версия'!AU8)=0,NA(),'Последняя версия'!AU8)</f>
        <v>14.7</v>
      </c>
      <c r="AV8">
        <f>IF(COUNTA('Последняя версия'!AV8)=0,NA(),'Последняя версия'!AV8)</f>
        <v>247.8</v>
      </c>
      <c r="AW8">
        <f>IF(COUNTA('Последняя версия'!AW8)=0,NA(),'Последняя версия'!AW8)</f>
        <v>70.52</v>
      </c>
      <c r="AX8">
        <f>IF(COUNTA('Последняя версия'!AX8)=0,NA(),'Последняя версия'!AX8)</f>
        <v>3.4</v>
      </c>
      <c r="AY8">
        <f>IF(COUNTA('Последняя версия'!AY8)=0,NA(),'Последняя версия'!AY8)</f>
        <v>0.28000000000000003</v>
      </c>
      <c r="AZ8">
        <f>IF(COUNTA('Последняя версия'!AZ8)=0,NA(),'Последняя версия'!AZ8)</f>
        <v>0.85</v>
      </c>
      <c r="BA8" t="e">
        <f>IF(COUNTA('Последняя версия'!BA8)=0,NA(),'Последняя версия'!BA8)</f>
        <v>#N/A</v>
      </c>
      <c r="BB8" t="e">
        <f>IF(COUNTA('Последняя версия'!BB8)=0,NA(),'Последняя версия'!BB8)</f>
        <v>#N/A</v>
      </c>
      <c r="BC8" t="e">
        <f>IF(COUNTA('Последняя версия'!BC8)=0,NA(),'Последняя версия'!BC8)</f>
        <v>#N/A</v>
      </c>
      <c r="BD8" t="e">
        <f>IF(COUNTA('Последняя версия'!BD8)=0,NA(),'Последняя версия'!BD8)</f>
        <v>#N/A</v>
      </c>
      <c r="BE8" t="e">
        <f>IF(COUNTA('Последняя версия'!BE8)=0,NA(),'Последняя версия'!BE8)</f>
        <v>#N/A</v>
      </c>
      <c r="BF8" t="e">
        <f>IF(COUNTA('Последняя версия'!BF8)=0,NA(),'Последняя версия'!BF8)</f>
        <v>#N/A</v>
      </c>
      <c r="BG8" t="e">
        <f>IF(COUNTA('Последняя версия'!BG8)=0,NA(),'Последняя версия'!BG8)</f>
        <v>#N/A</v>
      </c>
      <c r="BH8" t="e">
        <f>IF(COUNTA('Последняя версия'!BH8)=0,NA(),'Последняя версия'!BH8)</f>
        <v>#N/A</v>
      </c>
      <c r="BI8" t="e">
        <f>IF(COUNTA('Последняя версия'!BI8)=0,NA(),'Последняя версия'!BI8)</f>
        <v>#N/A</v>
      </c>
      <c r="BJ8" t="e">
        <f>IF(COUNTA('Последняя версия'!BJ8)=0,NA(),'Последняя версия'!BJ8)</f>
        <v>#N/A</v>
      </c>
      <c r="BK8" t="e">
        <f>IF(COUNTA('Последняя версия'!BK8)=0,NA(),'Последняя версия'!BK8)</f>
        <v>#N/A</v>
      </c>
      <c r="BL8" t="e">
        <f>IF(COUNTA('Последняя версия'!BL8)=0,NA(),'Последняя версия'!BL8)</f>
        <v>#N/A</v>
      </c>
      <c r="BM8" t="e">
        <f>IF(COUNTA('Последняя версия'!BM8)=0,NA(),'Последняя версия'!BM8)</f>
        <v>#N/A</v>
      </c>
      <c r="BN8" t="e">
        <f>IF(COUNTA('Последняя версия'!BN8)=0,NA(),'Последняя версия'!BN8)</f>
        <v>#N/A</v>
      </c>
      <c r="BO8" t="e">
        <f>IF(COUNTA('Последняя версия'!BO8)=0,NA(),'Последняя версия'!BO8)</f>
        <v>#N/A</v>
      </c>
      <c r="BP8" t="e">
        <f>IF(COUNTA('Последняя версия'!BP8)=0,NA(),'Последняя версия'!BP8)</f>
        <v>#N/A</v>
      </c>
      <c r="BQ8" t="e">
        <f>IF(COUNTA('Последняя версия'!BQ8)=0,NA(),'Последняя версия'!BQ8)</f>
        <v>#N/A</v>
      </c>
      <c r="BR8">
        <f>IF(COUNTA('Последняя версия'!BR8)=0,NA(),'Последняя версия'!BR8)</f>
        <v>160.1</v>
      </c>
      <c r="BS8">
        <f>IF(COUNTA('Последняя версия'!BS8)=0,NA(),'Последняя версия'!BS8)</f>
        <v>26.8</v>
      </c>
      <c r="BT8">
        <f>IF(COUNTA('Последняя версия'!BT8)=0,NA(),'Последняя версия'!BT8)</f>
        <v>0.27</v>
      </c>
      <c r="BU8">
        <f>IF(COUNTA('Последняя версия'!BU8)=0,NA(),'Последняя версия'!BU8)</f>
        <v>1067.26</v>
      </c>
      <c r="BV8">
        <f>IF(COUNTA('Последняя версия'!BV8)=0,NA(),'Последняя версия'!BV8)</f>
        <v>0.39</v>
      </c>
      <c r="BW8">
        <f>IF(COUNTA('Последняя версия'!BW8)=0,NA(),'Последняя версия'!BW8)</f>
        <v>32.35</v>
      </c>
      <c r="BX8" t="e">
        <f>IF(COUNTA('Последняя версия'!BX8)=0,NA(),'Последняя версия'!BX8)</f>
        <v>#N/A</v>
      </c>
      <c r="BY8" t="e">
        <f>IF(COUNTA('Последняя версия'!BY8)=0,NA(),'Последняя версия'!BY8)</f>
        <v>#N/A</v>
      </c>
      <c r="BZ8">
        <f>IF(COUNTA('Последняя версия'!BZ8)=0,NA(),'Последняя версия'!BZ8)</f>
        <v>2.37</v>
      </c>
      <c r="CA8">
        <f>IF(COUNTA('Последняя версия'!CA8)=0,NA(),'Последняя версия'!CA8)</f>
        <v>9.49</v>
      </c>
      <c r="CB8">
        <f>IF(COUNTA('Последняя версия'!CB8)=0,NA(),'Последняя версия'!CB8)</f>
        <v>22.25</v>
      </c>
      <c r="CC8">
        <f>IF(COUNTA('Последняя версия'!CC8)=0,NA(),'Последняя версия'!CC8)</f>
        <v>1.57</v>
      </c>
      <c r="CD8">
        <f>IF(COUNTA('Последняя версия'!CD8)=0,NA(),'Последняя версия'!CD8)</f>
        <v>19.07</v>
      </c>
      <c r="CE8">
        <f>IF(COUNTA('Последняя версия'!CE8)=0,NA(),'Последняя версия'!CE8)</f>
        <v>1.57</v>
      </c>
      <c r="CF8">
        <f>IF(COUNTA('Последняя версия'!CF8)=0,NA(),'Последняя версия'!CF8)</f>
        <v>6.96</v>
      </c>
      <c r="CG8">
        <f>IF(COUNTA('Последняя версия'!CG8)=0,NA(),'Последняя версия'!CG8)</f>
        <v>84.8</v>
      </c>
      <c r="CH8">
        <f>IF(COUNTA('Последняя версия'!CH8)=0,NA(),'Последняя версия'!CH8)</f>
        <v>52.4</v>
      </c>
      <c r="CI8">
        <f>IF(COUNTA('Последняя версия'!CI8)=0,NA(),'Последняя версия'!CI8)</f>
        <v>638.4</v>
      </c>
      <c r="CJ8" t="e">
        <f>IF(COUNTA('Последняя версия'!CJ8)=0,NA(),'Последняя версия'!CJ8)</f>
        <v>#N/A</v>
      </c>
      <c r="CK8" t="e">
        <f>IF(COUNTA('Последняя версия'!CK8)=0,NA(),'Последняя версия'!CK8)</f>
        <v>#N/A</v>
      </c>
      <c r="CL8" t="e">
        <f>IF(COUNTA('Последняя версия'!CL8)=0,NA(),'Последняя версия'!CL8)</f>
        <v>#N/A</v>
      </c>
      <c r="CM8" t="e">
        <f>IF(COUNTA('Последняя версия'!CM8)=0,NA(),'Последняя версия'!CM8)</f>
        <v>#N/A</v>
      </c>
      <c r="CN8" t="e">
        <f>IF(COUNTA('Последняя версия'!CN8)=0,NA(),'Последняя версия'!CN8)</f>
        <v>#N/A</v>
      </c>
      <c r="CO8" t="e">
        <f>IF(COUNTA('Последняя версия'!CO8)=0,NA(),'Последняя версия'!CO8)</f>
        <v>#N/A</v>
      </c>
      <c r="CP8" t="e">
        <f>IF(COUNTA('Последняя версия'!CP8)=0,NA(),'Последняя версия'!CP8)</f>
        <v>#N/A</v>
      </c>
      <c r="CQ8" t="e">
        <f>IF(COUNTA('Последняя версия'!CQ8)=0,NA(),'Последняя версия'!CQ8)</f>
        <v>#N/A</v>
      </c>
      <c r="CR8" t="e">
        <f>IF(COUNTA('Последняя версия'!CR8)=0,NA(),'Последняя версия'!CR8)</f>
        <v>#N/A</v>
      </c>
      <c r="CS8">
        <f>IF(COUNTA('Последняя версия'!CS8)=0,NA(),'Последняя версия'!CS8)</f>
        <v>23</v>
      </c>
      <c r="CT8">
        <f>IF(COUNTA('Последняя версия'!CT8)=0,NA(),'Последняя версия'!CT8)</f>
        <v>9</v>
      </c>
      <c r="CU8">
        <f>IF(COUNTA('Последняя версия'!CU8)=0,NA(),'Последняя версия'!CU8)</f>
        <v>13</v>
      </c>
      <c r="CV8" t="e">
        <f>IF(COUNTA('Последняя версия'!CV8)=0,NA(),'Последняя версия'!CV8)</f>
        <v>#N/A</v>
      </c>
      <c r="CW8" t="e">
        <f>IF(COUNTA('Последняя версия'!CW8)=0,NA(),'Последняя версия'!CW8)</f>
        <v>#N/A</v>
      </c>
      <c r="CX8" t="e">
        <f>IF(COUNTA('Последняя версия'!CX8)=0,NA(),'Последняя версия'!CX8)</f>
        <v>#N/A</v>
      </c>
      <c r="CY8" t="e">
        <f>IF(COUNTA('Последняя версия'!CY8)=0,NA(),'Последняя версия'!CY8)</f>
        <v>#N/A</v>
      </c>
      <c r="CZ8" t="e">
        <f>IF(COUNTA('Последняя версия'!CZ8)=0,NA(),'Последняя версия'!CZ8)</f>
        <v>#N/A</v>
      </c>
      <c r="DA8" t="e">
        <f>IF(COUNTA('Последняя версия'!DA8)=0,NA(),'Последняя версия'!DA8)</f>
        <v>#N/A</v>
      </c>
      <c r="DB8" t="e">
        <f>IF(COUNTA('Последняя версия'!DB8)=0,NA(),'Последняя версия'!DB8)</f>
        <v>#N/A</v>
      </c>
      <c r="DC8" t="e">
        <f>IF(COUNTA('Последняя версия'!DC8)=0,NA(),'Последняя версия'!DC8)</f>
        <v>#N/A</v>
      </c>
      <c r="DD8" t="e">
        <f>IF(COUNTA('Последняя версия'!DD8)=0,NA(),'Последняя версия'!DD8)</f>
        <v>#N/A</v>
      </c>
      <c r="DE8" t="e">
        <f>IF(COUNTA('Последняя версия'!DE8)=0,NA(),'Последняя версия'!DE8)</f>
        <v>#N/A</v>
      </c>
      <c r="DF8" t="e">
        <f>IF(COUNTA('Последняя версия'!DF8)=0,NA(),'Последняя версия'!DF8)</f>
        <v>#N/A</v>
      </c>
      <c r="DG8" t="e">
        <f>IF(COUNTA('Последняя версия'!DG8)=0,NA(),'Последняя версия'!DG8)</f>
        <v>#N/A</v>
      </c>
      <c r="DH8" t="e">
        <f>IF(COUNTA('Последняя версия'!DH8)=0,NA(),'Последняя версия'!DH8)</f>
        <v>#N/A</v>
      </c>
      <c r="DI8" t="e">
        <f>IF(COUNTA('Последняя версия'!DI8)=0,NA(),'Последняя версия'!DI8)</f>
        <v>#N/A</v>
      </c>
      <c r="DJ8" t="e">
        <f>IF(COUNTA('Последняя версия'!DJ8)=0,NA(),'Последняя версия'!DJ8)</f>
        <v>#N/A</v>
      </c>
      <c r="DK8" t="e">
        <f>IF(COUNTA('Последняя версия'!DK8)=0,NA(),'Последняя версия'!DK8)</f>
        <v>#N/A</v>
      </c>
      <c r="DL8" t="e">
        <f>IF(COUNTA('Последняя версия'!DL8)=0,NA(),'Последняя версия'!DL8)</f>
        <v>#N/A</v>
      </c>
      <c r="DM8" t="e">
        <f>IF(COUNTA('Последняя версия'!DM8)=0,NA(),'Последняя версия'!DM8)</f>
        <v>#N/A</v>
      </c>
      <c r="DN8" t="e">
        <f>IF(COUNTA('Последняя версия'!DN8)=0,NA(),'Последняя версия'!DN8)</f>
        <v>#N/A</v>
      </c>
      <c r="DO8" t="e">
        <f>IF(COUNTA('Последняя версия'!DO8)=0,NA(),'Последняя версия'!DO8)</f>
        <v>#N/A</v>
      </c>
      <c r="DP8" t="e">
        <f>IF(COUNTA('Последняя версия'!DP8)=0,NA(),'Последняя версия'!DP8)</f>
        <v>#N/A</v>
      </c>
      <c r="DQ8" t="e">
        <f>IF(COUNTA('Последняя версия'!DQ8)=0,NA(),'Последняя версия'!DQ8)</f>
        <v>#N/A</v>
      </c>
      <c r="DR8" t="e">
        <f>IF(COUNTA('Последняя версия'!DR8)=0,NA(),'Последняя версия'!DR8)</f>
        <v>#N/A</v>
      </c>
      <c r="DS8" t="e">
        <f>IF(COUNTA('Последняя версия'!DS8)=0,NA(),'Последняя версия'!DS8)</f>
        <v>#N/A</v>
      </c>
      <c r="DT8" t="e">
        <f>IF(COUNTA('Последняя версия'!DT8)=0,NA(),'Последняя версия'!DT8)</f>
        <v>#N/A</v>
      </c>
      <c r="DU8" t="e">
        <f>IF(COUNTA('Последняя версия'!DU8)=0,NA(),'Последняя версия'!DU8)</f>
        <v>#N/A</v>
      </c>
      <c r="DV8" t="e">
        <f>IF(COUNTA('Последняя версия'!DV8)=0,NA(),'Последняя версия'!DV8)</f>
        <v>#N/A</v>
      </c>
      <c r="DW8" t="e">
        <f>IF(COUNTA('Последняя версия'!DW8)=0,NA(),'Последняя версия'!DW8)</f>
        <v>#N/A</v>
      </c>
      <c r="DX8" t="e">
        <f>IF(COUNTA('Последняя версия'!DX8)=0,NA(),'Последняя версия'!DX8)</f>
        <v>#N/A</v>
      </c>
      <c r="DY8" t="e">
        <f>IF(COUNTA('Последняя версия'!DY8)=0,NA(),'Последняя версия'!DY8)</f>
        <v>#N/A</v>
      </c>
      <c r="DZ8" t="e">
        <f>IF(COUNTA('Последняя версия'!DZ8)=0,NA(),'Последняя версия'!DZ8)</f>
        <v>#N/A</v>
      </c>
      <c r="EA8" t="e">
        <f>IF(COUNTA('Последняя версия'!EA8)=0,NA(),'Последняя версия'!EA8)</f>
        <v>#N/A</v>
      </c>
      <c r="EB8" t="e">
        <f>IF(COUNTA('Последняя версия'!EB8)=0,NA(),'Последняя версия'!EB8)</f>
        <v>#N/A</v>
      </c>
      <c r="EC8" t="e">
        <f>IF(COUNTA('Последняя версия'!EC8)=0,NA(),'Последняя версия'!EC8)</f>
        <v>#N/A</v>
      </c>
      <c r="ED8" t="e">
        <f>IF(COUNTA('Последняя версия'!ED8)=0,NA(),'Последняя версия'!ED8)</f>
        <v>#N/A</v>
      </c>
      <c r="EE8" t="e">
        <f>IF(COUNTA('Последняя версия'!EE8)=0,NA(),'Последняя версия'!EE8)</f>
        <v>#N/A</v>
      </c>
      <c r="EF8" t="e">
        <f>IF(COUNTA('Последняя версия'!EF8)=0,NA(),'Последняя версия'!EF8)</f>
        <v>#N/A</v>
      </c>
      <c r="EG8" t="e">
        <f>IF(COUNTA('Последняя версия'!EG8)=0,NA(),'Последняя версия'!EG8)</f>
        <v>#N/A</v>
      </c>
      <c r="EH8" t="e">
        <f>IF(COUNTA('Последняя версия'!EH8)=0,NA(),'Последняя версия'!EH8)</f>
        <v>#N/A</v>
      </c>
      <c r="EI8" t="e">
        <f>IF(COUNTA('Последняя версия'!EI8)=0,NA(),'Последняя версия'!EI8)</f>
        <v>#N/A</v>
      </c>
      <c r="EJ8" t="e">
        <f>IF(COUNTA('Последняя версия'!EJ8)=0,NA(),'Последняя версия'!EJ8)</f>
        <v>#N/A</v>
      </c>
    </row>
    <row r="9" spans="1:140" x14ac:dyDescent="0.35">
      <c r="A9">
        <f>IF(COUNTA('Последняя версия'!A9)=0,NA(),'Последняя версия'!A9)</f>
        <v>8</v>
      </c>
      <c r="B9">
        <f>IF(COUNTA('Последняя версия'!B9)=0,NA(),'Последняя версия'!B9)</f>
        <v>2</v>
      </c>
      <c r="C9">
        <f>IF(COUNTA('Последняя версия'!C9)=0,NA(),'Последняя версия'!C9)</f>
        <v>2</v>
      </c>
      <c r="D9">
        <f>IF(COUNTA('Последняя версия'!D9)=0,NA(),'Последняя версия'!D9)</f>
        <v>4</v>
      </c>
      <c r="E9">
        <f>IF(COUNTA('Последняя версия'!E9)=0,NA(),'Последняя версия'!E9)</f>
        <v>6</v>
      </c>
      <c r="F9">
        <f>IF(COUNTA('Последняя версия'!F9)=0,NA(),'Последняя версия'!F9)</f>
        <v>2</v>
      </c>
      <c r="G9">
        <f>IF(COUNTA('Последняя версия'!G9)=0,NA(),'Последняя версия'!G9)</f>
        <v>2</v>
      </c>
      <c r="H9">
        <f>IF(COUNTA('Последняя версия'!H9)=0,NA(),'Последняя версия'!H9)</f>
        <v>1</v>
      </c>
      <c r="I9">
        <f>IF(COUNTA('Последняя версия'!I9)=0,NA(),'Последняя версия'!I9)</f>
        <v>3</v>
      </c>
      <c r="J9">
        <f>IF(COUNTA('Последняя версия'!J9)=0,NA(),'Последняя версия'!J9)</f>
        <v>1</v>
      </c>
      <c r="K9">
        <f>IF(COUNTA('Последняя версия'!K9)=0,NA(),'Последняя версия'!K9)</f>
        <v>1</v>
      </c>
      <c r="L9">
        <f>IF(COUNTA('Последняя версия'!L9)=0,NA(),'Последняя версия'!L9)</f>
        <v>1</v>
      </c>
      <c r="M9">
        <f>IF(COUNTA('Последняя версия'!M9)=0,NA(),'Последняя версия'!M9)</f>
        <v>1</v>
      </c>
      <c r="N9">
        <f>IF(COUNTA('Последняя версия'!N9)=0,NA(),'Последняя версия'!N9)</f>
        <v>1</v>
      </c>
      <c r="O9">
        <f>IF(COUNTA('Последняя версия'!O9)=0,NA(),'Последняя версия'!O9)</f>
        <v>2</v>
      </c>
      <c r="P9">
        <f>IF(COUNTA('Последняя версия'!P9)=0,NA(),'Последняя версия'!P9)</f>
        <v>2</v>
      </c>
      <c r="Q9">
        <f>IF(COUNTA('Последняя версия'!Q9)=0,NA(),'Последняя версия'!Q9)</f>
        <v>1</v>
      </c>
      <c r="R9">
        <f>IF(COUNTA('Последняя версия'!R9)=0,NA(),'Последняя версия'!R9)</f>
        <v>1</v>
      </c>
      <c r="S9" t="e">
        <f>IF(COUNTA('Последняя версия'!S9)=0,NA(),'Последняя версия'!S9)</f>
        <v>#N/A</v>
      </c>
      <c r="T9">
        <f>IF(COUNTA('Последняя версия'!T9)=0,NA(),'Последняя версия'!T9)</f>
        <v>3</v>
      </c>
      <c r="U9">
        <f>IF(COUNTA('Последняя версия'!U9)=0,NA(),'Последняя версия'!U9)</f>
        <v>1</v>
      </c>
      <c r="V9">
        <f>IF(COUNTA('Последняя версия'!V9)=0,NA(),'Последняя версия'!V9)</f>
        <v>2</v>
      </c>
      <c r="W9" t="e">
        <f>IF(COUNTA('Последняя версия'!W9)=0,NA(),'Последняя версия'!W9)</f>
        <v>#N/A</v>
      </c>
      <c r="X9">
        <f>IF(COUNTA('Последняя версия'!X9)=0,NA(),'Последняя версия'!X9)</f>
        <v>74</v>
      </c>
      <c r="Y9">
        <f>IF(COUNTA('Последняя версия'!Y9)=0,NA(),'Последняя версия'!Y9)</f>
        <v>70</v>
      </c>
      <c r="Z9">
        <f>IF(COUNTA('Последняя версия'!Z9)=0,NA(),'Последняя версия'!Z9)</f>
        <v>96</v>
      </c>
      <c r="AA9">
        <f>IF(COUNTA('Последняя версия'!AA9)=0,NA(),'Последняя версия'!AA9)</f>
        <v>18</v>
      </c>
      <c r="AB9" t="e">
        <f>IF(COUNTA('Последняя версия'!AB9)=0,NA(),'Последняя версия'!AB9)</f>
        <v>#N/A</v>
      </c>
      <c r="AC9">
        <f>IF(COUNTA('Последняя версия'!AC9)=0,NA(),'Последняя версия'!AC9)</f>
        <v>45.2</v>
      </c>
      <c r="AD9">
        <f>IF(COUNTA('Последняя версия'!AD9)=0,NA(),'Последняя версия'!AD9)</f>
        <v>5.16</v>
      </c>
      <c r="AE9">
        <f>IF(COUNTA('Последняя версия'!AE9)=0,NA(),'Последняя версия'!AE9)</f>
        <v>74.400000000000006</v>
      </c>
      <c r="AF9">
        <f>IF(COUNTA('Последняя версия'!AF9)=0,NA(),'Последняя версия'!AF9)</f>
        <v>6.69</v>
      </c>
      <c r="AG9">
        <f>IF(COUNTA('Последняя версия'!AG9)=0,NA(),'Последняя версия'!AG9)</f>
        <v>1.28</v>
      </c>
      <c r="AH9">
        <f>IF(COUNTA('Последняя версия'!AH9)=0,NA(),'Последняя версия'!AH9)</f>
        <v>3.2</v>
      </c>
      <c r="AI9">
        <f>IF(COUNTA('Последняя версия'!AI9)=0,NA(),'Последняя версия'!AI9)</f>
        <v>1.63</v>
      </c>
      <c r="AJ9">
        <f>IF(COUNTA('Последняя версия'!AJ9)=0,NA(),'Последняя версия'!AJ9)</f>
        <v>3.35</v>
      </c>
      <c r="AK9">
        <f>IF(COUNTA('Последняя версия'!AK9)=0,NA(),'Последняя версия'!AK9)</f>
        <v>3.03</v>
      </c>
      <c r="AL9">
        <f>IF(COUNTA('Последняя версия'!AL9)=0,NA(),'Последняя версия'!AL9)</f>
        <v>204</v>
      </c>
      <c r="AM9">
        <f>IF(COUNTA('Последняя версия'!AM9)=0,NA(),'Последняя версия'!AM9)</f>
        <v>670</v>
      </c>
      <c r="AN9">
        <f>IF(COUNTA('Последняя версия'!AN9)=0,NA(),'Последняя версия'!AN9)</f>
        <v>1.8</v>
      </c>
      <c r="AO9" t="e">
        <f>IF(COUNTA('Последняя версия'!AO9)=0,NA(),'Последняя версия'!AO9)</f>
        <v>#N/A</v>
      </c>
      <c r="AP9" t="e">
        <f>IF(COUNTA('Последняя версия'!AP9)=0,NA(),'Последняя версия'!AP9)</f>
        <v>#N/A</v>
      </c>
      <c r="AQ9" t="e">
        <f>IF(COUNTA('Последняя версия'!AQ9)=0,NA(),'Последняя версия'!AQ9)</f>
        <v>#N/A</v>
      </c>
      <c r="AR9">
        <f>IF(COUNTA('Последняя версия'!AR9)=0,NA(),'Последняя версия'!AR9)</f>
        <v>9.9</v>
      </c>
      <c r="AS9">
        <f>IF(COUNTA('Последняя версия'!AS9)=0,NA(),'Последняя версия'!AS9)</f>
        <v>1.34</v>
      </c>
      <c r="AT9">
        <f>IF(COUNTA('Последняя версия'!AT9)=0,NA(),'Последняя версия'!AT9)</f>
        <v>4.33</v>
      </c>
      <c r="AU9">
        <f>IF(COUNTA('Последняя версия'!AU9)=0,NA(),'Последняя версия'!AU9)</f>
        <v>18.260000000000002</v>
      </c>
      <c r="AV9">
        <f>IF(COUNTA('Последняя версия'!AV9)=0,NA(),'Последняя версия'!AV9)</f>
        <v>189.07</v>
      </c>
      <c r="AW9">
        <f>IF(COUNTA('Последняя версия'!AW9)=0,NA(),'Последняя версия'!AW9)</f>
        <v>102.65</v>
      </c>
      <c r="AX9">
        <f>IF(COUNTA('Последняя версия'!AX9)=0,NA(),'Последняя версия'!AX9)</f>
        <v>3.37</v>
      </c>
      <c r="AY9">
        <f>IF(COUNTA('Последняя версия'!AY9)=0,NA(),'Последняя версия'!AY9)</f>
        <v>0.54</v>
      </c>
      <c r="AZ9">
        <f>IF(COUNTA('Последняя версия'!AZ9)=0,NA(),'Последняя версия'!AZ9)</f>
        <v>1.1599999999999999</v>
      </c>
      <c r="BA9" t="e">
        <f>IF(COUNTA('Последняя версия'!BA9)=0,NA(),'Последняя версия'!BA9)</f>
        <v>#N/A</v>
      </c>
      <c r="BB9" t="e">
        <f>IF(COUNTA('Последняя версия'!BB9)=0,NA(),'Последняя версия'!BB9)</f>
        <v>#N/A</v>
      </c>
      <c r="BC9" t="e">
        <f>IF(COUNTA('Последняя версия'!BC9)=0,NA(),'Последняя версия'!BC9)</f>
        <v>#N/A</v>
      </c>
      <c r="BD9" t="e">
        <f>IF(COUNTA('Последняя версия'!BD9)=0,NA(),'Последняя версия'!BD9)</f>
        <v>#N/A</v>
      </c>
      <c r="BE9" t="e">
        <f>IF(COUNTA('Последняя версия'!BE9)=0,NA(),'Последняя версия'!BE9)</f>
        <v>#N/A</v>
      </c>
      <c r="BF9" t="e">
        <f>IF(COUNTA('Последняя версия'!BF9)=0,NA(),'Последняя версия'!BF9)</f>
        <v>#N/A</v>
      </c>
      <c r="BG9" t="e">
        <f>IF(COUNTA('Последняя версия'!BG9)=0,NA(),'Последняя версия'!BG9)</f>
        <v>#N/A</v>
      </c>
      <c r="BH9" t="e">
        <f>IF(COUNTA('Последняя версия'!BH9)=0,NA(),'Последняя версия'!BH9)</f>
        <v>#N/A</v>
      </c>
      <c r="BI9" t="e">
        <f>IF(COUNTA('Последняя версия'!BI9)=0,NA(),'Последняя версия'!BI9)</f>
        <v>#N/A</v>
      </c>
      <c r="BJ9" t="e">
        <f>IF(COUNTA('Последняя версия'!BJ9)=0,NA(),'Последняя версия'!BJ9)</f>
        <v>#N/A</v>
      </c>
      <c r="BK9" t="e">
        <f>IF(COUNTA('Последняя версия'!BK9)=0,NA(),'Последняя версия'!BK9)</f>
        <v>#N/A</v>
      </c>
      <c r="BL9" t="e">
        <f>IF(COUNTA('Последняя версия'!BL9)=0,NA(),'Последняя версия'!BL9)</f>
        <v>#N/A</v>
      </c>
      <c r="BM9" t="e">
        <f>IF(COUNTA('Последняя версия'!BM9)=0,NA(),'Последняя версия'!BM9)</f>
        <v>#N/A</v>
      </c>
      <c r="BN9" t="e">
        <f>IF(COUNTA('Последняя версия'!BN9)=0,NA(),'Последняя версия'!BN9)</f>
        <v>#N/A</v>
      </c>
      <c r="BO9" t="e">
        <f>IF(COUNTA('Последняя версия'!BO9)=0,NA(),'Последняя версия'!BO9)</f>
        <v>#N/A</v>
      </c>
      <c r="BP9" t="e">
        <f>IF(COUNTA('Последняя версия'!BP9)=0,NA(),'Последняя версия'!BP9)</f>
        <v>#N/A</v>
      </c>
      <c r="BQ9" t="e">
        <f>IF(COUNTA('Последняя версия'!BQ9)=0,NA(),'Последняя версия'!BQ9)</f>
        <v>#N/A</v>
      </c>
      <c r="BR9">
        <f>IF(COUNTA('Последняя версия'!BR9)=0,NA(),'Последняя версия'!BR9)</f>
        <v>141.19999999999999</v>
      </c>
      <c r="BS9">
        <f>IF(COUNTA('Последняя версия'!BS9)=0,NA(),'Последняя версия'!BS9)</f>
        <v>23.8</v>
      </c>
      <c r="BT9">
        <f>IF(COUNTA('Последняя версия'!BT9)=0,NA(),'Последняя версия'!BT9)</f>
        <v>0.37</v>
      </c>
      <c r="BU9">
        <f>IF(COUNTA('Последняя версия'!BU9)=0,NA(),'Последняя версия'!BU9)</f>
        <v>1362.67</v>
      </c>
      <c r="BV9">
        <f>IF(COUNTA('Последняя версия'!BV9)=0,NA(),'Последняя версия'!BV9)</f>
        <v>0.12</v>
      </c>
      <c r="BW9">
        <f>IF(COUNTA('Последняя версия'!BW9)=0,NA(),'Последняя версия'!BW9)</f>
        <v>8.4700000000000006</v>
      </c>
      <c r="BX9" t="e">
        <f>IF(COUNTA('Последняя версия'!BX9)=0,NA(),'Последняя версия'!BX9)</f>
        <v>#N/A</v>
      </c>
      <c r="BY9" t="e">
        <f>IF(COUNTA('Последняя версия'!BY9)=0,NA(),'Последняя версия'!BY9)</f>
        <v>#N/A</v>
      </c>
      <c r="BZ9" t="e">
        <f>IF(COUNTA('Последняя версия'!BZ9)=0,NA(),'Последняя версия'!BZ9)</f>
        <v>#N/A</v>
      </c>
      <c r="CA9" t="e">
        <f>IF(COUNTA('Последняя версия'!CA9)=0,NA(),'Последняя версия'!CA9)</f>
        <v>#N/A</v>
      </c>
      <c r="CB9">
        <f>IF(COUNTA('Последняя версия'!CB9)=0,NA(),'Последняя версия'!CB9)</f>
        <v>17.79</v>
      </c>
      <c r="CC9">
        <f>IF(COUNTA('Последняя версия'!CC9)=0,NA(),'Последняя версия'!CC9)</f>
        <v>7.98</v>
      </c>
      <c r="CD9">
        <f>IF(COUNTA('Последняя версия'!CD9)=0,NA(),'Последняя версия'!CD9)</f>
        <v>16.899999999999999</v>
      </c>
      <c r="CE9">
        <f>IF(COUNTA('Последняя версия'!CE9)=0,NA(),'Последняя версия'!CE9)</f>
        <v>3.85</v>
      </c>
      <c r="CF9">
        <f>IF(COUNTA('Последняя версия'!CF9)=0,NA(),'Последняя версия'!CF9)</f>
        <v>2.16</v>
      </c>
      <c r="CG9">
        <f>IF(COUNTA('Последняя версия'!CG9)=0,NA(),'Последняя версия'!CG9)</f>
        <v>29.37</v>
      </c>
      <c r="CH9">
        <f>IF(COUNTA('Последняя версия'!CH9)=0,NA(),'Последняя версия'!CH9)</f>
        <v>32.799999999999997</v>
      </c>
      <c r="CI9">
        <f>IF(COUNTA('Последняя версия'!CI9)=0,NA(),'Последняя версия'!CI9)</f>
        <v>446.02</v>
      </c>
      <c r="CJ9" t="e">
        <f>IF(COUNTA('Последняя версия'!CJ9)=0,NA(),'Последняя версия'!CJ9)</f>
        <v>#N/A</v>
      </c>
      <c r="CK9" t="e">
        <f>IF(COUNTA('Последняя версия'!CK9)=0,NA(),'Последняя версия'!CK9)</f>
        <v>#N/A</v>
      </c>
      <c r="CL9" t="e">
        <f>IF(COUNTA('Последняя версия'!CL9)=0,NA(),'Последняя версия'!CL9)</f>
        <v>#N/A</v>
      </c>
      <c r="CM9" t="e">
        <f>IF(COUNTA('Последняя версия'!CM9)=0,NA(),'Последняя версия'!CM9)</f>
        <v>#N/A</v>
      </c>
      <c r="CN9" t="e">
        <f>IF(COUNTA('Последняя версия'!CN9)=0,NA(),'Последняя версия'!CN9)</f>
        <v>#N/A</v>
      </c>
      <c r="CO9" t="e">
        <f>IF(COUNTA('Последняя версия'!CO9)=0,NA(),'Последняя версия'!CO9)</f>
        <v>#N/A</v>
      </c>
      <c r="CP9" t="e">
        <f>IF(COUNTA('Последняя версия'!CP9)=0,NA(),'Последняя версия'!CP9)</f>
        <v>#N/A</v>
      </c>
      <c r="CQ9" t="e">
        <f>IF(COUNTA('Последняя версия'!CQ9)=0,NA(),'Последняя версия'!CQ9)</f>
        <v>#N/A</v>
      </c>
      <c r="CR9" t="e">
        <f>IF(COUNTA('Последняя версия'!CR9)=0,NA(),'Последняя версия'!CR9)</f>
        <v>#N/A</v>
      </c>
      <c r="CS9">
        <f>IF(COUNTA('Последняя версия'!CS9)=0,NA(),'Последняя версия'!CS9)</f>
        <v>27</v>
      </c>
      <c r="CT9">
        <f>IF(COUNTA('Последняя версия'!CT9)=0,NA(),'Последняя версия'!CT9)</f>
        <v>10</v>
      </c>
      <c r="CU9">
        <f>IF(COUNTA('Последняя версия'!CU9)=0,NA(),'Последняя версия'!CU9)</f>
        <v>16</v>
      </c>
      <c r="CV9" t="e">
        <f>IF(COUNTA('Последняя версия'!CV9)=0,NA(),'Последняя версия'!CV9)</f>
        <v>#N/A</v>
      </c>
      <c r="CW9" t="e">
        <f>IF(COUNTA('Последняя версия'!CW9)=0,NA(),'Последняя версия'!CW9)</f>
        <v>#N/A</v>
      </c>
      <c r="CX9" t="e">
        <f>IF(COUNTA('Последняя версия'!CX9)=0,NA(),'Последняя версия'!CX9)</f>
        <v>#N/A</v>
      </c>
      <c r="CY9" t="e">
        <f>IF(COUNTA('Последняя версия'!CY9)=0,NA(),'Последняя версия'!CY9)</f>
        <v>#N/A</v>
      </c>
      <c r="CZ9" t="e">
        <f>IF(COUNTA('Последняя версия'!CZ9)=0,NA(),'Последняя версия'!CZ9)</f>
        <v>#N/A</v>
      </c>
      <c r="DA9" t="e">
        <f>IF(COUNTA('Последняя версия'!DA9)=0,NA(),'Последняя версия'!DA9)</f>
        <v>#N/A</v>
      </c>
      <c r="DB9" t="e">
        <f>IF(COUNTA('Последняя версия'!DB9)=0,NA(),'Последняя версия'!DB9)</f>
        <v>#N/A</v>
      </c>
      <c r="DC9" t="e">
        <f>IF(COUNTA('Последняя версия'!DC9)=0,NA(),'Последняя версия'!DC9)</f>
        <v>#N/A</v>
      </c>
      <c r="DD9" t="e">
        <f>IF(COUNTA('Последняя версия'!DD9)=0,NA(),'Последняя версия'!DD9)</f>
        <v>#N/A</v>
      </c>
      <c r="DE9" t="e">
        <f>IF(COUNTA('Последняя версия'!DE9)=0,NA(),'Последняя версия'!DE9)</f>
        <v>#N/A</v>
      </c>
      <c r="DF9" t="e">
        <f>IF(COUNTA('Последняя версия'!DF9)=0,NA(),'Последняя версия'!DF9)</f>
        <v>#N/A</v>
      </c>
      <c r="DG9" t="e">
        <f>IF(COUNTA('Последняя версия'!DG9)=0,NA(),'Последняя версия'!DG9)</f>
        <v>#N/A</v>
      </c>
      <c r="DH9" t="e">
        <f>IF(COUNTA('Последняя версия'!DH9)=0,NA(),'Последняя версия'!DH9)</f>
        <v>#N/A</v>
      </c>
      <c r="DI9" t="e">
        <f>IF(COUNTA('Последняя версия'!DI9)=0,NA(),'Последняя версия'!DI9)</f>
        <v>#N/A</v>
      </c>
      <c r="DJ9" t="e">
        <f>IF(COUNTA('Последняя версия'!DJ9)=0,NA(),'Последняя версия'!DJ9)</f>
        <v>#N/A</v>
      </c>
      <c r="DK9" t="e">
        <f>IF(COUNTA('Последняя версия'!DK9)=0,NA(),'Последняя версия'!DK9)</f>
        <v>#N/A</v>
      </c>
      <c r="DL9" t="e">
        <f>IF(COUNTA('Последняя версия'!DL9)=0,NA(),'Последняя версия'!DL9)</f>
        <v>#N/A</v>
      </c>
      <c r="DM9" t="e">
        <f>IF(COUNTA('Последняя версия'!DM9)=0,NA(),'Последняя версия'!DM9)</f>
        <v>#N/A</v>
      </c>
      <c r="DN9" t="e">
        <f>IF(COUNTA('Последняя версия'!DN9)=0,NA(),'Последняя версия'!DN9)</f>
        <v>#N/A</v>
      </c>
      <c r="DO9" t="e">
        <f>IF(COUNTA('Последняя версия'!DO9)=0,NA(),'Последняя версия'!DO9)</f>
        <v>#N/A</v>
      </c>
      <c r="DP9" t="e">
        <f>IF(COUNTA('Последняя версия'!DP9)=0,NA(),'Последняя версия'!DP9)</f>
        <v>#N/A</v>
      </c>
      <c r="DQ9" t="e">
        <f>IF(COUNTA('Последняя версия'!DQ9)=0,NA(),'Последняя версия'!DQ9)</f>
        <v>#N/A</v>
      </c>
      <c r="DR9" t="e">
        <f>IF(COUNTA('Последняя версия'!DR9)=0,NA(),'Последняя версия'!DR9)</f>
        <v>#N/A</v>
      </c>
      <c r="DS9" t="e">
        <f>IF(COUNTA('Последняя версия'!DS9)=0,NA(),'Последняя версия'!DS9)</f>
        <v>#N/A</v>
      </c>
      <c r="DT9" t="e">
        <f>IF(COUNTA('Последняя версия'!DT9)=0,NA(),'Последняя версия'!DT9)</f>
        <v>#N/A</v>
      </c>
      <c r="DU9" t="e">
        <f>IF(COUNTA('Последняя версия'!DU9)=0,NA(),'Последняя версия'!DU9)</f>
        <v>#N/A</v>
      </c>
      <c r="DV9" t="e">
        <f>IF(COUNTA('Последняя версия'!DV9)=0,NA(),'Последняя версия'!DV9)</f>
        <v>#N/A</v>
      </c>
      <c r="DW9" t="e">
        <f>IF(COUNTA('Последняя версия'!DW9)=0,NA(),'Последняя версия'!DW9)</f>
        <v>#N/A</v>
      </c>
      <c r="DX9" t="e">
        <f>IF(COUNTA('Последняя версия'!DX9)=0,NA(),'Последняя версия'!DX9)</f>
        <v>#N/A</v>
      </c>
      <c r="DY9" t="e">
        <f>IF(COUNTA('Последняя версия'!DY9)=0,NA(),'Последняя версия'!DY9)</f>
        <v>#N/A</v>
      </c>
      <c r="DZ9" t="e">
        <f>IF(COUNTA('Последняя версия'!DZ9)=0,NA(),'Последняя версия'!DZ9)</f>
        <v>#N/A</v>
      </c>
      <c r="EA9" t="e">
        <f>IF(COUNTA('Последняя версия'!EA9)=0,NA(),'Последняя версия'!EA9)</f>
        <v>#N/A</v>
      </c>
      <c r="EB9" t="e">
        <f>IF(COUNTA('Последняя версия'!EB9)=0,NA(),'Последняя версия'!EB9)</f>
        <v>#N/A</v>
      </c>
      <c r="EC9" t="e">
        <f>IF(COUNTA('Последняя версия'!EC9)=0,NA(),'Последняя версия'!EC9)</f>
        <v>#N/A</v>
      </c>
      <c r="ED9" t="e">
        <f>IF(COUNTA('Последняя версия'!ED9)=0,NA(),'Последняя версия'!ED9)</f>
        <v>#N/A</v>
      </c>
      <c r="EE9" t="e">
        <f>IF(COUNTA('Последняя версия'!EE9)=0,NA(),'Последняя версия'!EE9)</f>
        <v>#N/A</v>
      </c>
      <c r="EF9" t="e">
        <f>IF(COUNTA('Последняя версия'!EF9)=0,NA(),'Последняя версия'!EF9)</f>
        <v>#N/A</v>
      </c>
      <c r="EG9" t="e">
        <f>IF(COUNTA('Последняя версия'!EG9)=0,NA(),'Последняя версия'!EG9)</f>
        <v>#N/A</v>
      </c>
      <c r="EH9" t="e">
        <f>IF(COUNTA('Последняя версия'!EH9)=0,NA(),'Последняя версия'!EH9)</f>
        <v>#N/A</v>
      </c>
      <c r="EI9" t="e">
        <f>IF(COUNTA('Последняя версия'!EI9)=0,NA(),'Последняя версия'!EI9)</f>
        <v>#N/A</v>
      </c>
      <c r="EJ9" t="e">
        <f>IF(COUNTA('Последняя версия'!EJ9)=0,NA(),'Последняя версия'!EJ9)</f>
        <v>#N/A</v>
      </c>
    </row>
    <row r="10" spans="1:140" x14ac:dyDescent="0.35">
      <c r="A10">
        <f>IF(COUNTA('Последняя версия'!A10)=0,NA(),'Последняя версия'!A10)</f>
        <v>9</v>
      </c>
      <c r="B10">
        <f>IF(COUNTA('Последняя версия'!B10)=0,NA(),'Последняя версия'!B10)</f>
        <v>6</v>
      </c>
      <c r="C10">
        <f>IF(COUNTA('Последняя версия'!C10)=0,NA(),'Последняя версия'!C10)</f>
        <v>2</v>
      </c>
      <c r="D10">
        <f>IF(COUNTA('Последняя версия'!D10)=0,NA(),'Последняя версия'!D10)</f>
        <v>6</v>
      </c>
      <c r="E10">
        <f>IF(COUNTA('Последняя версия'!E10)=0,NA(),'Последняя версия'!E10)</f>
        <v>7</v>
      </c>
      <c r="F10">
        <f>IF(COUNTA('Последняя версия'!F10)=0,NA(),'Последняя версия'!F10)</f>
        <v>4</v>
      </c>
      <c r="G10">
        <f>IF(COUNTA('Последняя версия'!G10)=0,NA(),'Последняя версия'!G10)</f>
        <v>3</v>
      </c>
      <c r="H10">
        <f>IF(COUNTA('Последняя версия'!H10)=0,NA(),'Последняя версия'!H10)</f>
        <v>1</v>
      </c>
      <c r="I10">
        <f>IF(COUNTA('Последняя версия'!I10)=0,NA(),'Последняя версия'!I10)</f>
        <v>3</v>
      </c>
      <c r="J10">
        <f>IF(COUNTA('Последняя версия'!J10)=0,NA(),'Последняя версия'!J10)</f>
        <v>1</v>
      </c>
      <c r="K10">
        <f>IF(COUNTA('Последняя версия'!K10)=0,NA(),'Последняя версия'!K10)</f>
        <v>1</v>
      </c>
      <c r="L10">
        <f>IF(COUNTA('Последняя версия'!L10)=0,NA(),'Последняя версия'!L10)</f>
        <v>1</v>
      </c>
      <c r="M10">
        <f>IF(COUNTA('Последняя версия'!M10)=0,NA(),'Последняя версия'!M10)</f>
        <v>1</v>
      </c>
      <c r="N10">
        <f>IF(COUNTA('Последняя версия'!N10)=0,NA(),'Последняя версия'!N10)</f>
        <v>2</v>
      </c>
      <c r="O10">
        <f>IF(COUNTA('Последняя версия'!O10)=0,NA(),'Последняя версия'!O10)</f>
        <v>2</v>
      </c>
      <c r="P10">
        <f>IF(COUNTA('Последняя версия'!P10)=0,NA(),'Последняя версия'!P10)</f>
        <v>2</v>
      </c>
      <c r="Q10">
        <f>IF(COUNTA('Последняя версия'!Q10)=0,NA(),'Последняя версия'!Q10)</f>
        <v>2</v>
      </c>
      <c r="R10">
        <f>IF(COUNTA('Последняя версия'!R10)=0,NA(),'Последняя версия'!R10)</f>
        <v>1</v>
      </c>
      <c r="S10" t="e">
        <f>IF(COUNTA('Последняя версия'!S10)=0,NA(),'Последняя версия'!S10)</f>
        <v>#N/A</v>
      </c>
      <c r="T10">
        <f>IF(COUNTA('Последняя версия'!T10)=0,NA(),'Последняя версия'!T10)</f>
        <v>2</v>
      </c>
      <c r="U10">
        <f>IF(COUNTA('Последняя версия'!U10)=0,NA(),'Последняя версия'!U10)</f>
        <v>2</v>
      </c>
      <c r="V10">
        <f>IF(COUNTA('Последняя версия'!V10)=0,NA(),'Последняя версия'!V10)</f>
        <v>4</v>
      </c>
      <c r="W10" t="e">
        <f>IF(COUNTA('Последняя версия'!W10)=0,NA(),'Последняя версия'!W10)</f>
        <v>#N/A</v>
      </c>
      <c r="X10">
        <f>IF(COUNTA('Последняя версия'!X10)=0,NA(),'Последняя версия'!X10)</f>
        <v>73</v>
      </c>
      <c r="Y10">
        <f>IF(COUNTA('Последняя версия'!Y10)=0,NA(),'Последняя версия'!Y10)</f>
        <v>70</v>
      </c>
      <c r="Z10">
        <f>IF(COUNTA('Последняя версия'!Z10)=0,NA(),'Последняя версия'!Z10)</f>
        <v>36</v>
      </c>
      <c r="AA10">
        <f>IF(COUNTA('Последняя версия'!AA10)=0,NA(),'Последняя версия'!AA10)</f>
        <v>56</v>
      </c>
      <c r="AB10" t="e">
        <f>IF(COUNTA('Последняя версия'!AB10)=0,NA(),'Последняя версия'!AB10)</f>
        <v>#N/A</v>
      </c>
      <c r="AC10">
        <f>IF(COUNTA('Последняя версия'!AC10)=0,NA(),'Последняя версия'!AC10)</f>
        <v>43.95</v>
      </c>
      <c r="AD10">
        <f>IF(COUNTA('Последняя версия'!AD10)=0,NA(),'Последняя версия'!AD10)</f>
        <v>8.6199999999999992</v>
      </c>
      <c r="AE10">
        <f>IF(COUNTA('Последняя версия'!AE10)=0,NA(),'Последняя версия'!AE10)</f>
        <v>75.44</v>
      </c>
      <c r="AF10">
        <f>IF(COUNTA('Последняя версия'!AF10)=0,NA(),'Последняя версия'!AF10)</f>
        <v>9.61</v>
      </c>
      <c r="AG10">
        <f>IF(COUNTA('Последняя версия'!AG10)=0,NA(),'Последняя версия'!AG10)</f>
        <v>1.43</v>
      </c>
      <c r="AH10">
        <f>IF(COUNTA('Последняя версия'!AH10)=0,NA(),'Последняя версия'!AH10)</f>
        <v>6.87</v>
      </c>
      <c r="AI10">
        <f>IF(COUNTA('Последняя версия'!AI10)=0,NA(),'Последняя версия'!AI10)</f>
        <v>2.4</v>
      </c>
      <c r="AJ10">
        <f>IF(COUNTA('Последняя версия'!AJ10)=0,NA(),'Последняя версия'!AJ10)</f>
        <v>0.02</v>
      </c>
      <c r="AK10">
        <f>IF(COUNTA('Последняя версия'!AK10)=0,NA(),'Последняя версия'!AK10)</f>
        <v>5.15</v>
      </c>
      <c r="AL10">
        <f>IF(COUNTA('Последняя версия'!AL10)=0,NA(),'Последняя версия'!AL10)</f>
        <v>173</v>
      </c>
      <c r="AM10">
        <f>IF(COUNTA('Последняя версия'!AM10)=0,NA(),'Последняя версия'!AM10)</f>
        <v>879</v>
      </c>
      <c r="AN10" t="e">
        <f>IF(COUNTA('Последняя версия'!AN10)=0,NA(),'Последняя версия'!AN10)</f>
        <v>#N/A</v>
      </c>
      <c r="AO10" t="e">
        <f>IF(COUNTA('Последняя версия'!AO10)=0,NA(),'Последняя версия'!AO10)</f>
        <v>#N/A</v>
      </c>
      <c r="AP10" t="e">
        <f>IF(COUNTA('Последняя версия'!AP10)=0,NA(),'Последняя версия'!AP10)</f>
        <v>#N/A</v>
      </c>
      <c r="AQ10" t="e">
        <f>IF(COUNTA('Последняя версия'!AQ10)=0,NA(),'Последняя версия'!AQ10)</f>
        <v>#N/A</v>
      </c>
      <c r="AR10">
        <f>IF(COUNTA('Последняя версия'!AR10)=0,NA(),'Последняя версия'!AR10)</f>
        <v>12.6</v>
      </c>
      <c r="AS10">
        <f>IF(COUNTA('Последняя версия'!AS10)=0,NA(),'Последняя версия'!AS10)</f>
        <v>0.73199999999999998</v>
      </c>
      <c r="AT10">
        <f>IF(COUNTA('Последняя версия'!AT10)=0,NA(),'Последняя версия'!AT10)</f>
        <v>4.3499999999999996</v>
      </c>
      <c r="AU10">
        <f>IF(COUNTA('Последняя версия'!AU10)=0,NA(),'Последняя версия'!AU10)</f>
        <v>11.2</v>
      </c>
      <c r="AV10">
        <f>IF(COUNTA('Последняя версия'!AV10)=0,NA(),'Последняя версия'!AV10)</f>
        <v>145.80000000000001</v>
      </c>
      <c r="AW10">
        <f>IF(COUNTA('Последняя версия'!AW10)=0,NA(),'Последняя версия'!AW10)</f>
        <v>210.76</v>
      </c>
      <c r="AX10">
        <f>IF(COUNTA('Последняя версия'!AX10)=0,NA(),'Последняя версия'!AX10)</f>
        <v>6.72</v>
      </c>
      <c r="AY10">
        <f>IF(COUNTA('Последняя версия'!AY10)=0,NA(),'Последняя версия'!AY10)</f>
        <v>1.44</v>
      </c>
      <c r="AZ10">
        <f>IF(COUNTA('Последняя версия'!AZ10)=0,NA(),'Последняя версия'!AZ10)</f>
        <v>1.07</v>
      </c>
      <c r="BA10" t="e">
        <f>IF(COUNTA('Последняя версия'!BA10)=0,NA(),'Последняя версия'!BA10)</f>
        <v>#N/A</v>
      </c>
      <c r="BB10" t="e">
        <f>IF(COUNTA('Последняя версия'!BB10)=0,NA(),'Последняя версия'!BB10)</f>
        <v>#N/A</v>
      </c>
      <c r="BC10" t="e">
        <f>IF(COUNTA('Последняя версия'!BC10)=0,NA(),'Последняя версия'!BC10)</f>
        <v>#N/A</v>
      </c>
      <c r="BD10" t="e">
        <f>IF(COUNTA('Последняя версия'!BD10)=0,NA(),'Последняя версия'!BD10)</f>
        <v>#N/A</v>
      </c>
      <c r="BE10" t="e">
        <f>IF(COUNTA('Последняя версия'!BE10)=0,NA(),'Последняя версия'!BE10)</f>
        <v>#N/A</v>
      </c>
      <c r="BF10" t="e">
        <f>IF(COUNTA('Последняя версия'!BF10)=0,NA(),'Последняя версия'!BF10)</f>
        <v>#N/A</v>
      </c>
      <c r="BG10" t="e">
        <f>IF(COUNTA('Последняя версия'!BG10)=0,NA(),'Последняя версия'!BG10)</f>
        <v>#N/A</v>
      </c>
      <c r="BH10" t="e">
        <f>IF(COUNTA('Последняя версия'!BH10)=0,NA(),'Последняя версия'!BH10)</f>
        <v>#N/A</v>
      </c>
      <c r="BI10" t="e">
        <f>IF(COUNTA('Последняя версия'!BI10)=0,NA(),'Последняя версия'!BI10)</f>
        <v>#N/A</v>
      </c>
      <c r="BJ10" t="e">
        <f>IF(COUNTA('Последняя версия'!BJ10)=0,NA(),'Последняя версия'!BJ10)</f>
        <v>#N/A</v>
      </c>
      <c r="BK10" t="e">
        <f>IF(COUNTA('Последняя версия'!BK10)=0,NA(),'Последняя версия'!BK10)</f>
        <v>#N/A</v>
      </c>
      <c r="BL10" t="e">
        <f>IF(COUNTA('Последняя версия'!BL10)=0,NA(),'Последняя версия'!BL10)</f>
        <v>#N/A</v>
      </c>
      <c r="BM10" t="e">
        <f>IF(COUNTA('Последняя версия'!BM10)=0,NA(),'Последняя версия'!BM10)</f>
        <v>#N/A</v>
      </c>
      <c r="BN10" t="e">
        <f>IF(COUNTA('Последняя версия'!BN10)=0,NA(),'Последняя версия'!BN10)</f>
        <v>#N/A</v>
      </c>
      <c r="BO10" t="e">
        <f>IF(COUNTA('Последняя версия'!BO10)=0,NA(),'Последняя версия'!BO10)</f>
        <v>#N/A</v>
      </c>
      <c r="BP10" t="e">
        <f>IF(COUNTA('Последняя версия'!BP10)=0,NA(),'Последняя версия'!BP10)</f>
        <v>#N/A</v>
      </c>
      <c r="BQ10" t="e">
        <f>IF(COUNTA('Последняя версия'!BQ10)=0,NA(),'Последняя версия'!BQ10)</f>
        <v>#N/A</v>
      </c>
      <c r="BR10">
        <f>IF(COUNTA('Последняя версия'!BR10)=0,NA(),'Последняя версия'!BR10)</f>
        <v>124.2</v>
      </c>
      <c r="BS10">
        <f>IF(COUNTA('Последняя версия'!BS10)=0,NA(),'Последняя версия'!BS10)</f>
        <v>17.899999999999999</v>
      </c>
      <c r="BT10">
        <f>IF(COUNTA('Последняя версия'!BT10)=0,NA(),'Последняя версия'!BT10)</f>
        <v>0.28000000000000003</v>
      </c>
      <c r="BU10">
        <f>IF(COUNTA('Последняя версия'!BU10)=0,NA(),'Последняя версия'!BU10)</f>
        <v>986.76</v>
      </c>
      <c r="BV10">
        <f>IF(COUNTA('Последняя версия'!BV10)=0,NA(),'Последняя версия'!BV10)</f>
        <v>0.59</v>
      </c>
      <c r="BW10">
        <f>IF(COUNTA('Последняя версия'!BW10)=0,NA(),'Последняя версия'!BW10)</f>
        <v>45.45</v>
      </c>
      <c r="BX10" t="e">
        <f>IF(COUNTA('Последняя версия'!BX10)=0,NA(),'Последняя версия'!BX10)</f>
        <v>#N/A</v>
      </c>
      <c r="BY10" t="e">
        <f>IF(COUNTA('Последняя версия'!BY10)=0,NA(),'Последняя версия'!BY10)</f>
        <v>#N/A</v>
      </c>
      <c r="BZ10">
        <f>IF(COUNTA('Последняя версия'!BZ10)=0,NA(),'Последняя версия'!BZ10)</f>
        <v>2.39</v>
      </c>
      <c r="CA10">
        <f>IF(COUNTA('Последняя версия'!CA10)=0,NA(),'Последняя версия'!CA10)</f>
        <v>8.59</v>
      </c>
      <c r="CB10">
        <f>IF(COUNTA('Последняя версия'!CB10)=0,NA(),'Последняя версия'!CB10)</f>
        <v>20.010000000000002</v>
      </c>
      <c r="CC10">
        <f>IF(COUNTA('Последняя версия'!CC10)=0,NA(),'Последняя версия'!CC10)</f>
        <v>2.99</v>
      </c>
      <c r="CD10">
        <f>IF(COUNTA('Последняя версия'!CD10)=0,NA(),'Последняя версия'!CD10)</f>
        <v>14.19</v>
      </c>
      <c r="CE10">
        <f>IF(COUNTA('Последняя версия'!CE10)=0,NA(),'Последняя версия'!CE10)</f>
        <v>0.71</v>
      </c>
      <c r="CF10">
        <f>IF(COUNTA('Последняя версия'!CF10)=0,NA(),'Последняя версия'!CF10)</f>
        <v>1.92</v>
      </c>
      <c r="CG10">
        <f>IF(COUNTA('Последняя версия'!CG10)=0,NA(),'Последняя версия'!CG10)</f>
        <v>24.9</v>
      </c>
      <c r="CH10">
        <f>IF(COUNTA('Последняя версия'!CH10)=0,NA(),'Последняя версия'!CH10)</f>
        <v>29.4</v>
      </c>
      <c r="CI10">
        <f>IF(COUNTA('Последняя версия'!CI10)=0,NA(),'Последняя версия'!CI10)</f>
        <v>381.27</v>
      </c>
      <c r="CJ10" t="e">
        <f>IF(COUNTA('Последняя версия'!CJ10)=0,NA(),'Последняя версия'!CJ10)</f>
        <v>#N/A</v>
      </c>
      <c r="CK10" t="e">
        <f>IF(COUNTA('Последняя версия'!CK10)=0,NA(),'Последняя версия'!CK10)</f>
        <v>#N/A</v>
      </c>
      <c r="CL10" t="e">
        <f>IF(COUNTA('Последняя версия'!CL10)=0,NA(),'Последняя версия'!CL10)</f>
        <v>#N/A</v>
      </c>
      <c r="CM10" t="e">
        <f>IF(COUNTA('Последняя версия'!CM10)=0,NA(),'Последняя версия'!CM10)</f>
        <v>#N/A</v>
      </c>
      <c r="CN10" t="e">
        <f>IF(COUNTA('Последняя версия'!CN10)=0,NA(),'Последняя версия'!CN10)</f>
        <v>#N/A</v>
      </c>
      <c r="CO10" t="e">
        <f>IF(COUNTA('Последняя версия'!CO10)=0,NA(),'Последняя версия'!CO10)</f>
        <v>#N/A</v>
      </c>
      <c r="CP10" t="e">
        <f>IF(COUNTA('Последняя версия'!CP10)=0,NA(),'Последняя версия'!CP10)</f>
        <v>#N/A</v>
      </c>
      <c r="CQ10" t="e">
        <f>IF(COUNTA('Последняя версия'!CQ10)=0,NA(),'Последняя версия'!CQ10)</f>
        <v>#N/A</v>
      </c>
      <c r="CR10" t="e">
        <f>IF(COUNTA('Последняя версия'!CR10)=0,NA(),'Последняя версия'!CR10)</f>
        <v>#N/A</v>
      </c>
      <c r="CS10">
        <f>IF(COUNTA('Последняя версия'!CS10)=0,NA(),'Последняя версия'!CS10)</f>
        <v>22</v>
      </c>
      <c r="CT10">
        <f>IF(COUNTA('Последняя версия'!CT10)=0,NA(),'Последняя версия'!CT10)</f>
        <v>10</v>
      </c>
      <c r="CU10">
        <f>IF(COUNTA('Последняя версия'!CU10)=0,NA(),'Последняя версия'!CU10)</f>
        <v>12</v>
      </c>
      <c r="CV10">
        <f>IF(COUNTA('Последняя версия'!CV10)=0,NA(),'Последняя версия'!CV10)</f>
        <v>1</v>
      </c>
      <c r="CW10">
        <f>IF(COUNTA('Последняя версия'!CW10)=0,NA(),'Последняя версия'!CW10)</f>
        <v>1</v>
      </c>
      <c r="CX10">
        <f>IF(COUNTA('Последняя версия'!CX10)=0,NA(),'Последняя версия'!CX10)</f>
        <v>1</v>
      </c>
      <c r="CY10">
        <f>IF(COUNTA('Последняя версия'!CY10)=0,NA(),'Последняя версия'!CY10)</f>
        <v>4</v>
      </c>
      <c r="CZ10">
        <f>IF(COUNTA('Последняя версия'!CZ10)=0,NA(),'Последняя версия'!CZ10)</f>
        <v>3</v>
      </c>
      <c r="DA10">
        <f>IF(COUNTA('Последняя версия'!DA10)=0,NA(),'Последняя версия'!DA10)</f>
        <v>2</v>
      </c>
      <c r="DB10">
        <f>IF(COUNTA('Последняя версия'!DB10)=0,NA(),'Последняя версия'!DB10)</f>
        <v>1</v>
      </c>
      <c r="DC10">
        <f>IF(COUNTA('Последняя версия'!DC10)=0,NA(),'Последняя версия'!DC10)</f>
        <v>3</v>
      </c>
      <c r="DD10">
        <f>IF(COUNTA('Последняя версия'!DD10)=0,NA(),'Последняя версия'!DD10)</f>
        <v>5</v>
      </c>
      <c r="DE10">
        <f>IF(COUNTA('Последняя версия'!DE10)=0,NA(),'Последняя версия'!DE10)</f>
        <v>1</v>
      </c>
      <c r="DF10">
        <f>IF(COUNTA('Последняя версия'!DF10)=0,NA(),'Последняя версия'!DF10)</f>
        <v>1</v>
      </c>
      <c r="DG10">
        <f>IF(COUNTA('Последняя версия'!DG10)=0,NA(),'Последняя версия'!DG10)</f>
        <v>1</v>
      </c>
      <c r="DH10">
        <f>IF(COUNTA('Последняя версия'!DH10)=0,NA(),'Последняя версия'!DH10)</f>
        <v>2</v>
      </c>
      <c r="DI10">
        <f>IF(COUNTA('Последняя версия'!DI10)=0,NA(),'Последняя версия'!DI10)</f>
        <v>6</v>
      </c>
      <c r="DJ10">
        <f>IF(COUNTA('Последняя версия'!DJ10)=0,NA(),'Последняя версия'!DJ10)</f>
        <v>3</v>
      </c>
      <c r="DK10">
        <f>IF(COUNTA('Последняя версия'!DK10)=0,NA(),'Последняя версия'!DK10)</f>
        <v>4</v>
      </c>
      <c r="DL10">
        <f>IF(COUNTA('Последняя версия'!DL10)=0,NA(),'Последняя версия'!DL10)</f>
        <v>3</v>
      </c>
      <c r="DM10">
        <f>IF(COUNTA('Последняя версия'!DM10)=0,NA(),'Последняя версия'!DM10)</f>
        <v>10</v>
      </c>
      <c r="DN10">
        <f>IF(COUNTA('Последняя версия'!DN10)=0,NA(),'Последняя версия'!DN10)</f>
        <v>6</v>
      </c>
      <c r="DO10">
        <f>IF(COUNTA('Последняя версия'!DO10)=0,NA(),'Последняя версия'!DO10)</f>
        <v>4</v>
      </c>
      <c r="DP10">
        <f>IF(COUNTA('Последняя версия'!DP10)=0,NA(),'Последняя версия'!DP10)</f>
        <v>4</v>
      </c>
      <c r="DQ10">
        <f>IF(COUNTA('Последняя версия'!DQ10)=0,NA(),'Последняя версия'!DQ10)</f>
        <v>8</v>
      </c>
      <c r="DR10">
        <f>IF(COUNTA('Последняя версия'!DR10)=0,NA(),'Последняя версия'!DR10)</f>
        <v>7</v>
      </c>
      <c r="DS10">
        <f>IF(COUNTA('Последняя версия'!DS10)=0,NA(),'Последняя версия'!DS10)</f>
        <v>1</v>
      </c>
      <c r="DT10">
        <f>IF(COUNTA('Последняя версия'!DT10)=0,NA(),'Последняя версия'!DT10)</f>
        <v>89</v>
      </c>
      <c r="DU10" t="e">
        <f>IF(COUNTA('Последняя версия'!DU10)=0,NA(),'Последняя версия'!DU10)</f>
        <v>#N/A</v>
      </c>
      <c r="DV10" t="e">
        <f>IF(COUNTA('Последняя версия'!DV10)=0,NA(),'Последняя версия'!DV10)</f>
        <v>#N/A</v>
      </c>
      <c r="DW10" t="e">
        <f>IF(COUNTA('Последняя версия'!DW10)=0,NA(),'Последняя версия'!DW10)</f>
        <v>#N/A</v>
      </c>
      <c r="DX10" t="e">
        <f>IF(COUNTA('Последняя версия'!DX10)=0,NA(),'Последняя версия'!DX10)</f>
        <v>#N/A</v>
      </c>
      <c r="DY10" t="e">
        <f>IF(COUNTA('Последняя версия'!DY10)=0,NA(),'Последняя версия'!DY10)</f>
        <v>#N/A</v>
      </c>
      <c r="DZ10" t="e">
        <f>IF(COUNTA('Последняя версия'!DZ10)=0,NA(),'Последняя версия'!DZ10)</f>
        <v>#N/A</v>
      </c>
      <c r="EA10" t="e">
        <f>IF(COUNTA('Последняя версия'!EA10)=0,NA(),'Последняя версия'!EA10)</f>
        <v>#N/A</v>
      </c>
      <c r="EB10" t="e">
        <f>IF(COUNTA('Последняя версия'!EB10)=0,NA(),'Последняя версия'!EB10)</f>
        <v>#N/A</v>
      </c>
      <c r="EC10" t="e">
        <f>IF(COUNTA('Последняя версия'!EC10)=0,NA(),'Последняя версия'!EC10)</f>
        <v>#N/A</v>
      </c>
      <c r="ED10" t="e">
        <f>IF(COUNTA('Последняя версия'!ED10)=0,NA(),'Последняя версия'!ED10)</f>
        <v>#N/A</v>
      </c>
      <c r="EE10" t="e">
        <f>IF(COUNTA('Последняя версия'!EE10)=0,NA(),'Последняя версия'!EE10)</f>
        <v>#N/A</v>
      </c>
      <c r="EF10" t="e">
        <f>IF(COUNTA('Последняя версия'!EF10)=0,NA(),'Последняя версия'!EF10)</f>
        <v>#N/A</v>
      </c>
      <c r="EG10" t="e">
        <f>IF(COUNTA('Последняя версия'!EG10)=0,NA(),'Последняя версия'!EG10)</f>
        <v>#N/A</v>
      </c>
      <c r="EH10" t="e">
        <f>IF(COUNTA('Последняя версия'!EH10)=0,NA(),'Последняя версия'!EH10)</f>
        <v>#N/A</v>
      </c>
      <c r="EI10" t="e">
        <f>IF(COUNTA('Последняя версия'!EI10)=0,NA(),'Последняя версия'!EI10)</f>
        <v>#N/A</v>
      </c>
      <c r="EJ10" t="e">
        <f>IF(COUNTA('Последняя версия'!EJ10)=0,NA(),'Последняя версия'!EJ10)</f>
        <v>#N/A</v>
      </c>
    </row>
    <row r="11" spans="1:140" x14ac:dyDescent="0.35">
      <c r="A11">
        <f>IF(COUNTA('Последняя версия'!A11)=0,NA(),'Последняя версия'!A11)</f>
        <v>10</v>
      </c>
      <c r="B11">
        <f>IF(COUNTA('Последняя версия'!B11)=0,NA(),'Последняя версия'!B11)</f>
        <v>3</v>
      </c>
      <c r="C11">
        <f>IF(COUNTA('Последняя версия'!C11)=0,NA(),'Последняя версия'!C11)</f>
        <v>2</v>
      </c>
      <c r="D11">
        <f>IF(COUNTA('Последняя версия'!D11)=0,NA(),'Последняя версия'!D11)</f>
        <v>6</v>
      </c>
      <c r="E11">
        <f>IF(COUNTA('Последняя версия'!E11)=0,NA(),'Последняя версия'!E11)</f>
        <v>6</v>
      </c>
      <c r="F11">
        <f>IF(COUNTA('Последняя версия'!F11)=0,NA(),'Последняя версия'!F11)</f>
        <v>2</v>
      </c>
      <c r="G11">
        <f>IF(COUNTA('Последняя версия'!G11)=0,NA(),'Последняя версия'!G11)</f>
        <v>2</v>
      </c>
      <c r="H11">
        <f>IF(COUNTA('Последняя версия'!H11)=0,NA(),'Последняя версия'!H11)</f>
        <v>1</v>
      </c>
      <c r="I11">
        <f>IF(COUNTA('Последняя версия'!I11)=0,NA(),'Последняя версия'!I11)</f>
        <v>2</v>
      </c>
      <c r="J11">
        <f>IF(COUNTA('Последняя версия'!J11)=0,NA(),'Последняя версия'!J11)</f>
        <v>1</v>
      </c>
      <c r="K11">
        <f>IF(COUNTA('Последняя версия'!K11)=0,NA(),'Последняя версия'!K11)</f>
        <v>1</v>
      </c>
      <c r="L11">
        <f>IF(COUNTA('Последняя версия'!L11)=0,NA(),'Последняя версия'!L11)</f>
        <v>1</v>
      </c>
      <c r="M11">
        <f>IF(COUNTA('Последняя версия'!M11)=0,NA(),'Последняя версия'!M11)</f>
        <v>1</v>
      </c>
      <c r="N11">
        <f>IF(COUNTA('Последняя версия'!N11)=0,NA(),'Последняя версия'!N11)</f>
        <v>1</v>
      </c>
      <c r="O11">
        <f>IF(COUNTA('Последняя версия'!O11)=0,NA(),'Последняя версия'!O11)</f>
        <v>2</v>
      </c>
      <c r="P11">
        <f>IF(COUNTA('Последняя версия'!P11)=0,NA(),'Последняя версия'!P11)</f>
        <v>1</v>
      </c>
      <c r="Q11">
        <f>IF(COUNTA('Последняя версия'!Q11)=0,NA(),'Последняя версия'!Q11)</f>
        <v>1</v>
      </c>
      <c r="R11">
        <f>IF(COUNTA('Последняя версия'!R11)=0,NA(),'Последняя версия'!R11)</f>
        <v>1</v>
      </c>
      <c r="S11" t="e">
        <f>IF(COUNTA('Последняя версия'!S11)=0,NA(),'Последняя версия'!S11)</f>
        <v>#N/A</v>
      </c>
      <c r="T11">
        <f>IF(COUNTA('Последняя версия'!T11)=0,NA(),'Последняя версия'!T11)</f>
        <v>2</v>
      </c>
      <c r="U11">
        <f>IF(COUNTA('Последняя версия'!U11)=0,NA(),'Последняя версия'!U11)</f>
        <v>1</v>
      </c>
      <c r="V11">
        <f>IF(COUNTA('Последняя версия'!V11)=0,NA(),'Последняя версия'!V11)</f>
        <v>3</v>
      </c>
      <c r="W11" t="e">
        <f>IF(COUNTA('Последняя версия'!W11)=0,NA(),'Последняя версия'!W11)</f>
        <v>#N/A</v>
      </c>
      <c r="X11">
        <f>IF(COUNTA('Последняя версия'!X11)=0,NA(),'Последняя версия'!X11)</f>
        <v>72</v>
      </c>
      <c r="Y11">
        <f>IF(COUNTA('Последняя версия'!Y11)=0,NA(),'Последняя версия'!Y11)</f>
        <v>70</v>
      </c>
      <c r="Z11">
        <f>IF(COUNTA('Последняя версия'!Z11)=0,NA(),'Последняя версия'!Z11)</f>
        <v>15</v>
      </c>
      <c r="AA11">
        <f>IF(COUNTA('Последняя версия'!AA11)=0,NA(),'Последняя версия'!AA11)</f>
        <v>61</v>
      </c>
      <c r="AB11" t="e">
        <f>IF(COUNTA('Последняя версия'!AB11)=0,NA(),'Последняя версия'!AB11)</f>
        <v>#N/A</v>
      </c>
      <c r="AC11">
        <f>IF(COUNTA('Последняя версия'!AC11)=0,NA(),'Последняя версия'!AC11)</f>
        <v>42.82</v>
      </c>
      <c r="AD11">
        <f>IF(COUNTA('Последняя версия'!AD11)=0,NA(),'Последняя версия'!AD11)</f>
        <v>6.62</v>
      </c>
      <c r="AE11">
        <f>IF(COUNTA('Последняя версия'!AE11)=0,NA(),'Последняя версия'!AE11)</f>
        <v>69.540000000000006</v>
      </c>
      <c r="AF11">
        <f>IF(COUNTA('Последняя версия'!AF11)=0,NA(),'Последняя версия'!AF11)</f>
        <v>4.33</v>
      </c>
      <c r="AG11">
        <f>IF(COUNTA('Последняя версия'!AG11)=0,NA(),'Последняя версия'!AG11)</f>
        <v>1.56</v>
      </c>
      <c r="AH11">
        <f>IF(COUNTA('Последняя версия'!AH11)=0,NA(),'Последняя версия'!AH11)</f>
        <v>5.12</v>
      </c>
      <c r="AI11">
        <f>IF(COUNTA('Последняя версия'!AI11)=0,NA(),'Последняя версия'!AI11)</f>
        <v>1.1599999999999999</v>
      </c>
      <c r="AJ11">
        <f>IF(COUNTA('Последняя версия'!AJ11)=0,NA(),'Последняя версия'!AJ11)</f>
        <v>0</v>
      </c>
      <c r="AK11">
        <f>IF(COUNTA('Последняя версия'!AK11)=0,NA(),'Последняя версия'!AK11)</f>
        <v>3.24</v>
      </c>
      <c r="AL11">
        <f>IF(COUNTA('Последняя версия'!AL11)=0,NA(),'Последняя версия'!AL11)</f>
        <v>132</v>
      </c>
      <c r="AM11">
        <f>IF(COUNTA('Последняя версия'!AM11)=0,NA(),'Последняя версия'!AM11)</f>
        <v>925</v>
      </c>
      <c r="AN11">
        <f>IF(COUNTA('Последняя версия'!AN11)=0,NA(),'Последняя версия'!AN11)</f>
        <v>1.82</v>
      </c>
      <c r="AO11" t="e">
        <f>IF(COUNTA('Последняя версия'!AO11)=0,NA(),'Последняя версия'!AO11)</f>
        <v>#N/A</v>
      </c>
      <c r="AP11">
        <f>IF(COUNTA('Последняя версия'!AP11)=0,NA(),'Последняя версия'!AP11)</f>
        <v>69.400000000000006</v>
      </c>
      <c r="AQ11" t="e">
        <f>IF(COUNTA('Последняя версия'!AQ11)=0,NA(),'Последняя версия'!AQ11)</f>
        <v>#N/A</v>
      </c>
      <c r="AR11">
        <f>IF(COUNTA('Последняя версия'!AR11)=0,NA(),'Последняя версия'!AR11)</f>
        <v>8.6</v>
      </c>
      <c r="AS11">
        <f>IF(COUNTA('Последняя версия'!AS11)=0,NA(),'Последняя версия'!AS11)</f>
        <v>1.296</v>
      </c>
      <c r="AT11">
        <f>IF(COUNTA('Последняя версия'!AT11)=0,NA(),'Последняя версия'!AT11)</f>
        <v>3.52</v>
      </c>
      <c r="AU11">
        <f>IF(COUNTA('Последняя версия'!AU11)=0,NA(),'Последняя версия'!AU11)</f>
        <v>10.199999999999999</v>
      </c>
      <c r="AV11">
        <f>IF(COUNTA('Последняя версия'!AV11)=0,NA(),'Последняя версия'!AV11)</f>
        <v>187.01</v>
      </c>
      <c r="AW11">
        <f>IF(COUNTA('Последняя версия'!AW11)=0,NA(),'Последняя версия'!AW11)</f>
        <v>157.72999999999999</v>
      </c>
      <c r="AX11">
        <f>IF(COUNTA('Последняя версия'!AX11)=0,NA(),'Последняя версия'!AX11)</f>
        <v>2.96</v>
      </c>
      <c r="AY11">
        <f>IF(COUNTA('Последняя версия'!AY11)=0,NA(),'Последняя версия'!AY11)</f>
        <v>0.84</v>
      </c>
      <c r="AZ11">
        <f>IF(COUNTA('Последняя версия'!AZ11)=0,NA(),'Последняя версия'!AZ11)</f>
        <v>0.52</v>
      </c>
      <c r="BA11" t="e">
        <f>IF(COUNTA('Последняя версия'!BA11)=0,NA(),'Последняя версия'!BA11)</f>
        <v>#N/A</v>
      </c>
      <c r="BB11" t="e">
        <f>IF(COUNTA('Последняя версия'!BB11)=0,NA(),'Последняя версия'!BB11)</f>
        <v>#N/A</v>
      </c>
      <c r="BC11" t="e">
        <f>IF(COUNTA('Последняя версия'!BC11)=0,NA(),'Последняя версия'!BC11)</f>
        <v>#N/A</v>
      </c>
      <c r="BD11" t="e">
        <f>IF(COUNTA('Последняя версия'!BD11)=0,NA(),'Последняя версия'!BD11)</f>
        <v>#N/A</v>
      </c>
      <c r="BE11" t="e">
        <f>IF(COUNTA('Последняя версия'!BE11)=0,NA(),'Последняя версия'!BE11)</f>
        <v>#N/A</v>
      </c>
      <c r="BF11" t="e">
        <f>IF(COUNTA('Последняя версия'!BF11)=0,NA(),'Последняя версия'!BF11)</f>
        <v>#N/A</v>
      </c>
      <c r="BG11" t="e">
        <f>IF(COUNTA('Последняя версия'!BG11)=0,NA(),'Последняя версия'!BG11)</f>
        <v>#N/A</v>
      </c>
      <c r="BH11" t="e">
        <f>IF(COUNTA('Последняя версия'!BH11)=0,NA(),'Последняя версия'!BH11)</f>
        <v>#N/A</v>
      </c>
      <c r="BI11" t="e">
        <f>IF(COUNTA('Последняя версия'!BI11)=0,NA(),'Последняя версия'!BI11)</f>
        <v>#N/A</v>
      </c>
      <c r="BJ11" t="e">
        <f>IF(COUNTA('Последняя версия'!BJ11)=0,NA(),'Последняя версия'!BJ11)</f>
        <v>#N/A</v>
      </c>
      <c r="BK11" t="e">
        <f>IF(COUNTA('Последняя версия'!BK11)=0,NA(),'Последняя версия'!BK11)</f>
        <v>#N/A</v>
      </c>
      <c r="BL11" t="e">
        <f>IF(COUNTA('Последняя версия'!BL11)=0,NA(),'Последняя версия'!BL11)</f>
        <v>#N/A</v>
      </c>
      <c r="BM11" t="e">
        <f>IF(COUNTA('Последняя версия'!BM11)=0,NA(),'Последняя версия'!BM11)</f>
        <v>#N/A</v>
      </c>
      <c r="BN11" t="e">
        <f>IF(COUNTA('Последняя версия'!BN11)=0,NA(),'Последняя версия'!BN11)</f>
        <v>#N/A</v>
      </c>
      <c r="BO11" t="e">
        <f>IF(COUNTA('Последняя версия'!BO11)=0,NA(),'Последняя версия'!BO11)</f>
        <v>#N/A</v>
      </c>
      <c r="BP11" t="e">
        <f>IF(COUNTA('Последняя версия'!BP11)=0,NA(),'Последняя версия'!BP11)</f>
        <v>#N/A</v>
      </c>
      <c r="BQ11" t="e">
        <f>IF(COUNTA('Последняя версия'!BQ11)=0,NA(),'Последняя версия'!BQ11)</f>
        <v>#N/A</v>
      </c>
      <c r="BR11">
        <f>IF(COUNTA('Последняя версия'!BR11)=0,NA(),'Последняя версия'!BR11)</f>
        <v>108</v>
      </c>
      <c r="BS11">
        <f>IF(COUNTA('Последняя версия'!BS11)=0,NA(),'Последняя версия'!BS11)</f>
        <v>15.9</v>
      </c>
      <c r="BT11">
        <f>IF(COUNTA('Последняя версия'!BT11)=0,NA(),'Последняя версия'!BT11)</f>
        <v>0.11</v>
      </c>
      <c r="BU11">
        <f>IF(COUNTA('Последняя версия'!BU11)=0,NA(),'Последняя версия'!BU11)</f>
        <v>352.28</v>
      </c>
      <c r="BV11">
        <f>IF(COUNTA('Последняя версия'!BV11)=0,NA(),'Последняя версия'!BV11)</f>
        <v>1.03</v>
      </c>
      <c r="BW11">
        <f>IF(COUNTA('Последняя версия'!BW11)=0,NA(),'Последняя версия'!BW11)</f>
        <v>78.569999999999993</v>
      </c>
      <c r="BX11">
        <f>IF(COUNTA('Последняя версия'!BX11)=0,NA(),'Последняя версия'!BX11)</f>
        <v>0.02</v>
      </c>
      <c r="BY11">
        <f>IF(COUNTA('Последняя версия'!BY11)=0,NA(),'Последняя версия'!BY11)</f>
        <v>1.54</v>
      </c>
      <c r="BZ11">
        <f>IF(COUNTA('Последняя версия'!BZ11)=0,NA(),'Последняя версия'!BZ11)</f>
        <v>1.95</v>
      </c>
      <c r="CA11">
        <f>IF(COUNTA('Последняя версия'!CA11)=0,NA(),'Последняя версия'!CA11)</f>
        <v>6.34</v>
      </c>
      <c r="CB11">
        <f>IF(COUNTA('Последняя версия'!CB11)=0,NA(),'Последняя версия'!CB11)</f>
        <v>14.57</v>
      </c>
      <c r="CC11">
        <f>IF(COUNTA('Последняя версия'!CC11)=0,NA(),'Последняя версия'!CC11)</f>
        <v>11.4</v>
      </c>
      <c r="CD11">
        <f>IF(COUNTA('Последняя версия'!CD11)=0,NA(),'Последняя версия'!CD11)</f>
        <v>18.98</v>
      </c>
      <c r="CE11">
        <f>IF(COUNTA('Последняя версия'!CE11)=0,NA(),'Последняя версия'!CE11)</f>
        <v>1.71</v>
      </c>
      <c r="CF11">
        <f>IF(COUNTA('Последняя версия'!CF11)=0,NA(),'Последняя версия'!CF11)</f>
        <v>2.82</v>
      </c>
      <c r="CG11">
        <f>IF(COUNTA('Последняя версия'!CG11)=0,NA(),'Последняя версия'!CG11)</f>
        <v>36.880000000000003</v>
      </c>
      <c r="CH11">
        <f>IF(COUNTA('Последняя версия'!CH11)=0,NA(),'Последняя версия'!CH11)</f>
        <v>39.4</v>
      </c>
      <c r="CI11">
        <f>IF(COUNTA('Последняя версия'!CI11)=0,NA(),'Последняя версия'!CI11)</f>
        <v>515.23</v>
      </c>
      <c r="CJ11" t="e">
        <f>IF(COUNTA('Последняя версия'!CJ11)=0,NA(),'Последняя версия'!CJ11)</f>
        <v>#N/A</v>
      </c>
      <c r="CK11" t="e">
        <f>IF(COUNTA('Последняя версия'!CK11)=0,NA(),'Последняя версия'!CK11)</f>
        <v>#N/A</v>
      </c>
      <c r="CL11" t="e">
        <f>IF(COUNTA('Последняя версия'!CL11)=0,NA(),'Последняя версия'!CL11)</f>
        <v>#N/A</v>
      </c>
      <c r="CM11" t="e">
        <f>IF(COUNTA('Последняя версия'!CM11)=0,NA(),'Последняя версия'!CM11)</f>
        <v>#N/A</v>
      </c>
      <c r="CN11" t="e">
        <f>IF(COUNTA('Последняя версия'!CN11)=0,NA(),'Последняя версия'!CN11)</f>
        <v>#N/A</v>
      </c>
      <c r="CO11" t="e">
        <f>IF(COUNTA('Последняя версия'!CO11)=0,NA(),'Последняя версия'!CO11)</f>
        <v>#N/A</v>
      </c>
      <c r="CP11" t="e">
        <f>IF(COUNTA('Последняя версия'!CP11)=0,NA(),'Последняя версия'!CP11)</f>
        <v>#N/A</v>
      </c>
      <c r="CQ11" t="e">
        <f>IF(COUNTA('Последняя версия'!CQ11)=0,NA(),'Последняя версия'!CQ11)</f>
        <v>#N/A</v>
      </c>
      <c r="CR11" t="e">
        <f>IF(COUNTA('Последняя версия'!CR11)=0,NA(),'Последняя версия'!CR11)</f>
        <v>#N/A</v>
      </c>
      <c r="CS11">
        <f>IF(COUNTA('Последняя версия'!CS11)=0,NA(),'Последняя версия'!CS11)</f>
        <v>29</v>
      </c>
      <c r="CT11">
        <f>IF(COUNTA('Последняя версия'!CT11)=0,NA(),'Последняя версия'!CT11)</f>
        <v>7</v>
      </c>
      <c r="CU11">
        <f>IF(COUNTA('Последняя версия'!CU11)=0,NA(),'Последняя версия'!CU11)</f>
        <v>15</v>
      </c>
      <c r="CV11">
        <f>IF(COUNTA('Последняя версия'!CV11)=0,NA(),'Последняя версия'!CV11)</f>
        <v>8</v>
      </c>
      <c r="CW11">
        <f>IF(COUNTA('Последняя версия'!CW11)=0,NA(),'Последняя версия'!CW11)</f>
        <v>8</v>
      </c>
      <c r="CX11">
        <f>IF(COUNTA('Последняя версия'!CX11)=0,NA(),'Последняя версия'!CX11)</f>
        <v>7</v>
      </c>
      <c r="CY11">
        <f>IF(COUNTA('Последняя версия'!CY11)=0,NA(),'Последняя версия'!CY11)</f>
        <v>6</v>
      </c>
      <c r="CZ11">
        <f>IF(COUNTA('Последняя версия'!CZ11)=0,NA(),'Последняя версия'!CZ11)</f>
        <v>8</v>
      </c>
      <c r="DA11">
        <f>IF(COUNTA('Последняя версия'!DA11)=0,NA(),'Последняя версия'!DA11)</f>
        <v>8</v>
      </c>
      <c r="DB11">
        <f>IF(COUNTA('Последняя версия'!DB11)=0,NA(),'Последняя версия'!DB11)</f>
        <v>6</v>
      </c>
      <c r="DC11">
        <f>IF(COUNTA('Последняя версия'!DC11)=0,NA(),'Последняя версия'!DC11)</f>
        <v>4</v>
      </c>
      <c r="DD11">
        <f>IF(COUNTA('Последняя версия'!DD11)=0,NA(),'Последняя версия'!DD11)</f>
        <v>6</v>
      </c>
      <c r="DE11">
        <f>IF(COUNTA('Последняя версия'!DE11)=0,NA(),'Последняя версия'!DE11)</f>
        <v>4</v>
      </c>
      <c r="DF11">
        <f>IF(COUNTA('Последняя версия'!DF11)=0,NA(),'Последняя версия'!DF11)</f>
        <v>5</v>
      </c>
      <c r="DG11">
        <f>IF(COUNTA('Последняя версия'!DG11)=0,NA(),'Последняя версия'!DG11)</f>
        <v>8</v>
      </c>
      <c r="DH11">
        <f>IF(COUNTA('Последняя версия'!DH11)=0,NA(),'Последняя версия'!DH11)</f>
        <v>10</v>
      </c>
      <c r="DI11">
        <f>IF(COUNTA('Последняя версия'!DI11)=0,NA(),'Последняя версия'!DI11)</f>
        <v>6</v>
      </c>
      <c r="DJ11">
        <f>IF(COUNTA('Последняя версия'!DJ11)=0,NA(),'Последняя версия'!DJ11)</f>
        <v>5</v>
      </c>
      <c r="DK11">
        <f>IF(COUNTA('Последняя версия'!DK11)=0,NA(),'Последняя версия'!DK11)</f>
        <v>3</v>
      </c>
      <c r="DL11">
        <f>IF(COUNTA('Последняя версия'!DL11)=0,NA(),'Последняя версия'!DL11)</f>
        <v>8</v>
      </c>
      <c r="DM11">
        <f>IF(COUNTA('Последняя версия'!DM11)=0,NA(),'Последняя версия'!DM11)</f>
        <v>9</v>
      </c>
      <c r="DN11">
        <f>IF(COUNTA('Последняя версия'!DN11)=0,NA(),'Последняя версия'!DN11)</f>
        <v>5</v>
      </c>
      <c r="DO11">
        <f>IF(COUNTA('Последняя версия'!DO11)=0,NA(),'Последняя версия'!DO11)</f>
        <v>4</v>
      </c>
      <c r="DP11">
        <f>IF(COUNTA('Последняя версия'!DP11)=0,NA(),'Последняя версия'!DP11)</f>
        <v>7</v>
      </c>
      <c r="DQ11">
        <f>IF(COUNTA('Последняя версия'!DQ11)=0,NA(),'Последняя версия'!DQ11)</f>
        <v>16</v>
      </c>
      <c r="DR11">
        <f>IF(COUNTA('Последняя версия'!DR11)=0,NA(),'Последняя версия'!DR11)</f>
        <v>9</v>
      </c>
      <c r="DS11">
        <f>IF(COUNTA('Последняя версия'!DS11)=0,NA(),'Последняя версия'!DS11)</f>
        <v>7</v>
      </c>
      <c r="DT11">
        <f>IF(COUNTA('Последняя версия'!DT11)=0,NA(),'Последняя версия'!DT11)</f>
        <v>114</v>
      </c>
      <c r="DU11" t="e">
        <f>IF(COUNTA('Последняя версия'!DU11)=0,NA(),'Последняя версия'!DU11)</f>
        <v>#N/A</v>
      </c>
      <c r="DV11" t="e">
        <f>IF(COUNTA('Последняя версия'!DV11)=0,NA(),'Последняя версия'!DV11)</f>
        <v>#N/A</v>
      </c>
      <c r="DW11" t="e">
        <f>IF(COUNTA('Последняя версия'!DW11)=0,NA(),'Последняя версия'!DW11)</f>
        <v>#N/A</v>
      </c>
      <c r="DX11" t="e">
        <f>IF(COUNTA('Последняя версия'!DX11)=0,NA(),'Последняя версия'!DX11)</f>
        <v>#N/A</v>
      </c>
      <c r="DY11" t="e">
        <f>IF(COUNTA('Последняя версия'!DY11)=0,NA(),'Последняя версия'!DY11)</f>
        <v>#N/A</v>
      </c>
      <c r="DZ11" t="e">
        <f>IF(COUNTA('Последняя версия'!DZ11)=0,NA(),'Последняя версия'!DZ11)</f>
        <v>#N/A</v>
      </c>
      <c r="EA11" t="e">
        <f>IF(COUNTA('Последняя версия'!EA11)=0,NA(),'Последняя версия'!EA11)</f>
        <v>#N/A</v>
      </c>
      <c r="EB11" t="e">
        <f>IF(COUNTA('Последняя версия'!EB11)=0,NA(),'Последняя версия'!EB11)</f>
        <v>#N/A</v>
      </c>
      <c r="EC11" t="e">
        <f>IF(COUNTA('Последняя версия'!EC11)=0,NA(),'Последняя версия'!EC11)</f>
        <v>#N/A</v>
      </c>
      <c r="ED11" t="e">
        <f>IF(COUNTA('Последняя версия'!ED11)=0,NA(),'Последняя версия'!ED11)</f>
        <v>#N/A</v>
      </c>
      <c r="EE11" t="e">
        <f>IF(COUNTA('Последняя версия'!EE11)=0,NA(),'Последняя версия'!EE11)</f>
        <v>#N/A</v>
      </c>
      <c r="EF11" t="e">
        <f>IF(COUNTA('Последняя версия'!EF11)=0,NA(),'Последняя версия'!EF11)</f>
        <v>#N/A</v>
      </c>
      <c r="EG11" t="e">
        <f>IF(COUNTA('Последняя версия'!EG11)=0,NA(),'Последняя версия'!EG11)</f>
        <v>#N/A</v>
      </c>
      <c r="EH11" t="e">
        <f>IF(COUNTA('Последняя версия'!EH11)=0,NA(),'Последняя версия'!EH11)</f>
        <v>#N/A</v>
      </c>
      <c r="EI11" t="e">
        <f>IF(COUNTA('Последняя версия'!EI11)=0,NA(),'Последняя версия'!EI11)</f>
        <v>#N/A</v>
      </c>
      <c r="EJ11" t="e">
        <f>IF(COUNTA('Последняя версия'!EJ11)=0,NA(),'Последняя версия'!EJ11)</f>
        <v>#N/A</v>
      </c>
    </row>
    <row r="12" spans="1:140" x14ac:dyDescent="0.35">
      <c r="A12">
        <f>IF(COUNTA('Последняя версия'!A12)=0,NA(),'Последняя версия'!A12)</f>
        <v>11</v>
      </c>
      <c r="B12">
        <f>IF(COUNTA('Последняя версия'!B12)=0,NA(),'Последняя версия'!B12)</f>
        <v>3</v>
      </c>
      <c r="C12">
        <f>IF(COUNTA('Последняя версия'!C12)=0,NA(),'Последняя версия'!C12)</f>
        <v>2</v>
      </c>
      <c r="D12">
        <f>IF(COUNTA('Последняя версия'!D12)=0,NA(),'Последняя версия'!D12)</f>
        <v>6</v>
      </c>
      <c r="E12">
        <f>IF(COUNTA('Последняя версия'!E12)=0,NA(),'Последняя версия'!E12)</f>
        <v>1</v>
      </c>
      <c r="F12">
        <f>IF(COUNTA('Последняя версия'!F12)=0,NA(),'Последняя версия'!F12)</f>
        <v>3</v>
      </c>
      <c r="G12">
        <f>IF(COUNTA('Последняя версия'!G12)=0,NA(),'Последняя версия'!G12)</f>
        <v>3</v>
      </c>
      <c r="H12">
        <f>IF(COUNTA('Последняя версия'!H12)=0,NA(),'Последняя версия'!H12)</f>
        <v>1</v>
      </c>
      <c r="I12">
        <f>IF(COUNTA('Последняя версия'!I12)=0,NA(),'Последняя версия'!I12)</f>
        <v>1</v>
      </c>
      <c r="J12">
        <f>IF(COUNTA('Последняя версия'!J12)=0,NA(),'Последняя версия'!J12)</f>
        <v>2</v>
      </c>
      <c r="K12">
        <f>IF(COUNTA('Последняя версия'!K12)=0,NA(),'Последняя версия'!K12)</f>
        <v>1</v>
      </c>
      <c r="L12">
        <f>IF(COUNTA('Последняя версия'!L12)=0,NA(),'Последняя версия'!L12)</f>
        <v>1</v>
      </c>
      <c r="M12">
        <f>IF(COUNTA('Последняя версия'!M12)=0,NA(),'Последняя версия'!M12)</f>
        <v>1</v>
      </c>
      <c r="N12">
        <f>IF(COUNTA('Последняя версия'!N12)=0,NA(),'Последняя версия'!N12)</f>
        <v>1</v>
      </c>
      <c r="O12">
        <f>IF(COUNTA('Последняя версия'!O12)=0,NA(),'Последняя версия'!O12)</f>
        <v>1</v>
      </c>
      <c r="P12">
        <f>IF(COUNTA('Последняя версия'!P12)=0,NA(),'Последняя версия'!P12)</f>
        <v>2</v>
      </c>
      <c r="Q12">
        <f>IF(COUNTA('Последняя версия'!Q12)=0,NA(),'Последняя версия'!Q12)</f>
        <v>1</v>
      </c>
      <c r="R12">
        <f>IF(COUNTA('Последняя версия'!R12)=0,NA(),'Последняя версия'!R12)</f>
        <v>1</v>
      </c>
      <c r="S12" t="e">
        <f>IF(COUNTA('Последняя версия'!S12)=0,NA(),'Последняя версия'!S12)</f>
        <v>#N/A</v>
      </c>
      <c r="T12">
        <f>IF(COUNTA('Последняя версия'!T12)=0,NA(),'Последняя версия'!T12)</f>
        <v>1</v>
      </c>
      <c r="U12">
        <f>IF(COUNTA('Последняя версия'!U12)=0,NA(),'Последняя версия'!U12)</f>
        <v>1</v>
      </c>
      <c r="V12">
        <f>IF(COUNTA('Последняя версия'!V12)=0,NA(),'Последняя версия'!V12)</f>
        <v>2</v>
      </c>
      <c r="W12" t="e">
        <f>IF(COUNTA('Последняя версия'!W12)=0,NA(),'Последняя версия'!W12)</f>
        <v>#N/A</v>
      </c>
      <c r="X12">
        <f>IF(COUNTA('Последняя версия'!X12)=0,NA(),'Последняя версия'!X12)</f>
        <v>57</v>
      </c>
      <c r="Y12">
        <f>IF(COUNTA('Последняя версия'!Y12)=0,NA(),'Последняя версия'!Y12)</f>
        <v>57</v>
      </c>
      <c r="Z12">
        <f>IF(COUNTA('Последняя версия'!Z12)=0,NA(),'Последняя версия'!Z12)</f>
        <v>2</v>
      </c>
      <c r="AA12">
        <f>IF(COUNTA('Последняя версия'!AA12)=0,NA(),'Последняя версия'!AA12)</f>
        <v>37</v>
      </c>
      <c r="AB12" t="e">
        <f>IF(COUNTA('Последняя версия'!AB12)=0,NA(),'Последняя версия'!AB12)</f>
        <v>#N/A</v>
      </c>
      <c r="AC12">
        <f>IF(COUNTA('Последняя версия'!AC12)=0,NA(),'Последняя версия'!AC12)</f>
        <v>46.3</v>
      </c>
      <c r="AD12">
        <f>IF(COUNTA('Последняя версия'!AD12)=0,NA(),'Последняя версия'!AD12)</f>
        <v>5.67</v>
      </c>
      <c r="AE12">
        <f>IF(COUNTA('Последняя версия'!AE12)=0,NA(),'Последняя версия'!AE12)</f>
        <v>74.5</v>
      </c>
      <c r="AF12">
        <f>IF(COUNTA('Последняя версия'!AF12)=0,NA(),'Последняя версия'!AF12)</f>
        <v>5.94</v>
      </c>
      <c r="AG12">
        <f>IF(COUNTA('Последняя версия'!AG12)=0,NA(),'Последняя версия'!AG12)</f>
        <v>2.33</v>
      </c>
      <c r="AH12">
        <f>IF(COUNTA('Последняя версия'!AH12)=0,NA(),'Последняя версия'!AH12)</f>
        <v>3.19</v>
      </c>
      <c r="AI12">
        <f>IF(COUNTA('Последняя версия'!AI12)=0,NA(),'Последняя версия'!AI12)</f>
        <v>0.65</v>
      </c>
      <c r="AJ12">
        <f>IF(COUNTA('Последняя версия'!AJ12)=0,NA(),'Последняя версия'!AJ12)</f>
        <v>0.14000000000000001</v>
      </c>
      <c r="AK12">
        <f>IF(COUNTA('Последняя версия'!AK12)=0,NA(),'Последняя версия'!AK12)</f>
        <v>1.43</v>
      </c>
      <c r="AL12">
        <f>IF(COUNTA('Последняя версия'!AL12)=0,NA(),'Последняя версия'!AL12)</f>
        <v>130</v>
      </c>
      <c r="AM12">
        <f>IF(COUNTA('Последняя версия'!AM12)=0,NA(),'Последняя версия'!AM12)</f>
        <v>294</v>
      </c>
      <c r="AN12">
        <f>IF(COUNTA('Последняя версия'!AN12)=0,NA(),'Последняя версия'!AN12)</f>
        <v>2.16</v>
      </c>
      <c r="AO12" t="e">
        <f>IF(COUNTA('Последняя версия'!AO12)=0,NA(),'Последняя версия'!AO12)</f>
        <v>#N/A</v>
      </c>
      <c r="AP12">
        <f>IF(COUNTA('Последняя версия'!AP12)=0,NA(),'Последняя версия'!AP12)</f>
        <v>170</v>
      </c>
      <c r="AQ12" t="e">
        <f>IF(COUNTA('Последняя версия'!AQ12)=0,NA(),'Последняя версия'!AQ12)</f>
        <v>#N/A</v>
      </c>
      <c r="AR12">
        <f>IF(COUNTA('Последняя версия'!AR12)=0,NA(),'Последняя версия'!AR12)</f>
        <v>6.8</v>
      </c>
      <c r="AS12">
        <f>IF(COUNTA('Последняя версия'!AS12)=0,NA(),'Последняя версия'!AS12)</f>
        <v>8.5999999999999993E-2</v>
      </c>
      <c r="AT12">
        <f>IF(COUNTA('Последняя версия'!AT12)=0,NA(),'Последняя версия'!AT12)</f>
        <v>6.62</v>
      </c>
      <c r="AU12">
        <f>IF(COUNTA('Последняя версия'!AU12)=0,NA(),'Последняя версия'!AU12)</f>
        <v>15.9</v>
      </c>
      <c r="AV12">
        <f>IF(COUNTA('Последняя версия'!AV12)=0,NA(),'Последняя версия'!AV12)</f>
        <v>210</v>
      </c>
      <c r="AW12">
        <f>IF(COUNTA('Последняя версия'!AW12)=0,NA(),'Последняя версия'!AW12)</f>
        <v>82</v>
      </c>
      <c r="AX12">
        <f>IF(COUNTA('Последняя версия'!AX12)=0,NA(),'Последняя версия'!AX12)</f>
        <v>5.55</v>
      </c>
      <c r="AY12">
        <f>IF(COUNTA('Последняя версия'!AY12)=0,NA(),'Последняя версия'!AY12)</f>
        <v>0.39</v>
      </c>
      <c r="AZ12">
        <f>IF(COUNTA('Последняя версия'!AZ12)=0,NA(),'Последняя версия'!AZ12)</f>
        <v>0.79</v>
      </c>
      <c r="BA12" t="e">
        <f>IF(COUNTA('Последняя версия'!BA12)=0,NA(),'Последняя версия'!BA12)</f>
        <v>#N/A</v>
      </c>
      <c r="BB12" t="e">
        <f>IF(COUNTA('Последняя версия'!BB12)=0,NA(),'Последняя версия'!BB12)</f>
        <v>#N/A</v>
      </c>
      <c r="BC12" t="e">
        <f>IF(COUNTA('Последняя версия'!BC12)=0,NA(),'Последняя версия'!BC12)</f>
        <v>#N/A</v>
      </c>
      <c r="BD12" t="e">
        <f>IF(COUNTA('Последняя версия'!BD12)=0,NA(),'Последняя версия'!BD12)</f>
        <v>#N/A</v>
      </c>
      <c r="BE12" t="e">
        <f>IF(COUNTA('Последняя версия'!BE12)=0,NA(),'Последняя версия'!BE12)</f>
        <v>#N/A</v>
      </c>
      <c r="BF12" t="e">
        <f>IF(COUNTA('Последняя версия'!BF12)=0,NA(),'Последняя версия'!BF12)</f>
        <v>#N/A</v>
      </c>
      <c r="BG12" t="e">
        <f>IF(COUNTA('Последняя версия'!BG12)=0,NA(),'Последняя версия'!BG12)</f>
        <v>#N/A</v>
      </c>
      <c r="BH12" t="e">
        <f>IF(COUNTA('Последняя версия'!BH12)=0,NA(),'Последняя версия'!BH12)</f>
        <v>#N/A</v>
      </c>
      <c r="BI12" t="e">
        <f>IF(COUNTA('Последняя версия'!BI12)=0,NA(),'Последняя версия'!BI12)</f>
        <v>#N/A</v>
      </c>
      <c r="BJ12" t="e">
        <f>IF(COUNTA('Последняя версия'!BJ12)=0,NA(),'Последняя версия'!BJ12)</f>
        <v>#N/A</v>
      </c>
      <c r="BK12" t="e">
        <f>IF(COUNTA('Последняя версия'!BK12)=0,NA(),'Последняя версия'!BK12)</f>
        <v>#N/A</v>
      </c>
      <c r="BL12" t="e">
        <f>IF(COUNTA('Последняя версия'!BL12)=0,NA(),'Последняя версия'!BL12)</f>
        <v>#N/A</v>
      </c>
      <c r="BM12" t="e">
        <f>IF(COUNTA('Последняя версия'!BM12)=0,NA(),'Последняя версия'!BM12)</f>
        <v>#N/A</v>
      </c>
      <c r="BN12" t="e">
        <f>IF(COUNTA('Последняя версия'!BN12)=0,NA(),'Последняя версия'!BN12)</f>
        <v>#N/A</v>
      </c>
      <c r="BO12" t="e">
        <f>IF(COUNTA('Последняя версия'!BO12)=0,NA(),'Последняя версия'!BO12)</f>
        <v>#N/A</v>
      </c>
      <c r="BP12" t="e">
        <f>IF(COUNTA('Последняя версия'!BP12)=0,NA(),'Последняя версия'!BP12)</f>
        <v>#N/A</v>
      </c>
      <c r="BQ12" t="e">
        <f>IF(COUNTA('Последняя версия'!BQ12)=0,NA(),'Последняя версия'!BQ12)</f>
        <v>#N/A</v>
      </c>
      <c r="BR12">
        <f>IF(COUNTA('Последняя версия'!BR12)=0,NA(),'Последняя версия'!BR12)</f>
        <v>164</v>
      </c>
      <c r="BS12">
        <f>IF(COUNTA('Последняя версия'!BS12)=0,NA(),'Последняя версия'!BS12)</f>
        <v>28.3</v>
      </c>
      <c r="BT12">
        <f>IF(COUNTA('Последняя версия'!BT12)=0,NA(),'Последняя версия'!BT12)</f>
        <v>0.18</v>
      </c>
      <c r="BU12">
        <f>IF(COUNTA('Последняя версия'!BU12)=0,NA(),'Последняя версия'!BU12)</f>
        <v>763.09</v>
      </c>
      <c r="BV12">
        <f>IF(COUNTA('Последняя версия'!BV12)=0,NA(),'Последняя версия'!BV12)</f>
        <v>0.24</v>
      </c>
      <c r="BW12">
        <f>IF(COUNTA('Последняя версия'!BW12)=0,NA(),'Последняя версия'!BW12)</f>
        <v>17.72</v>
      </c>
      <c r="BX12" t="e">
        <f>IF(COUNTA('Последняя версия'!BX12)=0,NA(),'Последняя версия'!BX12)</f>
        <v>#N/A</v>
      </c>
      <c r="BY12" t="e">
        <f>IF(COUNTA('Последняя версия'!BY12)=0,NA(),'Последняя версия'!BY12)</f>
        <v>#N/A</v>
      </c>
      <c r="BZ12">
        <f>IF(COUNTA('Последняя версия'!BZ12)=0,NA(),'Последняя версия'!BZ12)</f>
        <v>1.92</v>
      </c>
      <c r="CA12">
        <f>IF(COUNTA('Последняя версия'!CA12)=0,NA(),'Последняя версия'!CA12)</f>
        <v>8.01</v>
      </c>
      <c r="CB12">
        <f>IF(COUNTA('Последняя версия'!CB12)=0,NA(),'Последняя версия'!CB12)</f>
        <v>16.61</v>
      </c>
      <c r="CC12">
        <f>IF(COUNTA('Последняя версия'!CC12)=0,NA(),'Последняя версия'!CC12)</f>
        <v>3.85</v>
      </c>
      <c r="CD12">
        <f>IF(COUNTA('Последняя версия'!CD12)=0,NA(),'Последняя версия'!CD12)</f>
        <v>14</v>
      </c>
      <c r="CE12">
        <f>IF(COUNTA('Последняя версия'!CE12)=0,NA(),'Последняя версия'!CE12)</f>
        <v>4.8499999999999996</v>
      </c>
      <c r="CF12">
        <f>IF(COUNTA('Последняя версия'!CF12)=0,NA(),'Последняя версия'!CF12)</f>
        <v>1.44</v>
      </c>
      <c r="CG12">
        <f>IF(COUNTA('Последняя версия'!CG12)=0,NA(),'Последняя версия'!CG12)</f>
        <v>19.62</v>
      </c>
      <c r="CH12">
        <f>IF(COUNTA('Последняя версия'!CH12)=0,NA(),'Последняя версия'!CH12)</f>
        <v>31.6</v>
      </c>
      <c r="CI12">
        <f>IF(COUNTA('Последняя версия'!CI12)=0,NA(),'Последняя версия'!CI12)</f>
        <v>430.52</v>
      </c>
      <c r="CJ12" t="e">
        <f>IF(COUNTA('Последняя версия'!CJ12)=0,NA(),'Последняя версия'!CJ12)</f>
        <v>#N/A</v>
      </c>
      <c r="CK12" t="e">
        <f>IF(COUNTA('Последняя версия'!CK12)=0,NA(),'Последняя версия'!CK12)</f>
        <v>#N/A</v>
      </c>
      <c r="CL12" t="e">
        <f>IF(COUNTA('Последняя версия'!CL12)=0,NA(),'Последняя версия'!CL12)</f>
        <v>#N/A</v>
      </c>
      <c r="CM12" t="e">
        <f>IF(COUNTA('Последняя версия'!CM12)=0,NA(),'Последняя версия'!CM12)</f>
        <v>#N/A</v>
      </c>
      <c r="CN12" t="e">
        <f>IF(COUNTA('Последняя версия'!CN12)=0,NA(),'Последняя версия'!CN12)</f>
        <v>#N/A</v>
      </c>
      <c r="CO12" t="e">
        <f>IF(COUNTA('Последняя версия'!CO12)=0,NA(),'Последняя версия'!CO12)</f>
        <v>#N/A</v>
      </c>
      <c r="CP12" t="e">
        <f>IF(COUNTA('Последняя версия'!CP12)=0,NA(),'Последняя версия'!CP12)</f>
        <v>#N/A</v>
      </c>
      <c r="CQ12" t="e">
        <f>IF(COUNTA('Последняя версия'!CQ12)=0,NA(),'Последняя версия'!CQ12)</f>
        <v>#N/A</v>
      </c>
      <c r="CR12" t="e">
        <f>IF(COUNTA('Последняя версия'!CR12)=0,NA(),'Последняя версия'!CR12)</f>
        <v>#N/A</v>
      </c>
      <c r="CS12">
        <f>IF(COUNTA('Последняя версия'!CS12)=0,NA(),'Последняя версия'!CS12)</f>
        <v>30</v>
      </c>
      <c r="CT12">
        <f>IF(COUNTA('Последняя версия'!CT12)=0,NA(),'Последняя версия'!CT12)</f>
        <v>10</v>
      </c>
      <c r="CU12">
        <f>IF(COUNTA('Последняя версия'!CU12)=0,NA(),'Последняя версия'!CU12)</f>
        <v>17</v>
      </c>
      <c r="CV12">
        <f>IF(COUNTA('Последняя версия'!CV12)=0,NA(),'Последняя версия'!CV12)</f>
        <v>1</v>
      </c>
      <c r="CW12">
        <f>IF(COUNTA('Последняя версия'!CW12)=0,NA(),'Последняя версия'!CW12)</f>
        <v>1</v>
      </c>
      <c r="CX12">
        <f>IF(COUNTA('Последняя версия'!CX12)=0,NA(),'Последняя версия'!CX12)</f>
        <v>6</v>
      </c>
      <c r="CY12">
        <f>IF(COUNTA('Последняя версия'!CY12)=0,NA(),'Последняя версия'!CY12)</f>
        <v>1</v>
      </c>
      <c r="CZ12">
        <f>IF(COUNTA('Последняя версия'!CZ12)=0,NA(),'Последняя версия'!CZ12)</f>
        <v>3</v>
      </c>
      <c r="DA12">
        <f>IF(COUNTA('Последняя версия'!DA12)=0,NA(),'Последняя версия'!DA12)</f>
        <v>1</v>
      </c>
      <c r="DB12">
        <f>IF(COUNTA('Последняя версия'!DB12)=0,NA(),'Последняя версия'!DB12)</f>
        <v>5</v>
      </c>
      <c r="DC12">
        <f>IF(COUNTA('Последняя версия'!DC12)=0,NA(),'Последняя версия'!DC12)</f>
        <v>5</v>
      </c>
      <c r="DD12">
        <f>IF(COUNTA('Последняя версия'!DD12)=0,NA(),'Последняя версия'!DD12)</f>
        <v>6</v>
      </c>
      <c r="DE12">
        <f>IF(COUNTA('Последняя версия'!DE12)=0,NA(),'Последняя версия'!DE12)</f>
        <v>1</v>
      </c>
      <c r="DF12">
        <f>IF(COUNTA('Последняя версия'!DF12)=0,NA(),'Последняя версия'!DF12)</f>
        <v>6</v>
      </c>
      <c r="DG12">
        <f>IF(COUNTA('Последняя версия'!DG12)=0,NA(),'Последняя версия'!DG12)</f>
        <v>1</v>
      </c>
      <c r="DH12">
        <f>IF(COUNTA('Последняя версия'!DH12)=0,NA(),'Последняя версия'!DH12)</f>
        <v>6</v>
      </c>
      <c r="DI12">
        <f>IF(COUNTA('Последняя версия'!DI12)=0,NA(),'Последняя версия'!DI12)</f>
        <v>6</v>
      </c>
      <c r="DJ12">
        <f>IF(COUNTA('Последняя версия'!DJ12)=0,NA(),'Последняя версия'!DJ12)</f>
        <v>5</v>
      </c>
      <c r="DK12">
        <f>IF(COUNTA('Последняя версия'!DK12)=0,NA(),'Последняя версия'!DK12)</f>
        <v>9</v>
      </c>
      <c r="DL12">
        <f>IF(COUNTA('Последняя версия'!DL12)=0,NA(),'Последняя версия'!DL12)</f>
        <v>7</v>
      </c>
      <c r="DM12">
        <f>IF(COUNTA('Последняя версия'!DM12)=0,NA(),'Последняя версия'!DM12)</f>
        <v>13</v>
      </c>
      <c r="DN12">
        <f>IF(COUNTA('Последняя версия'!DN12)=0,NA(),'Последняя версия'!DN12)</f>
        <v>7</v>
      </c>
      <c r="DO12">
        <f>IF(COUNTA('Последняя версия'!DO12)=0,NA(),'Последняя версия'!DO12)</f>
        <v>6</v>
      </c>
      <c r="DP12">
        <f>IF(COUNTA('Последняя версия'!DP12)=0,NA(),'Последняя версия'!DP12)</f>
        <v>9</v>
      </c>
      <c r="DQ12">
        <f>IF(COUNTA('Последняя версия'!DQ12)=0,NA(),'Последняя версия'!DQ12)</f>
        <v>16</v>
      </c>
      <c r="DR12">
        <f>IF(COUNTA('Последняя версия'!DR12)=0,NA(),'Последняя версия'!DR12)</f>
        <v>8</v>
      </c>
      <c r="DS12">
        <f>IF(COUNTA('Последняя версия'!DS12)=0,NA(),'Последняя версия'!DS12)</f>
        <v>8</v>
      </c>
      <c r="DT12">
        <f>IF(COUNTA('Последняя версия'!DT12)=0,NA(),'Последняя версия'!DT12)</f>
        <v>124</v>
      </c>
      <c r="DU12" t="e">
        <f>IF(COUNTA('Последняя версия'!DU12)=0,NA(),'Последняя версия'!DU12)</f>
        <v>#N/A</v>
      </c>
      <c r="DV12" t="e">
        <f>IF(COUNTA('Последняя версия'!DV12)=0,NA(),'Последняя версия'!DV12)</f>
        <v>#N/A</v>
      </c>
      <c r="DW12" t="e">
        <f>IF(COUNTA('Последняя версия'!DW12)=0,NA(),'Последняя версия'!DW12)</f>
        <v>#N/A</v>
      </c>
      <c r="DX12" t="e">
        <f>IF(COUNTA('Последняя версия'!DX12)=0,NA(),'Последняя версия'!DX12)</f>
        <v>#N/A</v>
      </c>
      <c r="DY12" t="e">
        <f>IF(COUNTA('Последняя версия'!DY12)=0,NA(),'Последняя версия'!DY12)</f>
        <v>#N/A</v>
      </c>
      <c r="DZ12" t="e">
        <f>IF(COUNTA('Последняя версия'!DZ12)=0,NA(),'Последняя версия'!DZ12)</f>
        <v>#N/A</v>
      </c>
      <c r="EA12" t="e">
        <f>IF(COUNTA('Последняя версия'!EA12)=0,NA(),'Последняя версия'!EA12)</f>
        <v>#N/A</v>
      </c>
      <c r="EB12" t="e">
        <f>IF(COUNTA('Последняя версия'!EB12)=0,NA(),'Последняя версия'!EB12)</f>
        <v>#N/A</v>
      </c>
      <c r="EC12" t="e">
        <f>IF(COUNTA('Последняя версия'!EC12)=0,NA(),'Последняя версия'!EC12)</f>
        <v>#N/A</v>
      </c>
      <c r="ED12" t="e">
        <f>IF(COUNTA('Последняя версия'!ED12)=0,NA(),'Последняя версия'!ED12)</f>
        <v>#N/A</v>
      </c>
      <c r="EE12" t="e">
        <f>IF(COUNTA('Последняя версия'!EE12)=0,NA(),'Последняя версия'!EE12)</f>
        <v>#N/A</v>
      </c>
      <c r="EF12" t="e">
        <f>IF(COUNTA('Последняя версия'!EF12)=0,NA(),'Последняя версия'!EF12)</f>
        <v>#N/A</v>
      </c>
      <c r="EG12" t="e">
        <f>IF(COUNTA('Последняя версия'!EG12)=0,NA(),'Последняя версия'!EG12)</f>
        <v>#N/A</v>
      </c>
      <c r="EH12" t="e">
        <f>IF(COUNTA('Последняя версия'!EH12)=0,NA(),'Последняя версия'!EH12)</f>
        <v>#N/A</v>
      </c>
      <c r="EI12" t="e">
        <f>IF(COUNTA('Последняя версия'!EI12)=0,NA(),'Последняя версия'!EI12)</f>
        <v>#N/A</v>
      </c>
      <c r="EJ12" t="e">
        <f>IF(COUNTA('Последняя версия'!EJ12)=0,NA(),'Последняя версия'!EJ12)</f>
        <v>#N/A</v>
      </c>
    </row>
    <row r="13" spans="1:140" x14ac:dyDescent="0.35">
      <c r="A13">
        <f>IF(COUNTA('Последняя версия'!A13)=0,NA(),'Последняя версия'!A13)</f>
        <v>12</v>
      </c>
      <c r="B13">
        <f>IF(COUNTA('Последняя версия'!B13)=0,NA(),'Последняя версия'!B13)</f>
        <v>1</v>
      </c>
      <c r="C13">
        <f>IF(COUNTA('Последняя версия'!C13)=0,NA(),'Последняя версия'!C13)</f>
        <v>2</v>
      </c>
      <c r="D13">
        <f>IF(COUNTA('Последняя версия'!D13)=0,NA(),'Последняя версия'!D13)</f>
        <v>4</v>
      </c>
      <c r="E13">
        <f>IF(COUNTA('Последняя версия'!E13)=0,NA(),'Последняя версия'!E13)</f>
        <v>6</v>
      </c>
      <c r="F13">
        <f>IF(COUNTA('Последняя версия'!F13)=0,NA(),'Последняя версия'!F13)</f>
        <v>4</v>
      </c>
      <c r="G13">
        <f>IF(COUNTA('Последняя версия'!G13)=0,NA(),'Последняя версия'!G13)</f>
        <v>1</v>
      </c>
      <c r="H13">
        <f>IF(COUNTA('Последняя версия'!H13)=0,NA(),'Последняя версия'!H13)</f>
        <v>2</v>
      </c>
      <c r="I13">
        <f>IF(COUNTA('Последняя версия'!I13)=0,NA(),'Последняя версия'!I13)</f>
        <v>4</v>
      </c>
      <c r="J13">
        <f>IF(COUNTA('Последняя версия'!J13)=0,NA(),'Последняя версия'!J13)</f>
        <v>1</v>
      </c>
      <c r="K13">
        <f>IF(COUNTA('Последняя версия'!K13)=0,NA(),'Последняя версия'!K13)</f>
        <v>1</v>
      </c>
      <c r="L13">
        <f>IF(COUNTA('Последняя версия'!L13)=0,NA(),'Последняя версия'!L13)</f>
        <v>1</v>
      </c>
      <c r="M13">
        <f>IF(COUNTA('Последняя версия'!M13)=0,NA(),'Последняя версия'!M13)</f>
        <v>1</v>
      </c>
      <c r="N13">
        <f>IF(COUNTA('Последняя версия'!N13)=0,NA(),'Последняя версия'!N13)</f>
        <v>1</v>
      </c>
      <c r="O13">
        <f>IF(COUNTA('Последняя версия'!O13)=0,NA(),'Последняя версия'!O13)</f>
        <v>2</v>
      </c>
      <c r="P13">
        <f>IF(COUNTA('Последняя версия'!P13)=0,NA(),'Последняя версия'!P13)</f>
        <v>2</v>
      </c>
      <c r="Q13">
        <f>IF(COUNTA('Последняя версия'!Q13)=0,NA(),'Последняя версия'!Q13)</f>
        <v>1</v>
      </c>
      <c r="R13">
        <f>IF(COUNTA('Последняя версия'!R13)=0,NA(),'Последняя версия'!R13)</f>
        <v>1</v>
      </c>
      <c r="S13" t="e">
        <f>IF(COUNTA('Последняя версия'!S13)=0,NA(),'Последняя версия'!S13)</f>
        <v>#N/A</v>
      </c>
      <c r="T13">
        <f>IF(COUNTA('Последняя версия'!T13)=0,NA(),'Последняя версия'!T13)</f>
        <v>1</v>
      </c>
      <c r="U13">
        <f>IF(COUNTA('Последняя версия'!U13)=0,NA(),'Последняя версия'!U13)</f>
        <v>1</v>
      </c>
      <c r="V13">
        <f>IF(COUNTA('Последняя версия'!V13)=0,NA(),'Последняя версия'!V13)</f>
        <v>2</v>
      </c>
      <c r="W13" t="e">
        <f>IF(COUNTA('Последняя версия'!W13)=0,NA(),'Последняя версия'!W13)</f>
        <v>#N/A</v>
      </c>
      <c r="X13">
        <f>IF(COUNTA('Последняя версия'!X13)=0,NA(),'Последняя версия'!X13)</f>
        <v>70</v>
      </c>
      <c r="Y13">
        <f>IF(COUNTA('Последняя версия'!Y13)=0,NA(),'Последняя версия'!Y13)</f>
        <v>67</v>
      </c>
      <c r="Z13">
        <f>IF(COUNTA('Последняя версия'!Z13)=0,NA(),'Последняя версия'!Z13)</f>
        <v>36</v>
      </c>
      <c r="AA13">
        <f>IF(COUNTA('Последняя версия'!AA13)=0,NA(),'Последняя версия'!AA13)</f>
        <v>43</v>
      </c>
      <c r="AB13" t="e">
        <f>IF(COUNTA('Последняя версия'!AB13)=0,NA(),'Последняя версия'!AB13)</f>
        <v>#N/A</v>
      </c>
      <c r="AC13">
        <f>IF(COUNTA('Последняя версия'!AC13)=0,NA(),'Последняя версия'!AC13)</f>
        <v>43.5</v>
      </c>
      <c r="AD13">
        <f>IF(COUNTA('Последняя версия'!AD13)=0,NA(),'Последняя версия'!AD13)</f>
        <v>7.11</v>
      </c>
      <c r="AE13">
        <f>IF(COUNTA('Последняя версия'!AE13)=0,NA(),'Последняя версия'!AE13)</f>
        <v>69</v>
      </c>
      <c r="AF13">
        <f>IF(COUNTA('Последняя версия'!AF13)=0,NA(),'Последняя версия'!AF13)</f>
        <v>4.7699999999999996</v>
      </c>
      <c r="AG13">
        <f>IF(COUNTA('Последняя версия'!AG13)=0,NA(),'Последняя версия'!AG13)</f>
        <v>1.86</v>
      </c>
      <c r="AH13">
        <f>IF(COUNTA('Последняя версия'!AH13)=0,NA(),'Последняя версия'!AH13)</f>
        <v>4.32</v>
      </c>
      <c r="AI13">
        <f>IF(COUNTA('Последняя версия'!AI13)=0,NA(),'Последняя версия'!AI13)</f>
        <v>0.88</v>
      </c>
      <c r="AJ13">
        <f>IF(COUNTA('Последняя версия'!AJ13)=0,NA(),'Последняя версия'!AJ13)</f>
        <v>1.45</v>
      </c>
      <c r="AK13">
        <f>IF(COUNTA('Последняя версия'!AK13)=0,NA(),'Последняя версия'!AK13)</f>
        <v>2.82</v>
      </c>
      <c r="AL13">
        <f>IF(COUNTA('Последняя версия'!AL13)=0,NA(),'Последняя версия'!AL13)</f>
        <v>85</v>
      </c>
      <c r="AM13">
        <f>IF(COUNTA('Последняя версия'!AM13)=0,NA(),'Последняя версия'!AM13)</f>
        <v>390</v>
      </c>
      <c r="AN13" t="e">
        <f>IF(COUNTA('Последняя версия'!AN13)=0,NA(),'Последняя версия'!AN13)</f>
        <v>#N/A</v>
      </c>
      <c r="AO13" t="e">
        <f>IF(COUNTA('Последняя версия'!AO13)=0,NA(),'Последняя версия'!AO13)</f>
        <v>#N/A</v>
      </c>
      <c r="AP13" t="e">
        <f>IF(COUNTA('Последняя версия'!AP13)=0,NA(),'Последняя версия'!AP13)</f>
        <v>#N/A</v>
      </c>
      <c r="AQ13" t="e">
        <f>IF(COUNTA('Последняя версия'!AQ13)=0,NA(),'Последняя версия'!AQ13)</f>
        <v>#N/A</v>
      </c>
      <c r="AR13">
        <f>IF(COUNTA('Последняя версия'!AR13)=0,NA(),'Последняя версия'!AR13)</f>
        <v>4.9000000000000004</v>
      </c>
      <c r="AS13">
        <f>IF(COUNTA('Последняя версия'!AS13)=0,NA(),'Последняя версия'!AS13)</f>
        <v>1.837</v>
      </c>
      <c r="AT13">
        <f>IF(COUNTA('Последняя версия'!AT13)=0,NA(),'Последняя версия'!AT13)</f>
        <v>4.8899999999999997</v>
      </c>
      <c r="AU13">
        <f>IF(COUNTA('Последняя версия'!AU13)=0,NA(),'Последняя версия'!AU13)</f>
        <v>14.4</v>
      </c>
      <c r="AV13">
        <f>IF(COUNTA('Последняя версия'!AV13)=0,NA(),'Последняя версия'!AV13)</f>
        <v>186.3</v>
      </c>
      <c r="AW13">
        <f>IF(COUNTA('Последняя версия'!AW13)=0,NA(),'Последняя версия'!AW13)</f>
        <v>115</v>
      </c>
      <c r="AX13">
        <f>IF(COUNTA('Последняя версия'!AX13)=0,NA(),'Последняя версия'!AX13)</f>
        <v>4.0999999999999996</v>
      </c>
      <c r="AY13">
        <f>IF(COUNTA('Последняя версия'!AY13)=0,NA(),'Последняя версия'!AY13)</f>
        <v>0.62</v>
      </c>
      <c r="AZ13">
        <f>IF(COUNTA('Последняя версия'!AZ13)=0,NA(),'Последняя версия'!AZ13)</f>
        <v>1.25</v>
      </c>
      <c r="BA13" t="e">
        <f>IF(COUNTA('Последняя версия'!BA13)=0,NA(),'Последняя версия'!BA13)</f>
        <v>#N/A</v>
      </c>
      <c r="BB13" t="e">
        <f>IF(COUNTA('Последняя версия'!BB13)=0,NA(),'Последняя версия'!BB13)</f>
        <v>#N/A</v>
      </c>
      <c r="BC13" t="e">
        <f>IF(COUNTA('Последняя версия'!BC13)=0,NA(),'Последняя версия'!BC13)</f>
        <v>#N/A</v>
      </c>
      <c r="BD13" t="e">
        <f>IF(COUNTA('Последняя версия'!BD13)=0,NA(),'Последняя версия'!BD13)</f>
        <v>#N/A</v>
      </c>
      <c r="BE13" t="e">
        <f>IF(COUNTA('Последняя версия'!BE13)=0,NA(),'Последняя версия'!BE13)</f>
        <v>#N/A</v>
      </c>
      <c r="BF13" t="e">
        <f>IF(COUNTA('Последняя версия'!BF13)=0,NA(),'Последняя версия'!BF13)</f>
        <v>#N/A</v>
      </c>
      <c r="BG13" t="e">
        <f>IF(COUNTA('Последняя версия'!BG13)=0,NA(),'Последняя версия'!BG13)</f>
        <v>#N/A</v>
      </c>
      <c r="BH13" t="e">
        <f>IF(COUNTA('Последняя версия'!BH13)=0,NA(),'Последняя версия'!BH13)</f>
        <v>#N/A</v>
      </c>
      <c r="BI13" t="e">
        <f>IF(COUNTA('Последняя версия'!BI13)=0,NA(),'Последняя версия'!BI13)</f>
        <v>#N/A</v>
      </c>
      <c r="BJ13" t="e">
        <f>IF(COUNTA('Последняя версия'!BJ13)=0,NA(),'Последняя версия'!BJ13)</f>
        <v>#N/A</v>
      </c>
      <c r="BK13" t="e">
        <f>IF(COUNTA('Последняя версия'!BK13)=0,NA(),'Последняя версия'!BK13)</f>
        <v>#N/A</v>
      </c>
      <c r="BL13" t="e">
        <f>IF(COUNTA('Последняя версия'!BL13)=0,NA(),'Последняя версия'!BL13)</f>
        <v>#N/A</v>
      </c>
      <c r="BM13" t="e">
        <f>IF(COUNTA('Последняя версия'!BM13)=0,NA(),'Последняя версия'!BM13)</f>
        <v>#N/A</v>
      </c>
      <c r="BN13" t="e">
        <f>IF(COUNTA('Последняя версия'!BN13)=0,NA(),'Последняя версия'!BN13)</f>
        <v>#N/A</v>
      </c>
      <c r="BO13" t="e">
        <f>IF(COUNTA('Последняя версия'!BO13)=0,NA(),'Последняя версия'!BO13)</f>
        <v>#N/A</v>
      </c>
      <c r="BP13" t="e">
        <f>IF(COUNTA('Последняя версия'!BP13)=0,NA(),'Последняя версия'!BP13)</f>
        <v>#N/A</v>
      </c>
      <c r="BQ13" t="e">
        <f>IF(COUNTA('Последняя версия'!BQ13)=0,NA(),'Последняя версия'!BQ13)</f>
        <v>#N/A</v>
      </c>
      <c r="BR13">
        <f>IF(COUNTA('Последняя версия'!BR13)=0,NA(),'Последняя версия'!BR13)</f>
        <v>261.10000000000002</v>
      </c>
      <c r="BS13" t="e">
        <f>IF(COUNTA('Последняя версия'!BS13)=0,NA(),'Последняя версия'!BS13)</f>
        <v>#N/A</v>
      </c>
      <c r="BT13">
        <f>IF(COUNTA('Последняя версия'!BT13)=0,NA(),'Последняя версия'!BT13)</f>
        <v>0.21</v>
      </c>
      <c r="BU13">
        <f>IF(COUNTA('Последняя версия'!BU13)=0,NA(),'Последняя версия'!BU13)</f>
        <v>42.56</v>
      </c>
      <c r="BV13">
        <f>IF(COUNTA('Последняя версия'!BV13)=0,NA(),'Последняя версия'!BV13)</f>
        <v>0.51</v>
      </c>
      <c r="BW13">
        <f>IF(COUNTA('Последняя версия'!BW13)=0,NA(),'Последняя версия'!BW13)</f>
        <v>36.97</v>
      </c>
      <c r="BX13">
        <f>IF(COUNTA('Последняя версия'!BX13)=0,NA(),'Последняя версия'!BX13)</f>
        <v>0.04</v>
      </c>
      <c r="BY13">
        <f>IF(COUNTA('Последняя версия'!BY13)=0,NA(),'Последняя версия'!BY13)</f>
        <v>3.08</v>
      </c>
      <c r="BZ13">
        <f>IF(COUNTA('Последняя версия'!BZ13)=0,NA(),'Последняя версия'!BZ13)</f>
        <v>1.83</v>
      </c>
      <c r="CA13">
        <f>IF(COUNTA('Последняя версия'!CA13)=0,NA(),'Последняя версия'!CA13)</f>
        <v>8.2799999999999994</v>
      </c>
      <c r="CB13">
        <f>IF(COUNTA('Последняя версия'!CB13)=0,NA(),'Последняя версия'!CB13)</f>
        <v>18.16</v>
      </c>
      <c r="CC13">
        <f>IF(COUNTA('Последняя версия'!CC13)=0,NA(),'Последняя версия'!CC13)</f>
        <v>1.71</v>
      </c>
      <c r="CD13">
        <f>IF(COUNTA('Последняя версия'!CD13)=0,NA(),'Последняя версия'!CD13)</f>
        <v>15.59</v>
      </c>
      <c r="CE13">
        <f>IF(COUNTA('Последняя версия'!CE13)=0,NA(),'Последняя версия'!CE13)</f>
        <v>0.43</v>
      </c>
      <c r="CF13">
        <f>IF(COUNTA('Последняя версия'!CF13)=0,NA(),'Последняя версия'!CF13)</f>
        <v>1.44</v>
      </c>
      <c r="CG13">
        <f>IF(COUNTA('Последняя версия'!CG13)=0,NA(),'Последняя версия'!CG13)</f>
        <v>19.87</v>
      </c>
      <c r="CH13">
        <f>IF(COUNTA('Последняя версия'!CH13)=0,NA(),'Последняя версия'!CH13)</f>
        <v>31.8</v>
      </c>
      <c r="CI13">
        <f>IF(COUNTA('Последняя версия'!CI13)=0,NA(),'Последняя версия'!CI13)</f>
        <v>438.86</v>
      </c>
      <c r="CJ13" t="e">
        <f>IF(COUNTA('Последняя версия'!CJ13)=0,NA(),'Последняя версия'!CJ13)</f>
        <v>#N/A</v>
      </c>
      <c r="CK13" t="e">
        <f>IF(COUNTA('Последняя версия'!CK13)=0,NA(),'Последняя версия'!CK13)</f>
        <v>#N/A</v>
      </c>
      <c r="CL13" t="e">
        <f>IF(COUNTA('Последняя версия'!CL13)=0,NA(),'Последняя версия'!CL13)</f>
        <v>#N/A</v>
      </c>
      <c r="CM13" t="e">
        <f>IF(COUNTA('Последняя версия'!CM13)=0,NA(),'Последняя версия'!CM13)</f>
        <v>#N/A</v>
      </c>
      <c r="CN13" t="e">
        <f>IF(COUNTA('Последняя версия'!CN13)=0,NA(),'Последняя версия'!CN13)</f>
        <v>#N/A</v>
      </c>
      <c r="CO13" t="e">
        <f>IF(COUNTA('Последняя версия'!CO13)=0,NA(),'Последняя версия'!CO13)</f>
        <v>#N/A</v>
      </c>
      <c r="CP13" t="e">
        <f>IF(COUNTA('Последняя версия'!CP13)=0,NA(),'Последняя версия'!CP13)</f>
        <v>#N/A</v>
      </c>
      <c r="CQ13" t="e">
        <f>IF(COUNTA('Последняя версия'!CQ13)=0,NA(),'Последняя версия'!CQ13)</f>
        <v>#N/A</v>
      </c>
      <c r="CR13" t="e">
        <f>IF(COUNTA('Последняя версия'!CR13)=0,NA(),'Последняя версия'!CR13)</f>
        <v>#N/A</v>
      </c>
      <c r="CS13">
        <f>IF(COUNTA('Последняя версия'!CS13)=0,NA(),'Последняя версия'!CS13)</f>
        <v>25</v>
      </c>
      <c r="CT13">
        <f>IF(COUNTA('Последняя версия'!CT13)=0,NA(),'Последняя версия'!CT13)</f>
        <v>8</v>
      </c>
      <c r="CU13">
        <f>IF(COUNTA('Последняя версия'!CU13)=0,NA(),'Последняя версия'!CU13)</f>
        <v>10</v>
      </c>
      <c r="CV13">
        <f>IF(COUNTA('Последняя версия'!CV13)=0,NA(),'Последняя версия'!CV13)</f>
        <v>5</v>
      </c>
      <c r="CW13">
        <f>IF(COUNTA('Последняя версия'!CW13)=0,NA(),'Последняя версия'!CW13)</f>
        <v>7</v>
      </c>
      <c r="CX13">
        <f>IF(COUNTA('Последняя версия'!CX13)=0,NA(),'Последняя версия'!CX13)</f>
        <v>1</v>
      </c>
      <c r="CY13">
        <f>IF(COUNTA('Последняя версия'!CY13)=0,NA(),'Последняя версия'!CY13)</f>
        <v>1</v>
      </c>
      <c r="CZ13">
        <f>IF(COUNTA('Последняя версия'!CZ13)=0,NA(),'Последняя версия'!CZ13)</f>
        <v>4</v>
      </c>
      <c r="DA13">
        <f>IF(COUNTA('Последняя версия'!DA13)=0,NA(),'Последняя версия'!DA13)</f>
        <v>7</v>
      </c>
      <c r="DB13">
        <f>IF(COUNTA('Последняя версия'!DB13)=0,NA(),'Последняя версия'!DB13)</f>
        <v>5</v>
      </c>
      <c r="DC13">
        <f>IF(COUNTA('Последняя версия'!DC13)=0,NA(),'Последняя версия'!DC13)</f>
        <v>7</v>
      </c>
      <c r="DD13">
        <f>IF(COUNTA('Последняя версия'!DD13)=0,NA(),'Последняя версия'!DD13)</f>
        <v>1</v>
      </c>
      <c r="DE13">
        <f>IF(COUNTA('Последняя версия'!DE13)=0,NA(),'Последняя версия'!DE13)</f>
        <v>1</v>
      </c>
      <c r="DF13">
        <f>IF(COUNTA('Последняя версия'!DF13)=0,NA(),'Последняя версия'!DF13)</f>
        <v>6</v>
      </c>
      <c r="DG13">
        <f>IF(COUNTA('Последняя версия'!DG13)=0,NA(),'Последняя версия'!DG13)</f>
        <v>5</v>
      </c>
      <c r="DH13">
        <f>IF(COUNTA('Последняя версия'!DH13)=0,NA(),'Последняя версия'!DH13)</f>
        <v>12</v>
      </c>
      <c r="DI13">
        <f>IF(COUNTA('Последняя версия'!DI13)=0,NA(),'Последняя версия'!DI13)</f>
        <v>6</v>
      </c>
      <c r="DJ13">
        <f>IF(COUNTA('Последняя версия'!DJ13)=0,NA(),'Последняя версия'!DJ13)</f>
        <v>5</v>
      </c>
      <c r="DK13">
        <f>IF(COUNTA('Последняя версия'!DK13)=0,NA(),'Последняя версия'!DK13)</f>
        <v>3</v>
      </c>
      <c r="DL13">
        <f>IF(COUNTA('Последняя версия'!DL13)=0,NA(),'Последняя версия'!DL13)</f>
        <v>3</v>
      </c>
      <c r="DM13">
        <f>IF(COUNTA('Последняя версия'!DM13)=0,NA(),'Последняя версия'!DM13)</f>
        <v>11</v>
      </c>
      <c r="DN13">
        <f>IF(COUNTA('Последняя версия'!DN13)=0,NA(),'Последняя версия'!DN13)</f>
        <v>6</v>
      </c>
      <c r="DO13">
        <f>IF(COUNTA('Последняя версия'!DO13)=0,NA(),'Последняя версия'!DO13)</f>
        <v>5</v>
      </c>
      <c r="DP13">
        <f>IF(COUNTA('Последняя версия'!DP13)=0,NA(),'Последняя версия'!DP13)</f>
        <v>4</v>
      </c>
      <c r="DQ13">
        <f>IF(COUNTA('Последняя версия'!DQ13)=0,NA(),'Последняя версия'!DQ13)</f>
        <v>6</v>
      </c>
      <c r="DR13">
        <f>IF(COUNTA('Последняя версия'!DR13)=0,NA(),'Последняя версия'!DR13)</f>
        <v>6</v>
      </c>
      <c r="DS13">
        <f>IF(COUNTA('Последняя версия'!DS13)=0,NA(),'Последняя версия'!DS13)</f>
        <v>0</v>
      </c>
      <c r="DT13">
        <f>IF(COUNTA('Последняя версия'!DT13)=0,NA(),'Последняя версия'!DT13)</f>
        <v>89</v>
      </c>
      <c r="DU13" t="e">
        <f>IF(COUNTA('Последняя версия'!DU13)=0,NA(),'Последняя версия'!DU13)</f>
        <v>#N/A</v>
      </c>
      <c r="DV13" t="e">
        <f>IF(COUNTA('Последняя версия'!DV13)=0,NA(),'Последняя версия'!DV13)</f>
        <v>#N/A</v>
      </c>
      <c r="DW13" t="e">
        <f>IF(COUNTA('Последняя версия'!DW13)=0,NA(),'Последняя версия'!DW13)</f>
        <v>#N/A</v>
      </c>
      <c r="DX13" t="e">
        <f>IF(COUNTA('Последняя версия'!DX13)=0,NA(),'Последняя версия'!DX13)</f>
        <v>#N/A</v>
      </c>
      <c r="DY13" t="e">
        <f>IF(COUNTA('Последняя версия'!DY13)=0,NA(),'Последняя версия'!DY13)</f>
        <v>#N/A</v>
      </c>
      <c r="DZ13" t="e">
        <f>IF(COUNTA('Последняя версия'!DZ13)=0,NA(),'Последняя версия'!DZ13)</f>
        <v>#N/A</v>
      </c>
      <c r="EA13" t="e">
        <f>IF(COUNTA('Последняя версия'!EA13)=0,NA(),'Последняя версия'!EA13)</f>
        <v>#N/A</v>
      </c>
      <c r="EB13" t="e">
        <f>IF(COUNTA('Последняя версия'!EB13)=0,NA(),'Последняя версия'!EB13)</f>
        <v>#N/A</v>
      </c>
      <c r="EC13" t="e">
        <f>IF(COUNTA('Последняя версия'!EC13)=0,NA(),'Последняя версия'!EC13)</f>
        <v>#N/A</v>
      </c>
      <c r="ED13" t="e">
        <f>IF(COUNTA('Последняя версия'!ED13)=0,NA(),'Последняя версия'!ED13)</f>
        <v>#N/A</v>
      </c>
      <c r="EE13" t="e">
        <f>IF(COUNTA('Последняя версия'!EE13)=0,NA(),'Последняя версия'!EE13)</f>
        <v>#N/A</v>
      </c>
      <c r="EF13" t="e">
        <f>IF(COUNTA('Последняя версия'!EF13)=0,NA(),'Последняя версия'!EF13)</f>
        <v>#N/A</v>
      </c>
      <c r="EG13" t="e">
        <f>IF(COUNTA('Последняя версия'!EG13)=0,NA(),'Последняя версия'!EG13)</f>
        <v>#N/A</v>
      </c>
      <c r="EH13" t="e">
        <f>IF(COUNTA('Последняя версия'!EH13)=0,NA(),'Последняя версия'!EH13)</f>
        <v>#N/A</v>
      </c>
      <c r="EI13" t="e">
        <f>IF(COUNTA('Последняя версия'!EI13)=0,NA(),'Последняя версия'!EI13)</f>
        <v>#N/A</v>
      </c>
      <c r="EJ13" t="e">
        <f>IF(COUNTA('Последняя версия'!EJ13)=0,NA(),'Последняя версия'!EJ13)</f>
        <v>#N/A</v>
      </c>
    </row>
    <row r="14" spans="1:140" x14ac:dyDescent="0.35">
      <c r="A14">
        <f>IF(COUNTA('Последняя версия'!A14)=0,NA(),'Последняя версия'!A14)</f>
        <v>13</v>
      </c>
      <c r="B14">
        <f>IF(COUNTA('Последняя версия'!B14)=0,NA(),'Последняя версия'!B14)</f>
        <v>1</v>
      </c>
      <c r="C14">
        <f>IF(COUNTA('Последняя версия'!C14)=0,NA(),'Последняя версия'!C14)</f>
        <v>2</v>
      </c>
      <c r="D14">
        <f>IF(COUNTA('Последняя версия'!D14)=0,NA(),'Последняя версия'!D14)</f>
        <v>6</v>
      </c>
      <c r="E14">
        <f>IF(COUNTA('Последняя версия'!E14)=0,NA(),'Последняя версия'!E14)</f>
        <v>6</v>
      </c>
      <c r="F14">
        <f>IF(COUNTA('Последняя версия'!F14)=0,NA(),'Последняя версия'!F14)</f>
        <v>4</v>
      </c>
      <c r="G14">
        <f>IF(COUNTA('Последняя версия'!G14)=0,NA(),'Последняя версия'!G14)</f>
        <v>1</v>
      </c>
      <c r="H14">
        <f>IF(COUNTA('Последняя версия'!H14)=0,NA(),'Последняя версия'!H14)</f>
        <v>1</v>
      </c>
      <c r="I14">
        <f>IF(COUNTA('Последняя версия'!I14)=0,NA(),'Последняя версия'!I14)</f>
        <v>3</v>
      </c>
      <c r="J14">
        <f>IF(COUNTA('Последняя версия'!J14)=0,NA(),'Последняя версия'!J14)</f>
        <v>1</v>
      </c>
      <c r="K14">
        <f>IF(COUNTA('Последняя версия'!K14)=0,NA(),'Последняя версия'!K14)</f>
        <v>1</v>
      </c>
      <c r="L14">
        <f>IF(COUNTA('Последняя версия'!L14)=0,NA(),'Последняя версия'!L14)</f>
        <v>1</v>
      </c>
      <c r="M14">
        <f>IF(COUNTA('Последняя версия'!M14)=0,NA(),'Последняя версия'!M14)</f>
        <v>1</v>
      </c>
      <c r="N14">
        <f>IF(COUNTA('Последняя версия'!N14)=0,NA(),'Последняя версия'!N14)</f>
        <v>1</v>
      </c>
      <c r="O14">
        <f>IF(COUNTA('Последняя версия'!O14)=0,NA(),'Последняя версия'!O14)</f>
        <v>2</v>
      </c>
      <c r="P14">
        <f>IF(COUNTA('Последняя версия'!P14)=0,NA(),'Последняя версия'!P14)</f>
        <v>1</v>
      </c>
      <c r="Q14">
        <f>IF(COUNTA('Последняя версия'!Q14)=0,NA(),'Последняя версия'!Q14)</f>
        <v>1</v>
      </c>
      <c r="R14">
        <f>IF(COUNTA('Последняя версия'!R14)=0,NA(),'Последняя версия'!R14)</f>
        <v>2</v>
      </c>
      <c r="S14" t="e">
        <f>IF(COUNTA('Последняя версия'!S14)=0,NA(),'Последняя версия'!S14)</f>
        <v>#N/A</v>
      </c>
      <c r="T14">
        <f>IF(COUNTA('Последняя версия'!T14)=0,NA(),'Последняя версия'!T14)</f>
        <v>1</v>
      </c>
      <c r="U14">
        <f>IF(COUNTA('Последняя версия'!U14)=0,NA(),'Последняя версия'!U14)</f>
        <v>2</v>
      </c>
      <c r="V14">
        <f>IF(COUNTA('Последняя версия'!V14)=0,NA(),'Последняя версия'!V14)</f>
        <v>2</v>
      </c>
      <c r="W14" t="e">
        <f>IF(COUNTA('Последняя версия'!W14)=0,NA(),'Последняя версия'!W14)</f>
        <v>#N/A</v>
      </c>
      <c r="X14">
        <f>IF(COUNTA('Последняя версия'!X14)=0,NA(),'Последняя версия'!X14)</f>
        <v>73</v>
      </c>
      <c r="Y14">
        <f>IF(COUNTA('Последняя версия'!Y14)=0,NA(),'Последняя версия'!Y14)</f>
        <v>66</v>
      </c>
      <c r="Z14">
        <f>IF(COUNTA('Последняя версия'!Z14)=0,NA(),'Последняя версия'!Z14)</f>
        <v>84</v>
      </c>
      <c r="AA14">
        <f>IF(COUNTA('Последняя версия'!AA14)=0,NA(),'Последняя версия'!AA14)</f>
        <v>52</v>
      </c>
      <c r="AB14" t="e">
        <f>IF(COUNTA('Последняя версия'!AB14)=0,NA(),'Последняя версия'!AB14)</f>
        <v>#N/A</v>
      </c>
      <c r="AC14">
        <f>IF(COUNTA('Последняя версия'!AC14)=0,NA(),'Последняя версия'!AC14)</f>
        <v>43.8</v>
      </c>
      <c r="AD14">
        <f>IF(COUNTA('Последняя версия'!AD14)=0,NA(),'Последняя версия'!AD14)</f>
        <v>5.95</v>
      </c>
      <c r="AE14">
        <f>IF(COUNTA('Последняя версия'!AE14)=0,NA(),'Последняя версия'!AE14)</f>
        <v>70.599999999999994</v>
      </c>
      <c r="AF14">
        <f>IF(COUNTA('Последняя версия'!AF14)=0,NA(),'Последняя версия'!AF14)</f>
        <v>5.6</v>
      </c>
      <c r="AG14">
        <f>IF(COUNTA('Последняя версия'!AG14)=0,NA(),'Последняя версия'!AG14)</f>
        <v>1.33</v>
      </c>
      <c r="AH14">
        <f>IF(COUNTA('Последняя версия'!AH14)=0,NA(),'Последняя версия'!AH14)</f>
        <v>3.66</v>
      </c>
      <c r="AI14">
        <f>IF(COUNTA('Последняя версия'!AI14)=0,NA(),'Последняя версия'!AI14)</f>
        <v>0.9</v>
      </c>
      <c r="AJ14">
        <f>IF(COUNTA('Последняя версия'!AJ14)=0,NA(),'Последняя версия'!AJ14)</f>
        <v>0.24</v>
      </c>
      <c r="AK14">
        <f>IF(COUNTA('Последняя версия'!AK14)=0,NA(),'Последняя версия'!AK14)</f>
        <v>3.47</v>
      </c>
      <c r="AL14">
        <f>IF(COUNTA('Последняя версия'!AL14)=0,NA(),'Последняя версия'!AL14)</f>
        <v>130</v>
      </c>
      <c r="AM14">
        <f>IF(COUNTA('Последняя версия'!AM14)=0,NA(),'Последняя версия'!AM14)</f>
        <v>486</v>
      </c>
      <c r="AN14">
        <f>IF(COUNTA('Последняя версия'!AN14)=0,NA(),'Последняя версия'!AN14)</f>
        <v>2.23</v>
      </c>
      <c r="AO14" t="e">
        <f>IF(COUNTA('Последняя версия'!AO14)=0,NA(),'Последняя версия'!AO14)</f>
        <v>#N/A</v>
      </c>
      <c r="AP14">
        <f>IF(COUNTA('Последняя версия'!AP14)=0,NA(),'Последняя версия'!AP14)</f>
        <v>259</v>
      </c>
      <c r="AQ14">
        <f>IF(COUNTA('Последняя версия'!AQ14)=0,NA(),'Последняя версия'!AQ14)</f>
        <v>1.63</v>
      </c>
      <c r="AR14">
        <f>IF(COUNTA('Последняя версия'!AR14)=0,NA(),'Последняя версия'!AR14)</f>
        <v>6.9</v>
      </c>
      <c r="AS14">
        <f>IF(COUNTA('Последняя версия'!AS14)=0,NA(),'Последняя версия'!AS14)</f>
        <v>0.88</v>
      </c>
      <c r="AT14">
        <f>IF(COUNTA('Последняя версия'!AT14)=0,NA(),'Последняя версия'!AT14)</f>
        <v>4.51</v>
      </c>
      <c r="AU14">
        <f>IF(COUNTA('Последняя версия'!AU14)=0,NA(),'Последняя версия'!AU14)</f>
        <v>15.5</v>
      </c>
      <c r="AV14">
        <f>IF(COUNTA('Последняя версия'!AV14)=0,NA(),'Последняя версия'!AV14)</f>
        <v>150</v>
      </c>
      <c r="AW14">
        <f>IF(COUNTA('Последняя версия'!AW14)=0,NA(),'Последняя версия'!AW14)</f>
        <v>92</v>
      </c>
      <c r="AX14" t="e">
        <f>IF(COUNTA('Последняя версия'!AX14)=0,NA(),'Последняя версия'!AX14)</f>
        <v>#N/A</v>
      </c>
      <c r="AY14">
        <f>IF(COUNTA('Последняя версия'!AY14)=0,NA(),'Последняя версия'!AY14)</f>
        <v>0.62</v>
      </c>
      <c r="AZ14">
        <f>IF(COUNTA('Последняя версия'!AZ14)=0,NA(),'Последняя версия'!AZ14)</f>
        <v>0.8</v>
      </c>
      <c r="BA14" t="e">
        <f>IF(COUNTA('Последняя версия'!BA14)=0,NA(),'Последняя версия'!BA14)</f>
        <v>#N/A</v>
      </c>
      <c r="BB14" t="e">
        <f>IF(COUNTA('Последняя версия'!BB14)=0,NA(),'Последняя версия'!BB14)</f>
        <v>#N/A</v>
      </c>
      <c r="BC14" t="e">
        <f>IF(COUNTA('Последняя версия'!BC14)=0,NA(),'Последняя версия'!BC14)</f>
        <v>#N/A</v>
      </c>
      <c r="BD14" t="e">
        <f>IF(COUNTA('Последняя версия'!BD14)=0,NA(),'Последняя версия'!BD14)</f>
        <v>#N/A</v>
      </c>
      <c r="BE14" t="e">
        <f>IF(COUNTA('Последняя версия'!BE14)=0,NA(),'Последняя версия'!BE14)</f>
        <v>#N/A</v>
      </c>
      <c r="BF14" t="e">
        <f>IF(COUNTA('Последняя версия'!BF14)=0,NA(),'Последняя версия'!BF14)</f>
        <v>#N/A</v>
      </c>
      <c r="BG14" t="e">
        <f>IF(COUNTA('Последняя версия'!BG14)=0,NA(),'Последняя версия'!BG14)</f>
        <v>#N/A</v>
      </c>
      <c r="BH14" t="e">
        <f>IF(COUNTA('Последняя версия'!BH14)=0,NA(),'Последняя версия'!BH14)</f>
        <v>#N/A</v>
      </c>
      <c r="BI14" t="e">
        <f>IF(COUNTA('Последняя версия'!BI14)=0,NA(),'Последняя версия'!BI14)</f>
        <v>#N/A</v>
      </c>
      <c r="BJ14" t="e">
        <f>IF(COUNTA('Последняя версия'!BJ14)=0,NA(),'Последняя версия'!BJ14)</f>
        <v>#N/A</v>
      </c>
      <c r="BK14" t="e">
        <f>IF(COUNTA('Последняя версия'!BK14)=0,NA(),'Последняя версия'!BK14)</f>
        <v>#N/A</v>
      </c>
      <c r="BL14" t="e">
        <f>IF(COUNTA('Последняя версия'!BL14)=0,NA(),'Последняя версия'!BL14)</f>
        <v>#N/A</v>
      </c>
      <c r="BM14" t="e">
        <f>IF(COUNTA('Последняя версия'!BM14)=0,NA(),'Последняя версия'!BM14)</f>
        <v>#N/A</v>
      </c>
      <c r="BN14" t="e">
        <f>IF(COUNTA('Последняя версия'!BN14)=0,NA(),'Последняя версия'!BN14)</f>
        <v>#N/A</v>
      </c>
      <c r="BO14" t="e">
        <f>IF(COUNTA('Последняя версия'!BO14)=0,NA(),'Последняя версия'!BO14)</f>
        <v>#N/A</v>
      </c>
      <c r="BP14" t="e">
        <f>IF(COUNTA('Последняя версия'!BP14)=0,NA(),'Последняя версия'!BP14)</f>
        <v>#N/A</v>
      </c>
      <c r="BQ14" t="e">
        <f>IF(COUNTA('Последняя версия'!BQ14)=0,NA(),'Последняя версия'!BQ14)</f>
        <v>#N/A</v>
      </c>
      <c r="BR14">
        <f>IF(COUNTA('Последняя версия'!BR14)=0,NA(),'Последняя версия'!BR14)</f>
        <v>141</v>
      </c>
      <c r="BS14">
        <f>IF(COUNTA('Последняя версия'!BS14)=0,NA(),'Последняя версия'!BS14)</f>
        <v>20.5</v>
      </c>
      <c r="BT14" t="e">
        <f>IF(COUNTA('Последняя версия'!BT14)=0,NA(),'Последняя версия'!BT14)</f>
        <v>#N/A</v>
      </c>
      <c r="BU14" t="e">
        <f>IF(COUNTA('Последняя версия'!BU14)=0,NA(),'Последняя версия'!BU14)</f>
        <v>#N/A</v>
      </c>
      <c r="BV14">
        <f>IF(COUNTA('Последняя версия'!BV14)=0,NA(),'Последняя версия'!BV14)</f>
        <v>0.52</v>
      </c>
      <c r="BW14">
        <f>IF(COUNTA('Последняя версия'!BW14)=0,NA(),'Последняя версия'!BW14)</f>
        <v>36.97</v>
      </c>
      <c r="BX14">
        <f>IF(COUNTA('Последняя версия'!BX14)=0,NA(),'Последняя версия'!BX14)</f>
        <v>0.02</v>
      </c>
      <c r="BY14">
        <f>IF(COUNTA('Последняя версия'!BY14)=0,NA(),'Последняя версия'!BY14)</f>
        <v>1.54</v>
      </c>
      <c r="BZ14">
        <f>IF(COUNTA('Последняя версия'!BZ14)=0,NA(),'Последняя версия'!BZ14)</f>
        <v>2.3199999999999998</v>
      </c>
      <c r="CA14">
        <f>IF(COUNTA('Последняя версия'!CA14)=0,NA(),'Последняя версия'!CA14)</f>
        <v>8.34</v>
      </c>
      <c r="CB14">
        <f>IF(COUNTA('Последняя версия'!CB14)=0,NA(),'Последняя версия'!CB14)</f>
        <v>26.5</v>
      </c>
      <c r="CC14">
        <f>IF(COUNTA('Последняя версия'!CC14)=0,NA(),'Последняя версия'!CC14)</f>
        <v>3.99</v>
      </c>
      <c r="CD14">
        <f>IF(COUNTA('Последняя версия'!CD14)=0,NA(),'Последняя версия'!CD14)</f>
        <v>20.53</v>
      </c>
      <c r="CE14">
        <f>IF(COUNTA('Последняя версия'!CE14)=0,NA(),'Последняя версия'!CE14)</f>
        <v>2.14</v>
      </c>
      <c r="CF14">
        <f>IF(COUNTA('Последняя версия'!CF14)=0,NA(),'Последняя версия'!CF14)</f>
        <v>1.38</v>
      </c>
      <c r="CG14">
        <f>IF(COUNTA('Последняя версия'!CG14)=0,NA(),'Последняя версия'!CG14)</f>
        <v>19.41</v>
      </c>
      <c r="CH14">
        <f>IF(COUNTA('Последняя версия'!CH14)=0,NA(),'Последняя версия'!CH14)</f>
        <v>34.799999999999997</v>
      </c>
      <c r="CI14">
        <f>IF(COUNTA('Последняя версия'!CI14)=0,NA(),'Последняя версия'!CI14)</f>
        <v>489.45</v>
      </c>
      <c r="CJ14" t="e">
        <f>IF(COUNTA('Последняя версия'!CJ14)=0,NA(),'Последняя версия'!CJ14)</f>
        <v>#N/A</v>
      </c>
      <c r="CK14" t="e">
        <f>IF(COUNTA('Последняя версия'!CK14)=0,NA(),'Последняя версия'!CK14)</f>
        <v>#N/A</v>
      </c>
      <c r="CL14" t="e">
        <f>IF(COUNTA('Последняя версия'!CL14)=0,NA(),'Последняя версия'!CL14)</f>
        <v>#N/A</v>
      </c>
      <c r="CM14" t="e">
        <f>IF(COUNTA('Последняя версия'!CM14)=0,NA(),'Последняя версия'!CM14)</f>
        <v>#N/A</v>
      </c>
      <c r="CN14" t="e">
        <f>IF(COUNTA('Последняя версия'!CN14)=0,NA(),'Последняя версия'!CN14)</f>
        <v>#N/A</v>
      </c>
      <c r="CO14" t="e">
        <f>IF(COUNTA('Последняя версия'!CO14)=0,NA(),'Последняя версия'!CO14)</f>
        <v>#N/A</v>
      </c>
      <c r="CP14" t="e">
        <f>IF(COUNTA('Последняя версия'!CP14)=0,NA(),'Последняя версия'!CP14)</f>
        <v>#N/A</v>
      </c>
      <c r="CQ14" t="e">
        <f>IF(COUNTA('Последняя версия'!CQ14)=0,NA(),'Последняя версия'!CQ14)</f>
        <v>#N/A</v>
      </c>
      <c r="CR14" t="e">
        <f>IF(COUNTA('Последняя версия'!CR14)=0,NA(),'Последняя версия'!CR14)</f>
        <v>#N/A</v>
      </c>
      <c r="CS14">
        <f>IF(COUNTA('Последняя версия'!CS14)=0,NA(),'Последняя версия'!CS14)</f>
        <v>25</v>
      </c>
      <c r="CT14">
        <f>IF(COUNTA('Последняя версия'!CT14)=0,NA(),'Последняя версия'!CT14)</f>
        <v>9</v>
      </c>
      <c r="CU14">
        <f>IF(COUNTA('Последняя версия'!CU14)=0,NA(),'Последняя версия'!CU14)</f>
        <v>17</v>
      </c>
      <c r="CV14">
        <f>IF(COUNTA('Последняя версия'!CV14)=0,NA(),'Последняя версия'!CV14)</f>
        <v>2</v>
      </c>
      <c r="CW14">
        <f>IF(COUNTA('Последняя версия'!CW14)=0,NA(),'Последняя версия'!CW14)</f>
        <v>4</v>
      </c>
      <c r="CX14">
        <f>IF(COUNTA('Последняя версия'!CX14)=0,NA(),'Последняя версия'!CX14)</f>
        <v>2</v>
      </c>
      <c r="CY14">
        <f>IF(COUNTA('Последняя версия'!CY14)=0,NA(),'Последняя версия'!CY14)</f>
        <v>1</v>
      </c>
      <c r="CZ14">
        <f>IF(COUNTA('Последняя версия'!CZ14)=0,NA(),'Последняя версия'!CZ14)</f>
        <v>3</v>
      </c>
      <c r="DA14">
        <f>IF(COUNTA('Последняя версия'!DA14)=0,NA(),'Последняя версия'!DA14)</f>
        <v>4</v>
      </c>
      <c r="DB14">
        <f>IF(COUNTA('Последняя версия'!DB14)=0,NA(),'Последняя версия'!DB14)</f>
        <v>6</v>
      </c>
      <c r="DC14">
        <f>IF(COUNTA('Последняя версия'!DC14)=0,NA(),'Последняя версия'!DC14)</f>
        <v>4</v>
      </c>
      <c r="DD14">
        <f>IF(COUNTA('Последняя версия'!DD14)=0,NA(),'Последняя версия'!DD14)</f>
        <v>7</v>
      </c>
      <c r="DE14">
        <f>IF(COUNTA('Последняя версия'!DE14)=0,NA(),'Последняя версия'!DE14)</f>
        <v>6</v>
      </c>
      <c r="DF14">
        <f>IF(COUNTA('Последняя версия'!DF14)=0,NA(),'Последняя версия'!DF14)</f>
        <v>6</v>
      </c>
      <c r="DG14">
        <f>IF(COUNTA('Последняя версия'!DG14)=0,NA(),'Последняя версия'!DG14)</f>
        <v>8</v>
      </c>
      <c r="DH14">
        <f>IF(COUNTA('Последняя версия'!DH14)=0,NA(),'Последняя версия'!DH14)</f>
        <v>10</v>
      </c>
      <c r="DI14">
        <f>IF(COUNTA('Последняя версия'!DI14)=0,NA(),'Последняя версия'!DI14)</f>
        <v>6</v>
      </c>
      <c r="DJ14">
        <f>IF(COUNTA('Последняя версия'!DJ14)=0,NA(),'Последняя версия'!DJ14)</f>
        <v>4</v>
      </c>
      <c r="DK14">
        <f>IF(COUNTA('Последняя версия'!DK14)=0,NA(),'Последняя версия'!DK14)</f>
        <v>4</v>
      </c>
      <c r="DL14">
        <f>IF(COUNTA('Последняя версия'!DL14)=0,NA(),'Последняя версия'!DL14)</f>
        <v>6</v>
      </c>
      <c r="DM14">
        <f>IF(COUNTA('Последняя версия'!DM14)=0,NA(),'Последняя версия'!DM14)</f>
        <v>10</v>
      </c>
      <c r="DN14">
        <f>IF(COUNTA('Последняя версия'!DN14)=0,NA(),'Последняя версия'!DN14)</f>
        <v>6</v>
      </c>
      <c r="DO14">
        <f>IF(COUNTA('Последняя версия'!DO14)=0,NA(),'Последняя версия'!DO14)</f>
        <v>4</v>
      </c>
      <c r="DP14">
        <f>IF(COUNTA('Последняя версия'!DP14)=0,NA(),'Последняя версия'!DP14)</f>
        <v>9</v>
      </c>
      <c r="DQ14">
        <f>IF(COUNTA('Последняя версия'!DQ14)=0,NA(),'Последняя версия'!DQ14)</f>
        <v>17</v>
      </c>
      <c r="DR14">
        <f>IF(COUNTA('Последняя версия'!DR14)=0,NA(),'Последняя версия'!DR14)</f>
        <v>9</v>
      </c>
      <c r="DS14">
        <f>IF(COUNTA('Последняя версия'!DS14)=0,NA(),'Последняя версия'!DS14)</f>
        <v>8</v>
      </c>
      <c r="DT14">
        <f>IF(COUNTA('Последняя версия'!DT14)=0,NA(),'Последняя версия'!DT14)</f>
        <v>118</v>
      </c>
      <c r="DU14" t="e">
        <f>IF(COUNTA('Последняя версия'!DU14)=0,NA(),'Последняя версия'!DU14)</f>
        <v>#N/A</v>
      </c>
      <c r="DV14" t="e">
        <f>IF(COUNTA('Последняя версия'!DV14)=0,NA(),'Последняя версия'!DV14)</f>
        <v>#N/A</v>
      </c>
      <c r="DW14" t="e">
        <f>IF(COUNTA('Последняя версия'!DW14)=0,NA(),'Последняя версия'!DW14)</f>
        <v>#N/A</v>
      </c>
      <c r="DX14" t="e">
        <f>IF(COUNTA('Последняя версия'!DX14)=0,NA(),'Последняя версия'!DX14)</f>
        <v>#N/A</v>
      </c>
      <c r="DY14" t="e">
        <f>IF(COUNTA('Последняя версия'!DY14)=0,NA(),'Последняя версия'!DY14)</f>
        <v>#N/A</v>
      </c>
      <c r="DZ14" t="e">
        <f>IF(COUNTA('Последняя версия'!DZ14)=0,NA(),'Последняя версия'!DZ14)</f>
        <v>#N/A</v>
      </c>
      <c r="EA14" t="e">
        <f>IF(COUNTA('Последняя версия'!EA14)=0,NA(),'Последняя версия'!EA14)</f>
        <v>#N/A</v>
      </c>
      <c r="EB14" t="e">
        <f>IF(COUNTA('Последняя версия'!EB14)=0,NA(),'Последняя версия'!EB14)</f>
        <v>#N/A</v>
      </c>
      <c r="EC14" t="e">
        <f>IF(COUNTA('Последняя версия'!EC14)=0,NA(),'Последняя версия'!EC14)</f>
        <v>#N/A</v>
      </c>
      <c r="ED14" t="e">
        <f>IF(COUNTA('Последняя версия'!ED14)=0,NA(),'Последняя версия'!ED14)</f>
        <v>#N/A</v>
      </c>
      <c r="EE14" t="e">
        <f>IF(COUNTA('Последняя версия'!EE14)=0,NA(),'Последняя версия'!EE14)</f>
        <v>#N/A</v>
      </c>
      <c r="EF14" t="e">
        <f>IF(COUNTA('Последняя версия'!EF14)=0,NA(),'Последняя версия'!EF14)</f>
        <v>#N/A</v>
      </c>
      <c r="EG14" t="e">
        <f>IF(COUNTA('Последняя версия'!EG14)=0,NA(),'Последняя версия'!EG14)</f>
        <v>#N/A</v>
      </c>
      <c r="EH14" t="e">
        <f>IF(COUNTA('Последняя версия'!EH14)=0,NA(),'Последняя версия'!EH14)</f>
        <v>#N/A</v>
      </c>
      <c r="EI14" t="e">
        <f>IF(COUNTA('Последняя версия'!EI14)=0,NA(),'Последняя версия'!EI14)</f>
        <v>#N/A</v>
      </c>
      <c r="EJ14" t="e">
        <f>IF(COUNTA('Последняя версия'!EJ14)=0,NA(),'Последняя версия'!EJ14)</f>
        <v>#N/A</v>
      </c>
    </row>
    <row r="15" spans="1:140" x14ac:dyDescent="0.35">
      <c r="A15">
        <f>IF(COUNTA('Последняя версия'!A15)=0,NA(),'Последняя версия'!A15)</f>
        <v>14</v>
      </c>
      <c r="B15">
        <f>IF(COUNTA('Последняя версия'!B15)=0,NA(),'Последняя версия'!B15)</f>
        <v>1</v>
      </c>
      <c r="C15">
        <f>IF(COUNTA('Последняя версия'!C15)=0,NA(),'Последняя версия'!C15)</f>
        <v>2</v>
      </c>
      <c r="D15">
        <f>IF(COUNTA('Последняя версия'!D15)=0,NA(),'Последняя версия'!D15)</f>
        <v>4</v>
      </c>
      <c r="E15">
        <f>IF(COUNTA('Последняя версия'!E15)=0,NA(),'Последняя версия'!E15)</f>
        <v>6</v>
      </c>
      <c r="F15">
        <f>IF(COUNTA('Последняя версия'!F15)=0,NA(),'Последняя версия'!F15)</f>
        <v>4</v>
      </c>
      <c r="G15">
        <f>IF(COUNTA('Последняя версия'!G15)=0,NA(),'Последняя версия'!G15)</f>
        <v>1</v>
      </c>
      <c r="H15">
        <f>IF(COUNTA('Последняя версия'!H15)=0,NA(),'Последняя версия'!H15)</f>
        <v>1</v>
      </c>
      <c r="I15">
        <f>IF(COUNTA('Последняя версия'!I15)=0,NA(),'Последняя версия'!I15)</f>
        <v>1</v>
      </c>
      <c r="J15">
        <f>IF(COUNTA('Последняя версия'!J15)=0,NA(),'Последняя версия'!J15)</f>
        <v>1</v>
      </c>
      <c r="K15">
        <f>IF(COUNTA('Последняя версия'!K15)=0,NA(),'Последняя версия'!K15)</f>
        <v>1</v>
      </c>
      <c r="L15">
        <f>IF(COUNTA('Последняя версия'!L15)=0,NA(),'Последняя версия'!L15)</f>
        <v>1</v>
      </c>
      <c r="M15">
        <f>IF(COUNTA('Последняя версия'!M15)=0,NA(),'Последняя версия'!M15)</f>
        <v>1</v>
      </c>
      <c r="N15">
        <f>IF(COUNTA('Последняя версия'!N15)=0,NA(),'Последняя версия'!N15)</f>
        <v>1</v>
      </c>
      <c r="O15">
        <f>IF(COUNTA('Последняя версия'!O15)=0,NA(),'Последняя версия'!O15)</f>
        <v>2</v>
      </c>
      <c r="P15">
        <f>IF(COUNTA('Последняя версия'!P15)=0,NA(),'Последняя версия'!P15)</f>
        <v>1</v>
      </c>
      <c r="Q15">
        <f>IF(COUNTA('Последняя версия'!Q15)=0,NA(),'Последняя версия'!Q15)</f>
        <v>1</v>
      </c>
      <c r="R15">
        <f>IF(COUNTA('Последняя версия'!R15)=0,NA(),'Последняя версия'!R15)</f>
        <v>1</v>
      </c>
      <c r="S15" t="e">
        <f>IF(COUNTA('Последняя версия'!S15)=0,NA(),'Последняя версия'!S15)</f>
        <v>#N/A</v>
      </c>
      <c r="T15">
        <f>IF(COUNTA('Последняя версия'!T15)=0,NA(),'Последняя версия'!T15)</f>
        <v>2</v>
      </c>
      <c r="U15">
        <f>IF(COUNTA('Последняя версия'!U15)=0,NA(),'Последняя версия'!U15)</f>
        <v>2</v>
      </c>
      <c r="V15">
        <f>IF(COUNTA('Последняя версия'!V15)=0,NA(),'Последняя версия'!V15)</f>
        <v>3</v>
      </c>
      <c r="W15" t="e">
        <f>IF(COUNTA('Последняя версия'!W15)=0,NA(),'Последняя версия'!W15)</f>
        <v>#N/A</v>
      </c>
      <c r="X15">
        <f>IF(COUNTA('Последняя версия'!X15)=0,NA(),'Последняя версия'!X15)</f>
        <v>75</v>
      </c>
      <c r="Y15">
        <f>IF(COUNTA('Последняя версия'!Y15)=0,NA(),'Последняя версия'!Y15)</f>
        <v>70</v>
      </c>
      <c r="Z15">
        <f>IF(COUNTA('Последняя версия'!Z15)=0,NA(),'Последняя версия'!Z15)</f>
        <v>60</v>
      </c>
      <c r="AA15">
        <f>IF(COUNTA('Последняя версия'!AA15)=0,NA(),'Последняя версия'!AA15)</f>
        <v>57</v>
      </c>
      <c r="AB15" t="e">
        <f>IF(COUNTA('Последняя версия'!AB15)=0,NA(),'Последняя версия'!AB15)</f>
        <v>#N/A</v>
      </c>
      <c r="AC15">
        <f>IF(COUNTA('Последняя версия'!AC15)=0,NA(),'Последняя версия'!AC15)</f>
        <v>48.4</v>
      </c>
      <c r="AD15">
        <f>IF(COUNTA('Последняя версия'!AD15)=0,NA(),'Последняя версия'!AD15)</f>
        <v>4.08</v>
      </c>
      <c r="AE15">
        <f>IF(COUNTA('Последняя версия'!AE15)=0,NA(),'Последняя версия'!AE15)</f>
        <v>78.5</v>
      </c>
      <c r="AF15">
        <f>IF(COUNTA('Последняя версия'!AF15)=0,NA(),'Последняя версия'!AF15)</f>
        <v>6.7</v>
      </c>
      <c r="AG15">
        <f>IF(COUNTA('Последняя версия'!AG15)=0,NA(),'Последняя версия'!AG15)</f>
        <v>1.1499999999999999</v>
      </c>
      <c r="AH15">
        <f>IF(COUNTA('Последняя версия'!AH15)=0,NA(),'Последняя версия'!AH15)</f>
        <v>2.08</v>
      </c>
      <c r="AI15">
        <f>IF(COUNTA('Последняя версия'!AI15)=0,NA(),'Последняя версия'!AI15)</f>
        <v>1.03</v>
      </c>
      <c r="AJ15">
        <f>IF(COUNTA('Последняя версия'!AJ15)=0,NA(),'Последняя версия'!AJ15)</f>
        <v>0.06</v>
      </c>
      <c r="AK15">
        <f>IF(COUNTA('Последняя версия'!AK15)=0,NA(),'Последняя версия'!AK15)</f>
        <v>2.56</v>
      </c>
      <c r="AL15">
        <f>IF(COUNTA('Последняя версия'!AL15)=0,NA(),'Последняя версия'!AL15)</f>
        <v>145</v>
      </c>
      <c r="AM15">
        <f>IF(COUNTA('Последняя версия'!AM15)=0,NA(),'Последняя версия'!AM15)</f>
        <v>598</v>
      </c>
      <c r="AN15">
        <f>IF(COUNTA('Последняя версия'!AN15)=0,NA(),'Последняя версия'!AN15)</f>
        <v>0.54</v>
      </c>
      <c r="AO15" t="e">
        <f>IF(COUNTA('Последняя версия'!AO15)=0,NA(),'Последняя версия'!AO15)</f>
        <v>#N/A</v>
      </c>
      <c r="AP15">
        <f>IF(COUNTA('Последняя версия'!AP15)=0,NA(),'Последняя версия'!AP15)</f>
        <v>60.3</v>
      </c>
      <c r="AQ15">
        <f>IF(COUNTA('Последняя версия'!AQ15)=0,NA(),'Последняя версия'!AQ15)</f>
        <v>0.18</v>
      </c>
      <c r="AR15">
        <f>IF(COUNTA('Последняя версия'!AR15)=0,NA(),'Последняя версия'!AR15)</f>
        <v>25.7</v>
      </c>
      <c r="AS15">
        <f>IF(COUNTA('Последняя версия'!AS15)=0,NA(),'Последняя версия'!AS15)</f>
        <v>1.76</v>
      </c>
      <c r="AT15">
        <f>IF(COUNTA('Последняя версия'!AT15)=0,NA(),'Последняя версия'!AT15)</f>
        <v>4.4000000000000004</v>
      </c>
      <c r="AU15">
        <f>IF(COUNTA('Последняя версия'!AU15)=0,NA(),'Последняя версия'!AU15)</f>
        <v>15.98</v>
      </c>
      <c r="AV15">
        <f>IF(COUNTA('Последняя версия'!AV15)=0,NA(),'Последняя версия'!AV15)</f>
        <v>145</v>
      </c>
      <c r="AW15">
        <f>IF(COUNTA('Последняя версия'!AW15)=0,NA(),'Последняя версия'!AW15)</f>
        <v>63.47</v>
      </c>
      <c r="AX15" t="e">
        <f>IF(COUNTA('Последняя версия'!AX15)=0,NA(),'Последняя версия'!AX15)</f>
        <v>#N/A</v>
      </c>
      <c r="AY15">
        <f>IF(COUNTA('Последняя версия'!AY15)=0,NA(),'Последняя версия'!AY15)</f>
        <v>0.53</v>
      </c>
      <c r="AZ15" t="e">
        <f>IF(COUNTA('Последняя версия'!AZ15)=0,NA(),'Последняя версия'!AZ15)</f>
        <v>#N/A</v>
      </c>
      <c r="BA15" t="e">
        <f>IF(COUNTA('Последняя версия'!BA15)=0,NA(),'Последняя версия'!BA15)</f>
        <v>#N/A</v>
      </c>
      <c r="BB15" t="e">
        <f>IF(COUNTA('Последняя версия'!BB15)=0,NA(),'Последняя версия'!BB15)</f>
        <v>#N/A</v>
      </c>
      <c r="BC15" t="e">
        <f>IF(COUNTA('Последняя версия'!BC15)=0,NA(),'Последняя версия'!BC15)</f>
        <v>#N/A</v>
      </c>
      <c r="BD15" t="e">
        <f>IF(COUNTA('Последняя версия'!BD15)=0,NA(),'Последняя версия'!BD15)</f>
        <v>#N/A</v>
      </c>
      <c r="BE15" t="e">
        <f>IF(COUNTA('Последняя версия'!BE15)=0,NA(),'Последняя версия'!BE15)</f>
        <v>#N/A</v>
      </c>
      <c r="BF15" t="e">
        <f>IF(COUNTA('Последняя версия'!BF15)=0,NA(),'Последняя версия'!BF15)</f>
        <v>#N/A</v>
      </c>
      <c r="BG15" t="e">
        <f>IF(COUNTA('Последняя версия'!BG15)=0,NA(),'Последняя версия'!BG15)</f>
        <v>#N/A</v>
      </c>
      <c r="BH15" t="e">
        <f>IF(COUNTA('Последняя версия'!BH15)=0,NA(),'Последняя версия'!BH15)</f>
        <v>#N/A</v>
      </c>
      <c r="BI15" t="e">
        <f>IF(COUNTA('Последняя версия'!BI15)=0,NA(),'Последняя версия'!BI15)</f>
        <v>#N/A</v>
      </c>
      <c r="BJ15" t="e">
        <f>IF(COUNTA('Последняя версия'!BJ15)=0,NA(),'Последняя версия'!BJ15)</f>
        <v>#N/A</v>
      </c>
      <c r="BK15" t="e">
        <f>IF(COUNTA('Последняя версия'!BK15)=0,NA(),'Последняя версия'!BK15)</f>
        <v>#N/A</v>
      </c>
      <c r="BL15" t="e">
        <f>IF(COUNTA('Последняя версия'!BL15)=0,NA(),'Последняя версия'!BL15)</f>
        <v>#N/A</v>
      </c>
      <c r="BM15" t="e">
        <f>IF(COUNTA('Последняя версия'!BM15)=0,NA(),'Последняя версия'!BM15)</f>
        <v>#N/A</v>
      </c>
      <c r="BN15" t="e">
        <f>IF(COUNTA('Последняя версия'!BN15)=0,NA(),'Последняя версия'!BN15)</f>
        <v>#N/A</v>
      </c>
      <c r="BO15" t="e">
        <f>IF(COUNTA('Последняя версия'!BO15)=0,NA(),'Последняя версия'!BO15)</f>
        <v>#N/A</v>
      </c>
      <c r="BP15" t="e">
        <f>IF(COUNTA('Последняя версия'!BP15)=0,NA(),'Последняя версия'!BP15)</f>
        <v>#N/A</v>
      </c>
      <c r="BQ15" t="e">
        <f>IF(COUNTA('Последняя версия'!BQ15)=0,NA(),'Последняя версия'!BQ15)</f>
        <v>#N/A</v>
      </c>
      <c r="BR15">
        <f>IF(COUNTA('Последняя версия'!BR15)=0,NA(),'Последняя версия'!BR15)</f>
        <v>158.19999999999999</v>
      </c>
      <c r="BS15">
        <f>IF(COUNTA('Последняя версия'!BS15)=0,NA(),'Последняя версия'!BS15)</f>
        <v>23.2</v>
      </c>
      <c r="BT15" t="e">
        <f>IF(COUNTA('Последняя версия'!BT15)=0,NA(),'Последняя версия'!BT15)</f>
        <v>#N/A</v>
      </c>
      <c r="BU15" t="e">
        <f>IF(COUNTA('Последняя версия'!BU15)=0,NA(),'Последняя версия'!BU15)</f>
        <v>#N/A</v>
      </c>
      <c r="BV15">
        <f>IF(COUNTA('Последняя версия'!BV15)=0,NA(),'Последняя версия'!BV15)</f>
        <v>0.23</v>
      </c>
      <c r="BW15">
        <f>IF(COUNTA('Последняя версия'!BW15)=0,NA(),'Последняя версия'!BW15)</f>
        <v>18.489999999999998</v>
      </c>
      <c r="BX15" t="e">
        <f>IF(COUNTA('Последняя версия'!BX15)=0,NA(),'Последняя версия'!BX15)</f>
        <v>#N/A</v>
      </c>
      <c r="BY15" t="e">
        <f>IF(COUNTA('Последняя версия'!BY15)=0,NA(),'Последняя версия'!BY15)</f>
        <v>#N/A</v>
      </c>
      <c r="BZ15">
        <f>IF(COUNTA('Последняя версия'!BZ15)=0,NA(),'Последняя версия'!BZ15)</f>
        <v>1.95</v>
      </c>
      <c r="CA15">
        <f>IF(COUNTA('Последняя версия'!CA15)=0,NA(),'Последняя версия'!CA15)</f>
        <v>6.99</v>
      </c>
      <c r="CB15">
        <f>IF(COUNTA('Последняя версия'!CB15)=0,NA(),'Последняя версия'!CB15)</f>
        <v>29.26</v>
      </c>
      <c r="CC15">
        <f>IF(COUNTA('Последняя версия'!CC15)=0,NA(),'Последняя версия'!CC15)</f>
        <v>1.57</v>
      </c>
      <c r="CD15">
        <f>IF(COUNTA('Последняя версия'!CD15)=0,NA(),'Последняя версия'!CD15)</f>
        <v>24.3</v>
      </c>
      <c r="CE15">
        <f>IF(COUNTA('Последняя версия'!CE15)=0,NA(),'Последняя версия'!CE15)</f>
        <v>1.85</v>
      </c>
      <c r="CF15">
        <f>IF(COUNTA('Последняя версия'!CF15)=0,NA(),'Последняя версия'!CF15)</f>
        <v>1.26</v>
      </c>
      <c r="CG15">
        <f>IF(COUNTA('Последняя версия'!CG15)=0,NA(),'Последняя версия'!CG15)</f>
        <v>15.57</v>
      </c>
      <c r="CH15">
        <f>IF(COUNTA('Последняя версия'!CH15)=0,NA(),'Последняя версия'!CH15)</f>
        <v>33.6</v>
      </c>
      <c r="CI15">
        <f>IF(COUNTA('Последняя версия'!CI15)=0,NA(),'Последняя версия'!CI15)</f>
        <v>415.12</v>
      </c>
      <c r="CJ15" t="e">
        <f>IF(COUNTA('Последняя версия'!CJ15)=0,NA(),'Последняя версия'!CJ15)</f>
        <v>#N/A</v>
      </c>
      <c r="CK15" t="e">
        <f>IF(COUNTA('Последняя версия'!CK15)=0,NA(),'Последняя версия'!CK15)</f>
        <v>#N/A</v>
      </c>
      <c r="CL15" t="e">
        <f>IF(COUNTA('Последняя версия'!CL15)=0,NA(),'Последняя версия'!CL15)</f>
        <v>#N/A</v>
      </c>
      <c r="CM15" t="e">
        <f>IF(COUNTA('Последняя версия'!CM15)=0,NA(),'Последняя версия'!CM15)</f>
        <v>#N/A</v>
      </c>
      <c r="CN15" t="e">
        <f>IF(COUNTA('Последняя версия'!CN15)=0,NA(),'Последняя версия'!CN15)</f>
        <v>#N/A</v>
      </c>
      <c r="CO15" t="e">
        <f>IF(COUNTA('Последняя версия'!CO15)=0,NA(),'Последняя версия'!CO15)</f>
        <v>#N/A</v>
      </c>
      <c r="CP15" t="e">
        <f>IF(COUNTA('Последняя версия'!CP15)=0,NA(),'Последняя версия'!CP15)</f>
        <v>#N/A</v>
      </c>
      <c r="CQ15" t="e">
        <f>IF(COUNTA('Последняя версия'!CQ15)=0,NA(),'Последняя версия'!CQ15)</f>
        <v>#N/A</v>
      </c>
      <c r="CR15" t="e">
        <f>IF(COUNTA('Последняя версия'!CR15)=0,NA(),'Последняя версия'!CR15)</f>
        <v>#N/A</v>
      </c>
      <c r="CS15">
        <f>IF(COUNTA('Последняя версия'!CS15)=0,NA(),'Последняя версия'!CS15)</f>
        <v>28</v>
      </c>
      <c r="CT15">
        <f>IF(COUNTA('Последняя версия'!CT15)=0,NA(),'Последняя версия'!CT15)</f>
        <v>10</v>
      </c>
      <c r="CU15">
        <f>IF(COUNTA('Последняя версия'!CU15)=0,NA(),'Последняя версия'!CU15)</f>
        <v>15</v>
      </c>
      <c r="CV15">
        <f>IF(COUNTA('Последняя версия'!CV15)=0,NA(),'Последняя версия'!CV15)</f>
        <v>6</v>
      </c>
      <c r="CW15">
        <f>IF(COUNTA('Последняя версия'!CW15)=0,NA(),'Последняя версия'!CW15)</f>
        <v>3</v>
      </c>
      <c r="CX15">
        <f>IF(COUNTA('Последняя версия'!CX15)=0,NA(),'Последняя версия'!CX15)</f>
        <v>6</v>
      </c>
      <c r="CY15">
        <f>IF(COUNTA('Последняя версия'!CY15)=0,NA(),'Последняя версия'!CY15)</f>
        <v>6</v>
      </c>
      <c r="CZ15">
        <f>IF(COUNTA('Последняя версия'!CZ15)=0,NA(),'Последняя версия'!CZ15)</f>
        <v>6</v>
      </c>
      <c r="DA15">
        <f>IF(COUNTA('Последняя версия'!DA15)=0,NA(),'Последняя версия'!DA15)</f>
        <v>9</v>
      </c>
      <c r="DB15">
        <f>IF(COUNTA('Последняя версия'!DB15)=0,NA(),'Последняя версия'!DB15)</f>
        <v>6</v>
      </c>
      <c r="DC15">
        <f>IF(COUNTA('Последняя версия'!DC15)=0,NA(),'Последняя версия'!DC15)</f>
        <v>3</v>
      </c>
      <c r="DD15">
        <f>IF(COUNTA('Последняя версия'!DD15)=0,NA(),'Последняя версия'!DD15)</f>
        <v>6</v>
      </c>
      <c r="DE15">
        <f>IF(COUNTA('Последняя версия'!DE15)=0,NA(),'Последняя версия'!DE15)</f>
        <v>6</v>
      </c>
      <c r="DF15">
        <f>IF(COUNTA('Последняя версия'!DF15)=0,NA(),'Последняя версия'!DF15)</f>
        <v>5</v>
      </c>
      <c r="DG15">
        <f>IF(COUNTA('Последняя версия'!DG15)=0,NA(),'Последняя версия'!DG15)</f>
        <v>9</v>
      </c>
      <c r="DH15">
        <f>IF(COUNTA('Последняя версия'!DH15)=0,NA(),'Последняя версия'!DH15)</f>
        <v>20</v>
      </c>
      <c r="DI15">
        <f>IF(COUNTA('Последняя версия'!DI15)=0,NA(),'Последняя версия'!DI15)</f>
        <v>6</v>
      </c>
      <c r="DJ15">
        <f>IF(COUNTA('Последняя версия'!DJ15)=0,NA(),'Последняя версия'!DJ15)</f>
        <v>5</v>
      </c>
      <c r="DK15">
        <f>IF(COUNTA('Последняя версия'!DK15)=0,NA(),'Последняя версия'!DK15)</f>
        <v>4</v>
      </c>
      <c r="DL15">
        <f>IF(COUNTA('Последняя версия'!DL15)=0,NA(),'Последняя версия'!DL15)</f>
        <v>7</v>
      </c>
      <c r="DM15">
        <f>IF(COUNTA('Последняя версия'!DM15)=0,NA(),'Последняя версия'!DM15)</f>
        <v>8</v>
      </c>
      <c r="DN15">
        <f>IF(COUNTA('Последняя версия'!DN15)=0,NA(),'Последняя версия'!DN15)</f>
        <v>5</v>
      </c>
      <c r="DO15">
        <f>IF(COUNTA('Последняя версия'!DO15)=0,NA(),'Последняя версия'!DO15)</f>
        <v>3</v>
      </c>
      <c r="DP15">
        <f>IF(COUNTA('Последняя версия'!DP15)=0,NA(),'Последняя версия'!DP15)</f>
        <v>4</v>
      </c>
      <c r="DQ15">
        <f>IF(COUNTA('Последняя версия'!DQ15)=0,NA(),'Последняя версия'!DQ15)</f>
        <v>7</v>
      </c>
      <c r="DR15">
        <f>IF(COUNTA('Последняя версия'!DR15)=0,NA(),'Последняя версия'!DR15)</f>
        <v>7</v>
      </c>
      <c r="DS15">
        <f>IF(COUNTA('Последняя версия'!DS15)=0,NA(),'Последняя версия'!DS15)</f>
        <v>0</v>
      </c>
      <c r="DT15">
        <f>IF(COUNTA('Последняя версия'!DT15)=0,NA(),'Последняя версия'!DT15)</f>
        <v>96</v>
      </c>
      <c r="DU15" t="e">
        <f>IF(COUNTA('Последняя версия'!DU15)=0,NA(),'Последняя версия'!DU15)</f>
        <v>#N/A</v>
      </c>
      <c r="DV15" t="e">
        <f>IF(COUNTA('Последняя версия'!DV15)=0,NA(),'Последняя версия'!DV15)</f>
        <v>#N/A</v>
      </c>
      <c r="DW15" t="e">
        <f>IF(COUNTA('Последняя версия'!DW15)=0,NA(),'Последняя версия'!DW15)</f>
        <v>#N/A</v>
      </c>
      <c r="DX15" t="e">
        <f>IF(COUNTA('Последняя версия'!DX15)=0,NA(),'Последняя версия'!DX15)</f>
        <v>#N/A</v>
      </c>
      <c r="DY15" t="e">
        <f>IF(COUNTA('Последняя версия'!DY15)=0,NA(),'Последняя версия'!DY15)</f>
        <v>#N/A</v>
      </c>
      <c r="DZ15" t="e">
        <f>IF(COUNTA('Последняя версия'!DZ15)=0,NA(),'Последняя версия'!DZ15)</f>
        <v>#N/A</v>
      </c>
      <c r="EA15" t="e">
        <f>IF(COUNTA('Последняя версия'!EA15)=0,NA(),'Последняя версия'!EA15)</f>
        <v>#N/A</v>
      </c>
      <c r="EB15" t="e">
        <f>IF(COUNTA('Последняя версия'!EB15)=0,NA(),'Последняя версия'!EB15)</f>
        <v>#N/A</v>
      </c>
      <c r="EC15" t="e">
        <f>IF(COUNTA('Последняя версия'!EC15)=0,NA(),'Последняя версия'!EC15)</f>
        <v>#N/A</v>
      </c>
      <c r="ED15" t="e">
        <f>IF(COUNTA('Последняя версия'!ED15)=0,NA(),'Последняя версия'!ED15)</f>
        <v>#N/A</v>
      </c>
      <c r="EE15" t="e">
        <f>IF(COUNTA('Последняя версия'!EE15)=0,NA(),'Последняя версия'!EE15)</f>
        <v>#N/A</v>
      </c>
      <c r="EF15" t="e">
        <f>IF(COUNTA('Последняя версия'!EF15)=0,NA(),'Последняя версия'!EF15)</f>
        <v>#N/A</v>
      </c>
      <c r="EG15" t="e">
        <f>IF(COUNTA('Последняя версия'!EG15)=0,NA(),'Последняя версия'!EG15)</f>
        <v>#N/A</v>
      </c>
      <c r="EH15" t="e">
        <f>IF(COUNTA('Последняя версия'!EH15)=0,NA(),'Последняя версия'!EH15)</f>
        <v>#N/A</v>
      </c>
      <c r="EI15" t="e">
        <f>IF(COUNTA('Последняя версия'!EI15)=0,NA(),'Последняя версия'!EI15)</f>
        <v>#N/A</v>
      </c>
      <c r="EJ15" t="e">
        <f>IF(COUNTA('Последняя версия'!EJ15)=0,NA(),'Последняя версия'!EJ15)</f>
        <v>#N/A</v>
      </c>
    </row>
    <row r="16" spans="1:140" x14ac:dyDescent="0.35">
      <c r="A16">
        <f>IF(COUNTA('Последняя версия'!A16)=0,NA(),'Последняя версия'!A16)</f>
        <v>15</v>
      </c>
      <c r="B16">
        <f>IF(COUNTA('Последняя версия'!B16)=0,NA(),'Последняя версия'!B16)</f>
        <v>2</v>
      </c>
      <c r="C16">
        <f>IF(COUNTA('Последняя версия'!C16)=0,NA(),'Последняя версия'!C16)</f>
        <v>2</v>
      </c>
      <c r="D16">
        <f>IF(COUNTA('Последняя версия'!D16)=0,NA(),'Последняя версия'!D16)</f>
        <v>4</v>
      </c>
      <c r="E16">
        <f>IF(COUNTA('Последняя версия'!E16)=0,NA(),'Последняя версия'!E16)</f>
        <v>6</v>
      </c>
      <c r="F16">
        <f>IF(COUNTA('Последняя версия'!F16)=0,NA(),'Последняя версия'!F16)</f>
        <v>4</v>
      </c>
      <c r="G16">
        <f>IF(COUNTA('Последняя версия'!G16)=0,NA(),'Последняя версия'!G16)</f>
        <v>3</v>
      </c>
      <c r="H16">
        <f>IF(COUNTA('Последняя версия'!H16)=0,NA(),'Последняя версия'!H16)</f>
        <v>1</v>
      </c>
      <c r="I16">
        <f>IF(COUNTA('Последняя версия'!I16)=0,NA(),'Последняя версия'!I16)</f>
        <v>3</v>
      </c>
      <c r="J16">
        <f>IF(COUNTA('Последняя версия'!J16)=0,NA(),'Последняя версия'!J16)</f>
        <v>2</v>
      </c>
      <c r="K16">
        <f>IF(COUNTA('Последняя версия'!K16)=0,NA(),'Последняя версия'!K16)</f>
        <v>1</v>
      </c>
      <c r="L16">
        <f>IF(COUNTA('Последняя версия'!L16)=0,NA(),'Последняя версия'!L16)</f>
        <v>1</v>
      </c>
      <c r="M16">
        <f>IF(COUNTA('Последняя версия'!M16)=0,NA(),'Последняя версия'!M16)</f>
        <v>1</v>
      </c>
      <c r="N16">
        <f>IF(COUNTA('Последняя версия'!N16)=0,NA(),'Последняя версия'!N16)</f>
        <v>1</v>
      </c>
      <c r="O16">
        <f>IF(COUNTA('Последняя версия'!O16)=0,NA(),'Последняя версия'!O16)</f>
        <v>2</v>
      </c>
      <c r="P16">
        <f>IF(COUNTA('Последняя версия'!P16)=0,NA(),'Последняя версия'!P16)</f>
        <v>2</v>
      </c>
      <c r="Q16">
        <f>IF(COUNTA('Последняя версия'!Q16)=0,NA(),'Последняя версия'!Q16)</f>
        <v>2</v>
      </c>
      <c r="R16">
        <f>IF(COUNTA('Последняя версия'!R16)=0,NA(),'Последняя версия'!R16)</f>
        <v>1</v>
      </c>
      <c r="S16" t="e">
        <f>IF(COUNTA('Последняя версия'!S16)=0,NA(),'Последняя версия'!S16)</f>
        <v>#N/A</v>
      </c>
      <c r="T16">
        <f>IF(COUNTA('Последняя версия'!T16)=0,NA(),'Последняя версия'!T16)</f>
        <v>1</v>
      </c>
      <c r="U16">
        <f>IF(COUNTA('Последняя версия'!U16)=0,NA(),'Последняя версия'!U16)</f>
        <v>7</v>
      </c>
      <c r="V16">
        <f>IF(COUNTA('Последняя версия'!V16)=0,NA(),'Последняя версия'!V16)</f>
        <v>3</v>
      </c>
      <c r="W16" t="e">
        <f>IF(COUNTA('Последняя версия'!W16)=0,NA(),'Последняя версия'!W16)</f>
        <v>#N/A</v>
      </c>
      <c r="X16">
        <f>IF(COUNTA('Последняя версия'!X16)=0,NA(),'Последняя версия'!X16)</f>
        <v>77</v>
      </c>
      <c r="Y16">
        <f>IF(COUNTA('Последняя версия'!Y16)=0,NA(),'Последняя версия'!Y16)</f>
        <v>77</v>
      </c>
      <c r="Z16">
        <f>IF(COUNTA('Последняя версия'!Z16)=0,NA(),'Последняя версия'!Z16)</f>
        <v>6</v>
      </c>
      <c r="AA16">
        <f>IF(COUNTA('Последняя версия'!AA16)=0,NA(),'Последняя версия'!AA16)</f>
        <v>46</v>
      </c>
      <c r="AB16" t="e">
        <f>IF(COUNTA('Последняя версия'!AB16)=0,NA(),'Последняя версия'!AB16)</f>
        <v>#N/A</v>
      </c>
      <c r="AC16" t="e">
        <f>IF(COUNTA('Последняя версия'!AC16)=0,NA(),'Последняя версия'!AC16)</f>
        <v>#N/A</v>
      </c>
      <c r="AD16" t="e">
        <f>IF(COUNTA('Последняя версия'!AD16)=0,NA(),'Последняя версия'!AD16)</f>
        <v>#N/A</v>
      </c>
      <c r="AE16" t="e">
        <f>IF(COUNTA('Последняя версия'!AE16)=0,NA(),'Последняя версия'!AE16)</f>
        <v>#N/A</v>
      </c>
      <c r="AF16" t="e">
        <f>IF(COUNTA('Последняя версия'!AF16)=0,NA(),'Последняя версия'!AF16)</f>
        <v>#N/A</v>
      </c>
      <c r="AG16" t="e">
        <f>IF(COUNTA('Последняя версия'!AG16)=0,NA(),'Последняя версия'!AG16)</f>
        <v>#N/A</v>
      </c>
      <c r="AH16" t="e">
        <f>IF(COUNTA('Последняя версия'!AH16)=0,NA(),'Последняя версия'!AH16)</f>
        <v>#N/A</v>
      </c>
      <c r="AI16" t="e">
        <f>IF(COUNTA('Последняя версия'!AI16)=0,NA(),'Последняя версия'!AI16)</f>
        <v>#N/A</v>
      </c>
      <c r="AJ16" t="e">
        <f>IF(COUNTA('Последняя версия'!AJ16)=0,NA(),'Последняя версия'!AJ16)</f>
        <v>#N/A</v>
      </c>
      <c r="AK16" t="e">
        <f>IF(COUNTA('Последняя версия'!AK16)=0,NA(),'Последняя версия'!AK16)</f>
        <v>#N/A</v>
      </c>
      <c r="AL16" t="e">
        <f>IF(COUNTA('Последняя версия'!AL16)=0,NA(),'Последняя версия'!AL16)</f>
        <v>#N/A</v>
      </c>
      <c r="AM16" t="e">
        <f>IF(COUNTA('Последняя версия'!AM16)=0,NA(),'Последняя версия'!AM16)</f>
        <v>#N/A</v>
      </c>
      <c r="AN16" t="e">
        <f>IF(COUNTA('Последняя версия'!AN16)=0,NA(),'Последняя версия'!AN16)</f>
        <v>#N/A</v>
      </c>
      <c r="AO16" t="e">
        <f>IF(COUNTA('Последняя версия'!AO16)=0,NA(),'Последняя версия'!AO16)</f>
        <v>#N/A</v>
      </c>
      <c r="AP16" t="e">
        <f>IF(COUNTA('Последняя версия'!AP16)=0,NA(),'Последняя версия'!AP16)</f>
        <v>#N/A</v>
      </c>
      <c r="AQ16" t="e">
        <f>IF(COUNTA('Последняя версия'!AQ16)=0,NA(),'Последняя версия'!AQ16)</f>
        <v>#N/A</v>
      </c>
      <c r="AR16" t="e">
        <f>IF(COUNTA('Последняя версия'!AR16)=0,NA(),'Последняя версия'!AR16)</f>
        <v>#N/A</v>
      </c>
      <c r="AS16" t="e">
        <f>IF(COUNTA('Последняя версия'!AS16)=0,NA(),'Последняя версия'!AS16)</f>
        <v>#N/A</v>
      </c>
      <c r="AT16" t="e">
        <f>IF(COUNTA('Последняя версия'!AT16)=0,NA(),'Последняя версия'!AT16)</f>
        <v>#N/A</v>
      </c>
      <c r="AU16" t="e">
        <f>IF(COUNTA('Последняя версия'!AU16)=0,NA(),'Последняя версия'!AU16)</f>
        <v>#N/A</v>
      </c>
      <c r="AV16" t="e">
        <f>IF(COUNTA('Последняя версия'!AV16)=0,NA(),'Последняя версия'!AV16)</f>
        <v>#N/A</v>
      </c>
      <c r="AW16" t="e">
        <f>IF(COUNTA('Последняя версия'!AW16)=0,NA(),'Последняя версия'!AW16)</f>
        <v>#N/A</v>
      </c>
      <c r="AX16" t="e">
        <f>IF(COUNTA('Последняя версия'!AX16)=0,NA(),'Последняя версия'!AX16)</f>
        <v>#N/A</v>
      </c>
      <c r="AY16" t="e">
        <f>IF(COUNTA('Последняя версия'!AY16)=0,NA(),'Последняя версия'!AY16)</f>
        <v>#N/A</v>
      </c>
      <c r="AZ16" t="e">
        <f>IF(COUNTA('Последняя версия'!AZ16)=0,NA(),'Последняя версия'!AZ16)</f>
        <v>#N/A</v>
      </c>
      <c r="BA16" t="e">
        <f>IF(COUNTA('Последняя версия'!BA16)=0,NA(),'Последняя версия'!BA16)</f>
        <v>#N/A</v>
      </c>
      <c r="BB16" t="e">
        <f>IF(COUNTA('Последняя версия'!BB16)=0,NA(),'Последняя версия'!BB16)</f>
        <v>#N/A</v>
      </c>
      <c r="BC16" t="e">
        <f>IF(COUNTA('Последняя версия'!BC16)=0,NA(),'Последняя версия'!BC16)</f>
        <v>#N/A</v>
      </c>
      <c r="BD16" t="e">
        <f>IF(COUNTA('Последняя версия'!BD16)=0,NA(),'Последняя версия'!BD16)</f>
        <v>#N/A</v>
      </c>
      <c r="BE16" t="e">
        <f>IF(COUNTA('Последняя версия'!BE16)=0,NA(),'Последняя версия'!BE16)</f>
        <v>#N/A</v>
      </c>
      <c r="BF16" t="e">
        <f>IF(COUNTA('Последняя версия'!BF16)=0,NA(),'Последняя версия'!BF16)</f>
        <v>#N/A</v>
      </c>
      <c r="BG16" t="e">
        <f>IF(COUNTA('Последняя версия'!BG16)=0,NA(),'Последняя версия'!BG16)</f>
        <v>#N/A</v>
      </c>
      <c r="BH16" t="e">
        <f>IF(COUNTA('Последняя версия'!BH16)=0,NA(),'Последняя версия'!BH16)</f>
        <v>#N/A</v>
      </c>
      <c r="BI16" t="e">
        <f>IF(COUNTA('Последняя версия'!BI16)=0,NA(),'Последняя версия'!BI16)</f>
        <v>#N/A</v>
      </c>
      <c r="BJ16" t="e">
        <f>IF(COUNTA('Последняя версия'!BJ16)=0,NA(),'Последняя версия'!BJ16)</f>
        <v>#N/A</v>
      </c>
      <c r="BK16" t="e">
        <f>IF(COUNTA('Последняя версия'!BK16)=0,NA(),'Последняя версия'!BK16)</f>
        <v>#N/A</v>
      </c>
      <c r="BL16" t="e">
        <f>IF(COUNTA('Последняя версия'!BL16)=0,NA(),'Последняя версия'!BL16)</f>
        <v>#N/A</v>
      </c>
      <c r="BM16" t="e">
        <f>IF(COUNTA('Последняя версия'!BM16)=0,NA(),'Последняя версия'!BM16)</f>
        <v>#N/A</v>
      </c>
      <c r="BN16" t="e">
        <f>IF(COUNTA('Последняя версия'!BN16)=0,NA(),'Последняя версия'!BN16)</f>
        <v>#N/A</v>
      </c>
      <c r="BO16" t="e">
        <f>IF(COUNTA('Последняя версия'!BO16)=0,NA(),'Последняя версия'!BO16)</f>
        <v>#N/A</v>
      </c>
      <c r="BP16" t="e">
        <f>IF(COUNTA('Последняя версия'!BP16)=0,NA(),'Последняя версия'!BP16)</f>
        <v>#N/A</v>
      </c>
      <c r="BQ16" t="e">
        <f>IF(COUNTA('Последняя версия'!BQ16)=0,NA(),'Последняя версия'!BQ16)</f>
        <v>#N/A</v>
      </c>
      <c r="BR16" t="e">
        <f>IF(COUNTA('Последняя версия'!BR16)=0,NA(),'Последняя версия'!BR16)</f>
        <v>#N/A</v>
      </c>
      <c r="BS16" t="e">
        <f>IF(COUNTA('Последняя версия'!BS16)=0,NA(),'Последняя версия'!BS16)</f>
        <v>#N/A</v>
      </c>
      <c r="BT16" t="e">
        <f>IF(COUNTA('Последняя версия'!BT16)=0,NA(),'Последняя версия'!BT16)</f>
        <v>#N/A</v>
      </c>
      <c r="BU16" t="e">
        <f>IF(COUNTA('Последняя версия'!BU16)=0,NA(),'Последняя версия'!BU16)</f>
        <v>#N/A</v>
      </c>
      <c r="BV16" t="e">
        <f>IF(COUNTA('Последняя версия'!BV16)=0,NA(),'Последняя версия'!BV16)</f>
        <v>#N/A</v>
      </c>
      <c r="BW16" t="e">
        <f>IF(COUNTA('Последняя версия'!BW16)=0,NA(),'Последняя версия'!BW16)</f>
        <v>#N/A</v>
      </c>
      <c r="BX16" t="e">
        <f>IF(COUNTA('Последняя версия'!BX16)=0,NA(),'Последняя версия'!BX16)</f>
        <v>#N/A</v>
      </c>
      <c r="BY16" t="e">
        <f>IF(COUNTA('Последняя версия'!BY16)=0,NA(),'Последняя версия'!BY16)</f>
        <v>#N/A</v>
      </c>
      <c r="BZ16" t="e">
        <f>IF(COUNTA('Последняя версия'!BZ16)=0,NA(),'Последняя версия'!BZ16)</f>
        <v>#N/A</v>
      </c>
      <c r="CA16" t="e">
        <f>IF(COUNTA('Последняя версия'!CA16)=0,NA(),'Последняя версия'!CA16)</f>
        <v>#N/A</v>
      </c>
      <c r="CB16" t="e">
        <f>IF(COUNTA('Последняя версия'!CB16)=0,NA(),'Последняя версия'!CB16)</f>
        <v>#N/A</v>
      </c>
      <c r="CC16" t="e">
        <f>IF(COUNTA('Последняя версия'!CC16)=0,NA(),'Последняя версия'!CC16)</f>
        <v>#N/A</v>
      </c>
      <c r="CD16" t="e">
        <f>IF(COUNTA('Последняя версия'!CD16)=0,NA(),'Последняя версия'!CD16)</f>
        <v>#N/A</v>
      </c>
      <c r="CE16" t="e">
        <f>IF(COUNTA('Последняя версия'!CE16)=0,NA(),'Последняя версия'!CE16)</f>
        <v>#N/A</v>
      </c>
      <c r="CF16" t="e">
        <f>IF(COUNTA('Последняя версия'!CF16)=0,NA(),'Последняя версия'!CF16)</f>
        <v>#N/A</v>
      </c>
      <c r="CG16" t="e">
        <f>IF(COUNTA('Последняя версия'!CG16)=0,NA(),'Последняя версия'!CG16)</f>
        <v>#N/A</v>
      </c>
      <c r="CH16" t="e">
        <f>IF(COUNTA('Последняя версия'!CH16)=0,NA(),'Последняя версия'!CH16)</f>
        <v>#N/A</v>
      </c>
      <c r="CI16" t="e">
        <f>IF(COUNTA('Последняя версия'!CI16)=0,NA(),'Последняя версия'!CI16)</f>
        <v>#N/A</v>
      </c>
      <c r="CJ16" t="e">
        <f>IF(COUNTA('Последняя версия'!CJ16)=0,NA(),'Последняя версия'!CJ16)</f>
        <v>#N/A</v>
      </c>
      <c r="CK16" t="e">
        <f>IF(COUNTA('Последняя версия'!CK16)=0,NA(),'Последняя версия'!CK16)</f>
        <v>#N/A</v>
      </c>
      <c r="CL16" t="e">
        <f>IF(COUNTA('Последняя версия'!CL16)=0,NA(),'Последняя версия'!CL16)</f>
        <v>#N/A</v>
      </c>
      <c r="CM16" t="e">
        <f>IF(COUNTA('Последняя версия'!CM16)=0,NA(),'Последняя версия'!CM16)</f>
        <v>#N/A</v>
      </c>
      <c r="CN16" t="e">
        <f>IF(COUNTA('Последняя версия'!CN16)=0,NA(),'Последняя версия'!CN16)</f>
        <v>#N/A</v>
      </c>
      <c r="CO16" t="e">
        <f>IF(COUNTA('Последняя версия'!CO16)=0,NA(),'Последняя версия'!CO16)</f>
        <v>#N/A</v>
      </c>
      <c r="CP16" t="e">
        <f>IF(COUNTA('Последняя версия'!CP16)=0,NA(),'Последняя версия'!CP16)</f>
        <v>#N/A</v>
      </c>
      <c r="CQ16" t="e">
        <f>IF(COUNTA('Последняя версия'!CQ16)=0,NA(),'Последняя версия'!CQ16)</f>
        <v>#N/A</v>
      </c>
      <c r="CR16" t="e">
        <f>IF(COUNTA('Последняя версия'!CR16)=0,NA(),'Последняя версия'!CR16)</f>
        <v>#N/A</v>
      </c>
      <c r="CS16">
        <f>IF(COUNTA('Последняя версия'!CS16)=0,NA(),'Последняя версия'!CS16)</f>
        <v>24</v>
      </c>
      <c r="CT16">
        <f>IF(COUNTA('Последняя версия'!CT16)=0,NA(),'Последняя версия'!CT16)</f>
        <v>5</v>
      </c>
      <c r="CU16">
        <f>IF(COUNTA('Последняя версия'!CU16)=0,NA(),'Последняя версия'!CU16)</f>
        <v>11</v>
      </c>
      <c r="CV16">
        <f>IF(COUNTA('Последняя версия'!CV16)=0,NA(),'Последняя версия'!CV16)</f>
        <v>7</v>
      </c>
      <c r="CW16">
        <f>IF(COUNTA('Последняя версия'!CW16)=0,NA(),'Последняя версия'!CW16)</f>
        <v>8</v>
      </c>
      <c r="CX16">
        <f>IF(COUNTA('Последняя версия'!CX16)=0,NA(),'Последняя версия'!CX16)</f>
        <v>6</v>
      </c>
      <c r="CY16">
        <f>IF(COUNTA('Последняя версия'!CY16)=0,NA(),'Последняя версия'!CY16)</f>
        <v>7</v>
      </c>
      <c r="CZ16">
        <f>IF(COUNTA('Последняя версия'!CZ16)=0,NA(),'Последняя версия'!CZ16)</f>
        <v>4</v>
      </c>
      <c r="DA16">
        <f>IF(COUNTA('Последняя версия'!DA16)=0,NA(),'Последняя версия'!DA16)</f>
        <v>3</v>
      </c>
      <c r="DB16">
        <f>IF(COUNTA('Последняя версия'!DB16)=0,NA(),'Последняя версия'!DB16)</f>
        <v>9</v>
      </c>
      <c r="DC16">
        <f>IF(COUNTA('Последняя версия'!DC16)=0,NA(),'Последняя версия'!DC16)</f>
        <v>8</v>
      </c>
      <c r="DD16">
        <f>IF(COUNTA('Последняя версия'!DD16)=0,NA(),'Последняя версия'!DD16)</f>
        <v>8</v>
      </c>
      <c r="DE16">
        <f>IF(COUNTA('Последняя версия'!DE16)=0,NA(),'Последняя версия'!DE16)</f>
        <v>8</v>
      </c>
      <c r="DF16">
        <f>IF(COUNTA('Последняя версия'!DF16)=0,NA(),'Последняя версия'!DF16)</f>
        <v>8</v>
      </c>
      <c r="DG16">
        <f>IF(COUNTA('Последняя версия'!DG16)=0,NA(),'Последняя версия'!DG16)</f>
        <v>7</v>
      </c>
      <c r="DH16">
        <f>IF(COUNTA('Последняя версия'!DH16)=0,NA(),'Последняя версия'!DH16)</f>
        <v>26</v>
      </c>
      <c r="DI16">
        <f>IF(COUNTA('Последняя версия'!DI16)=0,NA(),'Последняя версия'!DI16)</f>
        <v>6</v>
      </c>
      <c r="DJ16">
        <f>IF(COUNTA('Последняя версия'!DJ16)=0,NA(),'Последняя версия'!DJ16)</f>
        <v>5</v>
      </c>
      <c r="DK16">
        <f>IF(COUNTA('Последняя версия'!DK16)=0,NA(),'Последняя версия'!DK16)</f>
        <v>0</v>
      </c>
      <c r="DL16">
        <f>IF(COUNTA('Последняя версия'!DL16)=0,NA(),'Последняя версия'!DL16)</f>
        <v>9</v>
      </c>
      <c r="DM16">
        <f>IF(COUNTA('Последняя версия'!DM16)=0,NA(),'Последняя версия'!DM16)</f>
        <v>7</v>
      </c>
      <c r="DN16">
        <f>IF(COUNTA('Последняя версия'!DN16)=0,NA(),'Последняя версия'!DN16)</f>
        <v>4</v>
      </c>
      <c r="DO16">
        <f>IF(COUNTA('Последняя версия'!DO16)=0,NA(),'Последняя версия'!DO16)</f>
        <v>3</v>
      </c>
      <c r="DP16">
        <f>IF(COUNTA('Последняя версия'!DP16)=0,NA(),'Последняя версия'!DP16)</f>
        <v>0</v>
      </c>
      <c r="DQ16">
        <f>IF(COUNTA('Последняя версия'!DQ16)=0,NA(),'Последняя версия'!DQ16)</f>
        <v>14</v>
      </c>
      <c r="DR16">
        <f>IF(COUNTA('Последняя версия'!DR16)=0,NA(),'Последняя версия'!DR16)</f>
        <v>9</v>
      </c>
      <c r="DS16">
        <f>IF(COUNTA('Последняя версия'!DS16)=0,NA(),'Последняя версия'!DS16)</f>
        <v>5</v>
      </c>
      <c r="DT16">
        <f>IF(COUNTA('Последняя версия'!DT16)=0,NA(),'Последняя версия'!DT16)</f>
        <v>96</v>
      </c>
      <c r="DU16" t="e">
        <f>IF(COUNTA('Последняя версия'!DU16)=0,NA(),'Последняя версия'!DU16)</f>
        <v>#N/A</v>
      </c>
      <c r="DV16" t="e">
        <f>IF(COUNTA('Последняя версия'!DV16)=0,NA(),'Последняя версия'!DV16)</f>
        <v>#N/A</v>
      </c>
      <c r="DW16" t="e">
        <f>IF(COUNTA('Последняя версия'!DW16)=0,NA(),'Последняя версия'!DW16)</f>
        <v>#N/A</v>
      </c>
      <c r="DX16" t="e">
        <f>IF(COUNTA('Последняя версия'!DX16)=0,NA(),'Последняя версия'!DX16)</f>
        <v>#N/A</v>
      </c>
      <c r="DY16" t="e">
        <f>IF(COUNTA('Последняя версия'!DY16)=0,NA(),'Последняя версия'!DY16)</f>
        <v>#N/A</v>
      </c>
      <c r="DZ16" t="e">
        <f>IF(COUNTA('Последняя версия'!DZ16)=0,NA(),'Последняя версия'!DZ16)</f>
        <v>#N/A</v>
      </c>
      <c r="EA16" t="e">
        <f>IF(COUNTA('Последняя версия'!EA16)=0,NA(),'Последняя версия'!EA16)</f>
        <v>#N/A</v>
      </c>
      <c r="EB16" t="e">
        <f>IF(COUNTA('Последняя версия'!EB16)=0,NA(),'Последняя версия'!EB16)</f>
        <v>#N/A</v>
      </c>
      <c r="EC16" t="e">
        <f>IF(COUNTA('Последняя версия'!EC16)=0,NA(),'Последняя версия'!EC16)</f>
        <v>#N/A</v>
      </c>
      <c r="ED16" t="e">
        <f>IF(COUNTA('Последняя версия'!ED16)=0,NA(),'Последняя версия'!ED16)</f>
        <v>#N/A</v>
      </c>
      <c r="EE16" t="e">
        <f>IF(COUNTA('Последняя версия'!EE16)=0,NA(),'Последняя версия'!EE16)</f>
        <v>#N/A</v>
      </c>
      <c r="EF16" t="e">
        <f>IF(COUNTA('Последняя версия'!EF16)=0,NA(),'Последняя версия'!EF16)</f>
        <v>#N/A</v>
      </c>
      <c r="EG16" t="e">
        <f>IF(COUNTA('Последняя версия'!EG16)=0,NA(),'Последняя версия'!EG16)</f>
        <v>#N/A</v>
      </c>
      <c r="EH16" t="e">
        <f>IF(COUNTA('Последняя версия'!EH16)=0,NA(),'Последняя версия'!EH16)</f>
        <v>#N/A</v>
      </c>
      <c r="EI16" t="e">
        <f>IF(COUNTA('Последняя версия'!EI16)=0,NA(),'Последняя версия'!EI16)</f>
        <v>#N/A</v>
      </c>
      <c r="EJ16" t="e">
        <f>IF(COUNTA('Последняя версия'!EJ16)=0,NA(),'Последняя версия'!EJ16)</f>
        <v>#N/A</v>
      </c>
    </row>
    <row r="17" spans="1:140" x14ac:dyDescent="0.35">
      <c r="A17">
        <f>IF(COUNTA('Последняя версия'!A17)=0,NA(),'Последняя версия'!A17)</f>
        <v>16</v>
      </c>
      <c r="B17">
        <f>IF(COUNTA('Последняя версия'!B17)=0,NA(),'Последняя версия'!B17)</f>
        <v>3</v>
      </c>
      <c r="C17">
        <f>IF(COUNTA('Последняя версия'!C17)=0,NA(),'Последняя версия'!C17)</f>
        <v>1</v>
      </c>
      <c r="D17">
        <f>IF(COUNTA('Последняя версия'!D17)=0,NA(),'Последняя версия'!D17)</f>
        <v>3</v>
      </c>
      <c r="E17">
        <f>IF(COUNTA('Последняя версия'!E17)=0,NA(),'Последняя версия'!E17)</f>
        <v>6</v>
      </c>
      <c r="F17">
        <f>IF(COUNTA('Последняя версия'!F17)=0,NA(),'Последняя версия'!F17)</f>
        <v>2</v>
      </c>
      <c r="G17">
        <f>IF(COUNTA('Последняя версия'!G17)=0,NA(),'Последняя версия'!G17)</f>
        <v>3</v>
      </c>
      <c r="H17">
        <f>IF(COUNTA('Последняя версия'!H17)=0,NA(),'Последняя версия'!H17)</f>
        <v>1</v>
      </c>
      <c r="I17">
        <f>IF(COUNTA('Последняя версия'!I17)=0,NA(),'Последняя версия'!I17)</f>
        <v>1</v>
      </c>
      <c r="J17">
        <f>IF(COUNTA('Последняя версия'!J17)=0,NA(),'Последняя версия'!J17)</f>
        <v>1</v>
      </c>
      <c r="K17">
        <f>IF(COUNTA('Последняя версия'!K17)=0,NA(),'Последняя версия'!K17)</f>
        <v>1</v>
      </c>
      <c r="L17">
        <f>IF(COUNTA('Последняя версия'!L17)=0,NA(),'Последняя версия'!L17)</f>
        <v>1</v>
      </c>
      <c r="M17">
        <f>IF(COUNTA('Последняя версия'!M17)=0,NA(),'Последняя версия'!M17)</f>
        <v>1</v>
      </c>
      <c r="N17">
        <f>IF(COUNTA('Последняя версия'!N17)=0,NA(),'Последняя версия'!N17)</f>
        <v>1</v>
      </c>
      <c r="O17">
        <f>IF(COUNTA('Последняя версия'!O17)=0,NA(),'Последняя версия'!O17)</f>
        <v>1</v>
      </c>
      <c r="P17">
        <f>IF(COUNTA('Последняя версия'!P17)=0,NA(),'Последняя версия'!P17)</f>
        <v>1</v>
      </c>
      <c r="Q17">
        <f>IF(COUNTA('Последняя версия'!Q17)=0,NA(),'Последняя версия'!Q17)</f>
        <v>1</v>
      </c>
      <c r="R17">
        <f>IF(COUNTA('Последняя версия'!R17)=0,NA(),'Последняя версия'!R17)</f>
        <v>1</v>
      </c>
      <c r="S17" t="e">
        <f>IF(COUNTA('Последняя версия'!S17)=0,NA(),'Последняя версия'!S17)</f>
        <v>#N/A</v>
      </c>
      <c r="T17">
        <f>IF(COUNTA('Последняя версия'!T17)=0,NA(),'Последняя версия'!T17)</f>
        <v>1</v>
      </c>
      <c r="U17">
        <f>IF(COUNTA('Последняя версия'!U17)=0,NA(),'Последняя версия'!U17)</f>
        <v>1</v>
      </c>
      <c r="V17">
        <f>IF(COUNTA('Последняя версия'!V17)=0,NA(),'Последняя версия'!V17)</f>
        <v>2</v>
      </c>
      <c r="W17" t="e">
        <f>IF(COUNTA('Последняя версия'!W17)=0,NA(),'Последняя версия'!W17)</f>
        <v>#N/A</v>
      </c>
      <c r="X17">
        <f>IF(COUNTA('Последняя версия'!X17)=0,NA(),'Последняя версия'!X17)</f>
        <v>71</v>
      </c>
      <c r="Y17">
        <f>IF(COUNTA('Последняя версия'!Y17)=0,NA(),'Последняя версия'!Y17)</f>
        <v>70</v>
      </c>
      <c r="Z17">
        <f>IF(COUNTA('Последняя версия'!Z17)=0,NA(),'Последняя версия'!Z17)</f>
        <v>3</v>
      </c>
      <c r="AA17">
        <f>IF(COUNTA('Последняя версия'!AA17)=0,NA(),'Последняя версия'!AA17)</f>
        <v>32</v>
      </c>
      <c r="AB17" t="e">
        <f>IF(COUNTA('Последняя версия'!AB17)=0,NA(),'Последняя версия'!AB17)</f>
        <v>#N/A</v>
      </c>
      <c r="AC17">
        <f>IF(COUNTA('Последняя версия'!AC17)=0,NA(),'Последняя версия'!AC17)</f>
        <v>46.7</v>
      </c>
      <c r="AD17">
        <f>IF(COUNTA('Последняя версия'!AD17)=0,NA(),'Последняя версия'!AD17)</f>
        <v>5.3</v>
      </c>
      <c r="AE17">
        <f>IF(COUNTA('Последняя версия'!AE17)=0,NA(),'Последняя версия'!AE17)</f>
        <v>74.11</v>
      </c>
      <c r="AF17">
        <f>IF(COUNTA('Последняя версия'!AF17)=0,NA(),'Последняя версия'!AF17)</f>
        <v>5.53</v>
      </c>
      <c r="AG17">
        <f>IF(COUNTA('Последняя версия'!AG17)=0,NA(),'Последняя версия'!AG17)</f>
        <v>1.63</v>
      </c>
      <c r="AH17">
        <f>IF(COUNTA('Последняя версия'!AH17)=0,NA(),'Последняя версия'!AH17)</f>
        <v>2.7</v>
      </c>
      <c r="AI17">
        <f>IF(COUNTA('Последняя версия'!AI17)=0,NA(),'Последняя версия'!AI17)</f>
        <v>0.72</v>
      </c>
      <c r="AJ17">
        <f>IF(COUNTA('Последняя версия'!AJ17)=0,NA(),'Последняя версия'!AJ17)</f>
        <v>0.03</v>
      </c>
      <c r="AK17">
        <f>IF(COUNTA('Последняя версия'!AK17)=0,NA(),'Последняя версия'!AK17)</f>
        <v>2.2400000000000002</v>
      </c>
      <c r="AL17">
        <f>IF(COUNTA('Последняя версия'!AL17)=0,NA(),'Последняя версия'!AL17)</f>
        <v>186</v>
      </c>
      <c r="AM17" t="e">
        <f>IF(COUNTA('Последняя версия'!AM17)=0,NA(),'Последняя версия'!AM17)</f>
        <v>#N/A</v>
      </c>
      <c r="AN17">
        <f>IF(COUNTA('Последняя версия'!AN17)=0,NA(),'Последняя версия'!AN17)</f>
        <v>9.18</v>
      </c>
      <c r="AO17" t="e">
        <f>IF(COUNTA('Последняя версия'!AO17)=0,NA(),'Последняя версия'!AO17)</f>
        <v>#N/A</v>
      </c>
      <c r="AP17">
        <f>IF(COUNTA('Последняя версия'!AP17)=0,NA(),'Последняя версия'!AP17)</f>
        <v>205.3</v>
      </c>
      <c r="AQ17" t="e">
        <f>IF(COUNTA('Последняя версия'!AQ17)=0,NA(),'Последняя версия'!AQ17)</f>
        <v>#N/A</v>
      </c>
      <c r="AR17" t="e">
        <f>IF(COUNTA('Последняя версия'!AR17)=0,NA(),'Последняя версия'!AR17)</f>
        <v>#N/A</v>
      </c>
      <c r="AS17">
        <f>IF(COUNTA('Последняя версия'!AS17)=0,NA(),'Последняя версия'!AS17)</f>
        <v>1.7</v>
      </c>
      <c r="AT17" t="e">
        <f>IF(COUNTA('Последняя версия'!AT17)=0,NA(),'Последняя версия'!AT17)</f>
        <v>#N/A</v>
      </c>
      <c r="AU17">
        <f>IF(COUNTA('Последняя версия'!AU17)=0,NA(),'Последняя версия'!AU17)</f>
        <v>15.5</v>
      </c>
      <c r="AV17">
        <f>IF(COUNTA('Последняя версия'!AV17)=0,NA(),'Последняя версия'!AV17)</f>
        <v>197.5</v>
      </c>
      <c r="AW17">
        <f>IF(COUNTA('Последняя версия'!AW17)=0,NA(),'Последняя версия'!AW17)</f>
        <v>72.900000000000006</v>
      </c>
      <c r="AX17" t="e">
        <f>IF(COUNTA('Последняя версия'!AX17)=0,NA(),'Последняя версия'!AX17)</f>
        <v>#N/A</v>
      </c>
      <c r="AY17">
        <f>IF(COUNTA('Последняя версия'!AY17)=0,NA(),'Последняя версия'!AY17)</f>
        <v>0.37</v>
      </c>
      <c r="AZ17">
        <f>IF(COUNTA('Последняя версия'!AZ17)=0,NA(),'Последняя версия'!AZ17)</f>
        <v>0.88</v>
      </c>
      <c r="BA17" t="e">
        <f>IF(COUNTA('Последняя версия'!BA17)=0,NA(),'Последняя версия'!BA17)</f>
        <v>#N/A</v>
      </c>
      <c r="BB17" t="e">
        <f>IF(COUNTA('Последняя версия'!BB17)=0,NA(),'Последняя версия'!BB17)</f>
        <v>#N/A</v>
      </c>
      <c r="BC17" t="e">
        <f>IF(COUNTA('Последняя версия'!BC17)=0,NA(),'Последняя версия'!BC17)</f>
        <v>#N/A</v>
      </c>
      <c r="BD17" t="e">
        <f>IF(COUNTA('Последняя версия'!BD17)=0,NA(),'Последняя версия'!BD17)</f>
        <v>#N/A</v>
      </c>
      <c r="BE17" t="e">
        <f>IF(COUNTA('Последняя версия'!BE17)=0,NA(),'Последняя версия'!BE17)</f>
        <v>#N/A</v>
      </c>
      <c r="BF17" t="e">
        <f>IF(COUNTA('Последняя версия'!BF17)=0,NA(),'Последняя версия'!BF17)</f>
        <v>#N/A</v>
      </c>
      <c r="BG17" t="e">
        <f>IF(COUNTA('Последняя версия'!BG17)=0,NA(),'Последняя версия'!BG17)</f>
        <v>#N/A</v>
      </c>
      <c r="BH17" t="e">
        <f>IF(COUNTA('Последняя версия'!BH17)=0,NA(),'Последняя версия'!BH17)</f>
        <v>#N/A</v>
      </c>
      <c r="BI17" t="e">
        <f>IF(COUNTA('Последняя версия'!BI17)=0,NA(),'Последняя версия'!BI17)</f>
        <v>#N/A</v>
      </c>
      <c r="BJ17" t="e">
        <f>IF(COUNTA('Последняя версия'!BJ17)=0,NA(),'Последняя версия'!BJ17)</f>
        <v>#N/A</v>
      </c>
      <c r="BK17" t="e">
        <f>IF(COUNTA('Последняя версия'!BK17)=0,NA(),'Последняя версия'!BK17)</f>
        <v>#N/A</v>
      </c>
      <c r="BL17" t="e">
        <f>IF(COUNTA('Последняя версия'!BL17)=0,NA(),'Последняя версия'!BL17)</f>
        <v>#N/A</v>
      </c>
      <c r="BM17" t="e">
        <f>IF(COUNTA('Последняя версия'!BM17)=0,NA(),'Последняя версия'!BM17)</f>
        <v>#N/A</v>
      </c>
      <c r="BN17" t="e">
        <f>IF(COUNTA('Последняя версия'!BN17)=0,NA(),'Последняя версия'!BN17)</f>
        <v>#N/A</v>
      </c>
      <c r="BO17" t="e">
        <f>IF(COUNTA('Последняя версия'!BO17)=0,NA(),'Последняя версия'!BO17)</f>
        <v>#N/A</v>
      </c>
      <c r="BP17" t="e">
        <f>IF(COUNTA('Последняя версия'!BP17)=0,NA(),'Последняя версия'!BP17)</f>
        <v>#N/A</v>
      </c>
      <c r="BQ17" t="e">
        <f>IF(COUNTA('Последняя версия'!BQ17)=0,NA(),'Последняя версия'!BQ17)</f>
        <v>#N/A</v>
      </c>
      <c r="BR17" t="e">
        <f>IF(COUNTA('Последняя версия'!BR17)=0,NA(),'Последняя версия'!BR17)</f>
        <v>#N/A</v>
      </c>
      <c r="BS17" t="e">
        <f>IF(COUNTA('Последняя версия'!BS17)=0,NA(),'Последняя версия'!BS17)</f>
        <v>#N/A</v>
      </c>
      <c r="BT17" t="e">
        <f>IF(COUNTA('Последняя версия'!BT17)=0,NA(),'Последняя версия'!BT17)</f>
        <v>#N/A</v>
      </c>
      <c r="BU17" t="e">
        <f>IF(COUNTA('Последняя версия'!BU17)=0,NA(),'Последняя версия'!BU17)</f>
        <v>#N/A</v>
      </c>
      <c r="BV17" t="e">
        <f>IF(COUNTA('Последняя версия'!BV17)=0,NA(),'Последняя версия'!BV17)</f>
        <v>#N/A</v>
      </c>
      <c r="BW17" t="e">
        <f>IF(COUNTA('Последняя версия'!BW17)=0,NA(),'Последняя версия'!BW17)</f>
        <v>#N/A</v>
      </c>
      <c r="BX17" t="e">
        <f>IF(COUNTA('Последняя версия'!BX17)=0,NA(),'Последняя версия'!BX17)</f>
        <v>#N/A</v>
      </c>
      <c r="BY17" t="e">
        <f>IF(COUNTA('Последняя версия'!BY17)=0,NA(),'Последняя версия'!BY17)</f>
        <v>#N/A</v>
      </c>
      <c r="BZ17" t="e">
        <f>IF(COUNTA('Последняя версия'!BZ17)=0,NA(),'Последняя версия'!BZ17)</f>
        <v>#N/A</v>
      </c>
      <c r="CA17" t="e">
        <f>IF(COUNTA('Последняя версия'!CA17)=0,NA(),'Последняя версия'!CA17)</f>
        <v>#N/A</v>
      </c>
      <c r="CB17" t="e">
        <f>IF(COUNTA('Последняя версия'!CB17)=0,NA(),'Последняя версия'!CB17)</f>
        <v>#N/A</v>
      </c>
      <c r="CC17" t="e">
        <f>IF(COUNTA('Последняя версия'!CC17)=0,NA(),'Последняя версия'!CC17)</f>
        <v>#N/A</v>
      </c>
      <c r="CD17" t="e">
        <f>IF(COUNTA('Последняя версия'!CD17)=0,NA(),'Последняя версия'!CD17)</f>
        <v>#N/A</v>
      </c>
      <c r="CE17" t="e">
        <f>IF(COUNTA('Последняя версия'!CE17)=0,NA(),'Последняя версия'!CE17)</f>
        <v>#N/A</v>
      </c>
      <c r="CF17" t="e">
        <f>IF(COUNTA('Последняя версия'!CF17)=0,NA(),'Последняя версия'!CF17)</f>
        <v>#N/A</v>
      </c>
      <c r="CG17" t="e">
        <f>IF(COUNTA('Последняя версия'!CG17)=0,NA(),'Последняя версия'!CG17)</f>
        <v>#N/A</v>
      </c>
      <c r="CH17" t="e">
        <f>IF(COUNTA('Последняя версия'!CH17)=0,NA(),'Последняя версия'!CH17)</f>
        <v>#N/A</v>
      </c>
      <c r="CI17" t="e">
        <f>IF(COUNTA('Последняя версия'!CI17)=0,NA(),'Последняя версия'!CI17)</f>
        <v>#N/A</v>
      </c>
      <c r="CJ17" t="e">
        <f>IF(COUNTA('Последняя версия'!CJ17)=0,NA(),'Последняя версия'!CJ17)</f>
        <v>#N/A</v>
      </c>
      <c r="CK17" t="e">
        <f>IF(COUNTA('Последняя версия'!CK17)=0,NA(),'Последняя версия'!CK17)</f>
        <v>#N/A</v>
      </c>
      <c r="CL17" t="e">
        <f>IF(COUNTA('Последняя версия'!CL17)=0,NA(),'Последняя версия'!CL17)</f>
        <v>#N/A</v>
      </c>
      <c r="CM17" t="e">
        <f>IF(COUNTA('Последняя версия'!CM17)=0,NA(),'Последняя версия'!CM17)</f>
        <v>#N/A</v>
      </c>
      <c r="CN17" t="e">
        <f>IF(COUNTA('Последняя версия'!CN17)=0,NA(),'Последняя версия'!CN17)</f>
        <v>#N/A</v>
      </c>
      <c r="CO17" t="e">
        <f>IF(COUNTA('Последняя версия'!CO17)=0,NA(),'Последняя версия'!CO17)</f>
        <v>#N/A</v>
      </c>
      <c r="CP17" t="e">
        <f>IF(COUNTA('Последняя версия'!CP17)=0,NA(),'Последняя версия'!CP17)</f>
        <v>#N/A</v>
      </c>
      <c r="CQ17" t="e">
        <f>IF(COUNTA('Последняя версия'!CQ17)=0,NA(),'Последняя версия'!CQ17)</f>
        <v>#N/A</v>
      </c>
      <c r="CR17" t="e">
        <f>IF(COUNTA('Последняя версия'!CR17)=0,NA(),'Последняя версия'!CR17)</f>
        <v>#N/A</v>
      </c>
      <c r="CS17">
        <f>IF(COUNTA('Последняя версия'!CS17)=0,NA(),'Последняя версия'!CS17)</f>
        <v>30</v>
      </c>
      <c r="CT17">
        <f>IF(COUNTA('Последняя версия'!CT17)=0,NA(),'Последняя версия'!CT17)</f>
        <v>9</v>
      </c>
      <c r="CU17">
        <f>IF(COUNTA('Последняя версия'!CU17)=0,NA(),'Последняя версия'!CU17)</f>
        <v>16</v>
      </c>
      <c r="CV17" t="e">
        <f>IF(COUNTA('Последняя версия'!CV17)=0,NA(),'Последняя версия'!CV17)</f>
        <v>#N/A</v>
      </c>
      <c r="CW17" t="e">
        <f>IF(COUNTA('Последняя версия'!CW17)=0,NA(),'Последняя версия'!CW17)</f>
        <v>#N/A</v>
      </c>
      <c r="CX17" t="e">
        <f>IF(COUNTA('Последняя версия'!CX17)=0,NA(),'Последняя версия'!CX17)</f>
        <v>#N/A</v>
      </c>
      <c r="CY17" t="e">
        <f>IF(COUNTA('Последняя версия'!CY17)=0,NA(),'Последняя версия'!CY17)</f>
        <v>#N/A</v>
      </c>
      <c r="CZ17" t="e">
        <f>IF(COUNTA('Последняя версия'!CZ17)=0,NA(),'Последняя версия'!CZ17)</f>
        <v>#N/A</v>
      </c>
      <c r="DA17" t="e">
        <f>IF(COUNTA('Последняя версия'!DA17)=0,NA(),'Последняя версия'!DA17)</f>
        <v>#N/A</v>
      </c>
      <c r="DB17" t="e">
        <f>IF(COUNTA('Последняя версия'!DB17)=0,NA(),'Последняя версия'!DB17)</f>
        <v>#N/A</v>
      </c>
      <c r="DC17" t="e">
        <f>IF(COUNTA('Последняя версия'!DC17)=0,NA(),'Последняя версия'!DC17)</f>
        <v>#N/A</v>
      </c>
      <c r="DD17" t="e">
        <f>IF(COUNTA('Последняя версия'!DD17)=0,NA(),'Последняя версия'!DD17)</f>
        <v>#N/A</v>
      </c>
      <c r="DE17" t="e">
        <f>IF(COUNTA('Последняя версия'!DE17)=0,NA(),'Последняя версия'!DE17)</f>
        <v>#N/A</v>
      </c>
      <c r="DF17" t="e">
        <f>IF(COUNTA('Последняя версия'!DF17)=0,NA(),'Последняя версия'!DF17)</f>
        <v>#N/A</v>
      </c>
      <c r="DG17" t="e">
        <f>IF(COUNTA('Последняя версия'!DG17)=0,NA(),'Последняя версия'!DG17)</f>
        <v>#N/A</v>
      </c>
      <c r="DH17" t="e">
        <f>IF(COUNTA('Последняя версия'!DH17)=0,NA(),'Последняя версия'!DH17)</f>
        <v>#N/A</v>
      </c>
      <c r="DI17" t="e">
        <f>IF(COUNTA('Последняя версия'!DI17)=0,NA(),'Последняя версия'!DI17)</f>
        <v>#N/A</v>
      </c>
      <c r="DJ17" t="e">
        <f>IF(COUNTA('Последняя версия'!DJ17)=0,NA(),'Последняя версия'!DJ17)</f>
        <v>#N/A</v>
      </c>
      <c r="DK17" t="e">
        <f>IF(COUNTA('Последняя версия'!DK17)=0,NA(),'Последняя версия'!DK17)</f>
        <v>#N/A</v>
      </c>
      <c r="DL17" t="e">
        <f>IF(COUNTA('Последняя версия'!DL17)=0,NA(),'Последняя версия'!DL17)</f>
        <v>#N/A</v>
      </c>
      <c r="DM17" t="e">
        <f>IF(COUNTA('Последняя версия'!DM17)=0,NA(),'Последняя версия'!DM17)</f>
        <v>#N/A</v>
      </c>
      <c r="DN17" t="e">
        <f>IF(COUNTA('Последняя версия'!DN17)=0,NA(),'Последняя версия'!DN17)</f>
        <v>#N/A</v>
      </c>
      <c r="DO17" t="e">
        <f>IF(COUNTA('Последняя версия'!DO17)=0,NA(),'Последняя версия'!DO17)</f>
        <v>#N/A</v>
      </c>
      <c r="DP17" t="e">
        <f>IF(COUNTA('Последняя версия'!DP17)=0,NA(),'Последняя версия'!DP17)</f>
        <v>#N/A</v>
      </c>
      <c r="DQ17" t="e">
        <f>IF(COUNTA('Последняя версия'!DQ17)=0,NA(),'Последняя версия'!DQ17)</f>
        <v>#N/A</v>
      </c>
      <c r="DR17" t="e">
        <f>IF(COUNTA('Последняя версия'!DR17)=0,NA(),'Последняя версия'!DR17)</f>
        <v>#N/A</v>
      </c>
      <c r="DS17" t="e">
        <f>IF(COUNTA('Последняя версия'!DS17)=0,NA(),'Последняя версия'!DS17)</f>
        <v>#N/A</v>
      </c>
      <c r="DT17" t="e">
        <f>IF(COUNTA('Последняя версия'!DT17)=0,NA(),'Последняя версия'!DT17)</f>
        <v>#N/A</v>
      </c>
      <c r="DU17" t="e">
        <f>IF(COUNTA('Последняя версия'!DU17)=0,NA(),'Последняя версия'!DU17)</f>
        <v>#N/A</v>
      </c>
      <c r="DV17" t="e">
        <f>IF(COUNTA('Последняя версия'!DV17)=0,NA(),'Последняя версия'!DV17)</f>
        <v>#N/A</v>
      </c>
      <c r="DW17" t="e">
        <f>IF(COUNTA('Последняя версия'!DW17)=0,NA(),'Последняя версия'!DW17)</f>
        <v>#N/A</v>
      </c>
      <c r="DX17" t="e">
        <f>IF(COUNTA('Последняя версия'!DX17)=0,NA(),'Последняя версия'!DX17)</f>
        <v>#N/A</v>
      </c>
      <c r="DY17" t="e">
        <f>IF(COUNTA('Последняя версия'!DY17)=0,NA(),'Последняя версия'!DY17)</f>
        <v>#N/A</v>
      </c>
      <c r="DZ17" t="e">
        <f>IF(COUNTA('Последняя версия'!DZ17)=0,NA(),'Последняя версия'!DZ17)</f>
        <v>#N/A</v>
      </c>
      <c r="EA17" t="e">
        <f>IF(COUNTA('Последняя версия'!EA17)=0,NA(),'Последняя версия'!EA17)</f>
        <v>#N/A</v>
      </c>
      <c r="EB17" t="e">
        <f>IF(COUNTA('Последняя версия'!EB17)=0,NA(),'Последняя версия'!EB17)</f>
        <v>#N/A</v>
      </c>
      <c r="EC17" t="e">
        <f>IF(COUNTA('Последняя версия'!EC17)=0,NA(),'Последняя версия'!EC17)</f>
        <v>#N/A</v>
      </c>
      <c r="ED17" t="e">
        <f>IF(COUNTA('Последняя версия'!ED17)=0,NA(),'Последняя версия'!ED17)</f>
        <v>#N/A</v>
      </c>
      <c r="EE17" t="e">
        <f>IF(COUNTA('Последняя версия'!EE17)=0,NA(),'Последняя версия'!EE17)</f>
        <v>#N/A</v>
      </c>
      <c r="EF17" t="e">
        <f>IF(COUNTA('Последняя версия'!EF17)=0,NA(),'Последняя версия'!EF17)</f>
        <v>#N/A</v>
      </c>
      <c r="EG17" t="e">
        <f>IF(COUNTA('Последняя версия'!EG17)=0,NA(),'Последняя версия'!EG17)</f>
        <v>#N/A</v>
      </c>
      <c r="EH17" t="e">
        <f>IF(COUNTA('Последняя версия'!EH17)=0,NA(),'Последняя версия'!EH17)</f>
        <v>#N/A</v>
      </c>
      <c r="EI17" t="e">
        <f>IF(COUNTA('Последняя версия'!EI17)=0,NA(),'Последняя версия'!EI17)</f>
        <v>#N/A</v>
      </c>
      <c r="EJ17" t="e">
        <f>IF(COUNTA('Последняя версия'!EJ17)=0,NA(),'Последняя версия'!EJ17)</f>
        <v>#N/A</v>
      </c>
    </row>
    <row r="18" spans="1:140" x14ac:dyDescent="0.35">
      <c r="A18">
        <f>IF(COUNTA('Последняя версия'!A18)=0,NA(),'Последняя версия'!A18)</f>
        <v>17</v>
      </c>
      <c r="B18">
        <f>IF(COUNTA('Последняя версия'!B18)=0,NA(),'Последняя версия'!B18)</f>
        <v>3</v>
      </c>
      <c r="C18">
        <f>IF(COUNTA('Последняя версия'!C18)=0,NA(),'Последняя версия'!C18)</f>
        <v>2</v>
      </c>
      <c r="D18">
        <f>IF(COUNTA('Последняя версия'!D18)=0,NA(),'Последняя версия'!D18)</f>
        <v>4</v>
      </c>
      <c r="E18">
        <f>IF(COUNTA('Последняя версия'!E18)=0,NA(),'Последняя версия'!E18)</f>
        <v>6</v>
      </c>
      <c r="F18">
        <f>IF(COUNTA('Последняя версия'!F18)=0,NA(),'Последняя версия'!F18)</f>
        <v>2</v>
      </c>
      <c r="G18">
        <f>IF(COUNTA('Последняя версия'!G18)=0,NA(),'Последняя версия'!G18)</f>
        <v>3</v>
      </c>
      <c r="H18">
        <f>IF(COUNTA('Последняя версия'!H18)=0,NA(),'Последняя версия'!H18)</f>
        <v>1</v>
      </c>
      <c r="I18">
        <f>IF(COUNTA('Последняя версия'!I18)=0,NA(),'Последняя версия'!I18)</f>
        <v>1</v>
      </c>
      <c r="J18">
        <f>IF(COUNTA('Последняя версия'!J18)=0,NA(),'Последняя версия'!J18)</f>
        <v>1</v>
      </c>
      <c r="K18">
        <f>IF(COUNTA('Последняя версия'!K18)=0,NA(),'Последняя версия'!K18)</f>
        <v>1</v>
      </c>
      <c r="L18">
        <f>IF(COUNTA('Последняя версия'!L18)=0,NA(),'Последняя версия'!L18)</f>
        <v>1</v>
      </c>
      <c r="M18">
        <f>IF(COUNTA('Последняя версия'!M18)=0,NA(),'Последняя версия'!M18)</f>
        <v>1</v>
      </c>
      <c r="N18">
        <f>IF(COUNTA('Последняя версия'!N18)=0,NA(),'Последняя версия'!N18)</f>
        <v>2</v>
      </c>
      <c r="O18">
        <f>IF(COUNTA('Последняя версия'!O18)=0,NA(),'Последняя версия'!O18)</f>
        <v>2</v>
      </c>
      <c r="P18">
        <f>IF(COUNTA('Последняя версия'!P18)=0,NA(),'Последняя версия'!P18)</f>
        <v>1</v>
      </c>
      <c r="Q18">
        <f>IF(COUNTA('Последняя версия'!Q18)=0,NA(),'Последняя версия'!Q18)</f>
        <v>1</v>
      </c>
      <c r="R18">
        <f>IF(COUNTA('Последняя версия'!R18)=0,NA(),'Последняя версия'!R18)</f>
        <v>1</v>
      </c>
      <c r="S18" t="e">
        <f>IF(COUNTA('Последняя версия'!S18)=0,NA(),'Последняя версия'!S18)</f>
        <v>#N/A</v>
      </c>
      <c r="T18">
        <f>IF(COUNTA('Последняя версия'!T18)=0,NA(),'Последняя версия'!T18)</f>
        <v>1</v>
      </c>
      <c r="U18">
        <f>IF(COUNTA('Последняя версия'!U18)=0,NA(),'Последняя версия'!U18)</f>
        <v>1</v>
      </c>
      <c r="V18">
        <f>IF(COUNTA('Последняя версия'!V18)=0,NA(),'Последняя версия'!V18)</f>
        <v>2</v>
      </c>
      <c r="W18" t="e">
        <f>IF(COUNTA('Последняя версия'!W18)=0,NA(),'Последняя версия'!W18)</f>
        <v>#N/A</v>
      </c>
      <c r="X18">
        <f>IF(COUNTA('Последняя версия'!X18)=0,NA(),'Последняя версия'!X18)</f>
        <v>62</v>
      </c>
      <c r="Y18">
        <f>IF(COUNTA('Последняя версия'!Y18)=0,NA(),'Последняя версия'!Y18)</f>
        <v>60</v>
      </c>
      <c r="Z18">
        <f>IF(COUNTA('Последняя версия'!Z18)=0,NA(),'Последняя версия'!Z18)</f>
        <v>24</v>
      </c>
      <c r="AA18">
        <f>IF(COUNTA('Последняя версия'!AA18)=0,NA(),'Последняя версия'!AA18)</f>
        <v>45</v>
      </c>
      <c r="AB18" t="e">
        <f>IF(COUNTA('Последняя версия'!AB18)=0,NA(),'Последняя версия'!AB18)</f>
        <v>#N/A</v>
      </c>
      <c r="AC18">
        <f>IF(COUNTA('Последняя версия'!AC18)=0,NA(),'Последняя версия'!AC18)</f>
        <v>48.3</v>
      </c>
      <c r="AD18">
        <f>IF(COUNTA('Последняя версия'!AD18)=0,NA(),'Последняя версия'!AD18)</f>
        <v>4.88</v>
      </c>
      <c r="AE18">
        <f>IF(COUNTA('Последняя версия'!AE18)=0,NA(),'Последняя версия'!AE18)</f>
        <v>77.7</v>
      </c>
      <c r="AF18">
        <f>IF(COUNTA('Последняя версия'!AF18)=0,NA(),'Последняя версия'!AF18)</f>
        <v>5.97</v>
      </c>
      <c r="AG18">
        <f>IF(COUNTA('Последняя версия'!AG18)=0,NA(),'Последняя версия'!AG18)</f>
        <v>1.26</v>
      </c>
      <c r="AH18">
        <f>IF(COUNTA('Последняя версия'!AH18)=0,NA(),'Последняя версия'!AH18)</f>
        <v>2.83</v>
      </c>
      <c r="AI18">
        <f>IF(COUNTA('Последняя версия'!AI18)=0,NA(),'Последняя версия'!AI18)</f>
        <v>0.67</v>
      </c>
      <c r="AJ18">
        <f>IF(COUNTA('Последняя версия'!AJ18)=0,NA(),'Последняя версия'!AJ18)</f>
        <v>2.68</v>
      </c>
      <c r="AK18">
        <f>IF(COUNTA('Последняя версия'!AK18)=0,NA(),'Последняя версия'!AK18)</f>
        <v>2.88</v>
      </c>
      <c r="AL18">
        <f>IF(COUNTA('Последняя версия'!AL18)=0,NA(),'Последняя версия'!AL18)</f>
        <v>141</v>
      </c>
      <c r="AM18">
        <f>IF(COUNTA('Последняя версия'!AM18)=0,NA(),'Последняя версия'!AM18)</f>
        <v>473</v>
      </c>
      <c r="AN18" t="e">
        <f>IF(COUNTA('Последняя версия'!AN18)=0,NA(),'Последняя версия'!AN18)</f>
        <v>#N/A</v>
      </c>
      <c r="AO18" t="e">
        <f>IF(COUNTA('Последняя версия'!AO18)=0,NA(),'Последняя версия'!AO18)</f>
        <v>#N/A</v>
      </c>
      <c r="AP18" t="e">
        <f>IF(COUNTA('Последняя версия'!AP18)=0,NA(),'Последняя версия'!AP18)</f>
        <v>#N/A</v>
      </c>
      <c r="AQ18" t="e">
        <f>IF(COUNTA('Последняя версия'!AQ18)=0,NA(),'Последняя версия'!AQ18)</f>
        <v>#N/A</v>
      </c>
      <c r="AR18" t="e">
        <f>IF(COUNTA('Последняя версия'!AR18)=0,NA(),'Последняя версия'!AR18)</f>
        <v>#N/A</v>
      </c>
      <c r="AS18">
        <f>IF(COUNTA('Последняя версия'!AS18)=0,NA(),'Последняя версия'!AS18)</f>
        <v>1.07</v>
      </c>
      <c r="AT18">
        <f>IF(COUNTA('Последняя версия'!AT18)=0,NA(),'Последняя версия'!AT18)</f>
        <v>3</v>
      </c>
      <c r="AU18">
        <f>IF(COUNTA('Последняя версия'!AU18)=0,NA(),'Последняя версия'!AU18)</f>
        <v>13.5</v>
      </c>
      <c r="AV18">
        <f>IF(COUNTA('Последняя версия'!AV18)=0,NA(),'Последняя версия'!AV18)</f>
        <v>186.7</v>
      </c>
      <c r="AW18">
        <f>IF(COUNTA('Последняя версия'!AW18)=0,NA(),'Последняя версия'!AW18)</f>
        <v>95.6</v>
      </c>
      <c r="AX18">
        <f>IF(COUNTA('Последняя версия'!AX18)=0,NA(),'Последняя версия'!AX18)</f>
        <v>1.34</v>
      </c>
      <c r="AY18">
        <f>IF(COUNTA('Последняя версия'!AY18)=0,NA(),'Последняя версия'!AY18)</f>
        <v>0.51</v>
      </c>
      <c r="AZ18">
        <f>IF(COUNTA('Последняя версия'!AZ18)=0,NA(),'Последняя версия'!AZ18)</f>
        <v>0.89</v>
      </c>
      <c r="BA18" t="e">
        <f>IF(COUNTA('Последняя версия'!BA18)=0,NA(),'Последняя версия'!BA18)</f>
        <v>#N/A</v>
      </c>
      <c r="BB18" t="e">
        <f>IF(COUNTA('Последняя версия'!BB18)=0,NA(),'Последняя версия'!BB18)</f>
        <v>#N/A</v>
      </c>
      <c r="BC18" t="e">
        <f>IF(COUNTA('Последняя версия'!BC18)=0,NA(),'Последняя версия'!BC18)</f>
        <v>#N/A</v>
      </c>
      <c r="BD18" t="e">
        <f>IF(COUNTA('Последняя версия'!BD18)=0,NA(),'Последняя версия'!BD18)</f>
        <v>#N/A</v>
      </c>
      <c r="BE18" t="e">
        <f>IF(COUNTA('Последняя версия'!BE18)=0,NA(),'Последняя версия'!BE18)</f>
        <v>#N/A</v>
      </c>
      <c r="BF18" t="e">
        <f>IF(COUNTA('Последняя версия'!BF18)=0,NA(),'Последняя версия'!BF18)</f>
        <v>#N/A</v>
      </c>
      <c r="BG18" t="e">
        <f>IF(COUNTA('Последняя версия'!BG18)=0,NA(),'Последняя версия'!BG18)</f>
        <v>#N/A</v>
      </c>
      <c r="BH18" t="e">
        <f>IF(COUNTA('Последняя версия'!BH18)=0,NA(),'Последняя версия'!BH18)</f>
        <v>#N/A</v>
      </c>
      <c r="BI18" t="e">
        <f>IF(COUNTA('Последняя версия'!BI18)=0,NA(),'Последняя версия'!BI18)</f>
        <v>#N/A</v>
      </c>
      <c r="BJ18" t="e">
        <f>IF(COUNTA('Последняя версия'!BJ18)=0,NA(),'Последняя версия'!BJ18)</f>
        <v>#N/A</v>
      </c>
      <c r="BK18" t="e">
        <f>IF(COUNTA('Последняя версия'!BK18)=0,NA(),'Последняя версия'!BK18)</f>
        <v>#N/A</v>
      </c>
      <c r="BL18" t="e">
        <f>IF(COUNTA('Последняя версия'!BL18)=0,NA(),'Последняя версия'!BL18)</f>
        <v>#N/A</v>
      </c>
      <c r="BM18" t="e">
        <f>IF(COUNTA('Последняя версия'!BM18)=0,NA(),'Последняя версия'!BM18)</f>
        <v>#N/A</v>
      </c>
      <c r="BN18" t="e">
        <f>IF(COUNTA('Последняя версия'!BN18)=0,NA(),'Последняя версия'!BN18)</f>
        <v>#N/A</v>
      </c>
      <c r="BO18" t="e">
        <f>IF(COUNTA('Последняя версия'!BO18)=0,NA(),'Последняя версия'!BO18)</f>
        <v>#N/A</v>
      </c>
      <c r="BP18" t="e">
        <f>IF(COUNTA('Последняя версия'!BP18)=0,NA(),'Последняя версия'!BP18)</f>
        <v>#N/A</v>
      </c>
      <c r="BQ18" t="e">
        <f>IF(COUNTA('Последняя версия'!BQ18)=0,NA(),'Последняя версия'!BQ18)</f>
        <v>#N/A</v>
      </c>
      <c r="BR18">
        <f>IF(COUNTA('Последняя версия'!BR18)=0,NA(),'Последняя версия'!BR18)</f>
        <v>204.5</v>
      </c>
      <c r="BS18">
        <f>IF(COUNTA('Последняя версия'!BS18)=0,NA(),'Последняя версия'!BS18)</f>
        <v>32</v>
      </c>
      <c r="BT18">
        <f>IF(COUNTA('Последняя версия'!BT18)=0,NA(),'Последняя версия'!BT18)</f>
        <v>0.32</v>
      </c>
      <c r="BU18">
        <f>IF(COUNTA('Последняя версия'!BU18)=0,NA(),'Последняя версия'!BU18)</f>
        <v>1300</v>
      </c>
      <c r="BV18">
        <f>IF(COUNTA('Последняя версия'!BV18)=0,NA(),'Последняя версия'!BV18)</f>
        <v>0.28000000000000003</v>
      </c>
      <c r="BW18">
        <f>IF(COUNTA('Последняя версия'!BW18)=0,NA(),'Последняя версия'!BW18)</f>
        <v>22.34</v>
      </c>
      <c r="BX18">
        <f>IF(COUNTA('Последняя версия'!BX18)=0,NA(),'Последняя версия'!BX18)</f>
        <v>7.0000000000000007E-2</v>
      </c>
      <c r="BY18">
        <f>IF(COUNTA('Последняя версия'!BY18)=0,NA(),'Последняя версия'!BY18)</f>
        <v>5.39</v>
      </c>
      <c r="BZ18">
        <f>IF(COUNTA('Последняя версия'!BZ18)=0,NA(),'Последняя версия'!BZ18)</f>
        <v>2.16</v>
      </c>
      <c r="CA18">
        <f>IF(COUNTA('Последняя версия'!CA18)=0,NA(),'Последняя версия'!CA18)</f>
        <v>7.02</v>
      </c>
      <c r="CB18">
        <f>IF(COUNTA('Последняя версия'!CB18)=0,NA(),'Последняя версия'!CB18)</f>
        <v>20.11</v>
      </c>
      <c r="CC18">
        <f>IF(COUNTA('Последняя версия'!CC18)=0,NA(),'Последняя версия'!CC18)</f>
        <v>2.85</v>
      </c>
      <c r="CD18">
        <f>IF(COUNTA('Последняя версия'!CD18)=0,NA(),'Последняя версия'!CD18)</f>
        <v>18.899999999999999</v>
      </c>
      <c r="CE18">
        <f>IF(COUNTA('Последняя версия'!CE18)=0,NA(),'Последняя версия'!CE18)</f>
        <v>0.43</v>
      </c>
      <c r="CF18">
        <f>IF(COUNTA('Последняя версия'!CF18)=0,NA(),'Последняя версия'!CF18)</f>
        <v>1.8</v>
      </c>
      <c r="CG18">
        <f>IF(COUNTA('Последняя версия'!CG18)=0,NA(),'Последняя версия'!CG18)</f>
        <v>22.53</v>
      </c>
      <c r="CH18">
        <f>IF(COUNTA('Последняя версия'!CH18)=0,NA(),'Последняя версия'!CH18)</f>
        <v>28.6</v>
      </c>
      <c r="CI18">
        <f>IF(COUNTA('Последняя версия'!CI18)=0,NA(),'Последняя версия'!CI18)</f>
        <v>357.9</v>
      </c>
      <c r="CJ18" t="e">
        <f>IF(COUNTA('Последняя версия'!CJ18)=0,NA(),'Последняя версия'!CJ18)</f>
        <v>#N/A</v>
      </c>
      <c r="CK18" t="e">
        <f>IF(COUNTA('Последняя версия'!CK18)=0,NA(),'Последняя версия'!CK18)</f>
        <v>#N/A</v>
      </c>
      <c r="CL18" t="e">
        <f>IF(COUNTA('Последняя версия'!CL18)=0,NA(),'Последняя версия'!CL18)</f>
        <v>#N/A</v>
      </c>
      <c r="CM18" t="e">
        <f>IF(COUNTA('Последняя версия'!CM18)=0,NA(),'Последняя версия'!CM18)</f>
        <v>#N/A</v>
      </c>
      <c r="CN18" t="e">
        <f>IF(COUNTA('Последняя версия'!CN18)=0,NA(),'Последняя версия'!CN18)</f>
        <v>#N/A</v>
      </c>
      <c r="CO18" t="e">
        <f>IF(COUNTA('Последняя версия'!CO18)=0,NA(),'Последняя версия'!CO18)</f>
        <v>#N/A</v>
      </c>
      <c r="CP18" t="e">
        <f>IF(COUNTA('Последняя версия'!CP18)=0,NA(),'Последняя версия'!CP18)</f>
        <v>#N/A</v>
      </c>
      <c r="CQ18" t="e">
        <f>IF(COUNTA('Последняя версия'!CQ18)=0,NA(),'Последняя версия'!CQ18)</f>
        <v>#N/A</v>
      </c>
      <c r="CR18" t="e">
        <f>IF(COUNTA('Последняя версия'!CR18)=0,NA(),'Последняя версия'!CR18)</f>
        <v>#N/A</v>
      </c>
      <c r="CS18">
        <f>IF(COUNTA('Последняя версия'!CS18)=0,NA(),'Последняя версия'!CS18)</f>
        <v>26</v>
      </c>
      <c r="CT18">
        <f>IF(COUNTA('Последняя версия'!CT18)=0,NA(),'Последняя версия'!CT18)</f>
        <v>10</v>
      </c>
      <c r="CU18">
        <f>IF(COUNTA('Последняя версия'!CU18)=0,NA(),'Последняя версия'!CU18)</f>
        <v>14</v>
      </c>
      <c r="CV18" t="e">
        <f>IF(COUNTA('Последняя версия'!CV18)=0,NA(),'Последняя версия'!CV18)</f>
        <v>#N/A</v>
      </c>
      <c r="CW18" t="e">
        <f>IF(COUNTA('Последняя версия'!CW18)=0,NA(),'Последняя версия'!CW18)</f>
        <v>#N/A</v>
      </c>
      <c r="CX18" t="e">
        <f>IF(COUNTA('Последняя версия'!CX18)=0,NA(),'Последняя версия'!CX18)</f>
        <v>#N/A</v>
      </c>
      <c r="CY18" t="e">
        <f>IF(COUNTA('Последняя версия'!CY18)=0,NA(),'Последняя версия'!CY18)</f>
        <v>#N/A</v>
      </c>
      <c r="CZ18" t="e">
        <f>IF(COUNTA('Последняя версия'!CZ18)=0,NA(),'Последняя версия'!CZ18)</f>
        <v>#N/A</v>
      </c>
      <c r="DA18" t="e">
        <f>IF(COUNTA('Последняя версия'!DA18)=0,NA(),'Последняя версия'!DA18)</f>
        <v>#N/A</v>
      </c>
      <c r="DB18" t="e">
        <f>IF(COUNTA('Последняя версия'!DB18)=0,NA(),'Последняя версия'!DB18)</f>
        <v>#N/A</v>
      </c>
      <c r="DC18" t="e">
        <f>IF(COUNTA('Последняя версия'!DC18)=0,NA(),'Последняя версия'!DC18)</f>
        <v>#N/A</v>
      </c>
      <c r="DD18" t="e">
        <f>IF(COUNTA('Последняя версия'!DD18)=0,NA(),'Последняя версия'!DD18)</f>
        <v>#N/A</v>
      </c>
      <c r="DE18" t="e">
        <f>IF(COUNTA('Последняя версия'!DE18)=0,NA(),'Последняя версия'!DE18)</f>
        <v>#N/A</v>
      </c>
      <c r="DF18" t="e">
        <f>IF(COUNTA('Последняя версия'!DF18)=0,NA(),'Последняя версия'!DF18)</f>
        <v>#N/A</v>
      </c>
      <c r="DG18" t="e">
        <f>IF(COUNTA('Последняя версия'!DG18)=0,NA(),'Последняя версия'!DG18)</f>
        <v>#N/A</v>
      </c>
      <c r="DH18" t="e">
        <f>IF(COUNTA('Последняя версия'!DH18)=0,NA(),'Последняя версия'!DH18)</f>
        <v>#N/A</v>
      </c>
      <c r="DI18" t="e">
        <f>IF(COUNTA('Последняя версия'!DI18)=0,NA(),'Последняя версия'!DI18)</f>
        <v>#N/A</v>
      </c>
      <c r="DJ18" t="e">
        <f>IF(COUNTA('Последняя версия'!DJ18)=0,NA(),'Последняя версия'!DJ18)</f>
        <v>#N/A</v>
      </c>
      <c r="DK18" t="e">
        <f>IF(COUNTA('Последняя версия'!DK18)=0,NA(),'Последняя версия'!DK18)</f>
        <v>#N/A</v>
      </c>
      <c r="DL18" t="e">
        <f>IF(COUNTA('Последняя версия'!DL18)=0,NA(),'Последняя версия'!DL18)</f>
        <v>#N/A</v>
      </c>
      <c r="DM18" t="e">
        <f>IF(COUNTA('Последняя версия'!DM18)=0,NA(),'Последняя версия'!DM18)</f>
        <v>#N/A</v>
      </c>
      <c r="DN18" t="e">
        <f>IF(COUNTA('Последняя версия'!DN18)=0,NA(),'Последняя версия'!DN18)</f>
        <v>#N/A</v>
      </c>
      <c r="DO18" t="e">
        <f>IF(COUNTA('Последняя версия'!DO18)=0,NA(),'Последняя версия'!DO18)</f>
        <v>#N/A</v>
      </c>
      <c r="DP18" t="e">
        <f>IF(COUNTA('Последняя версия'!DP18)=0,NA(),'Последняя версия'!DP18)</f>
        <v>#N/A</v>
      </c>
      <c r="DQ18" t="e">
        <f>IF(COUNTA('Последняя версия'!DQ18)=0,NA(),'Последняя версия'!DQ18)</f>
        <v>#N/A</v>
      </c>
      <c r="DR18" t="e">
        <f>IF(COUNTA('Последняя версия'!DR18)=0,NA(),'Последняя версия'!DR18)</f>
        <v>#N/A</v>
      </c>
      <c r="DS18" t="e">
        <f>IF(COUNTA('Последняя версия'!DS18)=0,NA(),'Последняя версия'!DS18)</f>
        <v>#N/A</v>
      </c>
      <c r="DT18" t="e">
        <f>IF(COUNTA('Последняя версия'!DT18)=0,NA(),'Последняя версия'!DT18)</f>
        <v>#N/A</v>
      </c>
      <c r="DU18" t="e">
        <f>IF(COUNTA('Последняя версия'!DU18)=0,NA(),'Последняя версия'!DU18)</f>
        <v>#N/A</v>
      </c>
      <c r="DV18" t="e">
        <f>IF(COUNTA('Последняя версия'!DV18)=0,NA(),'Последняя версия'!DV18)</f>
        <v>#N/A</v>
      </c>
      <c r="DW18" t="e">
        <f>IF(COUNTA('Последняя версия'!DW18)=0,NA(),'Последняя версия'!DW18)</f>
        <v>#N/A</v>
      </c>
      <c r="DX18" t="e">
        <f>IF(COUNTA('Последняя версия'!DX18)=0,NA(),'Последняя версия'!DX18)</f>
        <v>#N/A</v>
      </c>
      <c r="DY18" t="e">
        <f>IF(COUNTA('Последняя версия'!DY18)=0,NA(),'Последняя версия'!DY18)</f>
        <v>#N/A</v>
      </c>
      <c r="DZ18" t="e">
        <f>IF(COUNTA('Последняя версия'!DZ18)=0,NA(),'Последняя версия'!DZ18)</f>
        <v>#N/A</v>
      </c>
      <c r="EA18" t="e">
        <f>IF(COUNTA('Последняя версия'!EA18)=0,NA(),'Последняя версия'!EA18)</f>
        <v>#N/A</v>
      </c>
      <c r="EB18" t="e">
        <f>IF(COUNTA('Последняя версия'!EB18)=0,NA(),'Последняя версия'!EB18)</f>
        <v>#N/A</v>
      </c>
      <c r="EC18" t="e">
        <f>IF(COUNTA('Последняя версия'!EC18)=0,NA(),'Последняя версия'!EC18)</f>
        <v>#N/A</v>
      </c>
      <c r="ED18" t="e">
        <f>IF(COUNTA('Последняя версия'!ED18)=0,NA(),'Последняя версия'!ED18)</f>
        <v>#N/A</v>
      </c>
      <c r="EE18" t="e">
        <f>IF(COUNTA('Последняя версия'!EE18)=0,NA(),'Последняя версия'!EE18)</f>
        <v>#N/A</v>
      </c>
      <c r="EF18" t="e">
        <f>IF(COUNTA('Последняя версия'!EF18)=0,NA(),'Последняя версия'!EF18)</f>
        <v>#N/A</v>
      </c>
      <c r="EG18" t="e">
        <f>IF(COUNTA('Последняя версия'!EG18)=0,NA(),'Последняя версия'!EG18)</f>
        <v>#N/A</v>
      </c>
      <c r="EH18" t="e">
        <f>IF(COUNTA('Последняя версия'!EH18)=0,NA(),'Последняя версия'!EH18)</f>
        <v>#N/A</v>
      </c>
      <c r="EI18" t="e">
        <f>IF(COUNTA('Последняя версия'!EI18)=0,NA(),'Последняя версия'!EI18)</f>
        <v>#N/A</v>
      </c>
      <c r="EJ18" t="e">
        <f>IF(COUNTA('Последняя версия'!EJ18)=0,NA(),'Последняя версия'!EJ18)</f>
        <v>#N/A</v>
      </c>
    </row>
    <row r="19" spans="1:140" x14ac:dyDescent="0.35">
      <c r="A19">
        <f>IF(COUNTA('Последняя версия'!A19)=0,NA(),'Последняя версия'!A19)</f>
        <v>18</v>
      </c>
      <c r="B19">
        <f>IF(COUNTA('Последняя версия'!B19)=0,NA(),'Последняя версия'!B19)</f>
        <v>2</v>
      </c>
      <c r="C19">
        <f>IF(COUNTA('Последняя версия'!C19)=0,NA(),'Последняя версия'!C19)</f>
        <v>2</v>
      </c>
      <c r="D19">
        <f>IF(COUNTA('Последняя версия'!D19)=0,NA(),'Последняя версия'!D19)</f>
        <v>6</v>
      </c>
      <c r="E19">
        <f>IF(COUNTA('Последняя версия'!E19)=0,NA(),'Последняя версия'!E19)</f>
        <v>6</v>
      </c>
      <c r="F19">
        <f>IF(COUNTA('Последняя версия'!F19)=0,NA(),'Последняя версия'!F19)</f>
        <v>2</v>
      </c>
      <c r="G19">
        <f>IF(COUNTA('Последняя версия'!G19)=0,NA(),'Последняя версия'!G19)</f>
        <v>3</v>
      </c>
      <c r="H19">
        <f>IF(COUNTA('Последняя версия'!H19)=0,NA(),'Последняя версия'!H19)</f>
        <v>1</v>
      </c>
      <c r="I19">
        <f>IF(COUNTA('Последняя версия'!I19)=0,NA(),'Последняя версия'!I19)</f>
        <v>2</v>
      </c>
      <c r="J19">
        <f>IF(COUNTA('Последняя версия'!J19)=0,NA(),'Последняя версия'!J19)</f>
        <v>1</v>
      </c>
      <c r="K19">
        <f>IF(COUNTA('Последняя версия'!K19)=0,NA(),'Последняя версия'!K19)</f>
        <v>1</v>
      </c>
      <c r="L19">
        <f>IF(COUNTA('Последняя версия'!L19)=0,NA(),'Последняя версия'!L19)</f>
        <v>1</v>
      </c>
      <c r="M19">
        <f>IF(COUNTA('Последняя версия'!M19)=0,NA(),'Последняя версия'!M19)</f>
        <v>1</v>
      </c>
      <c r="N19">
        <f>IF(COUNTA('Последняя версия'!N19)=0,NA(),'Последняя версия'!N19)</f>
        <v>1</v>
      </c>
      <c r="O19">
        <f>IF(COUNTA('Последняя версия'!O19)=0,NA(),'Последняя версия'!O19)</f>
        <v>2</v>
      </c>
      <c r="P19">
        <f>IF(COUNTA('Последняя версия'!P19)=0,NA(),'Последняя версия'!P19)</f>
        <v>1</v>
      </c>
      <c r="Q19">
        <f>IF(COUNTA('Последняя версия'!Q19)=0,NA(),'Последняя версия'!Q19)</f>
        <v>1</v>
      </c>
      <c r="R19">
        <f>IF(COUNTA('Последняя версия'!R19)=0,NA(),'Последняя версия'!R19)</f>
        <v>1</v>
      </c>
      <c r="S19">
        <f>IF(COUNTA('Последняя версия'!S19)=0,NA(),'Последняя версия'!S19)</f>
        <v>1</v>
      </c>
      <c r="T19">
        <f>IF(COUNTA('Последняя версия'!T19)=0,NA(),'Последняя версия'!T19)</f>
        <v>1</v>
      </c>
      <c r="U19">
        <f>IF(COUNTA('Последняя версия'!U19)=0,NA(),'Последняя версия'!U19)</f>
        <v>1</v>
      </c>
      <c r="V19">
        <f>IF(COUNTA('Последняя версия'!V19)=0,NA(),'Последняя версия'!V19)</f>
        <v>3</v>
      </c>
      <c r="W19" t="e">
        <f>IF(COUNTA('Последняя версия'!W19)=0,NA(),'Последняя версия'!W19)</f>
        <v>#N/A</v>
      </c>
      <c r="X19">
        <f>IF(COUNTA('Последняя версия'!X19)=0,NA(),'Последняя версия'!X19)</f>
        <v>56</v>
      </c>
      <c r="Y19">
        <f>IF(COUNTA('Последняя версия'!Y19)=0,NA(),'Последняя версия'!Y19)</f>
        <v>64</v>
      </c>
      <c r="Z19">
        <f>IF(COUNTA('Последняя версия'!Z19)=0,NA(),'Последняя версия'!Z19)</f>
        <v>6</v>
      </c>
      <c r="AA19">
        <f>IF(COUNTA('Последняя версия'!AA19)=0,NA(),'Последняя версия'!AA19)</f>
        <v>65</v>
      </c>
      <c r="AB19" t="e">
        <f>IF(COUNTA('Последняя версия'!AB19)=0,NA(),'Последняя версия'!AB19)</f>
        <v>#N/A</v>
      </c>
      <c r="AC19">
        <f>IF(COUNTA('Последняя версия'!AC19)=0,NA(),'Последняя версия'!AC19)</f>
        <v>46.3</v>
      </c>
      <c r="AD19">
        <f>IF(COUNTA('Последняя версия'!AD19)=0,NA(),'Последняя версия'!AD19)</f>
        <v>3.1</v>
      </c>
      <c r="AE19">
        <f>IF(COUNTA('Последняя версия'!AE19)=0,NA(),'Последняя версия'!AE19)</f>
        <v>73.900000000000006</v>
      </c>
      <c r="AF19">
        <f>IF(COUNTA('Последняя версия'!AF19)=0,NA(),'Последняя версия'!AF19)</f>
        <v>5.47</v>
      </c>
      <c r="AG19">
        <f>IF(COUNTA('Последняя версия'!AG19)=0,NA(),'Последняя версия'!AG19)</f>
        <v>1.21</v>
      </c>
      <c r="AH19">
        <f>IF(COUNTA('Последняя версия'!AH19)=0,NA(),'Последняя версия'!AH19)</f>
        <v>3.76</v>
      </c>
      <c r="AI19">
        <f>IF(COUNTA('Последняя версия'!AI19)=0,NA(),'Последняя версия'!AI19)</f>
        <v>1.29</v>
      </c>
      <c r="AJ19" t="e">
        <f>IF(COUNTA('Последняя версия'!AJ19)=0,NA(),'Последняя версия'!AJ19)</f>
        <v>#N/A</v>
      </c>
      <c r="AK19">
        <f>IF(COUNTA('Последняя версия'!AK19)=0,NA(),'Последняя версия'!AK19)</f>
        <v>4</v>
      </c>
      <c r="AL19">
        <f>IF(COUNTA('Последняя версия'!AL19)=0,NA(),'Последняя версия'!AL19)</f>
        <v>139</v>
      </c>
      <c r="AM19">
        <f>IF(COUNTA('Последняя версия'!AM19)=0,NA(),'Последняя версия'!AM19)</f>
        <v>470</v>
      </c>
      <c r="AN19">
        <f>IF(COUNTA('Последняя версия'!AN19)=0,NA(),'Последняя версия'!AN19)</f>
        <v>0.95</v>
      </c>
      <c r="AO19" t="e">
        <f>IF(COUNTA('Последняя версия'!AO19)=0,NA(),'Последняя версия'!AO19)</f>
        <v>#N/A</v>
      </c>
      <c r="AP19">
        <f>IF(COUNTA('Последняя версия'!AP19)=0,NA(),'Последняя версия'!AP19)</f>
        <v>940</v>
      </c>
      <c r="AQ19" t="e">
        <f>IF(COUNTA('Последняя версия'!AQ19)=0,NA(),'Последняя версия'!AQ19)</f>
        <v>#N/A</v>
      </c>
      <c r="AR19">
        <f>IF(COUNTA('Последняя версия'!AR19)=0,NA(),'Последняя версия'!AR19)</f>
        <v>13.7</v>
      </c>
      <c r="AS19">
        <f>IF(COUNTA('Последняя версия'!AS19)=0,NA(),'Последняя версия'!AS19)</f>
        <v>1.9</v>
      </c>
      <c r="AT19">
        <f>IF(COUNTA('Последняя версия'!AT19)=0,NA(),'Последняя версия'!AT19)</f>
        <v>1.82</v>
      </c>
      <c r="AU19">
        <f>IF(COUNTA('Последняя версия'!AU19)=0,NA(),'Последняя версия'!AU19)</f>
        <v>19.2</v>
      </c>
      <c r="AV19">
        <f>IF(COUNTA('Последняя версия'!AV19)=0,NA(),'Последняя версия'!AV19)</f>
        <v>164</v>
      </c>
      <c r="AW19">
        <f>IF(COUNTA('Последняя версия'!AW19)=0,NA(),'Последняя версия'!AW19)</f>
        <v>118</v>
      </c>
      <c r="AX19">
        <f>IF(COUNTA('Последняя версия'!AX19)=0,NA(),'Последняя версия'!AX19)</f>
        <v>2.96</v>
      </c>
      <c r="AY19">
        <f>IF(COUNTA('Последняя версия'!AY19)=0,NA(),'Последняя версия'!AY19)</f>
        <v>0.72</v>
      </c>
      <c r="AZ19">
        <f>IF(COUNTA('Последняя версия'!AZ19)=0,NA(),'Последняя версия'!AZ19)</f>
        <v>0.87</v>
      </c>
      <c r="BA19" t="e">
        <f>IF(COUNTA('Последняя версия'!BA19)=0,NA(),'Последняя версия'!BA19)</f>
        <v>#N/A</v>
      </c>
      <c r="BB19" t="e">
        <f>IF(COUNTA('Последняя версия'!BB19)=0,NA(),'Последняя версия'!BB19)</f>
        <v>#N/A</v>
      </c>
      <c r="BC19" t="e">
        <f>IF(COUNTA('Последняя версия'!BC19)=0,NA(),'Последняя версия'!BC19)</f>
        <v>#N/A</v>
      </c>
      <c r="BD19" t="e">
        <f>IF(COUNTA('Последняя версия'!BD19)=0,NA(),'Последняя версия'!BD19)</f>
        <v>#N/A</v>
      </c>
      <c r="BE19" t="e">
        <f>IF(COUNTA('Последняя версия'!BE19)=0,NA(),'Последняя версия'!BE19)</f>
        <v>#N/A</v>
      </c>
      <c r="BF19" t="e">
        <f>IF(COUNTA('Последняя версия'!BF19)=0,NA(),'Последняя версия'!BF19)</f>
        <v>#N/A</v>
      </c>
      <c r="BG19" t="e">
        <f>IF(COUNTA('Последняя версия'!BG19)=0,NA(),'Последняя версия'!BG19)</f>
        <v>#N/A</v>
      </c>
      <c r="BH19" t="e">
        <f>IF(COUNTA('Последняя версия'!BH19)=0,NA(),'Последняя версия'!BH19)</f>
        <v>#N/A</v>
      </c>
      <c r="BI19" t="e">
        <f>IF(COUNTA('Последняя версия'!BI19)=0,NA(),'Последняя версия'!BI19)</f>
        <v>#N/A</v>
      </c>
      <c r="BJ19" t="e">
        <f>IF(COUNTA('Последняя версия'!BJ19)=0,NA(),'Последняя версия'!BJ19)</f>
        <v>#N/A</v>
      </c>
      <c r="BK19" t="e">
        <f>IF(COUNTA('Последняя версия'!BK19)=0,NA(),'Последняя версия'!BK19)</f>
        <v>#N/A</v>
      </c>
      <c r="BL19" t="e">
        <f>IF(COUNTA('Последняя версия'!BL19)=0,NA(),'Последняя версия'!BL19)</f>
        <v>#N/A</v>
      </c>
      <c r="BM19" t="e">
        <f>IF(COUNTA('Последняя версия'!BM19)=0,NA(),'Последняя версия'!BM19)</f>
        <v>#N/A</v>
      </c>
      <c r="BN19" t="e">
        <f>IF(COUNTA('Последняя версия'!BN19)=0,NA(),'Последняя версия'!BN19)</f>
        <v>#N/A</v>
      </c>
      <c r="BO19" t="e">
        <f>IF(COUNTA('Последняя версия'!BO19)=0,NA(),'Последняя версия'!BO19)</f>
        <v>#N/A</v>
      </c>
      <c r="BP19" t="e">
        <f>IF(COUNTA('Последняя версия'!BP19)=0,NA(),'Последняя версия'!BP19)</f>
        <v>#N/A</v>
      </c>
      <c r="BQ19" t="e">
        <f>IF(COUNTA('Последняя версия'!BQ19)=0,NA(),'Последняя версия'!BQ19)</f>
        <v>#N/A</v>
      </c>
      <c r="BR19">
        <f>IF(COUNTA('Последняя версия'!BR19)=0,NA(),'Последняя версия'!BR19)</f>
        <v>42.4</v>
      </c>
      <c r="BS19">
        <f>IF(COUNTA('Последняя версия'!BS19)=0,NA(),'Последняя версия'!BS19)</f>
        <v>9.1999999999999993</v>
      </c>
      <c r="BT19" t="e">
        <f>IF(COUNTA('Последняя версия'!BT19)=0,NA(),'Последняя версия'!BT19)</f>
        <v>#N/A</v>
      </c>
      <c r="BU19" t="e">
        <f>IF(COUNTA('Последняя версия'!BU19)=0,NA(),'Последняя версия'!BU19)</f>
        <v>#N/A</v>
      </c>
      <c r="BV19">
        <f>IF(COUNTA('Последняя версия'!BV19)=0,NA(),'Последняя версия'!BV19)</f>
        <v>0.35</v>
      </c>
      <c r="BW19">
        <f>IF(COUNTA('Последняя версия'!BW19)=0,NA(),'Последняя версия'!BW19)</f>
        <v>26.96</v>
      </c>
      <c r="BX19">
        <f>IF(COUNTA('Последняя версия'!BX19)=0,NA(),'Последняя версия'!BX19)</f>
        <v>0.02</v>
      </c>
      <c r="BY19">
        <f>IF(COUNTA('Последняя версия'!BY19)=0,NA(),'Последняя версия'!BY19)</f>
        <v>1.54</v>
      </c>
      <c r="BZ19">
        <f>IF(COUNTA('Последняя версия'!BZ19)=0,NA(),'Последняя версия'!BZ19)</f>
        <v>1.85</v>
      </c>
      <c r="CA19">
        <f>IF(COUNTA('Последняя версия'!CA19)=0,NA(),'Последняя версия'!CA19)</f>
        <v>6.03</v>
      </c>
      <c r="CB19">
        <f>IF(COUNTA('Последняя версия'!CB19)=0,NA(),'Последняя версия'!CB19)</f>
        <v>12.45</v>
      </c>
      <c r="CC19">
        <f>IF(COUNTA('Последняя версия'!CC19)=0,NA(),'Последняя версия'!CC19)</f>
        <v>12.08</v>
      </c>
      <c r="CD19">
        <f>IF(COUNTA('Последняя версия'!CD19)=0,NA(),'Последняя версия'!CD19)</f>
        <v>11.88</v>
      </c>
      <c r="CE19">
        <f>IF(COUNTA('Последняя версия'!CE19)=0,NA(),'Последняя версия'!CE19)</f>
        <v>8.42</v>
      </c>
      <c r="CF19">
        <f>IF(COUNTA('Последняя версия'!CF19)=0,NA(),'Последняя версия'!CF19)</f>
        <v>4.2</v>
      </c>
      <c r="CG19">
        <f>IF(COUNTA('Последняя версия'!CG19)=0,NA(),'Последняя версия'!CG19)</f>
        <v>53.93</v>
      </c>
      <c r="CH19">
        <f>IF(COUNTA('Последняя версия'!CH19)=0,NA(),'Последняя версия'!CH19)</f>
        <v>44.4</v>
      </c>
      <c r="CI19">
        <f>IF(COUNTA('Последняя версия'!CI19)=0,NA(),'Последняя версия'!CI19)</f>
        <v>570.11</v>
      </c>
      <c r="CJ19" t="e">
        <f>IF(COUNTA('Последняя версия'!CJ19)=0,NA(),'Последняя версия'!CJ19)</f>
        <v>#N/A</v>
      </c>
      <c r="CK19" t="e">
        <f>IF(COUNTA('Последняя версия'!CK19)=0,NA(),'Последняя версия'!CK19)</f>
        <v>#N/A</v>
      </c>
      <c r="CL19" t="e">
        <f>IF(COUNTA('Последняя версия'!CL19)=0,NA(),'Последняя версия'!CL19)</f>
        <v>#N/A</v>
      </c>
      <c r="CM19" t="e">
        <f>IF(COUNTA('Последняя версия'!CM19)=0,NA(),'Последняя версия'!CM19)</f>
        <v>#N/A</v>
      </c>
      <c r="CN19" t="e">
        <f>IF(COUNTA('Последняя версия'!CN19)=0,NA(),'Последняя версия'!CN19)</f>
        <v>#N/A</v>
      </c>
      <c r="CO19" t="e">
        <f>IF(COUNTA('Последняя версия'!CO19)=0,NA(),'Последняя версия'!CO19)</f>
        <v>#N/A</v>
      </c>
      <c r="CP19" t="e">
        <f>IF(COUNTA('Последняя версия'!CP19)=0,NA(),'Последняя версия'!CP19)</f>
        <v>#N/A</v>
      </c>
      <c r="CQ19" t="e">
        <f>IF(COUNTA('Последняя версия'!CQ19)=0,NA(),'Последняя версия'!CQ19)</f>
        <v>#N/A</v>
      </c>
      <c r="CR19" t="e">
        <f>IF(COUNTA('Последняя версия'!CR19)=0,NA(),'Последняя версия'!CR19)</f>
        <v>#N/A</v>
      </c>
      <c r="CS19">
        <f>IF(COUNTA('Последняя версия'!CS19)=0,NA(),'Последняя версия'!CS19)</f>
        <v>28</v>
      </c>
      <c r="CT19">
        <f>IF(COUNTA('Последняя версия'!CT19)=0,NA(),'Последняя версия'!CT19)</f>
        <v>9</v>
      </c>
      <c r="CU19">
        <f>IF(COUNTA('Последняя версия'!CU19)=0,NA(),'Последняя версия'!CU19)</f>
        <v>18</v>
      </c>
      <c r="CV19">
        <f>IF(COUNTA('Последняя версия'!CV19)=0,NA(),'Последняя версия'!CV19)</f>
        <v>8</v>
      </c>
      <c r="CW19">
        <f>IF(COUNTA('Последняя версия'!CW19)=0,NA(),'Последняя версия'!CW19)</f>
        <v>8</v>
      </c>
      <c r="CX19">
        <f>IF(COUNTA('Последняя версия'!CX19)=0,NA(),'Последняя версия'!CX19)</f>
        <v>5</v>
      </c>
      <c r="CY19">
        <f>IF(COUNTA('Последняя версия'!CY19)=0,NA(),'Последняя версия'!CY19)</f>
        <v>6</v>
      </c>
      <c r="CZ19">
        <f>IF(COUNTA('Последняя версия'!CZ19)=0,NA(),'Последняя версия'!CZ19)</f>
        <v>9</v>
      </c>
      <c r="DA19">
        <f>IF(COUNTA('Последняя версия'!DA19)=0,NA(),'Последняя версия'!DA19)</f>
        <v>8</v>
      </c>
      <c r="DB19">
        <f>IF(COUNTA('Последняя версия'!DB19)=0,NA(),'Последняя версия'!DB19)</f>
        <v>8</v>
      </c>
      <c r="DC19">
        <f>IF(COUNTA('Последняя версия'!DC19)=0,NA(),'Последняя версия'!DC19)</f>
        <v>9</v>
      </c>
      <c r="DD19">
        <f>IF(COUNTA('Последняя версия'!DD19)=0,NA(),'Последняя версия'!DD19)</f>
        <v>6</v>
      </c>
      <c r="DE19">
        <f>IF(COUNTA('Последняя версия'!DE19)=0,NA(),'Последняя версия'!DE19)</f>
        <v>7</v>
      </c>
      <c r="DF19">
        <f>IF(COUNTA('Последняя версия'!DF19)=0,NA(),'Последняя версия'!DF19)</f>
        <v>9</v>
      </c>
      <c r="DG19">
        <f>IF(COUNTA('Последняя версия'!DG19)=0,NA(),'Последняя версия'!DG19)</f>
        <v>8</v>
      </c>
      <c r="DH19">
        <f>IF(COUNTA('Последняя версия'!DH19)=0,NA(),'Последняя версия'!DH19)</f>
        <v>29</v>
      </c>
      <c r="DI19">
        <f>IF(COUNTA('Последняя версия'!DI19)=0,NA(),'Последняя версия'!DI19)</f>
        <v>6</v>
      </c>
      <c r="DJ19">
        <f>IF(COUNTA('Последняя версия'!DJ19)=0,NA(),'Последняя версия'!DJ19)</f>
        <v>5</v>
      </c>
      <c r="DK19">
        <f>IF(COUNTA('Последняя версия'!DK19)=0,NA(),'Последняя версия'!DK19)</f>
        <v>4</v>
      </c>
      <c r="DL19">
        <f>IF(COUNTA('Последняя версия'!DL19)=0,NA(),'Последняя версия'!DL19)</f>
        <v>9</v>
      </c>
      <c r="DM19">
        <f>IF(COUNTA('Последняя версия'!DM19)=0,NA(),'Последняя версия'!DM19)</f>
        <v>8</v>
      </c>
      <c r="DN19">
        <f>IF(COUNTA('Последняя версия'!DN19)=0,NA(),'Последняя версия'!DN19)</f>
        <v>4</v>
      </c>
      <c r="DO19">
        <f>IF(COUNTA('Последняя версия'!DO19)=0,NA(),'Последняя версия'!DO19)</f>
        <v>4</v>
      </c>
      <c r="DP19">
        <f>IF(COUNTA('Последняя версия'!DP19)=0,NA(),'Последняя версия'!DP19)</f>
        <v>7</v>
      </c>
      <c r="DQ19">
        <f>IF(COUNTA('Последняя версия'!DQ19)=0,NA(),'Последняя версия'!DQ19)</f>
        <v>14</v>
      </c>
      <c r="DR19">
        <f>IF(COUNTA('Последняя версия'!DR19)=0,NA(),'Последняя версия'!DR19)</f>
        <v>8</v>
      </c>
      <c r="DS19">
        <f>IF(COUNTA('Последняя версия'!DS19)=0,NA(),'Последняя версия'!DS19)</f>
        <v>6</v>
      </c>
      <c r="DT19">
        <f>IF(COUNTA('Последняя версия'!DT19)=0,NA(),'Последняя версия'!DT19)</f>
        <v>101</v>
      </c>
      <c r="DU19" t="e">
        <f>IF(COUNTA('Последняя версия'!DU19)=0,NA(),'Последняя версия'!DU19)</f>
        <v>#N/A</v>
      </c>
      <c r="DV19" t="e">
        <f>IF(COUNTA('Последняя версия'!DV19)=0,NA(),'Последняя версия'!DV19)</f>
        <v>#N/A</v>
      </c>
      <c r="DW19" t="e">
        <f>IF(COUNTA('Последняя версия'!DW19)=0,NA(),'Последняя версия'!DW19)</f>
        <v>#N/A</v>
      </c>
      <c r="DX19" t="e">
        <f>IF(COUNTA('Последняя версия'!DX19)=0,NA(),'Последняя версия'!DX19)</f>
        <v>#N/A</v>
      </c>
      <c r="DY19" t="e">
        <f>IF(COUNTA('Последняя версия'!DY19)=0,NA(),'Последняя версия'!DY19)</f>
        <v>#N/A</v>
      </c>
      <c r="DZ19" t="e">
        <f>IF(COUNTA('Последняя версия'!DZ19)=0,NA(),'Последняя версия'!DZ19)</f>
        <v>#N/A</v>
      </c>
      <c r="EA19" t="e">
        <f>IF(COUNTA('Последняя версия'!EA19)=0,NA(),'Последняя версия'!EA19)</f>
        <v>#N/A</v>
      </c>
      <c r="EB19" t="e">
        <f>IF(COUNTA('Последняя версия'!EB19)=0,NA(),'Последняя версия'!EB19)</f>
        <v>#N/A</v>
      </c>
      <c r="EC19" t="e">
        <f>IF(COUNTA('Последняя версия'!EC19)=0,NA(),'Последняя версия'!EC19)</f>
        <v>#N/A</v>
      </c>
      <c r="ED19" t="e">
        <f>IF(COUNTA('Последняя версия'!ED19)=0,NA(),'Последняя версия'!ED19)</f>
        <v>#N/A</v>
      </c>
      <c r="EE19" t="e">
        <f>IF(COUNTA('Последняя версия'!EE19)=0,NA(),'Последняя версия'!EE19)</f>
        <v>#N/A</v>
      </c>
      <c r="EF19" t="e">
        <f>IF(COUNTA('Последняя версия'!EF19)=0,NA(),'Последняя версия'!EF19)</f>
        <v>#N/A</v>
      </c>
      <c r="EG19" t="e">
        <f>IF(COUNTA('Последняя версия'!EG19)=0,NA(),'Последняя версия'!EG19)</f>
        <v>#N/A</v>
      </c>
      <c r="EH19" t="e">
        <f>IF(COUNTA('Последняя версия'!EH19)=0,NA(),'Последняя версия'!EH19)</f>
        <v>#N/A</v>
      </c>
      <c r="EI19" t="e">
        <f>IF(COUNTA('Последняя версия'!EI19)=0,NA(),'Последняя версия'!EI19)</f>
        <v>#N/A</v>
      </c>
      <c r="EJ19" t="e">
        <f>IF(COUNTA('Последняя версия'!EJ19)=0,NA(),'Последняя версия'!EJ19)</f>
        <v>#N/A</v>
      </c>
    </row>
    <row r="20" spans="1:140" x14ac:dyDescent="0.35">
      <c r="A20">
        <f>IF(COUNTA('Последняя версия'!A20)=0,NA(),'Последняя версия'!A20)</f>
        <v>19</v>
      </c>
      <c r="B20">
        <f>IF(COUNTA('Последняя версия'!B20)=0,NA(),'Последняя версия'!B20)</f>
        <v>2</v>
      </c>
      <c r="C20">
        <f>IF(COUNTA('Последняя версия'!C20)=0,NA(),'Последняя версия'!C20)</f>
        <v>2</v>
      </c>
      <c r="D20">
        <f>IF(COUNTA('Последняя версия'!D20)=0,NA(),'Последняя версия'!D20)</f>
        <v>4</v>
      </c>
      <c r="E20">
        <f>IF(COUNTA('Последняя версия'!E20)=0,NA(),'Последняя версия'!E20)</f>
        <v>1</v>
      </c>
      <c r="F20">
        <f>IF(COUNTA('Последняя версия'!F20)=0,NA(),'Последняя версия'!F20)</f>
        <v>2</v>
      </c>
      <c r="G20">
        <f>IF(COUNTA('Последняя версия'!G20)=0,NA(),'Последняя версия'!G20)</f>
        <v>3</v>
      </c>
      <c r="H20">
        <f>IF(COUNTA('Последняя версия'!H20)=0,NA(),'Последняя версия'!H20)</f>
        <v>1</v>
      </c>
      <c r="I20">
        <f>IF(COUNTA('Последняя версия'!I20)=0,NA(),'Последняя версия'!I20)</f>
        <v>1</v>
      </c>
      <c r="J20">
        <f>IF(COUNTA('Последняя версия'!J20)=0,NA(),'Последняя версия'!J20)</f>
        <v>1</v>
      </c>
      <c r="K20">
        <f>IF(COUNTA('Последняя версия'!K20)=0,NA(),'Последняя версия'!K20)</f>
        <v>1</v>
      </c>
      <c r="L20">
        <f>IF(COUNTA('Последняя версия'!L20)=0,NA(),'Последняя версия'!L20)</f>
        <v>1</v>
      </c>
      <c r="M20">
        <f>IF(COUNTA('Последняя версия'!M20)=0,NA(),'Последняя версия'!M20)</f>
        <v>1</v>
      </c>
      <c r="N20">
        <f>IF(COUNTA('Последняя версия'!N20)=0,NA(),'Последняя версия'!N20)</f>
        <v>2</v>
      </c>
      <c r="O20">
        <f>IF(COUNTA('Последняя версия'!O20)=0,NA(),'Последняя версия'!O20)</f>
        <v>1</v>
      </c>
      <c r="P20">
        <f>IF(COUNTA('Последняя версия'!P20)=0,NA(),'Последняя версия'!P20)</f>
        <v>1</v>
      </c>
      <c r="Q20">
        <f>IF(COUNTA('Последняя версия'!Q20)=0,NA(),'Последняя версия'!Q20)</f>
        <v>1</v>
      </c>
      <c r="R20">
        <f>IF(COUNTA('Последняя версия'!R20)=0,NA(),'Последняя версия'!R20)</f>
        <v>1</v>
      </c>
      <c r="S20" t="e">
        <f>IF(COUNTA('Последняя версия'!S20)=0,NA(),'Последняя версия'!S20)</f>
        <v>#N/A</v>
      </c>
      <c r="T20">
        <f>IF(COUNTA('Последняя версия'!T20)=0,NA(),'Последняя версия'!T20)</f>
        <v>1</v>
      </c>
      <c r="U20">
        <f>IF(COUNTA('Последняя версия'!U20)=0,NA(),'Последняя версия'!U20)</f>
        <v>1</v>
      </c>
      <c r="V20">
        <f>IF(COUNTA('Последняя версия'!V20)=0,NA(),'Последняя версия'!V20)</f>
        <v>2</v>
      </c>
      <c r="W20" t="e">
        <f>IF(COUNTA('Последняя версия'!W20)=0,NA(),'Последняя версия'!W20)</f>
        <v>#N/A</v>
      </c>
      <c r="X20">
        <f>IF(COUNTA('Последняя версия'!X20)=0,NA(),'Последняя версия'!X20)</f>
        <v>61</v>
      </c>
      <c r="Y20">
        <f>IF(COUNTA('Последняя версия'!Y20)=0,NA(),'Последняя версия'!Y20)</f>
        <v>61</v>
      </c>
      <c r="Z20">
        <f>IF(COUNTA('Последняя версия'!Z20)=0,NA(),'Последняя версия'!Z20)</f>
        <v>3</v>
      </c>
      <c r="AA20">
        <f>IF(COUNTA('Последняя версия'!AA20)=0,NA(),'Последняя версия'!AA20)</f>
        <v>57</v>
      </c>
      <c r="AB20" t="e">
        <f>IF(COUNTA('Последняя версия'!AB20)=0,NA(),'Последняя версия'!AB20)</f>
        <v>#N/A</v>
      </c>
      <c r="AC20">
        <f>IF(COUNTA('Последняя версия'!AC20)=0,NA(),'Последняя версия'!AC20)</f>
        <v>43.6</v>
      </c>
      <c r="AD20">
        <f>IF(COUNTA('Последняя версия'!AD20)=0,NA(),'Последняя версия'!AD20)</f>
        <v>6.3</v>
      </c>
      <c r="AE20">
        <f>IF(COUNTA('Последняя версия'!AE20)=0,NA(),'Последняя версия'!AE20)</f>
        <v>71.8</v>
      </c>
      <c r="AF20">
        <f>IF(COUNTA('Последняя версия'!AF20)=0,NA(),'Последняя версия'!AF20)</f>
        <v>4.95</v>
      </c>
      <c r="AG20">
        <f>IF(COUNTA('Последняя версия'!AG20)=0,NA(),'Последняя версия'!AG20)</f>
        <v>1.46</v>
      </c>
      <c r="AH20">
        <f>IF(COUNTA('Последняя версия'!AH20)=0,NA(),'Последняя версия'!AH20)</f>
        <v>3.49</v>
      </c>
      <c r="AI20">
        <f>IF(COUNTA('Последняя версия'!AI20)=0,NA(),'Последняя версия'!AI20)</f>
        <v>1.49</v>
      </c>
      <c r="AJ20">
        <f>IF(COUNTA('Последняя версия'!AJ20)=0,NA(),'Последняя версия'!AJ20)</f>
        <v>2.63</v>
      </c>
      <c r="AK20">
        <f>IF(COUNTA('Последняя версия'!AK20)=0,NA(),'Последняя версия'!AK20)</f>
        <v>3.33</v>
      </c>
      <c r="AL20">
        <f>IF(COUNTA('Последняя версия'!AL20)=0,NA(),'Последняя версия'!AL20)</f>
        <v>112</v>
      </c>
      <c r="AM20">
        <f>IF(COUNTA('Последняя версия'!AM20)=0,NA(),'Последняя версия'!AM20)</f>
        <v>325</v>
      </c>
      <c r="AN20">
        <f>IF(COUNTA('Последняя версия'!AN20)=0,NA(),'Последняя версия'!AN20)</f>
        <v>0.91</v>
      </c>
      <c r="AO20" t="e">
        <f>IF(COUNTA('Последняя версия'!AO20)=0,NA(),'Последняя версия'!AO20)</f>
        <v>#N/A</v>
      </c>
      <c r="AP20" t="e">
        <f>IF(COUNTA('Последняя версия'!AP20)=0,NA(),'Последняя версия'!AP20)</f>
        <v>#N/A</v>
      </c>
      <c r="AQ20">
        <f>IF(COUNTA('Последняя версия'!AQ20)=0,NA(),'Последняя версия'!AQ20)</f>
        <v>1.3</v>
      </c>
      <c r="AR20">
        <f>IF(COUNTA('Последняя версия'!AR20)=0,NA(),'Последняя версия'!AR20)</f>
        <v>9.6999999999999993</v>
      </c>
      <c r="AS20">
        <f>IF(COUNTA('Последняя версия'!AS20)=0,NA(),'Последняя версия'!AS20)</f>
        <v>1.58</v>
      </c>
      <c r="AT20">
        <f>IF(COUNTA('Последняя версия'!AT20)=0,NA(),'Последняя версия'!AT20)</f>
        <v>4.4000000000000004</v>
      </c>
      <c r="AU20">
        <f>IF(COUNTA('Последняя версия'!AU20)=0,NA(),'Последняя версия'!AU20)</f>
        <v>17.43</v>
      </c>
      <c r="AV20">
        <f>IF(COUNTA('Последняя версия'!AV20)=0,NA(),'Последняя версия'!AV20)</f>
        <v>162</v>
      </c>
      <c r="AW20">
        <f>IF(COUNTA('Последняя версия'!AW20)=0,NA(),'Последняя версия'!AW20)</f>
        <v>92</v>
      </c>
      <c r="AX20" t="e">
        <f>IF(COUNTA('Последняя версия'!AX20)=0,NA(),'Последняя версия'!AX20)</f>
        <v>#N/A</v>
      </c>
      <c r="AY20">
        <f>IF(COUNTA('Последняя версия'!AY20)=0,NA(),'Последняя версия'!AY20)</f>
        <v>0.56999999999999995</v>
      </c>
      <c r="AZ20" t="e">
        <f>IF(COUNTA('Последняя версия'!AZ20)=0,NA(),'Последняя версия'!AZ20)</f>
        <v>#N/A</v>
      </c>
      <c r="BA20" t="e">
        <f>IF(COUNTA('Последняя версия'!BA20)=0,NA(),'Последняя версия'!BA20)</f>
        <v>#N/A</v>
      </c>
      <c r="BB20" t="e">
        <f>IF(COUNTA('Последняя версия'!BB20)=0,NA(),'Последняя версия'!BB20)</f>
        <v>#N/A</v>
      </c>
      <c r="BC20" t="e">
        <f>IF(COUNTA('Последняя версия'!BC20)=0,NA(),'Последняя версия'!BC20)</f>
        <v>#N/A</v>
      </c>
      <c r="BD20" t="e">
        <f>IF(COUNTA('Последняя версия'!BD20)=0,NA(),'Последняя версия'!BD20)</f>
        <v>#N/A</v>
      </c>
      <c r="BE20" t="e">
        <f>IF(COUNTA('Последняя версия'!BE20)=0,NA(),'Последняя версия'!BE20)</f>
        <v>#N/A</v>
      </c>
      <c r="BF20" t="e">
        <f>IF(COUNTA('Последняя версия'!BF20)=0,NA(),'Последняя версия'!BF20)</f>
        <v>#N/A</v>
      </c>
      <c r="BG20" t="e">
        <f>IF(COUNTA('Последняя версия'!BG20)=0,NA(),'Последняя версия'!BG20)</f>
        <v>#N/A</v>
      </c>
      <c r="BH20" t="e">
        <f>IF(COUNTA('Последняя версия'!BH20)=0,NA(),'Последняя версия'!BH20)</f>
        <v>#N/A</v>
      </c>
      <c r="BI20" t="e">
        <f>IF(COUNTA('Последняя версия'!BI20)=0,NA(),'Последняя версия'!BI20)</f>
        <v>#N/A</v>
      </c>
      <c r="BJ20" t="e">
        <f>IF(COUNTA('Последняя версия'!BJ20)=0,NA(),'Последняя версия'!BJ20)</f>
        <v>#N/A</v>
      </c>
      <c r="BK20" t="e">
        <f>IF(COUNTA('Последняя версия'!BK20)=0,NA(),'Последняя версия'!BK20)</f>
        <v>#N/A</v>
      </c>
      <c r="BL20" t="e">
        <f>IF(COUNTA('Последняя версия'!BL20)=0,NA(),'Последняя версия'!BL20)</f>
        <v>#N/A</v>
      </c>
      <c r="BM20" t="e">
        <f>IF(COUNTA('Последняя версия'!BM20)=0,NA(),'Последняя версия'!BM20)</f>
        <v>#N/A</v>
      </c>
      <c r="BN20" t="e">
        <f>IF(COUNTA('Последняя версия'!BN20)=0,NA(),'Последняя версия'!BN20)</f>
        <v>#N/A</v>
      </c>
      <c r="BO20" t="e">
        <f>IF(COUNTA('Последняя версия'!BO20)=0,NA(),'Последняя версия'!BO20)</f>
        <v>#N/A</v>
      </c>
      <c r="BP20" t="e">
        <f>IF(COUNTA('Последняя версия'!BP20)=0,NA(),'Последняя версия'!BP20)</f>
        <v>#N/A</v>
      </c>
      <c r="BQ20" t="e">
        <f>IF(COUNTA('Последняя версия'!BQ20)=0,NA(),'Последняя версия'!BQ20)</f>
        <v>#N/A</v>
      </c>
      <c r="BR20" t="e">
        <f>IF(COUNTA('Последняя версия'!BR20)=0,NA(),'Последняя версия'!BR20)</f>
        <v>#N/A</v>
      </c>
      <c r="BS20" t="e">
        <f>IF(COUNTA('Последняя версия'!BS20)=0,NA(),'Последняя версия'!BS20)</f>
        <v>#N/A</v>
      </c>
      <c r="BT20" t="e">
        <f>IF(COUNTA('Последняя версия'!BT20)=0,NA(),'Последняя версия'!BT20)</f>
        <v>#N/A</v>
      </c>
      <c r="BU20" t="e">
        <f>IF(COUNTA('Последняя версия'!BU20)=0,NA(),'Последняя версия'!BU20)</f>
        <v>#N/A</v>
      </c>
      <c r="BV20" t="e">
        <f>IF(COUNTA('Последняя версия'!BV20)=0,NA(),'Последняя версия'!BV20)</f>
        <v>#N/A</v>
      </c>
      <c r="BW20" t="e">
        <f>IF(COUNTA('Последняя версия'!BW20)=0,NA(),'Последняя версия'!BW20)</f>
        <v>#N/A</v>
      </c>
      <c r="BX20" t="e">
        <f>IF(COUNTA('Последняя версия'!BX20)=0,NA(),'Последняя версия'!BX20)</f>
        <v>#N/A</v>
      </c>
      <c r="BY20" t="e">
        <f>IF(COUNTA('Последняя версия'!BY20)=0,NA(),'Последняя версия'!BY20)</f>
        <v>#N/A</v>
      </c>
      <c r="BZ20" t="e">
        <f>IF(COUNTA('Последняя версия'!BZ20)=0,NA(),'Последняя версия'!BZ20)</f>
        <v>#N/A</v>
      </c>
      <c r="CA20" t="e">
        <f>IF(COUNTA('Последняя версия'!CA20)=0,NA(),'Последняя версия'!CA20)</f>
        <v>#N/A</v>
      </c>
      <c r="CB20" t="e">
        <f>IF(COUNTA('Последняя версия'!CB20)=0,NA(),'Последняя версия'!CB20)</f>
        <v>#N/A</v>
      </c>
      <c r="CC20" t="e">
        <f>IF(COUNTA('Последняя версия'!CC20)=0,NA(),'Последняя версия'!CC20)</f>
        <v>#N/A</v>
      </c>
      <c r="CD20" t="e">
        <f>IF(COUNTA('Последняя версия'!CD20)=0,NA(),'Последняя версия'!CD20)</f>
        <v>#N/A</v>
      </c>
      <c r="CE20" t="e">
        <f>IF(COUNTA('Последняя версия'!CE20)=0,NA(),'Последняя версия'!CE20)</f>
        <v>#N/A</v>
      </c>
      <c r="CF20" t="e">
        <f>IF(COUNTA('Последняя версия'!CF20)=0,NA(),'Последняя версия'!CF20)</f>
        <v>#N/A</v>
      </c>
      <c r="CG20" t="e">
        <f>IF(COUNTA('Последняя версия'!CG20)=0,NA(),'Последняя версия'!CG20)</f>
        <v>#N/A</v>
      </c>
      <c r="CH20" t="e">
        <f>IF(COUNTA('Последняя версия'!CH20)=0,NA(),'Последняя версия'!CH20)</f>
        <v>#N/A</v>
      </c>
      <c r="CI20" t="e">
        <f>IF(COUNTA('Последняя версия'!CI20)=0,NA(),'Последняя версия'!CI20)</f>
        <v>#N/A</v>
      </c>
      <c r="CJ20" t="e">
        <f>IF(COUNTA('Последняя версия'!CJ20)=0,NA(),'Последняя версия'!CJ20)</f>
        <v>#N/A</v>
      </c>
      <c r="CK20" t="e">
        <f>IF(COUNTA('Последняя версия'!CK20)=0,NA(),'Последняя версия'!CK20)</f>
        <v>#N/A</v>
      </c>
      <c r="CL20" t="e">
        <f>IF(COUNTA('Последняя версия'!CL20)=0,NA(),'Последняя версия'!CL20)</f>
        <v>#N/A</v>
      </c>
      <c r="CM20" t="e">
        <f>IF(COUNTA('Последняя версия'!CM20)=0,NA(),'Последняя версия'!CM20)</f>
        <v>#N/A</v>
      </c>
      <c r="CN20" t="e">
        <f>IF(COUNTA('Последняя версия'!CN20)=0,NA(),'Последняя версия'!CN20)</f>
        <v>#N/A</v>
      </c>
      <c r="CO20" t="e">
        <f>IF(COUNTA('Последняя версия'!CO20)=0,NA(),'Последняя версия'!CO20)</f>
        <v>#N/A</v>
      </c>
      <c r="CP20" t="e">
        <f>IF(COUNTA('Последняя версия'!CP20)=0,NA(),'Последняя версия'!CP20)</f>
        <v>#N/A</v>
      </c>
      <c r="CQ20" t="e">
        <f>IF(COUNTA('Последняя версия'!CQ20)=0,NA(),'Последняя версия'!CQ20)</f>
        <v>#N/A</v>
      </c>
      <c r="CR20" t="e">
        <f>IF(COUNTA('Последняя версия'!CR20)=0,NA(),'Последняя версия'!CR20)</f>
        <v>#N/A</v>
      </c>
      <c r="CS20">
        <f>IF(COUNTA('Последняя версия'!CS20)=0,NA(),'Последняя версия'!CS20)</f>
        <v>29</v>
      </c>
      <c r="CT20">
        <f>IF(COUNTA('Последняя версия'!CT20)=0,NA(),'Последняя версия'!CT20)</f>
        <v>10</v>
      </c>
      <c r="CU20">
        <f>IF(COUNTA('Последняя версия'!CU20)=0,NA(),'Последняя версия'!CU20)</f>
        <v>16</v>
      </c>
      <c r="CV20" t="e">
        <f>IF(COUNTA('Последняя версия'!CV20)=0,NA(),'Последняя версия'!CV20)</f>
        <v>#N/A</v>
      </c>
      <c r="CW20" t="e">
        <f>IF(COUNTA('Последняя версия'!CW20)=0,NA(),'Последняя версия'!CW20)</f>
        <v>#N/A</v>
      </c>
      <c r="CX20" t="e">
        <f>IF(COUNTA('Последняя версия'!CX20)=0,NA(),'Последняя версия'!CX20)</f>
        <v>#N/A</v>
      </c>
      <c r="CY20" t="e">
        <f>IF(COUNTA('Последняя версия'!CY20)=0,NA(),'Последняя версия'!CY20)</f>
        <v>#N/A</v>
      </c>
      <c r="CZ20" t="e">
        <f>IF(COUNTA('Последняя версия'!CZ20)=0,NA(),'Последняя версия'!CZ20)</f>
        <v>#N/A</v>
      </c>
      <c r="DA20" t="e">
        <f>IF(COUNTA('Последняя версия'!DA20)=0,NA(),'Последняя версия'!DA20)</f>
        <v>#N/A</v>
      </c>
      <c r="DB20" t="e">
        <f>IF(COUNTA('Последняя версия'!DB20)=0,NA(),'Последняя версия'!DB20)</f>
        <v>#N/A</v>
      </c>
      <c r="DC20" t="e">
        <f>IF(COUNTA('Последняя версия'!DC20)=0,NA(),'Последняя версия'!DC20)</f>
        <v>#N/A</v>
      </c>
      <c r="DD20" t="e">
        <f>IF(COUNTA('Последняя версия'!DD20)=0,NA(),'Последняя версия'!DD20)</f>
        <v>#N/A</v>
      </c>
      <c r="DE20" t="e">
        <f>IF(COUNTA('Последняя версия'!DE20)=0,NA(),'Последняя версия'!DE20)</f>
        <v>#N/A</v>
      </c>
      <c r="DF20" t="e">
        <f>IF(COUNTA('Последняя версия'!DF20)=0,NA(),'Последняя версия'!DF20)</f>
        <v>#N/A</v>
      </c>
      <c r="DG20" t="e">
        <f>IF(COUNTA('Последняя версия'!DG20)=0,NA(),'Последняя версия'!DG20)</f>
        <v>#N/A</v>
      </c>
      <c r="DH20" t="e">
        <f>IF(COUNTA('Последняя версия'!DH20)=0,NA(),'Последняя версия'!DH20)</f>
        <v>#N/A</v>
      </c>
      <c r="DI20" t="e">
        <f>IF(COUNTA('Последняя версия'!DI20)=0,NA(),'Последняя версия'!DI20)</f>
        <v>#N/A</v>
      </c>
      <c r="DJ20" t="e">
        <f>IF(COUNTA('Последняя версия'!DJ20)=0,NA(),'Последняя версия'!DJ20)</f>
        <v>#N/A</v>
      </c>
      <c r="DK20" t="e">
        <f>IF(COUNTA('Последняя версия'!DK20)=0,NA(),'Последняя версия'!DK20)</f>
        <v>#N/A</v>
      </c>
      <c r="DL20" t="e">
        <f>IF(COUNTA('Последняя версия'!DL20)=0,NA(),'Последняя версия'!DL20)</f>
        <v>#N/A</v>
      </c>
      <c r="DM20" t="e">
        <f>IF(COUNTA('Последняя версия'!DM20)=0,NA(),'Последняя версия'!DM20)</f>
        <v>#N/A</v>
      </c>
      <c r="DN20" t="e">
        <f>IF(COUNTA('Последняя версия'!DN20)=0,NA(),'Последняя версия'!DN20)</f>
        <v>#N/A</v>
      </c>
      <c r="DO20" t="e">
        <f>IF(COUNTA('Последняя версия'!DO20)=0,NA(),'Последняя версия'!DO20)</f>
        <v>#N/A</v>
      </c>
      <c r="DP20" t="e">
        <f>IF(COUNTA('Последняя версия'!DP20)=0,NA(),'Последняя версия'!DP20)</f>
        <v>#N/A</v>
      </c>
      <c r="DQ20" t="e">
        <f>IF(COUNTA('Последняя версия'!DQ20)=0,NA(),'Последняя версия'!DQ20)</f>
        <v>#N/A</v>
      </c>
      <c r="DR20" t="e">
        <f>IF(COUNTA('Последняя версия'!DR20)=0,NA(),'Последняя версия'!DR20)</f>
        <v>#N/A</v>
      </c>
      <c r="DS20" t="e">
        <f>IF(COUNTA('Последняя версия'!DS20)=0,NA(),'Последняя версия'!DS20)</f>
        <v>#N/A</v>
      </c>
      <c r="DT20" t="e">
        <f>IF(COUNTA('Последняя версия'!DT20)=0,NA(),'Последняя версия'!DT20)</f>
        <v>#N/A</v>
      </c>
      <c r="DU20" t="e">
        <f>IF(COUNTA('Последняя версия'!DU20)=0,NA(),'Последняя версия'!DU20)</f>
        <v>#N/A</v>
      </c>
      <c r="DV20" t="e">
        <f>IF(COUNTA('Последняя версия'!DV20)=0,NA(),'Последняя версия'!DV20)</f>
        <v>#N/A</v>
      </c>
      <c r="DW20" t="e">
        <f>IF(COUNTA('Последняя версия'!DW20)=0,NA(),'Последняя версия'!DW20)</f>
        <v>#N/A</v>
      </c>
      <c r="DX20" t="e">
        <f>IF(COUNTA('Последняя версия'!DX20)=0,NA(),'Последняя версия'!DX20)</f>
        <v>#N/A</v>
      </c>
      <c r="DY20" t="e">
        <f>IF(COUNTA('Последняя версия'!DY20)=0,NA(),'Последняя версия'!DY20)</f>
        <v>#N/A</v>
      </c>
      <c r="DZ20" t="e">
        <f>IF(COUNTA('Последняя версия'!DZ20)=0,NA(),'Последняя версия'!DZ20)</f>
        <v>#N/A</v>
      </c>
      <c r="EA20" t="e">
        <f>IF(COUNTA('Последняя версия'!EA20)=0,NA(),'Последняя версия'!EA20)</f>
        <v>#N/A</v>
      </c>
      <c r="EB20" t="e">
        <f>IF(COUNTA('Последняя версия'!EB20)=0,NA(),'Последняя версия'!EB20)</f>
        <v>#N/A</v>
      </c>
      <c r="EC20" t="e">
        <f>IF(COUNTA('Последняя версия'!EC20)=0,NA(),'Последняя версия'!EC20)</f>
        <v>#N/A</v>
      </c>
      <c r="ED20" t="e">
        <f>IF(COUNTA('Последняя версия'!ED20)=0,NA(),'Последняя версия'!ED20)</f>
        <v>#N/A</v>
      </c>
      <c r="EE20" t="e">
        <f>IF(COUNTA('Последняя версия'!EE20)=0,NA(),'Последняя версия'!EE20)</f>
        <v>#N/A</v>
      </c>
      <c r="EF20" t="e">
        <f>IF(COUNTA('Последняя версия'!EF20)=0,NA(),'Последняя версия'!EF20)</f>
        <v>#N/A</v>
      </c>
      <c r="EG20" t="e">
        <f>IF(COUNTA('Последняя версия'!EG20)=0,NA(),'Последняя версия'!EG20)</f>
        <v>#N/A</v>
      </c>
      <c r="EH20" t="e">
        <f>IF(COUNTA('Последняя версия'!EH20)=0,NA(),'Последняя версия'!EH20)</f>
        <v>#N/A</v>
      </c>
      <c r="EI20" t="e">
        <f>IF(COUNTA('Последняя версия'!EI20)=0,NA(),'Последняя версия'!EI20)</f>
        <v>#N/A</v>
      </c>
      <c r="EJ20" t="e">
        <f>IF(COUNTA('Последняя версия'!EJ20)=0,NA(),'Последняя версия'!EJ20)</f>
        <v>#N/A</v>
      </c>
    </row>
    <row r="21" spans="1:140" x14ac:dyDescent="0.35">
      <c r="A21">
        <f>IF(COUNTA('Последняя версия'!A21)=0,NA(),'Последняя версия'!A21)</f>
        <v>20</v>
      </c>
      <c r="B21">
        <f>IF(COUNTA('Последняя версия'!B21)=0,NA(),'Последняя версия'!B21)</f>
        <v>3</v>
      </c>
      <c r="C21">
        <f>IF(COUNTA('Последняя версия'!C21)=0,NA(),'Последняя версия'!C21)</f>
        <v>2</v>
      </c>
      <c r="D21">
        <f>IF(COUNTA('Последняя версия'!D21)=0,NA(),'Последняя версия'!D21)</f>
        <v>4</v>
      </c>
      <c r="E21">
        <f>IF(COUNTA('Последняя версия'!E21)=0,NA(),'Последняя версия'!E21)</f>
        <v>4</v>
      </c>
      <c r="F21">
        <f>IF(COUNTA('Последняя версия'!F21)=0,NA(),'Последняя версия'!F21)</f>
        <v>3</v>
      </c>
      <c r="G21">
        <f>IF(COUNTA('Последняя версия'!G21)=0,NA(),'Последняя версия'!G21)</f>
        <v>3</v>
      </c>
      <c r="H21">
        <f>IF(COUNTA('Последняя версия'!H21)=0,NA(),'Последняя версия'!H21)</f>
        <v>1</v>
      </c>
      <c r="I21">
        <f>IF(COUNTA('Последняя версия'!I21)=0,NA(),'Последняя версия'!I21)</f>
        <v>1</v>
      </c>
      <c r="J21">
        <f>IF(COUNTA('Последняя версия'!J21)=0,NA(),'Последняя версия'!J21)</f>
        <v>1</v>
      </c>
      <c r="K21">
        <f>IF(COUNTA('Последняя версия'!K21)=0,NA(),'Последняя версия'!K21)</f>
        <v>1</v>
      </c>
      <c r="L21">
        <f>IF(COUNTA('Последняя версия'!L21)=0,NA(),'Последняя версия'!L21)</f>
        <v>1</v>
      </c>
      <c r="M21">
        <f>IF(COUNTA('Последняя версия'!M21)=0,NA(),'Последняя версия'!M21)</f>
        <v>1</v>
      </c>
      <c r="N21">
        <f>IF(COUNTA('Последняя версия'!N21)=0,NA(),'Последняя версия'!N21)</f>
        <v>1</v>
      </c>
      <c r="O21">
        <f>IF(COUNTA('Последняя версия'!O21)=0,NA(),'Последняя версия'!O21)</f>
        <v>2</v>
      </c>
      <c r="P21">
        <f>IF(COUNTA('Последняя версия'!P21)=0,NA(),'Последняя версия'!P21)</f>
        <v>2</v>
      </c>
      <c r="Q21">
        <f>IF(COUNTA('Последняя версия'!Q21)=0,NA(),'Последняя версия'!Q21)</f>
        <v>1</v>
      </c>
      <c r="R21">
        <f>IF(COUNTA('Последняя версия'!R21)=0,NA(),'Последняя версия'!R21)</f>
        <v>1</v>
      </c>
      <c r="S21" t="e">
        <f>IF(COUNTA('Последняя версия'!S21)=0,NA(),'Последняя версия'!S21)</f>
        <v>#N/A</v>
      </c>
      <c r="T21">
        <f>IF(COUNTA('Последняя версия'!T21)=0,NA(),'Последняя версия'!T21)</f>
        <v>1</v>
      </c>
      <c r="U21">
        <f>IF(COUNTA('Последняя версия'!U21)=0,NA(),'Последняя версия'!U21)</f>
        <v>1</v>
      </c>
      <c r="V21">
        <f>IF(COUNTA('Последняя версия'!V21)=0,NA(),'Последняя версия'!V21)</f>
        <v>2</v>
      </c>
      <c r="W21" t="e">
        <f>IF(COUNTA('Последняя версия'!W21)=0,NA(),'Последняя версия'!W21)</f>
        <v>#N/A</v>
      </c>
      <c r="X21">
        <f>IF(COUNTA('Последняя версия'!X21)=0,NA(),'Последняя версия'!X21)</f>
        <v>59</v>
      </c>
      <c r="Y21">
        <f>IF(COUNTA('Последняя версия'!Y21)=0,NA(),'Последняя версия'!Y21)</f>
        <v>59</v>
      </c>
      <c r="Z21">
        <f>IF(COUNTA('Последняя версия'!Z21)=0,NA(),'Последняя версия'!Z21)</f>
        <v>6</v>
      </c>
      <c r="AA21">
        <f>IF(COUNTA('Последняя версия'!AA21)=0,NA(),'Последняя версия'!AA21)</f>
        <v>77</v>
      </c>
      <c r="AB21" t="e">
        <f>IF(COUNTA('Последняя версия'!AB21)=0,NA(),'Последняя версия'!AB21)</f>
        <v>#N/A</v>
      </c>
      <c r="AC21">
        <f>IF(COUNTA('Последняя версия'!AC21)=0,NA(),'Последняя версия'!AC21)</f>
        <v>46.8</v>
      </c>
      <c r="AD21">
        <f>IF(COUNTA('Последняя версия'!AD21)=0,NA(),'Последняя версия'!AD21)</f>
        <v>5.8</v>
      </c>
      <c r="AE21">
        <f>IF(COUNTA('Последняя версия'!AE21)=0,NA(),'Последняя версия'!AE21)</f>
        <v>69.400000000000006</v>
      </c>
      <c r="AF21">
        <f>IF(COUNTA('Последняя версия'!AF21)=0,NA(),'Последняя версия'!AF21)</f>
        <v>5.37</v>
      </c>
      <c r="AG21">
        <f>IF(COUNTA('Последняя версия'!AG21)=0,NA(),'Последняя версия'!AG21)</f>
        <v>2.0499999999999998</v>
      </c>
      <c r="AH21">
        <f>IF(COUNTA('Последняя версия'!AH21)=0,NA(),'Последняя версия'!AH21)</f>
        <v>3.48</v>
      </c>
      <c r="AI21">
        <f>IF(COUNTA('Последняя версия'!AI21)=0,NA(),'Последняя версия'!AI21)</f>
        <v>1.08</v>
      </c>
      <c r="AJ21">
        <f>IF(COUNTA('Последняя версия'!AJ21)=0,NA(),'Последняя версия'!AJ21)</f>
        <v>0.2</v>
      </c>
      <c r="AK21">
        <f>IF(COUNTA('Последняя версия'!AK21)=0,NA(),'Последняя версия'!AK21)</f>
        <v>1.85</v>
      </c>
      <c r="AL21">
        <f>IF(COUNTA('Последняя версия'!AL21)=0,NA(),'Последняя версия'!AL21)</f>
        <v>1826</v>
      </c>
      <c r="AM21">
        <f>IF(COUNTA('Последняя версия'!AM21)=0,NA(),'Последняя версия'!AM21)</f>
        <v>1161</v>
      </c>
      <c r="AN21">
        <f>IF(COUNTA('Последняя версия'!AN21)=0,NA(),'Последняя версия'!AN21)</f>
        <v>3.32</v>
      </c>
      <c r="AO21" t="e">
        <f>IF(COUNTA('Последняя версия'!AO21)=0,NA(),'Последняя версия'!AO21)</f>
        <v>#N/A</v>
      </c>
      <c r="AP21">
        <f>IF(COUNTA('Последняя версия'!AP21)=0,NA(),'Последняя версия'!AP21)</f>
        <v>75.95</v>
      </c>
      <c r="AQ21" t="e">
        <f>IF(COUNTA('Последняя версия'!AQ21)=0,NA(),'Последняя версия'!AQ21)</f>
        <v>#N/A</v>
      </c>
      <c r="AR21">
        <f>IF(COUNTA('Последняя версия'!AR21)=0,NA(),'Последняя версия'!AR21)</f>
        <v>23</v>
      </c>
      <c r="AS21" t="e">
        <f>IF(COUNTA('Последняя версия'!AS21)=0,NA(),'Последняя версия'!AS21)</f>
        <v>#N/A</v>
      </c>
      <c r="AT21">
        <f>IF(COUNTA('Последняя версия'!AT21)=0,NA(),'Последняя версия'!AT21)</f>
        <v>1.52</v>
      </c>
      <c r="AU21">
        <f>IF(COUNTA('Последняя версия'!AU21)=0,NA(),'Последняя версия'!AU21)</f>
        <v>18.100000000000001</v>
      </c>
      <c r="AV21">
        <f>IF(COUNTA('Последняя версия'!AV21)=0,NA(),'Последняя версия'!AV21)</f>
        <v>221</v>
      </c>
      <c r="AW21">
        <f>IF(COUNTA('Последняя версия'!AW21)=0,NA(),'Последняя версия'!AW21)</f>
        <v>97</v>
      </c>
      <c r="AX21">
        <f>IF(COUNTA('Последняя версия'!AX21)=0,NA(),'Последняя версия'!AX21)</f>
        <v>3.58</v>
      </c>
      <c r="AY21">
        <f>IF(COUNTA('Последняя версия'!AY21)=0,NA(),'Последняя версия'!AY21)</f>
        <v>0.46</v>
      </c>
      <c r="AZ21">
        <f>IF(COUNTA('Последняя версия'!AZ21)=0,NA(),'Последняя версия'!AZ21)</f>
        <v>0.89</v>
      </c>
      <c r="BA21" t="e">
        <f>IF(COUNTA('Последняя версия'!BA21)=0,NA(),'Последняя версия'!BA21)</f>
        <v>#N/A</v>
      </c>
      <c r="BB21" t="e">
        <f>IF(COUNTA('Последняя версия'!BB21)=0,NA(),'Последняя версия'!BB21)</f>
        <v>#N/A</v>
      </c>
      <c r="BC21" t="e">
        <f>IF(COUNTA('Последняя версия'!BC21)=0,NA(),'Последняя версия'!BC21)</f>
        <v>#N/A</v>
      </c>
      <c r="BD21" t="e">
        <f>IF(COUNTA('Последняя версия'!BD21)=0,NA(),'Последняя версия'!BD21)</f>
        <v>#N/A</v>
      </c>
      <c r="BE21" t="e">
        <f>IF(COUNTA('Последняя версия'!BE21)=0,NA(),'Последняя версия'!BE21)</f>
        <v>#N/A</v>
      </c>
      <c r="BF21" t="e">
        <f>IF(COUNTA('Последняя версия'!BF21)=0,NA(),'Последняя версия'!BF21)</f>
        <v>#N/A</v>
      </c>
      <c r="BG21" t="e">
        <f>IF(COUNTA('Последняя версия'!BG21)=0,NA(),'Последняя версия'!BG21)</f>
        <v>#N/A</v>
      </c>
      <c r="BH21" t="e">
        <f>IF(COUNTA('Последняя версия'!BH21)=0,NA(),'Последняя версия'!BH21)</f>
        <v>#N/A</v>
      </c>
      <c r="BI21" t="e">
        <f>IF(COUNTA('Последняя версия'!BI21)=0,NA(),'Последняя версия'!BI21)</f>
        <v>#N/A</v>
      </c>
      <c r="BJ21" t="e">
        <f>IF(COUNTA('Последняя версия'!BJ21)=0,NA(),'Последняя версия'!BJ21)</f>
        <v>#N/A</v>
      </c>
      <c r="BK21" t="e">
        <f>IF(COUNTA('Последняя версия'!BK21)=0,NA(),'Последняя версия'!BK21)</f>
        <v>#N/A</v>
      </c>
      <c r="BL21" t="e">
        <f>IF(COUNTA('Последняя версия'!BL21)=0,NA(),'Последняя версия'!BL21)</f>
        <v>#N/A</v>
      </c>
      <c r="BM21" t="e">
        <f>IF(COUNTA('Последняя версия'!BM21)=0,NA(),'Последняя версия'!BM21)</f>
        <v>#N/A</v>
      </c>
      <c r="BN21" t="e">
        <f>IF(COUNTA('Последняя версия'!BN21)=0,NA(),'Последняя версия'!BN21)</f>
        <v>#N/A</v>
      </c>
      <c r="BO21" t="e">
        <f>IF(COUNTA('Последняя версия'!BO21)=0,NA(),'Последняя версия'!BO21)</f>
        <v>#N/A</v>
      </c>
      <c r="BP21" t="e">
        <f>IF(COUNTA('Последняя версия'!BP21)=0,NA(),'Последняя версия'!BP21)</f>
        <v>#N/A</v>
      </c>
      <c r="BQ21" t="e">
        <f>IF(COUNTA('Последняя версия'!BQ21)=0,NA(),'Последняя версия'!BQ21)</f>
        <v>#N/A</v>
      </c>
      <c r="BR21">
        <f>IF(COUNTA('Последняя версия'!BR21)=0,NA(),'Последняя версия'!BR21)</f>
        <v>154.9</v>
      </c>
      <c r="BS21">
        <f>IF(COUNTA('Последняя версия'!BS21)=0,NA(),'Последняя версия'!BS21)</f>
        <v>21.6</v>
      </c>
      <c r="BT21" t="e">
        <f>IF(COUNTA('Последняя версия'!BT21)=0,NA(),'Последняя версия'!BT21)</f>
        <v>#N/A</v>
      </c>
      <c r="BU21" t="e">
        <f>IF(COUNTA('Последняя версия'!BU21)=0,NA(),'Последняя версия'!BU21)</f>
        <v>#N/A</v>
      </c>
      <c r="BV21">
        <f>IF(COUNTA('Последняя версия'!BV21)=0,NA(),'Последняя версия'!BV21)</f>
        <v>0.3</v>
      </c>
      <c r="BW21">
        <f>IF(COUNTA('Последняя версия'!BW21)=0,NA(),'Последняя версия'!BW21)</f>
        <v>22.34</v>
      </c>
      <c r="BX21" t="e">
        <f>IF(COUNTA('Последняя версия'!BX21)=0,NA(),'Последняя версия'!BX21)</f>
        <v>#N/A</v>
      </c>
      <c r="BY21" t="e">
        <f>IF(COUNTA('Последняя версия'!BY21)=0,NA(),'Последняя версия'!BY21)</f>
        <v>#N/A</v>
      </c>
      <c r="BZ21">
        <f>IF(COUNTA('Последняя версия'!BZ21)=0,NA(),'Последняя версия'!BZ21)</f>
        <v>2.21</v>
      </c>
      <c r="CA21">
        <f>IF(COUNTA('Последняя версия'!CA21)=0,NA(),'Последняя версия'!CA21)</f>
        <v>7.18</v>
      </c>
      <c r="CB21" t="e">
        <f>IF(COUNTA('Последняя версия'!CB21)=0,NA(),'Последняя версия'!CB21)</f>
        <v>#N/A</v>
      </c>
      <c r="CC21" t="e">
        <f>IF(COUNTA('Последняя версия'!CC21)=0,NA(),'Последняя версия'!CC21)</f>
        <v>#N/A</v>
      </c>
      <c r="CD21" t="e">
        <f>IF(COUNTA('Последняя версия'!CD21)=0,NA(),'Последняя версия'!CD21)</f>
        <v>#N/A</v>
      </c>
      <c r="CE21" t="e">
        <f>IF(COUNTA('Последняя версия'!CE21)=0,NA(),'Последняя версия'!CE21)</f>
        <v>#N/A</v>
      </c>
      <c r="CF21">
        <f>IF(COUNTA('Последняя версия'!CF21)=0,NA(),'Последняя версия'!CF21)</f>
        <v>2.66</v>
      </c>
      <c r="CG21">
        <f>IF(COUNTA('Последняя версия'!CG21)=0,NA(),'Последняя версия'!CG21)</f>
        <v>36.17</v>
      </c>
      <c r="CH21">
        <f>IF(COUNTA('Последняя версия'!CH21)=0,NA(),'Последняя версия'!CH21)</f>
        <v>25.2</v>
      </c>
      <c r="CI21">
        <f>IF(COUNTA('Последняя версия'!CI21)=0,NA(),'Последняя версия'!CI21)</f>
        <v>343.04</v>
      </c>
      <c r="CJ21" t="e">
        <f>IF(COUNTA('Последняя версия'!CJ21)=0,NA(),'Последняя версия'!CJ21)</f>
        <v>#N/A</v>
      </c>
      <c r="CK21" t="e">
        <f>IF(COUNTA('Последняя версия'!CK21)=0,NA(),'Последняя версия'!CK21)</f>
        <v>#N/A</v>
      </c>
      <c r="CL21" t="e">
        <f>IF(COUNTA('Последняя версия'!CL21)=0,NA(),'Последняя версия'!CL21)</f>
        <v>#N/A</v>
      </c>
      <c r="CM21" t="e">
        <f>IF(COUNTA('Последняя версия'!CM21)=0,NA(),'Последняя версия'!CM21)</f>
        <v>#N/A</v>
      </c>
      <c r="CN21" t="e">
        <f>IF(COUNTA('Последняя версия'!CN21)=0,NA(),'Последняя версия'!CN21)</f>
        <v>#N/A</v>
      </c>
      <c r="CO21" t="e">
        <f>IF(COUNTA('Последняя версия'!CO21)=0,NA(),'Последняя версия'!CO21)</f>
        <v>#N/A</v>
      </c>
      <c r="CP21" t="e">
        <f>IF(COUNTA('Последняя версия'!CP21)=0,NA(),'Последняя версия'!CP21)</f>
        <v>#N/A</v>
      </c>
      <c r="CQ21" t="e">
        <f>IF(COUNTA('Последняя версия'!CQ21)=0,NA(),'Последняя версия'!CQ21)</f>
        <v>#N/A</v>
      </c>
      <c r="CR21" t="e">
        <f>IF(COUNTA('Последняя версия'!CR21)=0,NA(),'Последняя версия'!CR21)</f>
        <v>#N/A</v>
      </c>
      <c r="CS21">
        <f>IF(COUNTA('Последняя версия'!CS21)=0,NA(),'Последняя версия'!CS21)</f>
        <v>27</v>
      </c>
      <c r="CT21">
        <f>IF(COUNTA('Последняя версия'!CT21)=0,NA(),'Последняя версия'!CT21)</f>
        <v>10</v>
      </c>
      <c r="CU21">
        <f>IF(COUNTA('Последняя версия'!CU21)=0,NA(),'Последняя версия'!CU21)</f>
        <v>18</v>
      </c>
      <c r="CV21">
        <f>IF(COUNTA('Последняя версия'!CV21)=0,NA(),'Последняя версия'!CV21)</f>
        <v>2</v>
      </c>
      <c r="CW21">
        <f>IF(COUNTA('Последняя версия'!CW21)=0,NA(),'Последняя версия'!CW21)</f>
        <v>1</v>
      </c>
      <c r="CX21">
        <f>IF(COUNTA('Последняя версия'!CX21)=0,NA(),'Последняя версия'!CX21)</f>
        <v>6</v>
      </c>
      <c r="CY21">
        <f>IF(COUNTA('Последняя версия'!CY21)=0,NA(),'Последняя версия'!CY21)</f>
        <v>6</v>
      </c>
      <c r="CZ21">
        <f>IF(COUNTA('Последняя версия'!CZ21)=0,NA(),'Последняя версия'!CZ21)</f>
        <v>1</v>
      </c>
      <c r="DA21">
        <f>IF(COUNTA('Последняя версия'!DA21)=0,NA(),'Последняя версия'!DA21)</f>
        <v>2</v>
      </c>
      <c r="DB21">
        <f>IF(COUNTA('Последняя версия'!DB21)=0,NA(),'Последняя версия'!DB21)</f>
        <v>3</v>
      </c>
      <c r="DC21">
        <f>IF(COUNTA('Последняя версия'!DC21)=0,NA(),'Последняя версия'!DC21)</f>
        <v>1</v>
      </c>
      <c r="DD21">
        <f>IF(COUNTA('Последняя версия'!DD21)=0,NA(),'Последняя версия'!DD21)</f>
        <v>6</v>
      </c>
      <c r="DE21">
        <f>IF(COUNTA('Последняя версия'!DE21)=0,NA(),'Последняя версия'!DE21)</f>
        <v>6</v>
      </c>
      <c r="DF21">
        <f>IF(COUNTA('Последняя версия'!DF21)=0,NA(),'Последняя версия'!DF21)</f>
        <v>3</v>
      </c>
      <c r="DG21">
        <f>IF(COUNTA('Последняя версия'!DG21)=0,NA(),'Последняя версия'!DG21)</f>
        <v>2</v>
      </c>
      <c r="DH21">
        <f>IF(COUNTA('Последняя версия'!DH21)=0,NA(),'Последняя версия'!DH21)</f>
        <v>25</v>
      </c>
      <c r="DI21">
        <f>IF(COUNTA('Последняя версия'!DI21)=0,NA(),'Последняя версия'!DI21)</f>
        <v>6</v>
      </c>
      <c r="DJ21">
        <f>IF(COUNTA('Последняя версия'!DJ21)=0,NA(),'Последняя версия'!DJ21)</f>
        <v>4</v>
      </c>
      <c r="DK21">
        <f>IF(COUNTA('Последняя версия'!DK21)=0,NA(),'Последняя версия'!DK21)</f>
        <v>5</v>
      </c>
      <c r="DL21">
        <f>IF(COUNTA('Последняя версия'!DL21)=0,NA(),'Последняя версия'!DL21)</f>
        <v>8</v>
      </c>
      <c r="DM21">
        <f>IF(COUNTA('Последняя версия'!DM21)=0,NA(),'Последняя версия'!DM21)</f>
        <v>11</v>
      </c>
      <c r="DN21">
        <f>IF(COUNTA('Последняя версия'!DN21)=0,NA(),'Последняя версия'!DN21)</f>
        <v>6</v>
      </c>
      <c r="DO21">
        <f>IF(COUNTA('Последняя версия'!DO21)=0,NA(),'Последняя версия'!DO21)</f>
        <v>5</v>
      </c>
      <c r="DP21">
        <f>IF(COUNTA('Последняя версия'!DP21)=0,NA(),'Последняя версия'!DP21)</f>
        <v>11</v>
      </c>
      <c r="DQ21">
        <f>IF(COUNTA('Последняя версия'!DQ21)=0,NA(),'Последняя версия'!DQ21)</f>
        <v>18</v>
      </c>
      <c r="DR21">
        <f>IF(COUNTA('Последняя версия'!DR21)=0,NA(),'Последняя версия'!DR21)</f>
        <v>9</v>
      </c>
      <c r="DS21">
        <f>IF(COUNTA('Последняя версия'!DS21)=0,NA(),'Последняя версия'!DS21)</f>
        <v>9</v>
      </c>
      <c r="DT21">
        <f>IF(COUNTA('Последняя версия'!DT21)=0,NA(),'Последняя версия'!DT21)</f>
        <v>120</v>
      </c>
      <c r="DU21" t="e">
        <f>IF(COUNTA('Последняя версия'!DU21)=0,NA(),'Последняя версия'!DU21)</f>
        <v>#N/A</v>
      </c>
      <c r="DV21" t="e">
        <f>IF(COUNTA('Последняя версия'!DV21)=0,NA(),'Последняя версия'!DV21)</f>
        <v>#N/A</v>
      </c>
      <c r="DW21" t="e">
        <f>IF(COUNTA('Последняя версия'!DW21)=0,NA(),'Последняя версия'!DW21)</f>
        <v>#N/A</v>
      </c>
      <c r="DX21" t="e">
        <f>IF(COUNTA('Последняя версия'!DX21)=0,NA(),'Последняя версия'!DX21)</f>
        <v>#N/A</v>
      </c>
      <c r="DY21" t="e">
        <f>IF(COUNTA('Последняя версия'!DY21)=0,NA(),'Последняя версия'!DY21)</f>
        <v>#N/A</v>
      </c>
      <c r="DZ21" t="e">
        <f>IF(COUNTA('Последняя версия'!DZ21)=0,NA(),'Последняя версия'!DZ21)</f>
        <v>#N/A</v>
      </c>
      <c r="EA21" t="e">
        <f>IF(COUNTA('Последняя версия'!EA21)=0,NA(),'Последняя версия'!EA21)</f>
        <v>#N/A</v>
      </c>
      <c r="EB21" t="e">
        <f>IF(COUNTA('Последняя версия'!EB21)=0,NA(),'Последняя версия'!EB21)</f>
        <v>#N/A</v>
      </c>
      <c r="EC21" t="e">
        <f>IF(COUNTA('Последняя версия'!EC21)=0,NA(),'Последняя версия'!EC21)</f>
        <v>#N/A</v>
      </c>
      <c r="ED21" t="e">
        <f>IF(COUNTA('Последняя версия'!ED21)=0,NA(),'Последняя версия'!ED21)</f>
        <v>#N/A</v>
      </c>
      <c r="EE21" t="e">
        <f>IF(COUNTA('Последняя версия'!EE21)=0,NA(),'Последняя версия'!EE21)</f>
        <v>#N/A</v>
      </c>
      <c r="EF21" t="e">
        <f>IF(COUNTA('Последняя версия'!EF21)=0,NA(),'Последняя версия'!EF21)</f>
        <v>#N/A</v>
      </c>
      <c r="EG21" t="e">
        <f>IF(COUNTA('Последняя версия'!EG21)=0,NA(),'Последняя версия'!EG21)</f>
        <v>#N/A</v>
      </c>
      <c r="EH21" t="e">
        <f>IF(COUNTA('Последняя версия'!EH21)=0,NA(),'Последняя версия'!EH21)</f>
        <v>#N/A</v>
      </c>
      <c r="EI21" t="e">
        <f>IF(COUNTA('Последняя версия'!EI21)=0,NA(),'Последняя версия'!EI21)</f>
        <v>#N/A</v>
      </c>
      <c r="EJ21" t="e">
        <f>IF(COUNTA('Последняя версия'!EJ21)=0,NA(),'Последняя версия'!EJ21)</f>
        <v>#N/A</v>
      </c>
    </row>
    <row r="22" spans="1:140" x14ac:dyDescent="0.35">
      <c r="A22">
        <f>IF(COUNTA('Последняя версия'!A22)=0,NA(),'Последняя версия'!A22)</f>
        <v>21</v>
      </c>
      <c r="B22">
        <f>IF(COUNTA('Последняя версия'!B22)=0,NA(),'Последняя версия'!B22)</f>
        <v>2</v>
      </c>
      <c r="C22">
        <f>IF(COUNTA('Последняя версия'!C22)=0,NA(),'Последняя версия'!C22)</f>
        <v>1</v>
      </c>
      <c r="D22">
        <f>IF(COUNTA('Последняя версия'!D22)=0,NA(),'Последняя версия'!D22)</f>
        <v>6</v>
      </c>
      <c r="E22">
        <f>IF(COUNTA('Последняя версия'!E22)=0,NA(),'Последняя версия'!E22)</f>
        <v>5</v>
      </c>
      <c r="F22">
        <f>IF(COUNTA('Последняя версия'!F22)=0,NA(),'Последняя версия'!F22)</f>
        <v>2</v>
      </c>
      <c r="G22">
        <f>IF(COUNTA('Последняя версия'!G22)=0,NA(),'Последняя версия'!G22)</f>
        <v>2</v>
      </c>
      <c r="H22">
        <f>IF(COUNTA('Последняя версия'!H22)=0,NA(),'Последняя версия'!H22)</f>
        <v>1</v>
      </c>
      <c r="I22">
        <f>IF(COUNTA('Последняя версия'!I22)=0,NA(),'Последняя версия'!I22)</f>
        <v>1</v>
      </c>
      <c r="J22">
        <f>IF(COUNTA('Последняя версия'!J22)=0,NA(),'Последняя версия'!J22)</f>
        <v>1</v>
      </c>
      <c r="K22">
        <f>IF(COUNTA('Последняя версия'!K22)=0,NA(),'Последняя версия'!K22)</f>
        <v>1</v>
      </c>
      <c r="L22">
        <f>IF(COUNTA('Последняя версия'!L22)=0,NA(),'Последняя версия'!L22)</f>
        <v>1</v>
      </c>
      <c r="M22">
        <f>IF(COUNTA('Последняя версия'!M22)=0,NA(),'Последняя версия'!M22)</f>
        <v>1</v>
      </c>
      <c r="N22">
        <f>IF(COUNTA('Последняя версия'!N22)=0,NA(),'Последняя версия'!N22)</f>
        <v>1</v>
      </c>
      <c r="O22">
        <f>IF(COUNTA('Последняя версия'!O22)=0,NA(),'Последняя версия'!O22)</f>
        <v>2</v>
      </c>
      <c r="P22">
        <f>IF(COUNTA('Последняя версия'!P22)=0,NA(),'Последняя версия'!P22)</f>
        <v>2</v>
      </c>
      <c r="Q22">
        <f>IF(COUNTA('Последняя версия'!Q22)=0,NA(),'Последняя версия'!Q22)</f>
        <v>1</v>
      </c>
      <c r="R22">
        <f>IF(COUNTA('Последняя версия'!R22)=0,NA(),'Последняя версия'!R22)</f>
        <v>1</v>
      </c>
      <c r="S22" t="e">
        <f>IF(COUNTA('Последняя версия'!S22)=0,NA(),'Последняя версия'!S22)</f>
        <v>#N/A</v>
      </c>
      <c r="T22">
        <f>IF(COUNTA('Последняя версия'!T22)=0,NA(),'Последняя версия'!T22)</f>
        <v>1</v>
      </c>
      <c r="U22">
        <f>IF(COUNTA('Последняя версия'!U22)=0,NA(),'Последняя версия'!U22)</f>
        <v>1</v>
      </c>
      <c r="V22">
        <f>IF(COUNTA('Последняя версия'!V22)=0,NA(),'Последняя версия'!V22)</f>
        <v>2</v>
      </c>
      <c r="W22" t="e">
        <f>IF(COUNTA('Последняя версия'!W22)=0,NA(),'Последняя версия'!W22)</f>
        <v>#N/A</v>
      </c>
      <c r="X22">
        <f>IF(COUNTA('Последняя версия'!X22)=0,NA(),'Последняя версия'!X22)</f>
        <v>75</v>
      </c>
      <c r="Y22">
        <f>IF(COUNTA('Последняя версия'!Y22)=0,NA(),'Последняя версия'!Y22)</f>
        <v>75</v>
      </c>
      <c r="Z22">
        <f>IF(COUNTA('Последняя версия'!Z22)=0,NA(),'Последняя версия'!Z22)</f>
        <v>6</v>
      </c>
      <c r="AA22">
        <f>IF(COUNTA('Последняя версия'!AA22)=0,NA(),'Последняя версия'!AA22)</f>
        <v>32</v>
      </c>
      <c r="AB22" t="e">
        <f>IF(COUNTA('Последняя версия'!AB22)=0,NA(),'Последняя версия'!AB22)</f>
        <v>#N/A</v>
      </c>
      <c r="AC22">
        <f>IF(COUNTA('Последняя версия'!AC22)=0,NA(),'Последняя версия'!AC22)</f>
        <v>37.5</v>
      </c>
      <c r="AD22">
        <f>IF(COUNTA('Последняя версия'!AD22)=0,NA(),'Последняя версия'!AD22)</f>
        <v>4</v>
      </c>
      <c r="AE22">
        <f>IF(COUNTA('Последняя версия'!AE22)=0,NA(),'Последняя версия'!AE22)</f>
        <v>61.95</v>
      </c>
      <c r="AF22">
        <f>IF(COUNTA('Последняя версия'!AF22)=0,NA(),'Последняя версия'!AF22)</f>
        <v>6.55</v>
      </c>
      <c r="AG22">
        <f>IF(COUNTA('Последняя версия'!AG22)=0,NA(),'Последняя версия'!AG22)</f>
        <v>0.83</v>
      </c>
      <c r="AH22">
        <f>IF(COUNTA('Последняя версия'!AH22)=0,NA(),'Последняя версия'!AH22)</f>
        <v>2.4900000000000002</v>
      </c>
      <c r="AI22">
        <f>IF(COUNTA('Последняя версия'!AI22)=0,NA(),'Последняя версия'!AI22)</f>
        <v>1.02</v>
      </c>
      <c r="AJ22" t="e">
        <f>IF(COUNTA('Последняя версия'!AJ22)=0,NA(),'Последняя версия'!AJ22)</f>
        <v>#N/A</v>
      </c>
      <c r="AK22">
        <f>IF(COUNTA('Последняя версия'!AK22)=0,NA(),'Последняя версия'!AK22)</f>
        <v>3.8</v>
      </c>
      <c r="AL22">
        <f>IF(COUNTA('Последняя версия'!AL22)=0,NA(),'Последняя версия'!AL22)</f>
        <v>220</v>
      </c>
      <c r="AM22" t="e">
        <f>IF(COUNTA('Последняя версия'!AM22)=0,NA(),'Последняя версия'!AM22)</f>
        <v>#N/A</v>
      </c>
      <c r="AN22" t="e">
        <f>IF(COUNTA('Последняя версия'!AN22)=0,NA(),'Последняя версия'!AN22)</f>
        <v>#N/A</v>
      </c>
      <c r="AO22" t="e">
        <f>IF(COUNTA('Последняя версия'!AO22)=0,NA(),'Последняя версия'!AO22)</f>
        <v>#N/A</v>
      </c>
      <c r="AP22" t="e">
        <f>IF(COUNTA('Последняя версия'!AP22)=0,NA(),'Последняя версия'!AP22)</f>
        <v>#N/A</v>
      </c>
      <c r="AQ22" t="e">
        <f>IF(COUNTA('Последняя версия'!AQ22)=0,NA(),'Последняя версия'!AQ22)</f>
        <v>#N/A</v>
      </c>
      <c r="AR22" t="e">
        <f>IF(COUNTA('Последняя версия'!AR22)=0,NA(),'Последняя версия'!AR22)</f>
        <v>#N/A</v>
      </c>
      <c r="AS22">
        <f>IF(COUNTA('Последняя версия'!AS22)=0,NA(),'Последняя версия'!AS22)</f>
        <v>1.4</v>
      </c>
      <c r="AT22">
        <f>IF(COUNTA('Последняя версия'!AT22)=0,NA(),'Последняя версия'!AT22)</f>
        <v>5.8</v>
      </c>
      <c r="AU22">
        <f>IF(COUNTA('Последняя версия'!AU22)=0,NA(),'Последняя версия'!AU22)</f>
        <v>20</v>
      </c>
      <c r="AV22">
        <f>IF(COUNTA('Последняя версия'!AV22)=0,NA(),'Последняя версия'!AV22)</f>
        <v>115.5</v>
      </c>
      <c r="AW22">
        <f>IF(COUNTA('Последняя версия'!AW22)=0,NA(),'Последняя версия'!AW22)</f>
        <v>86.6</v>
      </c>
      <c r="AX22">
        <f>IF(COUNTA('Последняя версия'!AX22)=0,NA(),'Последняя версия'!AX22)</f>
        <v>2.34</v>
      </c>
      <c r="AY22">
        <f>IF(COUNTA('Последняя версия'!AY22)=0,NA(),'Последняя версия'!AY22)</f>
        <v>0.75</v>
      </c>
      <c r="AZ22">
        <f>IF(COUNTA('Последняя версия'!AZ22)=0,NA(),'Последняя версия'!AZ22)</f>
        <v>1.04</v>
      </c>
      <c r="BA22">
        <f>IF(COUNTA('Последняя версия'!BA22)=0,NA(),'Последняя версия'!BA22)</f>
        <v>1.46</v>
      </c>
      <c r="BB22" t="e">
        <f>IF(COUNTA('Последняя версия'!BB22)=0,NA(),'Последняя версия'!BB22)</f>
        <v>#N/A</v>
      </c>
      <c r="BC22" t="e">
        <f>IF(COUNTA('Последняя версия'!BC22)=0,NA(),'Последняя версия'!BC22)</f>
        <v>#N/A</v>
      </c>
      <c r="BD22" t="e">
        <f>IF(COUNTA('Последняя версия'!BD22)=0,NA(),'Последняя версия'!BD22)</f>
        <v>#N/A</v>
      </c>
      <c r="BE22" t="e">
        <f>IF(COUNTA('Последняя версия'!BE22)=0,NA(),'Последняя версия'!BE22)</f>
        <v>#N/A</v>
      </c>
      <c r="BF22" t="e">
        <f>IF(COUNTA('Последняя версия'!BF22)=0,NA(),'Последняя версия'!BF22)</f>
        <v>#N/A</v>
      </c>
      <c r="BG22" t="e">
        <f>IF(COUNTA('Последняя версия'!BG22)=0,NA(),'Последняя версия'!BG22)</f>
        <v>#N/A</v>
      </c>
      <c r="BH22" t="e">
        <f>IF(COUNTA('Последняя версия'!BH22)=0,NA(),'Последняя версия'!BH22)</f>
        <v>#N/A</v>
      </c>
      <c r="BI22" t="e">
        <f>IF(COUNTA('Последняя версия'!BI22)=0,NA(),'Последняя версия'!BI22)</f>
        <v>#N/A</v>
      </c>
      <c r="BJ22" t="e">
        <f>IF(COUNTA('Последняя версия'!BJ22)=0,NA(),'Последняя версия'!BJ22)</f>
        <v>#N/A</v>
      </c>
      <c r="BK22" t="e">
        <f>IF(COUNTA('Последняя версия'!BK22)=0,NA(),'Последняя версия'!BK22)</f>
        <v>#N/A</v>
      </c>
      <c r="BL22" t="e">
        <f>IF(COUNTA('Последняя версия'!BL22)=0,NA(),'Последняя версия'!BL22)</f>
        <v>#N/A</v>
      </c>
      <c r="BM22" t="e">
        <f>IF(COUNTA('Последняя версия'!BM22)=0,NA(),'Последняя версия'!BM22)</f>
        <v>#N/A</v>
      </c>
      <c r="BN22" t="e">
        <f>IF(COUNTA('Последняя версия'!BN22)=0,NA(),'Последняя версия'!BN22)</f>
        <v>#N/A</v>
      </c>
      <c r="BO22" t="e">
        <f>IF(COUNTA('Последняя версия'!BO22)=0,NA(),'Последняя версия'!BO22)</f>
        <v>#N/A</v>
      </c>
      <c r="BP22" t="e">
        <f>IF(COUNTA('Последняя версия'!BP22)=0,NA(),'Последняя версия'!BP22)</f>
        <v>#N/A</v>
      </c>
      <c r="BQ22" t="e">
        <f>IF(COUNTA('Последняя версия'!BQ22)=0,NA(),'Последняя версия'!BQ22)</f>
        <v>#N/A</v>
      </c>
      <c r="BR22">
        <f>IF(COUNTA('Последняя версия'!BR22)=0,NA(),'Последняя версия'!BR22)</f>
        <v>116.2</v>
      </c>
      <c r="BS22">
        <f>IF(COUNTA('Последняя версия'!BS22)=0,NA(),'Последняя версия'!BS22)</f>
        <v>16.8</v>
      </c>
      <c r="BT22">
        <f>IF(COUNTA('Последняя версия'!BT22)=0,NA(),'Последняя версия'!BT22)</f>
        <v>0.28000000000000003</v>
      </c>
      <c r="BU22">
        <f>IF(COUNTA('Последняя версия'!BU22)=0,NA(),'Последняя версия'!BU22)</f>
        <v>818.98</v>
      </c>
      <c r="BV22">
        <f>IF(COUNTA('Последняя версия'!BV22)=0,NA(),'Последняя версия'!BV22)</f>
        <v>0.52</v>
      </c>
      <c r="BW22">
        <f>IF(COUNTA('Последняя версия'!BW22)=0,NA(),'Последняя версия'!BW22)</f>
        <v>33.89</v>
      </c>
      <c r="BX22">
        <f>IF(COUNTA('Последняя версия'!BX22)=0,NA(),'Последняя версия'!BX22)</f>
        <v>0.05</v>
      </c>
      <c r="BY22">
        <f>IF(COUNTA('Последняя версия'!BY22)=0,NA(),'Последняя версия'!BY22)</f>
        <v>3.08</v>
      </c>
      <c r="BZ22">
        <f>IF(COUNTA('Последняя версия'!BZ22)=0,NA(),'Последняя версия'!BZ22)</f>
        <v>2.89</v>
      </c>
      <c r="CA22">
        <f>IF(COUNTA('Последняя версия'!CA22)=0,NA(),'Последняя версия'!CA22)</f>
        <v>9.39</v>
      </c>
      <c r="CB22">
        <f>IF(COUNTA('Последняя версия'!CB22)=0,NA(),'Последняя версия'!CB22)</f>
        <v>8.23</v>
      </c>
      <c r="CC22">
        <f>IF(COUNTA('Последняя версия'!CC22)=0,NA(),'Последняя версия'!CC22)</f>
        <v>15.34</v>
      </c>
      <c r="CD22">
        <f>IF(COUNTA('Последняя версия'!CD22)=0,NA(),'Последняя версия'!CD22)</f>
        <v>11.22</v>
      </c>
      <c r="CE22">
        <f>IF(COUNTA('Последняя версия'!CE22)=0,NA(),'Последняя версия'!CE22)</f>
        <v>16.7</v>
      </c>
      <c r="CF22">
        <f>IF(COUNTA('Последняя версия'!CF22)=0,NA(),'Последняя версия'!CF22)</f>
        <v>5.57</v>
      </c>
      <c r="CG22">
        <f>IF(COUNTA('Последняя версия'!CG22)=0,NA(),'Последняя версия'!CG22)</f>
        <v>85.1</v>
      </c>
      <c r="CH22">
        <f>IF(COUNTA('Последняя версия'!CH22)=0,NA(),'Последняя версия'!CH22)</f>
        <v>48.4</v>
      </c>
      <c r="CI22" t="e">
        <f>IF(COUNTA('Последняя версия'!CI22)=0,NA(),'Последняя версия'!CI22)</f>
        <v>#N/A</v>
      </c>
      <c r="CJ22" t="e">
        <f>IF(COUNTA('Последняя версия'!CJ22)=0,NA(),'Последняя версия'!CJ22)</f>
        <v>#N/A</v>
      </c>
      <c r="CK22" t="e">
        <f>IF(COUNTA('Последняя версия'!CK22)=0,NA(),'Последняя версия'!CK22)</f>
        <v>#N/A</v>
      </c>
      <c r="CL22" t="e">
        <f>IF(COUNTA('Последняя версия'!CL22)=0,NA(),'Последняя версия'!CL22)</f>
        <v>#N/A</v>
      </c>
      <c r="CM22" t="e">
        <f>IF(COUNTA('Последняя версия'!CM22)=0,NA(),'Последняя версия'!CM22)</f>
        <v>#N/A</v>
      </c>
      <c r="CN22" t="e">
        <f>IF(COUNTA('Последняя версия'!CN22)=0,NA(),'Последняя версия'!CN22)</f>
        <v>#N/A</v>
      </c>
      <c r="CO22" t="e">
        <f>IF(COUNTA('Последняя версия'!CO22)=0,NA(),'Последняя версия'!CO22)</f>
        <v>#N/A</v>
      </c>
      <c r="CP22" t="e">
        <f>IF(COUNTA('Последняя версия'!CP22)=0,NA(),'Последняя версия'!CP22)</f>
        <v>#N/A</v>
      </c>
      <c r="CQ22" t="e">
        <f>IF(COUNTA('Последняя версия'!CQ22)=0,NA(),'Последняя версия'!CQ22)</f>
        <v>#N/A</v>
      </c>
      <c r="CR22" t="e">
        <f>IF(COUNTA('Последняя версия'!CR22)=0,NA(),'Последняя версия'!CR22)</f>
        <v>#N/A</v>
      </c>
      <c r="CS22">
        <f>IF(COUNTA('Последняя версия'!CS22)=0,NA(),'Последняя версия'!CS22)</f>
        <v>25</v>
      </c>
      <c r="CT22">
        <f>IF(COUNTA('Последняя версия'!CT22)=0,NA(),'Последняя версия'!CT22)</f>
        <v>7</v>
      </c>
      <c r="CU22">
        <f>IF(COUNTA('Последняя версия'!CU22)=0,NA(),'Последняя версия'!CU22)</f>
        <v>8</v>
      </c>
      <c r="CV22" t="e">
        <f>IF(COUNTA('Последняя версия'!CV22)=0,NA(),'Последняя версия'!CV22)</f>
        <v>#N/A</v>
      </c>
      <c r="CW22" t="e">
        <f>IF(COUNTA('Последняя версия'!CW22)=0,NA(),'Последняя версия'!CW22)</f>
        <v>#N/A</v>
      </c>
      <c r="CX22" t="e">
        <f>IF(COUNTA('Последняя версия'!CX22)=0,NA(),'Последняя версия'!CX22)</f>
        <v>#N/A</v>
      </c>
      <c r="CY22" t="e">
        <f>IF(COUNTA('Последняя версия'!CY22)=0,NA(),'Последняя версия'!CY22)</f>
        <v>#N/A</v>
      </c>
      <c r="CZ22" t="e">
        <f>IF(COUNTA('Последняя версия'!CZ22)=0,NA(),'Последняя версия'!CZ22)</f>
        <v>#N/A</v>
      </c>
      <c r="DA22" t="e">
        <f>IF(COUNTA('Последняя версия'!DA22)=0,NA(),'Последняя версия'!DA22)</f>
        <v>#N/A</v>
      </c>
      <c r="DB22" t="e">
        <f>IF(COUNTA('Последняя версия'!DB22)=0,NA(),'Последняя версия'!DB22)</f>
        <v>#N/A</v>
      </c>
      <c r="DC22" t="e">
        <f>IF(COUNTA('Последняя версия'!DC22)=0,NA(),'Последняя версия'!DC22)</f>
        <v>#N/A</v>
      </c>
      <c r="DD22" t="e">
        <f>IF(COUNTA('Последняя версия'!DD22)=0,NA(),'Последняя версия'!DD22)</f>
        <v>#N/A</v>
      </c>
      <c r="DE22" t="e">
        <f>IF(COUNTA('Последняя версия'!DE22)=0,NA(),'Последняя версия'!DE22)</f>
        <v>#N/A</v>
      </c>
      <c r="DF22" t="e">
        <f>IF(COUNTA('Последняя версия'!DF22)=0,NA(),'Последняя версия'!DF22)</f>
        <v>#N/A</v>
      </c>
      <c r="DG22" t="e">
        <f>IF(COUNTA('Последняя версия'!DG22)=0,NA(),'Последняя версия'!DG22)</f>
        <v>#N/A</v>
      </c>
      <c r="DH22" t="e">
        <f>IF(COUNTA('Последняя версия'!DH22)=0,NA(),'Последняя версия'!DH22)</f>
        <v>#N/A</v>
      </c>
      <c r="DI22" t="e">
        <f>IF(COUNTA('Последняя версия'!DI22)=0,NA(),'Последняя версия'!DI22)</f>
        <v>#N/A</v>
      </c>
      <c r="DJ22" t="e">
        <f>IF(COUNTA('Последняя версия'!DJ22)=0,NA(),'Последняя версия'!DJ22)</f>
        <v>#N/A</v>
      </c>
      <c r="DK22" t="e">
        <f>IF(COUNTA('Последняя версия'!DK22)=0,NA(),'Последняя версия'!DK22)</f>
        <v>#N/A</v>
      </c>
      <c r="DL22" t="e">
        <f>IF(COUNTA('Последняя версия'!DL22)=0,NA(),'Последняя версия'!DL22)</f>
        <v>#N/A</v>
      </c>
      <c r="DM22" t="e">
        <f>IF(COUNTA('Последняя версия'!DM22)=0,NA(),'Последняя версия'!DM22)</f>
        <v>#N/A</v>
      </c>
      <c r="DN22" t="e">
        <f>IF(COUNTA('Последняя версия'!DN22)=0,NA(),'Последняя версия'!DN22)</f>
        <v>#N/A</v>
      </c>
      <c r="DO22" t="e">
        <f>IF(COUNTA('Последняя версия'!DO22)=0,NA(),'Последняя версия'!DO22)</f>
        <v>#N/A</v>
      </c>
      <c r="DP22" t="e">
        <f>IF(COUNTA('Последняя версия'!DP22)=0,NA(),'Последняя версия'!DP22)</f>
        <v>#N/A</v>
      </c>
      <c r="DQ22" t="e">
        <f>IF(COUNTA('Последняя версия'!DQ22)=0,NA(),'Последняя версия'!DQ22)</f>
        <v>#N/A</v>
      </c>
      <c r="DR22" t="e">
        <f>IF(COUNTA('Последняя версия'!DR22)=0,NA(),'Последняя версия'!DR22)</f>
        <v>#N/A</v>
      </c>
      <c r="DS22" t="e">
        <f>IF(COUNTA('Последняя версия'!DS22)=0,NA(),'Последняя версия'!DS22)</f>
        <v>#N/A</v>
      </c>
      <c r="DT22" t="e">
        <f>IF(COUNTA('Последняя версия'!DT22)=0,NA(),'Последняя версия'!DT22)</f>
        <v>#N/A</v>
      </c>
      <c r="DU22" t="e">
        <f>IF(COUNTA('Последняя версия'!DU22)=0,NA(),'Последняя версия'!DU22)</f>
        <v>#N/A</v>
      </c>
      <c r="DV22" t="e">
        <f>IF(COUNTA('Последняя версия'!DV22)=0,NA(),'Последняя версия'!DV22)</f>
        <v>#N/A</v>
      </c>
      <c r="DW22" t="e">
        <f>IF(COUNTA('Последняя версия'!DW22)=0,NA(),'Последняя версия'!DW22)</f>
        <v>#N/A</v>
      </c>
      <c r="DX22" t="e">
        <f>IF(COUNTA('Последняя версия'!DX22)=0,NA(),'Последняя версия'!DX22)</f>
        <v>#N/A</v>
      </c>
      <c r="DY22" t="e">
        <f>IF(COUNTA('Последняя версия'!DY22)=0,NA(),'Последняя версия'!DY22)</f>
        <v>#N/A</v>
      </c>
      <c r="DZ22" t="e">
        <f>IF(COUNTA('Последняя версия'!DZ22)=0,NA(),'Последняя версия'!DZ22)</f>
        <v>#N/A</v>
      </c>
      <c r="EA22" t="e">
        <f>IF(COUNTA('Последняя версия'!EA22)=0,NA(),'Последняя версия'!EA22)</f>
        <v>#N/A</v>
      </c>
      <c r="EB22" t="e">
        <f>IF(COUNTA('Последняя версия'!EB22)=0,NA(),'Последняя версия'!EB22)</f>
        <v>#N/A</v>
      </c>
      <c r="EC22" t="e">
        <f>IF(COUNTA('Последняя версия'!EC22)=0,NA(),'Последняя версия'!EC22)</f>
        <v>#N/A</v>
      </c>
      <c r="ED22" t="e">
        <f>IF(COUNTA('Последняя версия'!ED22)=0,NA(),'Последняя версия'!ED22)</f>
        <v>#N/A</v>
      </c>
      <c r="EE22" t="e">
        <f>IF(COUNTA('Последняя версия'!EE22)=0,NA(),'Последняя версия'!EE22)</f>
        <v>#N/A</v>
      </c>
      <c r="EF22" t="e">
        <f>IF(COUNTA('Последняя версия'!EF22)=0,NA(),'Последняя версия'!EF22)</f>
        <v>#N/A</v>
      </c>
      <c r="EG22" t="e">
        <f>IF(COUNTA('Последняя версия'!EG22)=0,NA(),'Последняя версия'!EG22)</f>
        <v>#N/A</v>
      </c>
      <c r="EH22" t="e">
        <f>IF(COUNTA('Последняя версия'!EH22)=0,NA(),'Последняя версия'!EH22)</f>
        <v>#N/A</v>
      </c>
      <c r="EI22" t="e">
        <f>IF(COUNTA('Последняя версия'!EI22)=0,NA(),'Последняя версия'!EI22)</f>
        <v>#N/A</v>
      </c>
      <c r="EJ22" t="e">
        <f>IF(COUNTA('Последняя версия'!EJ22)=0,NA(),'Последняя версия'!EJ22)</f>
        <v>#N/A</v>
      </c>
    </row>
    <row r="23" spans="1:140" x14ac:dyDescent="0.35">
      <c r="A23">
        <f>IF(COUNTA('Последняя версия'!A23)=0,NA(),'Последняя версия'!A23)</f>
        <v>22</v>
      </c>
      <c r="B23">
        <f>IF(COUNTA('Последняя версия'!B23)=0,NA(),'Последняя версия'!B23)</f>
        <v>6</v>
      </c>
      <c r="C23">
        <f>IF(COUNTA('Последняя версия'!C23)=0,NA(),'Последняя версия'!C23)</f>
        <v>2</v>
      </c>
      <c r="D23">
        <f>IF(COUNTA('Последняя версия'!D23)=0,NA(),'Последняя версия'!D23)</f>
        <v>6</v>
      </c>
      <c r="E23">
        <f>IF(COUNTA('Последняя версия'!E23)=0,NA(),'Последняя версия'!E23)</f>
        <v>6</v>
      </c>
      <c r="F23">
        <f>IF(COUNTA('Последняя версия'!F23)=0,NA(),'Последняя версия'!F23)</f>
        <v>2</v>
      </c>
      <c r="G23">
        <f>IF(COUNTA('Последняя версия'!G23)=0,NA(),'Последняя версия'!G23)</f>
        <v>3</v>
      </c>
      <c r="H23">
        <f>IF(COUNTA('Последняя версия'!H23)=0,NA(),'Последняя версия'!H23)</f>
        <v>1</v>
      </c>
      <c r="I23">
        <f>IF(COUNTA('Последняя версия'!I23)=0,NA(),'Последняя версия'!I23)</f>
        <v>2</v>
      </c>
      <c r="J23">
        <f>IF(COUNTA('Последняя версия'!J23)=0,NA(),'Последняя версия'!J23)</f>
        <v>1</v>
      </c>
      <c r="K23">
        <f>IF(COUNTA('Последняя версия'!K23)=0,NA(),'Последняя версия'!K23)</f>
        <v>1</v>
      </c>
      <c r="L23">
        <f>IF(COUNTA('Последняя версия'!L23)=0,NA(),'Последняя версия'!L23)</f>
        <v>1</v>
      </c>
      <c r="M23">
        <f>IF(COUNTA('Последняя версия'!M23)=0,NA(),'Последняя версия'!M23)</f>
        <v>1</v>
      </c>
      <c r="N23">
        <f>IF(COUNTA('Последняя версия'!N23)=0,NA(),'Последняя версия'!N23)</f>
        <v>1</v>
      </c>
      <c r="O23">
        <f>IF(COUNTA('Последняя версия'!O23)=0,NA(),'Последняя версия'!O23)</f>
        <v>2</v>
      </c>
      <c r="P23">
        <f>IF(COUNTA('Последняя версия'!P23)=0,NA(),'Последняя версия'!P23)</f>
        <v>1</v>
      </c>
      <c r="Q23">
        <f>IF(COUNTA('Последняя версия'!Q23)=0,NA(),'Последняя версия'!Q23)</f>
        <v>2</v>
      </c>
      <c r="R23">
        <f>IF(COUNTA('Последняя версия'!R23)=0,NA(),'Последняя версия'!R23)</f>
        <v>1</v>
      </c>
      <c r="S23" t="e">
        <f>IF(COUNTA('Последняя версия'!S23)=0,NA(),'Последняя версия'!S23)</f>
        <v>#N/A</v>
      </c>
      <c r="T23">
        <f>IF(COUNTA('Последняя версия'!T23)=0,NA(),'Последняя версия'!T23)</f>
        <v>1</v>
      </c>
      <c r="U23">
        <f>IF(COUNTA('Последняя версия'!U23)=0,NA(),'Последняя версия'!U23)</f>
        <v>1</v>
      </c>
      <c r="V23">
        <f>IF(COUNTA('Последняя версия'!V23)=0,NA(),'Последняя версия'!V23)</f>
        <v>2</v>
      </c>
      <c r="W23" t="e">
        <f>IF(COUNTA('Последняя версия'!W23)=0,NA(),'Последняя версия'!W23)</f>
        <v>#N/A</v>
      </c>
      <c r="X23">
        <f>IF(COUNTA('Последняя версия'!X23)=0,NA(),'Последняя версия'!X23)</f>
        <v>65</v>
      </c>
      <c r="Y23">
        <f>IF(COUNTA('Последняя версия'!Y23)=0,NA(),'Последняя версия'!Y23)</f>
        <v>62</v>
      </c>
      <c r="Z23">
        <f>IF(COUNTA('Последняя версия'!Z23)=0,NA(),'Последняя версия'!Z23)</f>
        <v>36</v>
      </c>
      <c r="AA23">
        <f>IF(COUNTA('Последняя версия'!AA23)=0,NA(),'Последняя версия'!AA23)</f>
        <v>14</v>
      </c>
      <c r="AB23" t="e">
        <f>IF(COUNTA('Последняя версия'!AB23)=0,NA(),'Последняя версия'!AB23)</f>
        <v>#N/A</v>
      </c>
      <c r="AC23">
        <f>IF(COUNTA('Последняя версия'!AC23)=0,NA(),'Последняя версия'!AC23)</f>
        <v>41.49</v>
      </c>
      <c r="AD23">
        <f>IF(COUNTA('Последняя версия'!AD23)=0,NA(),'Последняя версия'!AD23)</f>
        <v>4.75</v>
      </c>
      <c r="AE23">
        <f>IF(COUNTA('Последняя версия'!AE23)=0,NA(),'Последняя версия'!AE23)</f>
        <v>67.5</v>
      </c>
      <c r="AF23">
        <f>IF(COUNTA('Последняя версия'!AF23)=0,NA(),'Последняя версия'!AF23)</f>
        <v>6.48</v>
      </c>
      <c r="AG23">
        <f>IF(COUNTA('Последняя версия'!AG23)=0,NA(),'Последняя версия'!AG23)</f>
        <v>0.95</v>
      </c>
      <c r="AH23">
        <f>IF(COUNTA('Последняя версия'!AH23)=0,NA(),'Последняя версия'!AH23)</f>
        <v>3.66</v>
      </c>
      <c r="AI23">
        <f>IF(COUNTA('Последняя версия'!AI23)=0,NA(),'Последняя версия'!AI23)</f>
        <v>1.38</v>
      </c>
      <c r="AJ23" t="e">
        <f>IF(COUNTA('Последняя версия'!AJ23)=0,NA(),'Последняя версия'!AJ23)</f>
        <v>#N/A</v>
      </c>
      <c r="AK23">
        <f>IF(COUNTA('Последняя версия'!AK23)=0,NA(),'Последняя версия'!AK23)</f>
        <v>4</v>
      </c>
      <c r="AL23" t="e">
        <f>IF(COUNTA('Последняя версия'!AL23)=0,NA(),'Последняя версия'!AL23)</f>
        <v>#N/A</v>
      </c>
      <c r="AM23" t="e">
        <f>IF(COUNTA('Последняя версия'!AM23)=0,NA(),'Последняя версия'!AM23)</f>
        <v>#N/A</v>
      </c>
      <c r="AN23" t="e">
        <f>IF(COUNTA('Последняя версия'!AN23)=0,NA(),'Последняя версия'!AN23)</f>
        <v>#N/A</v>
      </c>
      <c r="AO23" t="e">
        <f>IF(COUNTA('Последняя версия'!AO23)=0,NA(),'Последняя версия'!AO23)</f>
        <v>#N/A</v>
      </c>
      <c r="AP23" t="e">
        <f>IF(COUNTA('Последняя версия'!AP23)=0,NA(),'Последняя версия'!AP23)</f>
        <v>#N/A</v>
      </c>
      <c r="AQ23" t="e">
        <f>IF(COUNTA('Последняя версия'!AQ23)=0,NA(),'Последняя версия'!AQ23)</f>
        <v>#N/A</v>
      </c>
      <c r="AR23" t="e">
        <f>IF(COUNTA('Последняя версия'!AR23)=0,NA(),'Последняя версия'!AR23)</f>
        <v>#N/A</v>
      </c>
      <c r="AS23" t="e">
        <f>IF(COUNTA('Последняя версия'!AS23)=0,NA(),'Последняя версия'!AS23)</f>
        <v>#N/A</v>
      </c>
      <c r="AT23" t="e">
        <f>IF(COUNTA('Последняя версия'!AT23)=0,NA(),'Последняя версия'!AT23)</f>
        <v>#N/A</v>
      </c>
      <c r="AU23" t="e">
        <f>IF(COUNTA('Последняя версия'!AU23)=0,NA(),'Последняя версия'!AU23)</f>
        <v>#N/A</v>
      </c>
      <c r="AV23">
        <f>IF(COUNTA('Последняя версия'!AV23)=0,NA(),'Последняя версия'!AV23)</f>
        <v>125.9</v>
      </c>
      <c r="AW23">
        <f>IF(COUNTA('Последняя версия'!AW23)=0,NA(),'Последняя версия'!AW23)</f>
        <v>117.39</v>
      </c>
      <c r="AX23">
        <f>IF(COUNTA('Последняя версия'!AX23)=0,NA(),'Последняя версия'!AX23)</f>
        <v>3.06</v>
      </c>
      <c r="AY23">
        <f>IF(COUNTA('Последняя версия'!AY23)=0,NA(),'Последняя версия'!AY23)</f>
        <v>0.93</v>
      </c>
      <c r="AZ23">
        <f>IF(COUNTA('Последняя версия'!AZ23)=0,NA(),'Последняя версия'!AZ23)</f>
        <v>0.83</v>
      </c>
      <c r="BA23" t="e">
        <f>IF(COUNTA('Последняя версия'!BA23)=0,NA(),'Последняя версия'!BA23)</f>
        <v>#N/A</v>
      </c>
      <c r="BB23" t="e">
        <f>IF(COUNTA('Последняя версия'!BB23)=0,NA(),'Последняя версия'!BB23)</f>
        <v>#N/A</v>
      </c>
      <c r="BC23" t="e">
        <f>IF(COUNTA('Последняя версия'!BC23)=0,NA(),'Последняя версия'!BC23)</f>
        <v>#N/A</v>
      </c>
      <c r="BD23" t="e">
        <f>IF(COUNTA('Последняя версия'!BD23)=0,NA(),'Последняя версия'!BD23)</f>
        <v>#N/A</v>
      </c>
      <c r="BE23" t="e">
        <f>IF(COUNTA('Последняя версия'!BE23)=0,NA(),'Последняя версия'!BE23)</f>
        <v>#N/A</v>
      </c>
      <c r="BF23" t="e">
        <f>IF(COUNTA('Последняя версия'!BF23)=0,NA(),'Последняя версия'!BF23)</f>
        <v>#N/A</v>
      </c>
      <c r="BG23" t="e">
        <f>IF(COUNTA('Последняя версия'!BG23)=0,NA(),'Последняя версия'!BG23)</f>
        <v>#N/A</v>
      </c>
      <c r="BH23" t="e">
        <f>IF(COUNTA('Последняя версия'!BH23)=0,NA(),'Последняя версия'!BH23)</f>
        <v>#N/A</v>
      </c>
      <c r="BI23" t="e">
        <f>IF(COUNTA('Последняя версия'!BI23)=0,NA(),'Последняя версия'!BI23)</f>
        <v>#N/A</v>
      </c>
      <c r="BJ23" t="e">
        <f>IF(COUNTA('Последняя версия'!BJ23)=0,NA(),'Последняя версия'!BJ23)</f>
        <v>#N/A</v>
      </c>
      <c r="BK23" t="e">
        <f>IF(COUNTA('Последняя версия'!BK23)=0,NA(),'Последняя версия'!BK23)</f>
        <v>#N/A</v>
      </c>
      <c r="BL23" t="e">
        <f>IF(COUNTA('Последняя версия'!BL23)=0,NA(),'Последняя версия'!BL23)</f>
        <v>#N/A</v>
      </c>
      <c r="BM23" t="e">
        <f>IF(COUNTA('Последняя версия'!BM23)=0,NA(),'Последняя версия'!BM23)</f>
        <v>#N/A</v>
      </c>
      <c r="BN23" t="e">
        <f>IF(COUNTA('Последняя версия'!BN23)=0,NA(),'Последняя версия'!BN23)</f>
        <v>#N/A</v>
      </c>
      <c r="BO23" t="e">
        <f>IF(COUNTA('Последняя версия'!BO23)=0,NA(),'Последняя версия'!BO23)</f>
        <v>#N/A</v>
      </c>
      <c r="BP23" t="e">
        <f>IF(COUNTA('Последняя версия'!BP23)=0,NA(),'Последняя версия'!BP23)</f>
        <v>#N/A</v>
      </c>
      <c r="BQ23" t="e">
        <f>IF(COUNTA('Последняя версия'!BQ23)=0,NA(),'Последняя версия'!BQ23)</f>
        <v>#N/A</v>
      </c>
      <c r="BR23" t="e">
        <f>IF(COUNTA('Последняя версия'!BR23)=0,NA(),'Последняя версия'!BR23)</f>
        <v>#N/A</v>
      </c>
      <c r="BS23" t="e">
        <f>IF(COUNTA('Последняя версия'!BS23)=0,NA(),'Последняя версия'!BS23)</f>
        <v>#N/A</v>
      </c>
      <c r="BT23" t="e">
        <f>IF(COUNTA('Последняя версия'!BT23)=0,NA(),'Последняя версия'!BT23)</f>
        <v>#N/A</v>
      </c>
      <c r="BU23" t="e">
        <f>IF(COUNTA('Последняя версия'!BU23)=0,NA(),'Последняя версия'!BU23)</f>
        <v>#N/A</v>
      </c>
      <c r="BV23" t="e">
        <f>IF(COUNTA('Последняя версия'!BV23)=0,NA(),'Последняя версия'!BV23)</f>
        <v>#N/A</v>
      </c>
      <c r="BW23" t="e">
        <f>IF(COUNTA('Последняя версия'!BW23)=0,NA(),'Последняя версия'!BW23)</f>
        <v>#N/A</v>
      </c>
      <c r="BX23" t="e">
        <f>IF(COUNTA('Последняя версия'!BX23)=0,NA(),'Последняя версия'!BX23)</f>
        <v>#N/A</v>
      </c>
      <c r="BY23" t="e">
        <f>IF(COUNTA('Последняя версия'!BY23)=0,NA(),'Последняя версия'!BY23)</f>
        <v>#N/A</v>
      </c>
      <c r="BZ23" t="e">
        <f>IF(COUNTA('Последняя версия'!BZ23)=0,NA(),'Последняя версия'!BZ23)</f>
        <v>#N/A</v>
      </c>
      <c r="CA23" t="e">
        <f>IF(COUNTA('Последняя версия'!CA23)=0,NA(),'Последняя версия'!CA23)</f>
        <v>#N/A</v>
      </c>
      <c r="CB23" t="e">
        <f>IF(COUNTA('Последняя версия'!CB23)=0,NA(),'Последняя версия'!CB23)</f>
        <v>#N/A</v>
      </c>
      <c r="CC23" t="e">
        <f>IF(COUNTA('Последняя версия'!CC23)=0,NA(),'Последняя версия'!CC23)</f>
        <v>#N/A</v>
      </c>
      <c r="CD23" t="e">
        <f>IF(COUNTA('Последняя версия'!CD23)=0,NA(),'Последняя версия'!CD23)</f>
        <v>#N/A</v>
      </c>
      <c r="CE23" t="e">
        <f>IF(COUNTA('Последняя версия'!CE23)=0,NA(),'Последняя версия'!CE23)</f>
        <v>#N/A</v>
      </c>
      <c r="CF23" t="e">
        <f>IF(COUNTA('Последняя версия'!CF23)=0,NA(),'Последняя версия'!CF23)</f>
        <v>#N/A</v>
      </c>
      <c r="CG23" t="e">
        <f>IF(COUNTA('Последняя версия'!CG23)=0,NA(),'Последняя версия'!CG23)</f>
        <v>#N/A</v>
      </c>
      <c r="CH23" t="e">
        <f>IF(COUNTA('Последняя версия'!CH23)=0,NA(),'Последняя версия'!CH23)</f>
        <v>#N/A</v>
      </c>
      <c r="CI23" t="e">
        <f>IF(COUNTA('Последняя версия'!CI23)=0,NA(),'Последняя версия'!CI23)</f>
        <v>#N/A</v>
      </c>
      <c r="CJ23" t="e">
        <f>IF(COUNTA('Последняя версия'!CJ23)=0,NA(),'Последняя версия'!CJ23)</f>
        <v>#N/A</v>
      </c>
      <c r="CK23" t="e">
        <f>IF(COUNTA('Последняя версия'!CK23)=0,NA(),'Последняя версия'!CK23)</f>
        <v>#N/A</v>
      </c>
      <c r="CL23" t="e">
        <f>IF(COUNTA('Последняя версия'!CL23)=0,NA(),'Последняя версия'!CL23)</f>
        <v>#N/A</v>
      </c>
      <c r="CM23" t="e">
        <f>IF(COUNTA('Последняя версия'!CM23)=0,NA(),'Последняя версия'!CM23)</f>
        <v>#N/A</v>
      </c>
      <c r="CN23" t="e">
        <f>IF(COUNTA('Последняя версия'!CN23)=0,NA(),'Последняя версия'!CN23)</f>
        <v>#N/A</v>
      </c>
      <c r="CO23" t="e">
        <f>IF(COUNTA('Последняя версия'!CO23)=0,NA(),'Последняя версия'!CO23)</f>
        <v>#N/A</v>
      </c>
      <c r="CP23" t="e">
        <f>IF(COUNTA('Последняя версия'!CP23)=0,NA(),'Последняя версия'!CP23)</f>
        <v>#N/A</v>
      </c>
      <c r="CQ23" t="e">
        <f>IF(COUNTA('Последняя версия'!CQ23)=0,NA(),'Последняя версия'!CQ23)</f>
        <v>#N/A</v>
      </c>
      <c r="CR23" t="e">
        <f>IF(COUNTA('Последняя версия'!CR23)=0,NA(),'Последняя версия'!CR23)</f>
        <v>#N/A</v>
      </c>
      <c r="CS23">
        <f>IF(COUNTA('Последняя версия'!CS23)=0,NA(),'Последняя версия'!CS23)</f>
        <v>20</v>
      </c>
      <c r="CT23">
        <f>IF(COUNTA('Последняя версия'!CT23)=0,NA(),'Последняя версия'!CT23)</f>
        <v>10</v>
      </c>
      <c r="CU23">
        <f>IF(COUNTA('Последняя версия'!CU23)=0,NA(),'Последняя версия'!CU23)</f>
        <v>17</v>
      </c>
      <c r="CV23">
        <f>IF(COUNTA('Последняя версия'!CV23)=0,NA(),'Последняя версия'!CV23)</f>
        <v>3</v>
      </c>
      <c r="CW23">
        <f>IF(COUNTA('Последняя версия'!CW23)=0,NA(),'Последняя версия'!CW23)</f>
        <v>3</v>
      </c>
      <c r="CX23">
        <f>IF(COUNTA('Последняя версия'!CX23)=0,NA(),'Последняя версия'!CX23)</f>
        <v>5</v>
      </c>
      <c r="CY23">
        <f>IF(COUNTA('Последняя версия'!CY23)=0,NA(),'Последняя версия'!CY23)</f>
        <v>1</v>
      </c>
      <c r="CZ23">
        <f>IF(COUNTA('Последняя версия'!CZ23)=0,NA(),'Последняя версия'!CZ23)</f>
        <v>7</v>
      </c>
      <c r="DA23">
        <f>IF(COUNTA('Последняя версия'!DA23)=0,NA(),'Последняя версия'!DA23)</f>
        <v>1</v>
      </c>
      <c r="DB23">
        <f>IF(COUNTA('Последняя версия'!DB23)=0,NA(),'Последняя версия'!DB23)</f>
        <v>3</v>
      </c>
      <c r="DC23">
        <f>IF(COUNTA('Последняя версия'!DC23)=0,NA(),'Последняя версия'!DC23)</f>
        <v>6</v>
      </c>
      <c r="DD23">
        <f>IF(COUNTA('Последняя версия'!DD23)=0,NA(),'Последняя версия'!DD23)</f>
        <v>6</v>
      </c>
      <c r="DE23">
        <f>IF(COUNTA('Последняя версия'!DE23)=0,NA(),'Последняя версия'!DE23)</f>
        <v>1</v>
      </c>
      <c r="DF23">
        <f>IF(COUNTA('Последняя версия'!DF23)=0,NA(),'Последняя версия'!DF23)</f>
        <v>2</v>
      </c>
      <c r="DG23">
        <f>IF(COUNTA('Последняя версия'!DG23)=0,NA(),'Последняя версия'!DG23)</f>
        <v>1</v>
      </c>
      <c r="DH23">
        <f>IF(COUNTA('Последняя версия'!DH23)=0,NA(),'Последняя версия'!DH23)</f>
        <v>4</v>
      </c>
      <c r="DI23">
        <f>IF(COUNTA('Последняя версия'!DI23)=0,NA(),'Последняя версия'!DI23)</f>
        <v>6</v>
      </c>
      <c r="DJ23">
        <f>IF(COUNTA('Последняя версия'!DJ23)=0,NA(),'Последняя версия'!DJ23)</f>
        <v>2</v>
      </c>
      <c r="DK23">
        <f>IF(COUNTA('Последняя версия'!DK23)=0,NA(),'Последняя версия'!DK23)</f>
        <v>2</v>
      </c>
      <c r="DL23">
        <f>IF(COUNTA('Последняя версия'!DL23)=0,NA(),'Последняя версия'!DL23)</f>
        <v>3</v>
      </c>
      <c r="DM23">
        <f>IF(COUNTA('Последняя версия'!DM23)=0,NA(),'Последняя версия'!DM23)</f>
        <v>9</v>
      </c>
      <c r="DN23">
        <f>IF(COUNTA('Последняя версия'!DN23)=0,NA(),'Последняя версия'!DN23)</f>
        <v>6</v>
      </c>
      <c r="DO23">
        <f>IF(COUNTA('Последняя версия'!DO23)=0,NA(),'Последняя версия'!DO23)</f>
        <v>3</v>
      </c>
      <c r="DP23">
        <f>IF(COUNTA('Последняя версия'!DP23)=0,NA(),'Последняя версия'!DP23)</f>
        <v>9</v>
      </c>
      <c r="DQ23">
        <f>IF(COUNTA('Последняя версия'!DQ23)=0,NA(),'Последняя версия'!DQ23)</f>
        <v>7</v>
      </c>
      <c r="DR23">
        <f>IF(COUNTA('Последняя версия'!DR23)=0,NA(),'Последняя версия'!DR23)</f>
        <v>7</v>
      </c>
      <c r="DS23">
        <f>IF(COUNTA('Последняя версия'!DS23)=0,NA(),'Последняя версия'!DS23)</f>
        <v>0</v>
      </c>
      <c r="DT23">
        <f>IF(COUNTA('Последняя версия'!DT23)=0,NA(),'Последняя версия'!DT23)</f>
        <v>86</v>
      </c>
      <c r="DU23" t="e">
        <f>IF(COUNTA('Последняя версия'!DU23)=0,NA(),'Последняя версия'!DU23)</f>
        <v>#N/A</v>
      </c>
      <c r="DV23" t="e">
        <f>IF(COUNTA('Последняя версия'!DV23)=0,NA(),'Последняя версия'!DV23)</f>
        <v>#N/A</v>
      </c>
      <c r="DW23" t="e">
        <f>IF(COUNTA('Последняя версия'!DW23)=0,NA(),'Последняя версия'!DW23)</f>
        <v>#N/A</v>
      </c>
      <c r="DX23" t="e">
        <f>IF(COUNTA('Последняя версия'!DX23)=0,NA(),'Последняя версия'!DX23)</f>
        <v>#N/A</v>
      </c>
      <c r="DY23" t="e">
        <f>IF(COUNTA('Последняя версия'!DY23)=0,NA(),'Последняя версия'!DY23)</f>
        <v>#N/A</v>
      </c>
      <c r="DZ23" t="e">
        <f>IF(COUNTA('Последняя версия'!DZ23)=0,NA(),'Последняя версия'!DZ23)</f>
        <v>#N/A</v>
      </c>
      <c r="EA23" t="e">
        <f>IF(COUNTA('Последняя версия'!EA23)=0,NA(),'Последняя версия'!EA23)</f>
        <v>#N/A</v>
      </c>
      <c r="EB23" t="e">
        <f>IF(COUNTA('Последняя версия'!EB23)=0,NA(),'Последняя версия'!EB23)</f>
        <v>#N/A</v>
      </c>
      <c r="EC23" t="e">
        <f>IF(COUNTA('Последняя версия'!EC23)=0,NA(),'Последняя версия'!EC23)</f>
        <v>#N/A</v>
      </c>
      <c r="ED23" t="e">
        <f>IF(COUNTA('Последняя версия'!ED23)=0,NA(),'Последняя версия'!ED23)</f>
        <v>#N/A</v>
      </c>
      <c r="EE23" t="e">
        <f>IF(COUNTA('Последняя версия'!EE23)=0,NA(),'Последняя версия'!EE23)</f>
        <v>#N/A</v>
      </c>
      <c r="EF23" t="e">
        <f>IF(COUNTA('Последняя версия'!EF23)=0,NA(),'Последняя версия'!EF23)</f>
        <v>#N/A</v>
      </c>
      <c r="EG23" t="e">
        <f>IF(COUNTA('Последняя версия'!EG23)=0,NA(),'Последняя версия'!EG23)</f>
        <v>#N/A</v>
      </c>
      <c r="EH23" t="e">
        <f>IF(COUNTA('Последняя версия'!EH23)=0,NA(),'Последняя версия'!EH23)</f>
        <v>#N/A</v>
      </c>
      <c r="EI23" t="e">
        <f>IF(COUNTA('Последняя версия'!EI23)=0,NA(),'Последняя версия'!EI23)</f>
        <v>#N/A</v>
      </c>
      <c r="EJ23" t="e">
        <f>IF(COUNTA('Последняя версия'!EJ23)=0,NA(),'Последняя версия'!EJ23)</f>
        <v>#N/A</v>
      </c>
    </row>
    <row r="24" spans="1:140" x14ac:dyDescent="0.35">
      <c r="A24">
        <f>IF(COUNTA('Последняя версия'!A24)=0,NA(),'Последняя версия'!A24)</f>
        <v>23</v>
      </c>
      <c r="B24">
        <f>IF(COUNTA('Последняя версия'!B24)=0,NA(),'Последняя версия'!B24)</f>
        <v>3</v>
      </c>
      <c r="C24">
        <f>IF(COUNTA('Последняя версия'!C24)=0,NA(),'Последняя версия'!C24)</f>
        <v>2</v>
      </c>
      <c r="D24">
        <f>IF(COUNTA('Последняя версия'!D24)=0,NA(),'Последняя версия'!D24)</f>
        <v>4</v>
      </c>
      <c r="E24">
        <f>IF(COUNTA('Последняя версия'!E24)=0,NA(),'Последняя версия'!E24)</f>
        <v>6</v>
      </c>
      <c r="F24">
        <f>IF(COUNTA('Последняя версия'!F24)=0,NA(),'Последняя версия'!F24)</f>
        <v>3</v>
      </c>
      <c r="G24">
        <f>IF(COUNTA('Последняя версия'!G24)=0,NA(),'Последняя версия'!G24)</f>
        <v>3</v>
      </c>
      <c r="H24">
        <f>IF(COUNTA('Последняя версия'!H24)=0,NA(),'Последняя версия'!H24)</f>
        <v>1</v>
      </c>
      <c r="I24">
        <f>IF(COUNTA('Последняя версия'!I24)=0,NA(),'Последняя версия'!I24)</f>
        <v>1</v>
      </c>
      <c r="J24">
        <f>IF(COUNTA('Последняя версия'!J24)=0,NA(),'Последняя версия'!J24)</f>
        <v>2</v>
      </c>
      <c r="K24">
        <f>IF(COUNTA('Последняя версия'!K24)=0,NA(),'Последняя версия'!K24)</f>
        <v>1</v>
      </c>
      <c r="L24">
        <f>IF(COUNTA('Последняя версия'!L24)=0,NA(),'Последняя версия'!L24)</f>
        <v>1</v>
      </c>
      <c r="M24">
        <f>IF(COUNTA('Последняя версия'!M24)=0,NA(),'Последняя версия'!M24)</f>
        <v>2</v>
      </c>
      <c r="N24">
        <f>IF(COUNTA('Последняя версия'!N24)=0,NA(),'Последняя версия'!N24)</f>
        <v>1</v>
      </c>
      <c r="O24">
        <f>IF(COUNTA('Последняя версия'!O24)=0,NA(),'Последняя версия'!O24)</f>
        <v>1</v>
      </c>
      <c r="P24">
        <f>IF(COUNTA('Последняя версия'!P24)=0,NA(),'Последняя версия'!P24)</f>
        <v>1</v>
      </c>
      <c r="Q24">
        <f>IF(COUNTA('Последняя версия'!Q24)=0,NA(),'Последняя версия'!Q24)</f>
        <v>3</v>
      </c>
      <c r="R24">
        <f>IF(COUNTA('Последняя версия'!R24)=0,NA(),'Последняя версия'!R24)</f>
        <v>1</v>
      </c>
      <c r="S24" t="e">
        <f>IF(COUNTA('Последняя версия'!S24)=0,NA(),'Последняя версия'!S24)</f>
        <v>#N/A</v>
      </c>
      <c r="T24">
        <f>IF(COUNTA('Последняя версия'!T24)=0,NA(),'Последняя версия'!T24)</f>
        <v>1</v>
      </c>
      <c r="U24">
        <f>IF(COUNTA('Последняя версия'!U24)=0,NA(),'Последняя версия'!U24)</f>
        <v>1</v>
      </c>
      <c r="V24">
        <f>IF(COUNTA('Последняя версия'!V24)=0,NA(),'Последняя версия'!V24)</f>
        <v>2</v>
      </c>
      <c r="W24" t="e">
        <f>IF(COUNTA('Последняя версия'!W24)=0,NA(),'Последняя версия'!W24)</f>
        <v>#N/A</v>
      </c>
      <c r="X24">
        <f>IF(COUNTA('Последняя версия'!X24)=0,NA(),'Последняя версия'!X24)</f>
        <v>60</v>
      </c>
      <c r="Y24">
        <f>IF(COUNTA('Последняя версия'!Y24)=0,NA(),'Последняя версия'!Y24)</f>
        <v>60</v>
      </c>
      <c r="Z24">
        <f>IF(COUNTA('Последняя версия'!Z24)=0,NA(),'Последняя версия'!Z24)</f>
        <v>6</v>
      </c>
      <c r="AA24">
        <f>IF(COUNTA('Последняя версия'!AA24)=0,NA(),'Последняя версия'!AA24)</f>
        <v>48</v>
      </c>
      <c r="AB24" t="e">
        <f>IF(COUNTA('Последняя версия'!AB24)=0,NA(),'Последняя версия'!AB24)</f>
        <v>#N/A</v>
      </c>
      <c r="AC24">
        <f>IF(COUNTA('Последняя версия'!AC24)=0,NA(),'Последняя версия'!AC24)</f>
        <v>41.9</v>
      </c>
      <c r="AD24">
        <f>IF(COUNTA('Последняя версия'!AD24)=0,NA(),'Последняя версия'!AD24)</f>
        <v>5.82</v>
      </c>
      <c r="AE24">
        <f>IF(COUNTA('Последняя версия'!AE24)=0,NA(),'Последняя версия'!AE24)</f>
        <v>68.790000000000006</v>
      </c>
      <c r="AF24">
        <f>IF(COUNTA('Последняя версия'!AF24)=0,NA(),'Последняя версия'!AF24)</f>
        <v>4.46</v>
      </c>
      <c r="AG24">
        <f>IF(COUNTA('Последняя версия'!AG24)=0,NA(),'Последняя версия'!AG24)</f>
        <v>1.0900000000000001</v>
      </c>
      <c r="AH24">
        <f>IF(COUNTA('Последняя версия'!AH24)=0,NA(),'Последняя версия'!AH24)</f>
        <v>3.26</v>
      </c>
      <c r="AI24">
        <f>IF(COUNTA('Последняя версия'!AI24)=0,NA(),'Последняя версия'!AI24)</f>
        <v>3.31</v>
      </c>
      <c r="AJ24" t="e">
        <f>IF(COUNTA('Последняя версия'!AJ24)=0,NA(),'Последняя версия'!AJ24)</f>
        <v>#N/A</v>
      </c>
      <c r="AK24">
        <f>IF(COUNTA('Последняя версия'!AK24)=0,NA(),'Последняя версия'!AK24)</f>
        <v>2.11</v>
      </c>
      <c r="AL24" t="e">
        <f>IF(COUNTA('Последняя версия'!AL24)=0,NA(),'Последняя версия'!AL24)</f>
        <v>#N/A</v>
      </c>
      <c r="AM24" t="e">
        <f>IF(COUNTA('Последняя версия'!AM24)=0,NA(),'Последняя версия'!AM24)</f>
        <v>#N/A</v>
      </c>
      <c r="AN24">
        <f>IF(COUNTA('Последняя версия'!AN24)=0,NA(),'Последняя версия'!AN24)</f>
        <v>1.4</v>
      </c>
      <c r="AO24" t="e">
        <f>IF(COUNTA('Последняя версия'!AO24)=0,NA(),'Последняя версия'!AO24)</f>
        <v>#N/A</v>
      </c>
      <c r="AP24">
        <f>IF(COUNTA('Последняя версия'!AP24)=0,NA(),'Последняя версия'!AP24)</f>
        <v>672.1</v>
      </c>
      <c r="AQ24" t="e">
        <f>IF(COUNTA('Последняя версия'!AQ24)=0,NA(),'Последняя версия'!AQ24)</f>
        <v>#N/A</v>
      </c>
      <c r="AR24">
        <f>IF(COUNTA('Последняя версия'!AR24)=0,NA(),'Последняя версия'!AR24)</f>
        <v>5.76</v>
      </c>
      <c r="AS24" t="e">
        <f>IF(COUNTA('Последняя версия'!AS24)=0,NA(),'Последняя версия'!AS24)</f>
        <v>#N/A</v>
      </c>
      <c r="AT24">
        <f>IF(COUNTA('Последняя версия'!AT24)=0,NA(),'Последняя версия'!AT24)</f>
        <v>2.4500000000000002</v>
      </c>
      <c r="AU24" t="e">
        <f>IF(COUNTA('Последняя версия'!AU24)=0,NA(),'Последняя версия'!AU24)</f>
        <v>#N/A</v>
      </c>
      <c r="AV24">
        <f>IF(COUNTA('Последняя версия'!AV24)=0,NA(),'Последняя версия'!AV24)</f>
        <v>139.76</v>
      </c>
      <c r="AW24">
        <f>IF(COUNTA('Последняя версия'!AW24)=0,NA(),'Последняя версия'!AW24)</f>
        <v>123.63</v>
      </c>
      <c r="AX24">
        <f>IF(COUNTA('Последняя версия'!AX24)=0,NA(),'Последняя версия'!AX24)</f>
        <v>7.05</v>
      </c>
      <c r="AY24">
        <f>IF(COUNTA('Последняя версия'!AY24)=0,NA(),'Последняя версия'!AY24)</f>
        <v>4.3499999999999996</v>
      </c>
      <c r="AZ24">
        <f>IF(COUNTA('Последняя версия'!AZ24)=0,NA(),'Последняя версия'!AZ24)</f>
        <v>0.89</v>
      </c>
      <c r="BA24" t="e">
        <f>IF(COUNTA('Последняя версия'!BA24)=0,NA(),'Последняя версия'!BA24)</f>
        <v>#N/A</v>
      </c>
      <c r="BB24" t="e">
        <f>IF(COUNTA('Последняя версия'!BB24)=0,NA(),'Последняя версия'!BB24)</f>
        <v>#N/A</v>
      </c>
      <c r="BC24" t="e">
        <f>IF(COUNTA('Последняя версия'!BC24)=0,NA(),'Последняя версия'!BC24)</f>
        <v>#N/A</v>
      </c>
      <c r="BD24" t="e">
        <f>IF(COUNTA('Последняя версия'!BD24)=0,NA(),'Последняя версия'!BD24)</f>
        <v>#N/A</v>
      </c>
      <c r="BE24" t="e">
        <f>IF(COUNTA('Последняя версия'!BE24)=0,NA(),'Последняя версия'!BE24)</f>
        <v>#N/A</v>
      </c>
      <c r="BF24" t="e">
        <f>IF(COUNTA('Последняя версия'!BF24)=0,NA(),'Последняя версия'!BF24)</f>
        <v>#N/A</v>
      </c>
      <c r="BG24" t="e">
        <f>IF(COUNTA('Последняя версия'!BG24)=0,NA(),'Последняя версия'!BG24)</f>
        <v>#N/A</v>
      </c>
      <c r="BH24" t="e">
        <f>IF(COUNTA('Последняя версия'!BH24)=0,NA(),'Последняя версия'!BH24)</f>
        <v>#N/A</v>
      </c>
      <c r="BI24" t="e">
        <f>IF(COUNTA('Последняя версия'!BI24)=0,NA(),'Последняя версия'!BI24)</f>
        <v>#N/A</v>
      </c>
      <c r="BJ24" t="e">
        <f>IF(COUNTA('Последняя версия'!BJ24)=0,NA(),'Последняя версия'!BJ24)</f>
        <v>#N/A</v>
      </c>
      <c r="BK24" t="e">
        <f>IF(COUNTA('Последняя версия'!BK24)=0,NA(),'Последняя версия'!BK24)</f>
        <v>#N/A</v>
      </c>
      <c r="BL24" t="e">
        <f>IF(COUNTA('Последняя версия'!BL24)=0,NA(),'Последняя версия'!BL24)</f>
        <v>#N/A</v>
      </c>
      <c r="BM24" t="e">
        <f>IF(COUNTA('Последняя версия'!BM24)=0,NA(),'Последняя версия'!BM24)</f>
        <v>#N/A</v>
      </c>
      <c r="BN24" t="e">
        <f>IF(COUNTA('Последняя версия'!BN24)=0,NA(),'Последняя версия'!BN24)</f>
        <v>#N/A</v>
      </c>
      <c r="BO24" t="e">
        <f>IF(COUNTA('Последняя версия'!BO24)=0,NA(),'Последняя версия'!BO24)</f>
        <v>#N/A</v>
      </c>
      <c r="BP24" t="e">
        <f>IF(COUNTA('Последняя версия'!BP24)=0,NA(),'Последняя версия'!BP24)</f>
        <v>#N/A</v>
      </c>
      <c r="BQ24" t="e">
        <f>IF(COUNTA('Последняя версия'!BQ24)=0,NA(),'Последняя версия'!BQ24)</f>
        <v>#N/A</v>
      </c>
      <c r="BR24">
        <f>IF(COUNTA('Последняя версия'!BR24)=0,NA(),'Последняя версия'!BR24)</f>
        <v>69.5</v>
      </c>
      <c r="BS24">
        <f>IF(COUNTA('Последняя версия'!BS24)=0,NA(),'Последняя версия'!BS24)</f>
        <v>15.4</v>
      </c>
      <c r="BT24">
        <f>IF(COUNTA('Последняя версия'!BT24)=0,NA(),'Последняя версия'!BT24)</f>
        <v>0.28000000000000003</v>
      </c>
      <c r="BU24">
        <f>IF(COUNTA('Последняя версия'!BU24)=0,NA(),'Последняя версия'!BU24)</f>
        <v>1144.6400000000001</v>
      </c>
      <c r="BV24">
        <f>IF(COUNTA('Последняя версия'!BV24)=0,NA(),'Последняя версия'!BV24)</f>
        <v>0.44</v>
      </c>
      <c r="BW24">
        <f>IF(COUNTA('Последняя версия'!BW24)=0,NA(),'Последняя версия'!BW24)</f>
        <v>31.58</v>
      </c>
      <c r="BX24" t="e">
        <f>IF(COUNTA('Последняя версия'!BX24)=0,NA(),'Последняя версия'!BX24)</f>
        <v>#N/A</v>
      </c>
      <c r="BY24" t="e">
        <f>IF(COUNTA('Последняя версия'!BY24)=0,NA(),'Последняя версия'!BY24)</f>
        <v>#N/A</v>
      </c>
      <c r="BZ24">
        <f>IF(COUNTA('Последняя версия'!BZ24)=0,NA(),'Последняя версия'!BZ24)</f>
        <v>1.71</v>
      </c>
      <c r="CA24">
        <f>IF(COUNTA('Последняя версия'!CA24)=0,NA(),'Последняя версия'!CA24)</f>
        <v>5.57</v>
      </c>
      <c r="CB24">
        <f>IF(COUNTA('Последняя версия'!CB24)=0,NA(),'Последняя версия'!CB24)</f>
        <v>19.850000000000001</v>
      </c>
      <c r="CC24">
        <f>IF(COUNTA('Последняя версия'!CC24)=0,NA(),'Последняя версия'!CC24)</f>
        <v>3.26</v>
      </c>
      <c r="CD24">
        <f>IF(COUNTA('Последняя версия'!CD24)=0,NA(),'Последняя версия'!CD24)</f>
        <v>16.05</v>
      </c>
      <c r="CE24">
        <f>IF(COUNTA('Последняя версия'!CE24)=0,NA(),'Последняя версия'!CE24)</f>
        <v>2.85</v>
      </c>
      <c r="CF24">
        <f>IF(COUNTA('Последняя версия'!CF24)=0,NA(),'Последняя версия'!CF24)</f>
        <v>1.71</v>
      </c>
      <c r="CG24">
        <f>IF(COUNTA('Последняя версия'!CG24)=0,NA(),'Последняя версия'!CG24)</f>
        <v>24.04</v>
      </c>
      <c r="CH24">
        <f>IF(COUNTA('Последняя версия'!CH24)=0,NA(),'Последняя версия'!CH24)</f>
        <v>36.200000000000003</v>
      </c>
      <c r="CI24">
        <f>IF(COUNTA('Последняя версия'!CI24)=0,NA(),'Последняя версия'!CI24)</f>
        <v>507.57</v>
      </c>
      <c r="CJ24" t="e">
        <f>IF(COUNTA('Последняя версия'!CJ24)=0,NA(),'Последняя версия'!CJ24)</f>
        <v>#N/A</v>
      </c>
      <c r="CK24" t="e">
        <f>IF(COUNTA('Последняя версия'!CK24)=0,NA(),'Последняя версия'!CK24)</f>
        <v>#N/A</v>
      </c>
      <c r="CL24" t="e">
        <f>IF(COUNTA('Последняя версия'!CL24)=0,NA(),'Последняя версия'!CL24)</f>
        <v>#N/A</v>
      </c>
      <c r="CM24" t="e">
        <f>IF(COUNTA('Последняя версия'!CM24)=0,NA(),'Последняя версия'!CM24)</f>
        <v>#N/A</v>
      </c>
      <c r="CN24" t="e">
        <f>IF(COUNTA('Последняя версия'!CN24)=0,NA(),'Последняя версия'!CN24)</f>
        <v>#N/A</v>
      </c>
      <c r="CO24" t="e">
        <f>IF(COUNTA('Последняя версия'!CO24)=0,NA(),'Последняя версия'!CO24)</f>
        <v>#N/A</v>
      </c>
      <c r="CP24" t="e">
        <f>IF(COUNTA('Последняя версия'!CP24)=0,NA(),'Последняя версия'!CP24)</f>
        <v>#N/A</v>
      </c>
      <c r="CQ24" t="e">
        <f>IF(COUNTA('Последняя версия'!CQ24)=0,NA(),'Последняя версия'!CQ24)</f>
        <v>#N/A</v>
      </c>
      <c r="CR24" t="e">
        <f>IF(COUNTA('Последняя версия'!CR24)=0,NA(),'Последняя версия'!CR24)</f>
        <v>#N/A</v>
      </c>
      <c r="CS24">
        <f>IF(COUNTA('Последняя версия'!CS24)=0,NA(),'Последняя версия'!CS24)</f>
        <v>28</v>
      </c>
      <c r="CT24">
        <f>IF(COUNTA('Последняя версия'!CT24)=0,NA(),'Последняя версия'!CT24)</f>
        <v>9</v>
      </c>
      <c r="CU24">
        <f>IF(COUNTA('Последняя версия'!CU24)=0,NA(),'Последняя версия'!CU24)</f>
        <v>16</v>
      </c>
      <c r="CV24">
        <f>IF(COUNTA('Последняя версия'!CV24)=0,NA(),'Последняя версия'!CV24)</f>
        <v>6</v>
      </c>
      <c r="CW24">
        <f>IF(COUNTA('Последняя версия'!CW24)=0,NA(),'Последняя версия'!CW24)</f>
        <v>1</v>
      </c>
      <c r="CX24">
        <f>IF(COUNTA('Последняя версия'!CX24)=0,NA(),'Последняя версия'!CX24)</f>
        <v>9</v>
      </c>
      <c r="CY24">
        <f>IF(COUNTA('Последняя версия'!CY24)=0,NA(),'Последняя версия'!CY24)</f>
        <v>6</v>
      </c>
      <c r="CZ24">
        <f>IF(COUNTA('Последняя версия'!CZ24)=0,NA(),'Последняя версия'!CZ24)</f>
        <v>5</v>
      </c>
      <c r="DA24">
        <f>IF(COUNTA('Последняя версия'!DA24)=0,NA(),'Последняя версия'!DA24)</f>
        <v>8</v>
      </c>
      <c r="DB24">
        <f>IF(COUNTA('Последняя версия'!DB24)=0,NA(),'Последняя версия'!DB24)</f>
        <v>9</v>
      </c>
      <c r="DC24">
        <f>IF(COUNTA('Последняя версия'!DC24)=0,NA(),'Последняя версия'!DC24)</f>
        <v>9</v>
      </c>
      <c r="DD24">
        <f>IF(COUNTA('Последняя версия'!DD24)=0,NA(),'Последняя версия'!DD24)</f>
        <v>9</v>
      </c>
      <c r="DE24">
        <f>IF(COUNTA('Последняя версия'!DE24)=0,NA(),'Последняя версия'!DE24)</f>
        <v>4</v>
      </c>
      <c r="DF24">
        <f>IF(COUNTA('Последняя версия'!DF24)=0,NA(),'Последняя версия'!DF24)</f>
        <v>9</v>
      </c>
      <c r="DG24">
        <f>IF(COUNTA('Последняя версия'!DG24)=0,NA(),'Последняя версия'!DG24)</f>
        <v>8</v>
      </c>
      <c r="DH24">
        <f>IF(COUNTA('Последняя версия'!DH24)=0,NA(),'Последняя версия'!DH24)</f>
        <v>39</v>
      </c>
      <c r="DI24">
        <f>IF(COUNTA('Последняя версия'!DI24)=0,NA(),'Последняя версия'!DI24)</f>
        <v>6</v>
      </c>
      <c r="DJ24">
        <f>IF(COUNTA('Последняя версия'!DJ24)=0,NA(),'Последняя версия'!DJ24)</f>
        <v>5</v>
      </c>
      <c r="DK24">
        <f>IF(COUNTA('Последняя версия'!DK24)=0,NA(),'Последняя версия'!DK24)</f>
        <v>2</v>
      </c>
      <c r="DL24">
        <f>IF(COUNTA('Последняя версия'!DL24)=0,NA(),'Последняя версия'!DL24)</f>
        <v>10</v>
      </c>
      <c r="DM24">
        <f>IF(COUNTA('Последняя версия'!DM24)=0,NA(),'Последняя версия'!DM24)</f>
        <v>12</v>
      </c>
      <c r="DN24">
        <f>IF(COUNTA('Последняя версия'!DN24)=0,NA(),'Последняя версия'!DN24)</f>
        <v>7</v>
      </c>
      <c r="DO24">
        <f>IF(COUNTA('Последняя версия'!DO24)=0,NA(),'Последняя версия'!DO24)</f>
        <v>5</v>
      </c>
      <c r="DP24">
        <f>IF(COUNTA('Последняя версия'!DP24)=0,NA(),'Последняя версия'!DP24)</f>
        <v>8</v>
      </c>
      <c r="DQ24">
        <f>IF(COUNTA('Последняя версия'!DQ24)=0,NA(),'Последняя версия'!DQ24)</f>
        <v>17</v>
      </c>
      <c r="DR24">
        <f>IF(COUNTA('Последняя версия'!DR24)=0,NA(),'Последняя версия'!DR24)</f>
        <v>8</v>
      </c>
      <c r="DS24">
        <f>IF(COUNTA('Последняя версия'!DS24)=0,NA(),'Последняя версия'!DS24)</f>
        <v>9</v>
      </c>
      <c r="DT24">
        <f>IF(COUNTA('Последняя версия'!DT24)=0,NA(),'Последняя версия'!DT24)</f>
        <v>118</v>
      </c>
      <c r="DU24" t="e">
        <f>IF(COUNTA('Последняя версия'!DU24)=0,NA(),'Последняя версия'!DU24)</f>
        <v>#N/A</v>
      </c>
      <c r="DV24" t="e">
        <f>IF(COUNTA('Последняя версия'!DV24)=0,NA(),'Последняя версия'!DV24)</f>
        <v>#N/A</v>
      </c>
      <c r="DW24" t="e">
        <f>IF(COUNTA('Последняя версия'!DW24)=0,NA(),'Последняя версия'!DW24)</f>
        <v>#N/A</v>
      </c>
      <c r="DX24" t="e">
        <f>IF(COUNTA('Последняя версия'!DX24)=0,NA(),'Последняя версия'!DX24)</f>
        <v>#N/A</v>
      </c>
      <c r="DY24" t="e">
        <f>IF(COUNTA('Последняя версия'!DY24)=0,NA(),'Последняя версия'!DY24)</f>
        <v>#N/A</v>
      </c>
      <c r="DZ24" t="e">
        <f>IF(COUNTA('Последняя версия'!DZ24)=0,NA(),'Последняя версия'!DZ24)</f>
        <v>#N/A</v>
      </c>
      <c r="EA24" t="e">
        <f>IF(COUNTA('Последняя версия'!EA24)=0,NA(),'Последняя версия'!EA24)</f>
        <v>#N/A</v>
      </c>
      <c r="EB24" t="e">
        <f>IF(COUNTA('Последняя версия'!EB24)=0,NA(),'Последняя версия'!EB24)</f>
        <v>#N/A</v>
      </c>
      <c r="EC24" t="e">
        <f>IF(COUNTA('Последняя версия'!EC24)=0,NA(),'Последняя версия'!EC24)</f>
        <v>#N/A</v>
      </c>
      <c r="ED24" t="e">
        <f>IF(COUNTA('Последняя версия'!ED24)=0,NA(),'Последняя версия'!ED24)</f>
        <v>#N/A</v>
      </c>
      <c r="EE24" t="e">
        <f>IF(COUNTA('Последняя версия'!EE24)=0,NA(),'Последняя версия'!EE24)</f>
        <v>#N/A</v>
      </c>
      <c r="EF24" t="e">
        <f>IF(COUNTA('Последняя версия'!EF24)=0,NA(),'Последняя версия'!EF24)</f>
        <v>#N/A</v>
      </c>
      <c r="EG24" t="e">
        <f>IF(COUNTA('Последняя версия'!EG24)=0,NA(),'Последняя версия'!EG24)</f>
        <v>#N/A</v>
      </c>
      <c r="EH24" t="e">
        <f>IF(COUNTA('Последняя версия'!EH24)=0,NA(),'Последняя версия'!EH24)</f>
        <v>#N/A</v>
      </c>
      <c r="EI24" t="e">
        <f>IF(COUNTA('Последняя версия'!EI24)=0,NA(),'Последняя версия'!EI24)</f>
        <v>#N/A</v>
      </c>
      <c r="EJ24" t="e">
        <f>IF(COUNTA('Последняя версия'!EJ24)=0,NA(),'Последняя версия'!EJ24)</f>
        <v>#N/A</v>
      </c>
    </row>
    <row r="25" spans="1:140" x14ac:dyDescent="0.35">
      <c r="A25">
        <f>IF(COUNTA('Последняя версия'!A25)=0,NA(),'Последняя версия'!A25)</f>
        <v>24</v>
      </c>
      <c r="B25">
        <f>IF(COUNTA('Последняя версия'!B25)=0,NA(),'Последняя версия'!B25)</f>
        <v>1</v>
      </c>
      <c r="C25">
        <f>IF(COUNTA('Последняя версия'!C25)=0,NA(),'Последняя версия'!C25)</f>
        <v>2</v>
      </c>
      <c r="D25">
        <f>IF(COUNTA('Последняя версия'!D25)=0,NA(),'Последняя версия'!D25)</f>
        <v>2</v>
      </c>
      <c r="E25">
        <f>IF(COUNTA('Последняя версия'!E25)=0,NA(),'Последняя версия'!E25)</f>
        <v>6</v>
      </c>
      <c r="F25">
        <f>IF(COUNTA('Последняя версия'!F25)=0,NA(),'Последняя версия'!F25)</f>
        <v>4</v>
      </c>
      <c r="G25">
        <f>IF(COUNTA('Последняя версия'!G25)=0,NA(),'Последняя версия'!G25)</f>
        <v>1</v>
      </c>
      <c r="H25">
        <f>IF(COUNTA('Последняя версия'!H25)=0,NA(),'Последняя версия'!H25)</f>
        <v>1</v>
      </c>
      <c r="I25">
        <f>IF(COUNTA('Последняя версия'!I25)=0,NA(),'Последняя версия'!I25)</f>
        <v>3</v>
      </c>
      <c r="J25">
        <f>IF(COUNTA('Последняя версия'!J25)=0,NA(),'Последняя версия'!J25)</f>
        <v>1</v>
      </c>
      <c r="K25">
        <f>IF(COUNTA('Последняя версия'!K25)=0,NA(),'Последняя версия'!K25)</f>
        <v>1</v>
      </c>
      <c r="L25">
        <f>IF(COUNTA('Последняя версия'!L25)=0,NA(),'Последняя версия'!L25)</f>
        <v>1</v>
      </c>
      <c r="M25">
        <f>IF(COUNTA('Последняя версия'!M25)=0,NA(),'Последняя версия'!M25)</f>
        <v>1</v>
      </c>
      <c r="N25">
        <f>IF(COUNTA('Последняя версия'!N25)=0,NA(),'Последняя версия'!N25)</f>
        <v>1</v>
      </c>
      <c r="O25">
        <f>IF(COUNTA('Последняя версия'!O25)=0,NA(),'Последняя версия'!O25)</f>
        <v>2</v>
      </c>
      <c r="P25">
        <f>IF(COUNTA('Последняя версия'!P25)=0,NA(),'Последняя версия'!P25)</f>
        <v>2</v>
      </c>
      <c r="Q25">
        <f>IF(COUNTA('Последняя версия'!Q25)=0,NA(),'Последняя версия'!Q25)</f>
        <v>1</v>
      </c>
      <c r="R25">
        <f>IF(COUNTA('Последняя версия'!R25)=0,NA(),'Последняя версия'!R25)</f>
        <v>1</v>
      </c>
      <c r="S25" t="e">
        <f>IF(COUNTA('Последняя версия'!S25)=0,NA(),'Последняя версия'!S25)</f>
        <v>#N/A</v>
      </c>
      <c r="T25">
        <f>IF(COUNTA('Последняя версия'!T25)=0,NA(),'Последняя версия'!T25)</f>
        <v>2</v>
      </c>
      <c r="U25">
        <f>IF(COUNTA('Последняя версия'!U25)=0,NA(),'Последняя версия'!U25)</f>
        <v>2</v>
      </c>
      <c r="V25">
        <f>IF(COUNTA('Последняя версия'!V25)=0,NA(),'Последняя версия'!V25)</f>
        <v>2</v>
      </c>
      <c r="W25" t="e">
        <f>IF(COUNTA('Последняя версия'!W25)=0,NA(),'Последняя версия'!W25)</f>
        <v>#N/A</v>
      </c>
      <c r="X25">
        <f>IF(COUNTA('Последняя версия'!X25)=0,NA(),'Последняя версия'!X25)</f>
        <v>77</v>
      </c>
      <c r="Y25">
        <f>IF(COUNTA('Последняя версия'!Y25)=0,NA(),'Последняя версия'!Y25)</f>
        <v>76</v>
      </c>
      <c r="Z25">
        <f>IF(COUNTA('Последняя версия'!Z25)=0,NA(),'Последняя версия'!Z25)</f>
        <v>14</v>
      </c>
      <c r="AA25">
        <f>IF(COUNTA('Последняя версия'!AA25)=0,NA(),'Последняя версия'!AA25)</f>
        <v>77</v>
      </c>
      <c r="AB25" t="e">
        <f>IF(COUNTA('Последняя версия'!AB25)=0,NA(),'Последняя версия'!AB25)</f>
        <v>#N/A</v>
      </c>
      <c r="AC25">
        <f>IF(COUNTA('Последняя версия'!AC25)=0,NA(),'Последняя версия'!AC25)</f>
        <v>40.6</v>
      </c>
      <c r="AD25">
        <f>IF(COUNTA('Последняя версия'!AD25)=0,NA(),'Последняя версия'!AD25)</f>
        <v>5.36</v>
      </c>
      <c r="AE25">
        <f>IF(COUNTA('Последняя версия'!AE25)=0,NA(),'Последняя версия'!AE25)</f>
        <v>68.709999999999994</v>
      </c>
      <c r="AF25">
        <f>IF(COUNTA('Последняя версия'!AF25)=0,NA(),'Последняя версия'!AF25)</f>
        <v>5.23</v>
      </c>
      <c r="AG25">
        <f>IF(COUNTA('Последняя версия'!AG25)=0,NA(),'Последняя версия'!AG25)</f>
        <v>0.99</v>
      </c>
      <c r="AH25">
        <f>IF(COUNTA('Последняя версия'!AH25)=0,NA(),'Последняя версия'!AH25)</f>
        <v>3.62</v>
      </c>
      <c r="AI25">
        <f>IF(COUNTA('Последняя версия'!AI25)=0,NA(),'Последняя версия'!AI25)</f>
        <v>0.91</v>
      </c>
      <c r="AJ25">
        <f>IF(COUNTA('Последняя версия'!AJ25)=0,NA(),'Последняя версия'!AJ25)</f>
        <v>0.28000000000000003</v>
      </c>
      <c r="AK25">
        <f>IF(COUNTA('Последняя версия'!AK25)=0,NA(),'Последняя версия'!AK25)</f>
        <v>4.41</v>
      </c>
      <c r="AL25">
        <f>IF(COUNTA('Последняя версия'!AL25)=0,NA(),'Последняя версия'!AL25)</f>
        <v>188</v>
      </c>
      <c r="AM25">
        <f>IF(COUNTA('Последняя версия'!AM25)=0,NA(),'Последняя версия'!AM25)</f>
        <v>884</v>
      </c>
      <c r="AN25">
        <f>IF(COUNTA('Последняя версия'!AN25)=0,NA(),'Последняя версия'!AN25)</f>
        <v>0.48</v>
      </c>
      <c r="AO25" t="e">
        <f>IF(COUNTA('Последняя версия'!AO25)=0,NA(),'Последняя версия'!AO25)</f>
        <v>#N/A</v>
      </c>
      <c r="AP25">
        <f>IF(COUNTA('Последняя версия'!AP25)=0,NA(),'Последняя версия'!AP25)</f>
        <v>169.2</v>
      </c>
      <c r="AQ25" t="e">
        <f>IF(COUNTA('Последняя версия'!AQ25)=0,NA(),'Последняя версия'!AQ25)</f>
        <v>#N/A</v>
      </c>
      <c r="AR25">
        <f>IF(COUNTA('Последняя версия'!AR25)=0,NA(),'Последняя версия'!AR25)</f>
        <v>7.54</v>
      </c>
      <c r="AS25">
        <f>IF(COUNTA('Последняя версия'!AS25)=0,NA(),'Последняя версия'!AS25)</f>
        <v>1.4</v>
      </c>
      <c r="AT25">
        <f>IF(COUNTA('Последняя версия'!AT25)=0,NA(),'Последняя версия'!AT25)</f>
        <v>5.64</v>
      </c>
      <c r="AU25">
        <f>IF(COUNTA('Последняя версия'!AU25)=0,NA(),'Последняя версия'!AU25)</f>
        <v>23.3</v>
      </c>
      <c r="AV25" t="e">
        <f>IF(COUNTA('Последняя версия'!AV25)=0,NA(),'Последняя версия'!AV25)</f>
        <v>#N/A</v>
      </c>
      <c r="AW25" t="e">
        <f>IF(COUNTA('Последняя версия'!AW25)=0,NA(),'Последняя версия'!AW25)</f>
        <v>#N/A</v>
      </c>
      <c r="AX25">
        <f>IF(COUNTA('Последняя версия'!AX25)=0,NA(),'Последняя версия'!AX25)</f>
        <v>3.44</v>
      </c>
      <c r="AY25">
        <f>IF(COUNTA('Последняя версия'!AY25)=0,NA(),'Последняя версия'!AY25)</f>
        <v>0.87</v>
      </c>
      <c r="AZ25">
        <f>IF(COUNTA('Последняя версия'!AZ25)=0,NA(),'Последняя версия'!AZ25)</f>
        <v>1.03</v>
      </c>
      <c r="BA25" t="e">
        <f>IF(COUNTA('Последняя версия'!BA25)=0,NA(),'Последняя версия'!BA25)</f>
        <v>#N/A</v>
      </c>
      <c r="BB25" t="e">
        <f>IF(COUNTA('Последняя версия'!BB25)=0,NA(),'Последняя версия'!BB25)</f>
        <v>#N/A</v>
      </c>
      <c r="BC25" t="e">
        <f>IF(COUNTA('Последняя версия'!BC25)=0,NA(),'Последняя версия'!BC25)</f>
        <v>#N/A</v>
      </c>
      <c r="BD25" t="e">
        <f>IF(COUNTA('Последняя версия'!BD25)=0,NA(),'Последняя версия'!BD25)</f>
        <v>#N/A</v>
      </c>
      <c r="BE25" t="e">
        <f>IF(COUNTA('Последняя версия'!BE25)=0,NA(),'Последняя версия'!BE25)</f>
        <v>#N/A</v>
      </c>
      <c r="BF25" t="e">
        <f>IF(COUNTA('Последняя версия'!BF25)=0,NA(),'Последняя версия'!BF25)</f>
        <v>#N/A</v>
      </c>
      <c r="BG25" t="e">
        <f>IF(COUNTA('Последняя версия'!BG25)=0,NA(),'Последняя версия'!BG25)</f>
        <v>#N/A</v>
      </c>
      <c r="BH25" t="e">
        <f>IF(COUNTA('Последняя версия'!BH25)=0,NA(),'Последняя версия'!BH25)</f>
        <v>#N/A</v>
      </c>
      <c r="BI25" t="e">
        <f>IF(COUNTA('Последняя версия'!BI25)=0,NA(),'Последняя версия'!BI25)</f>
        <v>#N/A</v>
      </c>
      <c r="BJ25" t="e">
        <f>IF(COUNTA('Последняя версия'!BJ25)=0,NA(),'Последняя версия'!BJ25)</f>
        <v>#N/A</v>
      </c>
      <c r="BK25" t="e">
        <f>IF(COUNTA('Последняя версия'!BK25)=0,NA(),'Последняя версия'!BK25)</f>
        <v>#N/A</v>
      </c>
      <c r="BL25" t="e">
        <f>IF(COUNTA('Последняя версия'!BL25)=0,NA(),'Последняя версия'!BL25)</f>
        <v>#N/A</v>
      </c>
      <c r="BM25" t="e">
        <f>IF(COUNTA('Последняя версия'!BM25)=0,NA(),'Последняя версия'!BM25)</f>
        <v>#N/A</v>
      </c>
      <c r="BN25" t="e">
        <f>IF(COUNTA('Последняя версия'!BN25)=0,NA(),'Последняя версия'!BN25)</f>
        <v>#N/A</v>
      </c>
      <c r="BO25" t="e">
        <f>IF(COUNTA('Последняя версия'!BO25)=0,NA(),'Последняя версия'!BO25)</f>
        <v>#N/A</v>
      </c>
      <c r="BP25" t="e">
        <f>IF(COUNTA('Последняя версия'!BP25)=0,NA(),'Последняя версия'!BP25)</f>
        <v>#N/A</v>
      </c>
      <c r="BQ25" t="e">
        <f>IF(COUNTA('Последняя версия'!BQ25)=0,NA(),'Последняя версия'!BQ25)</f>
        <v>#N/A</v>
      </c>
      <c r="BR25" t="e">
        <f>IF(COUNTA('Последняя версия'!BR25)=0,NA(),'Последняя версия'!BR25)</f>
        <v>#N/A</v>
      </c>
      <c r="BS25" t="e">
        <f>IF(COUNTA('Последняя версия'!BS25)=0,NA(),'Последняя версия'!BS25)</f>
        <v>#N/A</v>
      </c>
      <c r="BT25" t="e">
        <f>IF(COUNTA('Последняя версия'!BT25)=0,NA(),'Последняя версия'!BT25)</f>
        <v>#N/A</v>
      </c>
      <c r="BU25" t="e">
        <f>IF(COUNTA('Последняя версия'!BU25)=0,NA(),'Последняя версия'!BU25)</f>
        <v>#N/A</v>
      </c>
      <c r="BV25" t="e">
        <f>IF(COUNTA('Последняя версия'!BV25)=0,NA(),'Последняя версия'!BV25)</f>
        <v>#N/A</v>
      </c>
      <c r="BW25" t="e">
        <f>IF(COUNTA('Последняя версия'!BW25)=0,NA(),'Последняя версия'!BW25)</f>
        <v>#N/A</v>
      </c>
      <c r="BX25" t="e">
        <f>IF(COUNTA('Последняя версия'!BX25)=0,NA(),'Последняя версия'!BX25)</f>
        <v>#N/A</v>
      </c>
      <c r="BY25" t="e">
        <f>IF(COUNTA('Последняя версия'!BY25)=0,NA(),'Последняя версия'!BY25)</f>
        <v>#N/A</v>
      </c>
      <c r="BZ25" t="e">
        <f>IF(COUNTA('Последняя версия'!BZ25)=0,NA(),'Последняя версия'!BZ25)</f>
        <v>#N/A</v>
      </c>
      <c r="CA25" t="e">
        <f>IF(COUNTA('Последняя версия'!CA25)=0,NA(),'Последняя версия'!CA25)</f>
        <v>#N/A</v>
      </c>
      <c r="CB25" t="e">
        <f>IF(COUNTA('Последняя версия'!CB25)=0,NA(),'Последняя версия'!CB25)</f>
        <v>#N/A</v>
      </c>
      <c r="CC25" t="e">
        <f>IF(COUNTA('Последняя версия'!CC25)=0,NA(),'Последняя версия'!CC25)</f>
        <v>#N/A</v>
      </c>
      <c r="CD25" t="e">
        <f>IF(COUNTA('Последняя версия'!CD25)=0,NA(),'Последняя версия'!CD25)</f>
        <v>#N/A</v>
      </c>
      <c r="CE25" t="e">
        <f>IF(COUNTA('Последняя версия'!CE25)=0,NA(),'Последняя версия'!CE25)</f>
        <v>#N/A</v>
      </c>
      <c r="CF25" t="e">
        <f>IF(COUNTA('Последняя версия'!CF25)=0,NA(),'Последняя версия'!CF25)</f>
        <v>#N/A</v>
      </c>
      <c r="CG25" t="e">
        <f>IF(COUNTA('Последняя версия'!CG25)=0,NA(),'Последняя версия'!CG25)</f>
        <v>#N/A</v>
      </c>
      <c r="CH25" t="e">
        <f>IF(COUNTA('Последняя версия'!CH25)=0,NA(),'Последняя версия'!CH25)</f>
        <v>#N/A</v>
      </c>
      <c r="CI25" t="e">
        <f>IF(COUNTA('Последняя версия'!CI25)=0,NA(),'Последняя версия'!CI25)</f>
        <v>#N/A</v>
      </c>
      <c r="CJ25" t="e">
        <f>IF(COUNTA('Последняя версия'!CJ25)=0,NA(),'Последняя версия'!CJ25)</f>
        <v>#N/A</v>
      </c>
      <c r="CK25" t="e">
        <f>IF(COUNTA('Последняя версия'!CK25)=0,NA(),'Последняя версия'!CK25)</f>
        <v>#N/A</v>
      </c>
      <c r="CL25" t="e">
        <f>IF(COUNTA('Последняя версия'!CL25)=0,NA(),'Последняя версия'!CL25)</f>
        <v>#N/A</v>
      </c>
      <c r="CM25" t="e">
        <f>IF(COUNTA('Последняя версия'!CM25)=0,NA(),'Последняя версия'!CM25)</f>
        <v>#N/A</v>
      </c>
      <c r="CN25" t="e">
        <f>IF(COUNTA('Последняя версия'!CN25)=0,NA(),'Последняя версия'!CN25)</f>
        <v>#N/A</v>
      </c>
      <c r="CO25" t="e">
        <f>IF(COUNTA('Последняя версия'!CO25)=0,NA(),'Последняя версия'!CO25)</f>
        <v>#N/A</v>
      </c>
      <c r="CP25" t="e">
        <f>IF(COUNTA('Последняя версия'!CP25)=0,NA(),'Последняя версия'!CP25)</f>
        <v>#N/A</v>
      </c>
      <c r="CQ25" t="e">
        <f>IF(COUNTA('Последняя версия'!CQ25)=0,NA(),'Последняя версия'!CQ25)</f>
        <v>#N/A</v>
      </c>
      <c r="CR25" t="e">
        <f>IF(COUNTA('Последняя версия'!CR25)=0,NA(),'Последняя версия'!CR25)</f>
        <v>#N/A</v>
      </c>
      <c r="CS25">
        <f>IF(COUNTA('Последняя версия'!CS25)=0,NA(),'Последняя версия'!CS25)</f>
        <v>24</v>
      </c>
      <c r="CT25">
        <f>IF(COUNTA('Последняя версия'!CT25)=0,NA(),'Последняя версия'!CT25)</f>
        <v>5</v>
      </c>
      <c r="CU25">
        <f>IF(COUNTA('Последняя версия'!CU25)=0,NA(),'Последняя версия'!CU25)</f>
        <v>11</v>
      </c>
      <c r="CV25">
        <f>IF(COUNTA('Последняя версия'!CV25)=0,NA(),'Последняя версия'!CV25)</f>
        <v>3</v>
      </c>
      <c r="CW25">
        <f>IF(COUNTA('Последняя версия'!CW25)=0,NA(),'Последняя версия'!CW25)</f>
        <v>1</v>
      </c>
      <c r="CX25">
        <f>IF(COUNTA('Последняя версия'!CX25)=0,NA(),'Последняя версия'!CX25)</f>
        <v>7</v>
      </c>
      <c r="CY25">
        <f>IF(COUNTA('Последняя версия'!CY25)=0,NA(),'Последняя версия'!CY25)</f>
        <v>4</v>
      </c>
      <c r="CZ25">
        <f>IF(COUNTA('Последняя версия'!CZ25)=0,NA(),'Последняя версия'!CZ25)</f>
        <v>1</v>
      </c>
      <c r="DA25">
        <f>IF(COUNTA('Последняя версия'!DA25)=0,NA(),'Последняя версия'!DA25)</f>
        <v>7</v>
      </c>
      <c r="DB25">
        <f>IF(COUNTA('Последняя версия'!DB25)=0,NA(),'Последняя версия'!DB25)</f>
        <v>7</v>
      </c>
      <c r="DC25">
        <f>IF(COUNTA('Последняя версия'!DC25)=0,NA(),'Последняя версия'!DC25)</f>
        <v>6</v>
      </c>
      <c r="DD25">
        <f>IF(COUNTA('Последняя версия'!DD25)=0,NA(),'Последняя версия'!DD25)</f>
        <v>8</v>
      </c>
      <c r="DE25">
        <f>IF(COUNTA('Последняя версия'!DE25)=0,NA(),'Последняя версия'!DE25)</f>
        <v>6</v>
      </c>
      <c r="DF25">
        <f>IF(COUNTA('Последняя версия'!DF25)=0,NA(),'Последняя версия'!DF25)</f>
        <v>7</v>
      </c>
      <c r="DG25">
        <f>IF(COUNTA('Последняя версия'!DG25)=0,NA(),'Последняя версия'!DG25)</f>
        <v>1</v>
      </c>
      <c r="DH25">
        <f>IF(COUNTA('Последняя версия'!DH25)=0,NA(),'Последняя версия'!DH25)</f>
        <v>23</v>
      </c>
      <c r="DI25">
        <f>IF(COUNTA('Последняя версия'!DI25)=0,NA(),'Последняя версия'!DI25)</f>
        <v>6</v>
      </c>
      <c r="DJ25">
        <f>IF(COUNTA('Последняя версия'!DJ25)=0,NA(),'Последняя версия'!DJ25)</f>
        <v>5</v>
      </c>
      <c r="DK25">
        <f>IF(COUNTA('Последняя версия'!DK25)=0,NA(),'Последняя версия'!DK25)</f>
        <v>4</v>
      </c>
      <c r="DL25">
        <f>IF(COUNTA('Последняя версия'!DL25)=0,NA(),'Последняя версия'!DL25)</f>
        <v>5</v>
      </c>
      <c r="DM25">
        <f>IF(COUNTA('Последняя версия'!DM25)=0,NA(),'Последняя версия'!DM25)</f>
        <v>10</v>
      </c>
      <c r="DN25">
        <f>IF(COUNTA('Последняя версия'!DN25)=0,NA(),'Последняя версия'!DN25)</f>
        <v>5</v>
      </c>
      <c r="DO25">
        <f>IF(COUNTA('Последняя версия'!DO25)=0,NA(),'Последняя версия'!DO25)</f>
        <v>5</v>
      </c>
      <c r="DP25">
        <f>IF(COUNTA('Последняя версия'!DP25)=0,NA(),'Последняя версия'!DP25)</f>
        <v>6</v>
      </c>
      <c r="DQ25">
        <f>IF(COUNTA('Последняя версия'!DQ25)=0,NA(),'Последняя версия'!DQ25)</f>
        <v>7</v>
      </c>
      <c r="DR25">
        <f>IF(COUNTA('Последняя версия'!DR25)=0,NA(),'Последняя версия'!DR25)</f>
        <v>6</v>
      </c>
      <c r="DS25">
        <f>IF(COUNTA('Последняя версия'!DS25)=0,NA(),'Последняя версия'!DS25)</f>
        <v>1</v>
      </c>
      <c r="DT25">
        <f>IF(COUNTA('Последняя версия'!DT25)=0,NA(),'Последняя версия'!DT25)</f>
        <v>99</v>
      </c>
      <c r="DU25" t="e">
        <f>IF(COUNTA('Последняя версия'!DU25)=0,NA(),'Последняя версия'!DU25)</f>
        <v>#N/A</v>
      </c>
      <c r="DV25" t="e">
        <f>IF(COUNTA('Последняя версия'!DV25)=0,NA(),'Последняя версия'!DV25)</f>
        <v>#N/A</v>
      </c>
      <c r="DW25" t="e">
        <f>IF(COUNTA('Последняя версия'!DW25)=0,NA(),'Последняя версия'!DW25)</f>
        <v>#N/A</v>
      </c>
      <c r="DX25" t="e">
        <f>IF(COUNTA('Последняя версия'!DX25)=0,NA(),'Последняя версия'!DX25)</f>
        <v>#N/A</v>
      </c>
      <c r="DY25" t="e">
        <f>IF(COUNTA('Последняя версия'!DY25)=0,NA(),'Последняя версия'!DY25)</f>
        <v>#N/A</v>
      </c>
      <c r="DZ25" t="e">
        <f>IF(COUNTA('Последняя версия'!DZ25)=0,NA(),'Последняя версия'!DZ25)</f>
        <v>#N/A</v>
      </c>
      <c r="EA25" t="e">
        <f>IF(COUNTA('Последняя версия'!EA25)=0,NA(),'Последняя версия'!EA25)</f>
        <v>#N/A</v>
      </c>
      <c r="EB25" t="e">
        <f>IF(COUNTA('Последняя версия'!EB25)=0,NA(),'Последняя версия'!EB25)</f>
        <v>#N/A</v>
      </c>
      <c r="EC25" t="e">
        <f>IF(COUNTA('Последняя версия'!EC25)=0,NA(),'Последняя версия'!EC25)</f>
        <v>#N/A</v>
      </c>
      <c r="ED25" t="e">
        <f>IF(COUNTA('Последняя версия'!ED25)=0,NA(),'Последняя версия'!ED25)</f>
        <v>#N/A</v>
      </c>
      <c r="EE25" t="e">
        <f>IF(COUNTA('Последняя версия'!EE25)=0,NA(),'Последняя версия'!EE25)</f>
        <v>#N/A</v>
      </c>
      <c r="EF25" t="e">
        <f>IF(COUNTA('Последняя версия'!EF25)=0,NA(),'Последняя версия'!EF25)</f>
        <v>#N/A</v>
      </c>
      <c r="EG25" t="e">
        <f>IF(COUNTA('Последняя версия'!EG25)=0,NA(),'Последняя версия'!EG25)</f>
        <v>#N/A</v>
      </c>
      <c r="EH25" t="e">
        <f>IF(COUNTA('Последняя версия'!EH25)=0,NA(),'Последняя версия'!EH25)</f>
        <v>#N/A</v>
      </c>
      <c r="EI25" t="e">
        <f>IF(COUNTA('Последняя версия'!EI25)=0,NA(),'Последняя версия'!EI25)</f>
        <v>#N/A</v>
      </c>
      <c r="EJ25" t="e">
        <f>IF(COUNTA('Последняя версия'!EJ25)=0,NA(),'Последняя версия'!EJ25)</f>
        <v>#N/A</v>
      </c>
    </row>
    <row r="26" spans="1:140" x14ac:dyDescent="0.35">
      <c r="A26">
        <f>IF(COUNTA('Последняя версия'!A26)=0,NA(),'Последняя версия'!A26)</f>
        <v>25</v>
      </c>
      <c r="B26">
        <f>IF(COUNTA('Последняя версия'!B26)=0,NA(),'Последняя версия'!B26)</f>
        <v>1</v>
      </c>
      <c r="C26">
        <f>IF(COUNTA('Последняя версия'!C26)=0,NA(),'Последняя версия'!C26)</f>
        <v>2</v>
      </c>
      <c r="D26">
        <f>IF(COUNTA('Последняя версия'!D26)=0,NA(),'Последняя версия'!D26)</f>
        <v>6</v>
      </c>
      <c r="E26">
        <f>IF(COUNTA('Последняя версия'!E26)=0,NA(),'Последняя версия'!E26)</f>
        <v>6</v>
      </c>
      <c r="F26">
        <f>IF(COUNTA('Последняя версия'!F26)=0,NA(),'Последняя версия'!F26)</f>
        <v>3</v>
      </c>
      <c r="G26">
        <f>IF(COUNTA('Последняя версия'!G26)=0,NA(),'Последняя версия'!G26)</f>
        <v>1</v>
      </c>
      <c r="H26">
        <f>IF(COUNTA('Последняя версия'!H26)=0,NA(),'Последняя версия'!H26)</f>
        <v>1</v>
      </c>
      <c r="I26">
        <f>IF(COUNTA('Последняя версия'!I26)=0,NA(),'Последняя версия'!I26)</f>
        <v>3</v>
      </c>
      <c r="J26">
        <f>IF(COUNTA('Последняя версия'!J26)=0,NA(),'Последняя версия'!J26)</f>
        <v>2</v>
      </c>
      <c r="K26">
        <f>IF(COUNTA('Последняя версия'!K26)=0,NA(),'Последняя версия'!K26)</f>
        <v>1</v>
      </c>
      <c r="L26">
        <f>IF(COUNTA('Последняя версия'!L26)=0,NA(),'Последняя версия'!L26)</f>
        <v>1</v>
      </c>
      <c r="M26">
        <f>IF(COUNTA('Последняя версия'!M26)=0,NA(),'Последняя версия'!M26)</f>
        <v>1</v>
      </c>
      <c r="N26">
        <f>IF(COUNTA('Последняя версия'!N26)=0,NA(),'Последняя версия'!N26)</f>
        <v>1</v>
      </c>
      <c r="O26">
        <f>IF(COUNTA('Последняя версия'!O26)=0,NA(),'Последняя версия'!O26)</f>
        <v>2</v>
      </c>
      <c r="P26">
        <f>IF(COUNTA('Последняя версия'!P26)=0,NA(),'Последняя версия'!P26)</f>
        <v>2</v>
      </c>
      <c r="Q26">
        <f>IF(COUNTA('Последняя версия'!Q26)=0,NA(),'Последняя версия'!Q26)</f>
        <v>1</v>
      </c>
      <c r="R26">
        <f>IF(COUNTA('Последняя версия'!R26)=0,NA(),'Последняя версия'!R26)</f>
        <v>2</v>
      </c>
      <c r="S26">
        <f>IF(COUNTA('Последняя версия'!S26)=0,NA(),'Последняя версия'!S26)</f>
        <v>2</v>
      </c>
      <c r="T26">
        <f>IF(COUNTA('Последняя версия'!T26)=0,NA(),'Последняя версия'!T26)</f>
        <v>2</v>
      </c>
      <c r="U26">
        <f>IF(COUNTA('Последняя версия'!U26)=0,NA(),'Последняя версия'!U26)</f>
        <v>1</v>
      </c>
      <c r="V26">
        <f>IF(COUNTA('Последняя версия'!V26)=0,NA(),'Последняя версия'!V26)</f>
        <v>2</v>
      </c>
      <c r="W26" t="e">
        <f>IF(COUNTA('Последняя версия'!W26)=0,NA(),'Последняя версия'!W26)</f>
        <v>#N/A</v>
      </c>
      <c r="X26">
        <f>IF(COUNTA('Последняя версия'!X26)=0,NA(),'Последняя версия'!X26)</f>
        <v>63</v>
      </c>
      <c r="Y26">
        <f>IF(COUNTA('Последняя версия'!Y26)=0,NA(),'Последняя версия'!Y26)</f>
        <v>62</v>
      </c>
      <c r="Z26">
        <f>IF(COUNTA('Последняя версия'!Z26)=0,NA(),'Последняя версия'!Z26)</f>
        <v>24</v>
      </c>
      <c r="AA26">
        <f>IF(COUNTA('Последняя версия'!AA26)=0,NA(),'Последняя версия'!AA26)</f>
        <v>50</v>
      </c>
      <c r="AB26" t="e">
        <f>IF(COUNTA('Последняя версия'!AB26)=0,NA(),'Последняя версия'!AB26)</f>
        <v>#N/A</v>
      </c>
      <c r="AC26">
        <f>IF(COUNTA('Последняя версия'!AC26)=0,NA(),'Последняя версия'!AC26)</f>
        <v>44.9</v>
      </c>
      <c r="AD26">
        <f>IF(COUNTA('Последняя версия'!AD26)=0,NA(),'Последняя версия'!AD26)</f>
        <v>6.51</v>
      </c>
      <c r="AE26">
        <f>IF(COUNTA('Последняя версия'!AE26)=0,NA(),'Последняя версия'!AE26)</f>
        <v>79.5</v>
      </c>
      <c r="AF26">
        <f>IF(COUNTA('Последняя версия'!AF26)=0,NA(),'Последняя версия'!AF26)</f>
        <v>5.14</v>
      </c>
      <c r="AG26">
        <f>IF(COUNTA('Последняя версия'!AG26)=0,NA(),'Последняя версия'!AG26)</f>
        <v>2.2999999999999998</v>
      </c>
      <c r="AH26">
        <f>IF(COUNTA('Последняя версия'!AH26)=0,NA(),'Последняя версия'!AH26)</f>
        <v>3.73</v>
      </c>
      <c r="AI26">
        <f>IF(COUNTA('Последняя версия'!AI26)=0,NA(),'Последняя версия'!AI26)</f>
        <v>1.1299999999999999</v>
      </c>
      <c r="AJ26" t="e">
        <f>IF(COUNTA('Последняя версия'!AJ26)=0,NA(),'Последняя версия'!AJ26)</f>
        <v>#N/A</v>
      </c>
      <c r="AK26">
        <f>IF(COUNTA('Последняя версия'!AK26)=0,NA(),'Последняя версия'!AK26)</f>
        <v>1.82</v>
      </c>
      <c r="AL26">
        <f>IF(COUNTA('Последняя версия'!AL26)=0,NA(),'Последняя версия'!AL26)</f>
        <v>64</v>
      </c>
      <c r="AM26">
        <f>IF(COUNTA('Последняя версия'!AM26)=0,NA(),'Последняя версия'!AM26)</f>
        <v>400</v>
      </c>
      <c r="AN26" t="e">
        <f>IF(COUNTA('Последняя версия'!AN26)=0,NA(),'Последняя версия'!AN26)</f>
        <v>#N/A</v>
      </c>
      <c r="AO26" t="e">
        <f>IF(COUNTA('Последняя версия'!AO26)=0,NA(),'Последняя версия'!AO26)</f>
        <v>#N/A</v>
      </c>
      <c r="AP26" t="e">
        <f>IF(COUNTA('Последняя версия'!AP26)=0,NA(),'Последняя версия'!AP26)</f>
        <v>#N/A</v>
      </c>
      <c r="AQ26" t="e">
        <f>IF(COUNTA('Последняя версия'!AQ26)=0,NA(),'Последняя версия'!AQ26)</f>
        <v>#N/A</v>
      </c>
      <c r="AR26" t="e">
        <f>IF(COUNTA('Последняя версия'!AR26)=0,NA(),'Последняя версия'!AR26)</f>
        <v>#N/A</v>
      </c>
      <c r="AS26">
        <f>IF(COUNTA('Последняя версия'!AS26)=0,NA(),'Последняя версия'!AS26)</f>
        <v>1.95</v>
      </c>
      <c r="AT26">
        <f>IF(COUNTA('Последняя версия'!AT26)=0,NA(),'Последняя версия'!AT26)</f>
        <v>4.7300000000000004</v>
      </c>
      <c r="AU26">
        <f>IF(COUNTA('Последняя версия'!AU26)=0,NA(),'Последняя версия'!AU26)</f>
        <v>13</v>
      </c>
      <c r="AV26">
        <f>IF(COUNTA('Последняя версия'!AV26)=0,NA(),'Последняя версия'!AV26)</f>
        <v>247</v>
      </c>
      <c r="AW26">
        <f>IF(COUNTA('Последняя версия'!AW26)=0,NA(),'Последняя версия'!AW26)</f>
        <v>98.22</v>
      </c>
      <c r="AX26">
        <f>IF(COUNTA('Последняя версия'!AX26)=0,NA(),'Последняя версия'!AX26)</f>
        <v>3.61</v>
      </c>
      <c r="AY26">
        <f>IF(COUNTA('Последняя версия'!AY26)=0,NA(),'Последняя версия'!AY26)</f>
        <v>0.4</v>
      </c>
      <c r="AZ26">
        <f>IF(COUNTA('Последняя версия'!AZ26)=0,NA(),'Последняя версия'!AZ26)</f>
        <v>1.77</v>
      </c>
      <c r="BA26">
        <f>IF(COUNTA('Последняя версия'!BA26)=0,NA(),'Последняя версия'!BA26)</f>
        <v>0.82</v>
      </c>
      <c r="BB26" t="e">
        <f>IF(COUNTA('Последняя версия'!BB26)=0,NA(),'Последняя версия'!BB26)</f>
        <v>#N/A</v>
      </c>
      <c r="BC26" t="e">
        <f>IF(COUNTA('Последняя версия'!BC26)=0,NA(),'Последняя версия'!BC26)</f>
        <v>#N/A</v>
      </c>
      <c r="BD26" t="e">
        <f>IF(COUNTA('Последняя версия'!BD26)=0,NA(),'Последняя версия'!BD26)</f>
        <v>#N/A</v>
      </c>
      <c r="BE26" t="e">
        <f>IF(COUNTA('Последняя версия'!BE26)=0,NA(),'Последняя версия'!BE26)</f>
        <v>#N/A</v>
      </c>
      <c r="BF26" t="e">
        <f>IF(COUNTA('Последняя версия'!BF26)=0,NA(),'Последняя версия'!BF26)</f>
        <v>#N/A</v>
      </c>
      <c r="BG26" t="e">
        <f>IF(COUNTA('Последняя версия'!BG26)=0,NA(),'Последняя версия'!BG26)</f>
        <v>#N/A</v>
      </c>
      <c r="BH26" t="e">
        <f>IF(COUNTA('Последняя версия'!BH26)=0,NA(),'Последняя версия'!BH26)</f>
        <v>#N/A</v>
      </c>
      <c r="BI26" t="e">
        <f>IF(COUNTA('Последняя версия'!BI26)=0,NA(),'Последняя версия'!BI26)</f>
        <v>#N/A</v>
      </c>
      <c r="BJ26" t="e">
        <f>IF(COUNTA('Последняя версия'!BJ26)=0,NA(),'Последняя версия'!BJ26)</f>
        <v>#N/A</v>
      </c>
      <c r="BK26" t="e">
        <f>IF(COUNTA('Последняя версия'!BK26)=0,NA(),'Последняя версия'!BK26)</f>
        <v>#N/A</v>
      </c>
      <c r="BL26" t="e">
        <f>IF(COUNTA('Последняя версия'!BL26)=0,NA(),'Последняя версия'!BL26)</f>
        <v>#N/A</v>
      </c>
      <c r="BM26" t="e">
        <f>IF(COUNTA('Последняя версия'!BM26)=0,NA(),'Последняя версия'!BM26)</f>
        <v>#N/A</v>
      </c>
      <c r="BN26" t="e">
        <f>IF(COUNTA('Последняя версия'!BN26)=0,NA(),'Последняя версия'!BN26)</f>
        <v>#N/A</v>
      </c>
      <c r="BO26" t="e">
        <f>IF(COUNTA('Последняя версия'!BO26)=0,NA(),'Последняя версия'!BO26)</f>
        <v>#N/A</v>
      </c>
      <c r="BP26" t="e">
        <f>IF(COUNTA('Последняя версия'!BP26)=0,NA(),'Последняя версия'!BP26)</f>
        <v>#N/A</v>
      </c>
      <c r="BQ26" t="e">
        <f>IF(COUNTA('Последняя версия'!BQ26)=0,NA(),'Последняя версия'!BQ26)</f>
        <v>#N/A</v>
      </c>
      <c r="BR26" t="e">
        <f>IF(COUNTA('Последняя версия'!BR26)=0,NA(),'Последняя версия'!BR26)</f>
        <v>#N/A</v>
      </c>
      <c r="BS26" t="e">
        <f>IF(COUNTA('Последняя версия'!BS26)=0,NA(),'Последняя версия'!BS26)</f>
        <v>#N/A</v>
      </c>
      <c r="BT26" t="e">
        <f>IF(COUNTA('Последняя версия'!BT26)=0,NA(),'Последняя версия'!BT26)</f>
        <v>#N/A</v>
      </c>
      <c r="BU26" t="e">
        <f>IF(COUNTA('Последняя версия'!BU26)=0,NA(),'Последняя версия'!BU26)</f>
        <v>#N/A</v>
      </c>
      <c r="BV26" t="e">
        <f>IF(COUNTA('Последняя версия'!BV26)=0,NA(),'Последняя версия'!BV26)</f>
        <v>#N/A</v>
      </c>
      <c r="BW26" t="e">
        <f>IF(COUNTA('Последняя версия'!BW26)=0,NA(),'Последняя версия'!BW26)</f>
        <v>#N/A</v>
      </c>
      <c r="BX26" t="e">
        <f>IF(COUNTA('Последняя версия'!BX26)=0,NA(),'Последняя версия'!BX26)</f>
        <v>#N/A</v>
      </c>
      <c r="BY26" t="e">
        <f>IF(COUNTA('Последняя версия'!BY26)=0,NA(),'Последняя версия'!BY26)</f>
        <v>#N/A</v>
      </c>
      <c r="BZ26" t="e">
        <f>IF(COUNTA('Последняя версия'!BZ26)=0,NA(),'Последняя версия'!BZ26)</f>
        <v>#N/A</v>
      </c>
      <c r="CA26" t="e">
        <f>IF(COUNTA('Последняя версия'!CA26)=0,NA(),'Последняя версия'!CA26)</f>
        <v>#N/A</v>
      </c>
      <c r="CB26" t="e">
        <f>IF(COUNTA('Последняя версия'!CB26)=0,NA(),'Последняя версия'!CB26)</f>
        <v>#N/A</v>
      </c>
      <c r="CC26" t="e">
        <f>IF(COUNTA('Последняя версия'!CC26)=0,NA(),'Последняя версия'!CC26)</f>
        <v>#N/A</v>
      </c>
      <c r="CD26" t="e">
        <f>IF(COUNTA('Последняя версия'!CD26)=0,NA(),'Последняя версия'!CD26)</f>
        <v>#N/A</v>
      </c>
      <c r="CE26" t="e">
        <f>IF(COUNTA('Последняя версия'!CE26)=0,NA(),'Последняя версия'!CE26)</f>
        <v>#N/A</v>
      </c>
      <c r="CF26" t="e">
        <f>IF(COUNTA('Последняя версия'!CF26)=0,NA(),'Последняя версия'!CF26)</f>
        <v>#N/A</v>
      </c>
      <c r="CG26" t="e">
        <f>IF(COUNTA('Последняя версия'!CG26)=0,NA(),'Последняя версия'!CG26)</f>
        <v>#N/A</v>
      </c>
      <c r="CH26" t="e">
        <f>IF(COUNTA('Последняя версия'!CH26)=0,NA(),'Последняя версия'!CH26)</f>
        <v>#N/A</v>
      </c>
      <c r="CI26" t="e">
        <f>IF(COUNTA('Последняя версия'!CI26)=0,NA(),'Последняя версия'!CI26)</f>
        <v>#N/A</v>
      </c>
      <c r="CJ26" t="e">
        <f>IF(COUNTA('Последняя версия'!CJ26)=0,NA(),'Последняя версия'!CJ26)</f>
        <v>#N/A</v>
      </c>
      <c r="CK26" t="e">
        <f>IF(COUNTA('Последняя версия'!CK26)=0,NA(),'Последняя версия'!CK26)</f>
        <v>#N/A</v>
      </c>
      <c r="CL26" t="e">
        <f>IF(COUNTA('Последняя версия'!CL26)=0,NA(),'Последняя версия'!CL26)</f>
        <v>#N/A</v>
      </c>
      <c r="CM26" t="e">
        <f>IF(COUNTA('Последняя версия'!CM26)=0,NA(),'Последняя версия'!CM26)</f>
        <v>#N/A</v>
      </c>
      <c r="CN26" t="e">
        <f>IF(COUNTA('Последняя версия'!CN26)=0,NA(),'Последняя версия'!CN26)</f>
        <v>#N/A</v>
      </c>
      <c r="CO26" t="e">
        <f>IF(COUNTA('Последняя версия'!CO26)=0,NA(),'Последняя версия'!CO26)</f>
        <v>#N/A</v>
      </c>
      <c r="CP26" t="e">
        <f>IF(COUNTA('Последняя версия'!CP26)=0,NA(),'Последняя версия'!CP26)</f>
        <v>#N/A</v>
      </c>
      <c r="CQ26" t="e">
        <f>IF(COUNTA('Последняя версия'!CQ26)=0,NA(),'Последняя версия'!CQ26)</f>
        <v>#N/A</v>
      </c>
      <c r="CR26" t="e">
        <f>IF(COUNTA('Последняя версия'!CR26)=0,NA(),'Последняя версия'!CR26)</f>
        <v>#N/A</v>
      </c>
      <c r="CS26">
        <f>IF(COUNTA('Последняя версия'!CS26)=0,NA(),'Последняя версия'!CS26)</f>
        <v>24</v>
      </c>
      <c r="CT26">
        <f>IF(COUNTA('Последняя версия'!CT26)=0,NA(),'Последняя версия'!CT26)</f>
        <v>8</v>
      </c>
      <c r="CU26">
        <f>IF(COUNTA('Последняя версия'!CU26)=0,NA(),'Последняя версия'!CU26)</f>
        <v>16</v>
      </c>
      <c r="CV26">
        <f>IF(COUNTA('Последняя версия'!CV26)=0,NA(),'Последняя версия'!CV26)</f>
        <v>5</v>
      </c>
      <c r="CW26">
        <f>IF(COUNTA('Последняя версия'!CW26)=0,NA(),'Последняя версия'!CW26)</f>
        <v>5</v>
      </c>
      <c r="CX26">
        <f>IF(COUNTA('Последняя версия'!CX26)=0,NA(),'Последняя версия'!CX26)</f>
        <v>5</v>
      </c>
      <c r="CY26">
        <f>IF(COUNTA('Последняя версия'!CY26)=0,NA(),'Последняя версия'!CY26)</f>
        <v>4</v>
      </c>
      <c r="CZ26">
        <f>IF(COUNTA('Последняя версия'!CZ26)=0,NA(),'Последняя версия'!CZ26)</f>
        <v>1</v>
      </c>
      <c r="DA26">
        <f>IF(COUNTA('Последняя версия'!DA26)=0,NA(),'Последняя версия'!DA26)</f>
        <v>8</v>
      </c>
      <c r="DB26">
        <f>IF(COUNTA('Последняя версия'!DB26)=0,NA(),'Последняя версия'!DB26)</f>
        <v>7</v>
      </c>
      <c r="DC26">
        <f>IF(COUNTA('Последняя версия'!DC26)=0,NA(),'Последняя версия'!DC26)</f>
        <v>5</v>
      </c>
      <c r="DD26">
        <f>IF(COUNTA('Последняя версия'!DD26)=0,NA(),'Последняя версия'!DD26)</f>
        <v>7</v>
      </c>
      <c r="DE26">
        <f>IF(COUNTA('Последняя версия'!DE26)=0,NA(),'Последняя версия'!DE26)</f>
        <v>6</v>
      </c>
      <c r="DF26">
        <f>IF(COUNTA('Последняя версия'!DF26)=0,NA(),'Последняя версия'!DF26)</f>
        <v>6</v>
      </c>
      <c r="DG26">
        <f>IF(COUNTA('Последняя версия'!DG26)=0,NA(),'Последняя версия'!DG26)</f>
        <v>9</v>
      </c>
      <c r="DH26">
        <f>IF(COUNTA('Последняя версия'!DH26)=0,NA(),'Последняя версия'!DH26)</f>
        <v>16</v>
      </c>
      <c r="DI26">
        <f>IF(COUNTA('Последняя версия'!DI26)=0,NA(),'Последняя версия'!DI26)</f>
        <v>6</v>
      </c>
      <c r="DJ26">
        <f>IF(COUNTA('Последняя версия'!DJ26)=0,NA(),'Последняя версия'!DJ26)</f>
        <v>5</v>
      </c>
      <c r="DK26">
        <f>IF(COUNTA('Последняя версия'!DK26)=0,NA(),'Последняя версия'!DK26)</f>
        <v>4</v>
      </c>
      <c r="DL26">
        <f>IF(COUNTA('Последняя версия'!DL26)=0,NA(),'Последняя версия'!DL26)</f>
        <v>1</v>
      </c>
      <c r="DM26">
        <f>IF(COUNTA('Последняя версия'!DM26)=0,NA(),'Последняя версия'!DM26)</f>
        <v>9</v>
      </c>
      <c r="DN26">
        <f>IF(COUNTA('Последняя версия'!DN26)=0,NA(),'Последняя версия'!DN26)</f>
        <v>5</v>
      </c>
      <c r="DO26">
        <f>IF(COUNTA('Последняя версия'!DO26)=0,NA(),'Последняя версия'!DO26)</f>
        <v>4</v>
      </c>
      <c r="DP26">
        <f>IF(COUNTA('Последняя версия'!DP26)=0,NA(),'Последняя версия'!DP26)</f>
        <v>10</v>
      </c>
      <c r="DQ26">
        <f>IF(COUNTA('Последняя версия'!DQ26)=0,NA(),'Последняя версия'!DQ26)</f>
        <v>5</v>
      </c>
      <c r="DR26">
        <f>IF(COUNTA('Последняя версия'!DR26)=0,NA(),'Последняя версия'!DR26)</f>
        <v>5</v>
      </c>
      <c r="DS26">
        <f>IF(COUNTA('Последняя версия'!DS26)=0,NA(),'Последняя версия'!DS26)</f>
        <v>0</v>
      </c>
      <c r="DT26">
        <f>IF(COUNTA('Последняя версия'!DT26)=0,NA(),'Последняя версия'!DT26)</f>
        <v>86</v>
      </c>
      <c r="DU26" t="e">
        <f>IF(COUNTA('Последняя версия'!DU26)=0,NA(),'Последняя версия'!DU26)</f>
        <v>#N/A</v>
      </c>
      <c r="DV26" t="e">
        <f>IF(COUNTA('Последняя версия'!DV26)=0,NA(),'Последняя версия'!DV26)</f>
        <v>#N/A</v>
      </c>
      <c r="DW26" t="e">
        <f>IF(COUNTA('Последняя версия'!DW26)=0,NA(),'Последняя версия'!DW26)</f>
        <v>#N/A</v>
      </c>
      <c r="DX26" t="e">
        <f>IF(COUNTA('Последняя версия'!DX26)=0,NA(),'Последняя версия'!DX26)</f>
        <v>#N/A</v>
      </c>
      <c r="DY26" t="e">
        <f>IF(COUNTA('Последняя версия'!DY26)=0,NA(),'Последняя версия'!DY26)</f>
        <v>#N/A</v>
      </c>
      <c r="DZ26" t="e">
        <f>IF(COUNTA('Последняя версия'!DZ26)=0,NA(),'Последняя версия'!DZ26)</f>
        <v>#N/A</v>
      </c>
      <c r="EA26" t="e">
        <f>IF(COUNTA('Последняя версия'!EA26)=0,NA(),'Последняя версия'!EA26)</f>
        <v>#N/A</v>
      </c>
      <c r="EB26" t="e">
        <f>IF(COUNTA('Последняя версия'!EB26)=0,NA(),'Последняя версия'!EB26)</f>
        <v>#N/A</v>
      </c>
      <c r="EC26" t="e">
        <f>IF(COUNTA('Последняя версия'!EC26)=0,NA(),'Последняя версия'!EC26)</f>
        <v>#N/A</v>
      </c>
      <c r="ED26" t="e">
        <f>IF(COUNTA('Последняя версия'!ED26)=0,NA(),'Последняя версия'!ED26)</f>
        <v>#N/A</v>
      </c>
      <c r="EE26" t="e">
        <f>IF(COUNTA('Последняя версия'!EE26)=0,NA(),'Последняя версия'!EE26)</f>
        <v>#N/A</v>
      </c>
      <c r="EF26" t="e">
        <f>IF(COUNTA('Последняя версия'!EF26)=0,NA(),'Последняя версия'!EF26)</f>
        <v>#N/A</v>
      </c>
      <c r="EG26" t="e">
        <f>IF(COUNTA('Последняя версия'!EG26)=0,NA(),'Последняя версия'!EG26)</f>
        <v>#N/A</v>
      </c>
      <c r="EH26" t="e">
        <f>IF(COUNTA('Последняя версия'!EH26)=0,NA(),'Последняя версия'!EH26)</f>
        <v>#N/A</v>
      </c>
      <c r="EI26" t="e">
        <f>IF(COUNTA('Последняя версия'!EI26)=0,NA(),'Последняя версия'!EI26)</f>
        <v>#N/A</v>
      </c>
      <c r="EJ26" t="e">
        <f>IF(COUNTA('Последняя версия'!EJ26)=0,NA(),'Последняя версия'!EJ26)</f>
        <v>#N/A</v>
      </c>
    </row>
    <row r="27" spans="1:140" x14ac:dyDescent="0.35">
      <c r="A27">
        <f>IF(COUNTA('Последняя версия'!A27)=0,NA(),'Последняя версия'!A27)</f>
        <v>26</v>
      </c>
      <c r="B27">
        <f>IF(COUNTA('Последняя версия'!B27)=0,NA(),'Последняя версия'!B27)</f>
        <v>2</v>
      </c>
      <c r="C27">
        <f>IF(COUNTA('Последняя версия'!C27)=0,NA(),'Последняя версия'!C27)</f>
        <v>1</v>
      </c>
      <c r="D27">
        <f>IF(COUNTA('Последняя версия'!D27)=0,NA(),'Последняя версия'!D27)</f>
        <v>6</v>
      </c>
      <c r="E27">
        <f>IF(COUNTA('Последняя версия'!E27)=0,NA(),'Последняя версия'!E27)</f>
        <v>6</v>
      </c>
      <c r="F27">
        <f>IF(COUNTA('Последняя версия'!F27)=0,NA(),'Последняя версия'!F27)</f>
        <v>2</v>
      </c>
      <c r="G27">
        <f>IF(COUNTA('Последняя версия'!G27)=0,NA(),'Последняя версия'!G27)</f>
        <v>3</v>
      </c>
      <c r="H27">
        <f>IF(COUNTA('Последняя версия'!H27)=0,NA(),'Последняя версия'!H27)</f>
        <v>1</v>
      </c>
      <c r="I27">
        <f>IF(COUNTA('Последняя версия'!I27)=0,NA(),'Последняя версия'!I27)</f>
        <v>1</v>
      </c>
      <c r="J27">
        <f>IF(COUNTA('Последняя версия'!J27)=0,NA(),'Последняя версия'!J27)</f>
        <v>2</v>
      </c>
      <c r="K27">
        <f>IF(COUNTA('Последняя версия'!K27)=0,NA(),'Последняя версия'!K27)</f>
        <v>1</v>
      </c>
      <c r="L27">
        <f>IF(COUNTA('Последняя версия'!L27)=0,NA(),'Последняя версия'!L27)</f>
        <v>1</v>
      </c>
      <c r="M27">
        <f>IF(COUNTA('Последняя версия'!M27)=0,NA(),'Последняя версия'!M27)</f>
        <v>1</v>
      </c>
      <c r="N27" t="e">
        <f>IF(COUNTA('Последняя версия'!N27)=0,NA(),'Последняя версия'!N27)</f>
        <v>#N/A</v>
      </c>
      <c r="O27" t="e">
        <f>IF(COUNTA('Последняя версия'!O27)=0,NA(),'Последняя версия'!O27)</f>
        <v>#N/A</v>
      </c>
      <c r="P27" t="e">
        <f>IF(COUNTA('Последняя версия'!P27)=0,NA(),'Последняя версия'!P27)</f>
        <v>#N/A</v>
      </c>
      <c r="Q27" t="e">
        <f>IF(COUNTA('Последняя версия'!Q27)=0,NA(),'Последняя версия'!Q27)</f>
        <v>#N/A</v>
      </c>
      <c r="R27" t="e">
        <f>IF(COUNTA('Последняя версия'!R27)=0,NA(),'Последняя версия'!R27)</f>
        <v>#N/A</v>
      </c>
      <c r="S27" t="e">
        <f>IF(COUNTA('Последняя версия'!S27)=0,NA(),'Последняя версия'!S27)</f>
        <v>#N/A</v>
      </c>
      <c r="T27">
        <f>IF(COUNTA('Последняя версия'!T27)=0,NA(),'Последняя версия'!T27)</f>
        <v>1</v>
      </c>
      <c r="U27" t="e">
        <f>IF(COUNTA('Последняя версия'!U27)=0,NA(),'Последняя версия'!U27)</f>
        <v>#N/A</v>
      </c>
      <c r="V27">
        <f>IF(COUNTA('Последняя версия'!V27)=0,NA(),'Последняя версия'!V27)</f>
        <v>2</v>
      </c>
      <c r="W27" t="e">
        <f>IF(COUNTA('Последняя версия'!W27)=0,NA(),'Последняя версия'!W27)</f>
        <v>#N/A</v>
      </c>
      <c r="X27">
        <f>IF(COUNTA('Последняя версия'!X27)=0,NA(),'Последняя версия'!X27)</f>
        <v>73</v>
      </c>
      <c r="Y27" t="e">
        <f>IF(COUNTA('Последняя версия'!Y27)=0,NA(),'Последняя версия'!Y27)</f>
        <v>#N/A</v>
      </c>
      <c r="Z27" t="e">
        <f>IF(COUNTA('Последняя версия'!Z27)=0,NA(),'Последняя версия'!Z27)</f>
        <v>#N/A</v>
      </c>
      <c r="AA27">
        <f>IF(COUNTA('Последняя версия'!AA27)=0,NA(),'Последняя версия'!AA27)</f>
        <v>46</v>
      </c>
      <c r="AB27" t="e">
        <f>IF(COUNTA('Последняя версия'!AB27)=0,NA(),'Последняя версия'!AB27)</f>
        <v>#N/A</v>
      </c>
      <c r="AC27">
        <f>IF(COUNTA('Последняя версия'!AC27)=0,NA(),'Последняя версия'!AC27)</f>
        <v>37.6</v>
      </c>
      <c r="AD27">
        <f>IF(COUNTA('Последняя версия'!AD27)=0,NA(),'Последняя версия'!AD27)</f>
        <v>5.56</v>
      </c>
      <c r="AE27">
        <f>IF(COUNTA('Последняя версия'!AE27)=0,NA(),'Последняя версия'!AE27)</f>
        <v>65</v>
      </c>
      <c r="AF27">
        <f>IF(COUNTA('Последняя версия'!AF27)=0,NA(),'Последняя версия'!AF27)</f>
        <v>5.7</v>
      </c>
      <c r="AG27">
        <f>IF(COUNTA('Последняя версия'!AG27)=0,NA(),'Последняя версия'!AG27)</f>
        <v>1.0900000000000001</v>
      </c>
      <c r="AH27">
        <f>IF(COUNTA('Последняя версия'!AH27)=0,NA(),'Последняя версия'!AH27)</f>
        <v>3.85</v>
      </c>
      <c r="AI27">
        <f>IF(COUNTA('Последняя версия'!AI27)=0,NA(),'Последняя версия'!AI27)</f>
        <v>1.2</v>
      </c>
      <c r="AJ27" t="e">
        <f>IF(COUNTA('Последняя версия'!AJ27)=0,NA(),'Последняя версия'!AJ27)</f>
        <v>#N/A</v>
      </c>
      <c r="AK27">
        <f>IF(COUNTA('Последняя версия'!AK27)=0,NA(),'Последняя версия'!AK27)</f>
        <v>4.09</v>
      </c>
      <c r="AL27">
        <f>IF(COUNTA('Последняя версия'!AL27)=0,NA(),'Последняя версия'!AL27)</f>
        <v>280</v>
      </c>
      <c r="AM27">
        <f>IF(COUNTA('Последняя версия'!AM27)=0,NA(),'Последняя версия'!AM27)</f>
        <v>823</v>
      </c>
      <c r="AN27">
        <f>IF(COUNTA('Последняя версия'!AN27)=0,NA(),'Последняя версия'!AN27)</f>
        <v>2.71</v>
      </c>
      <c r="AO27" t="e">
        <f>IF(COUNTA('Последняя версия'!AO27)=0,NA(),'Последняя версия'!AO27)</f>
        <v>#N/A</v>
      </c>
      <c r="AP27">
        <f>IF(COUNTA('Последняя версия'!AP27)=0,NA(),'Последняя версия'!AP27)</f>
        <v>185.7</v>
      </c>
      <c r="AQ27" t="e">
        <f>IF(COUNTA('Последняя версия'!AQ27)=0,NA(),'Последняя версия'!AQ27)</f>
        <v>#N/A</v>
      </c>
      <c r="AR27">
        <f>IF(COUNTA('Последняя версия'!AR27)=0,NA(),'Последняя версия'!AR27)</f>
        <v>6.93</v>
      </c>
      <c r="AS27">
        <f>IF(COUNTA('Последняя версия'!AS27)=0,NA(),'Последняя версия'!AS27)</f>
        <v>0.05</v>
      </c>
      <c r="AT27">
        <f>IF(COUNTA('Последняя версия'!AT27)=0,NA(),'Последняя версия'!AT27)</f>
        <v>4.43</v>
      </c>
      <c r="AU27">
        <f>IF(COUNTA('Последняя версия'!AU27)=0,NA(),'Последняя версия'!AU27)</f>
        <v>14.5</v>
      </c>
      <c r="AV27">
        <f>IF(COUNTA('Последняя версия'!AV27)=0,NA(),'Последняя версия'!AV27)</f>
        <v>140.35</v>
      </c>
      <c r="AW27">
        <f>IF(COUNTA('Последняя версия'!AW27)=0,NA(),'Последняя версия'!AW27)</f>
        <v>109.43</v>
      </c>
      <c r="AX27">
        <f>IF(COUNTA('Последняя версия'!AX27)=0,NA(),'Последняя версия'!AX27)</f>
        <v>2.93</v>
      </c>
      <c r="AY27">
        <f>IF(COUNTA('Последняя версия'!AY27)=0,NA(),'Последняя версия'!AY27)</f>
        <v>0.78</v>
      </c>
      <c r="AZ27">
        <f>IF(COUNTA('Последняя версия'!AZ27)=0,NA(),'Последняя версия'!AZ27)</f>
        <v>0.89</v>
      </c>
      <c r="BA27" t="e">
        <f>IF(COUNTA('Последняя версия'!BA27)=0,NA(),'Последняя версия'!BA27)</f>
        <v>#N/A</v>
      </c>
      <c r="BB27" t="e">
        <f>IF(COUNTA('Последняя версия'!BB27)=0,NA(),'Последняя версия'!BB27)</f>
        <v>#N/A</v>
      </c>
      <c r="BC27" t="e">
        <f>IF(COUNTA('Последняя версия'!BC27)=0,NA(),'Последняя версия'!BC27)</f>
        <v>#N/A</v>
      </c>
      <c r="BD27" t="e">
        <f>IF(COUNTA('Последняя версия'!BD27)=0,NA(),'Последняя версия'!BD27)</f>
        <v>#N/A</v>
      </c>
      <c r="BE27" t="e">
        <f>IF(COUNTA('Последняя версия'!BE27)=0,NA(),'Последняя версия'!BE27)</f>
        <v>#N/A</v>
      </c>
      <c r="BF27" t="e">
        <f>IF(COUNTA('Последняя версия'!BF27)=0,NA(),'Последняя версия'!BF27)</f>
        <v>#N/A</v>
      </c>
      <c r="BG27" t="e">
        <f>IF(COUNTA('Последняя версия'!BG27)=0,NA(),'Последняя версия'!BG27)</f>
        <v>#N/A</v>
      </c>
      <c r="BH27" t="e">
        <f>IF(COUNTA('Последняя версия'!BH27)=0,NA(),'Последняя версия'!BH27)</f>
        <v>#N/A</v>
      </c>
      <c r="BI27" t="e">
        <f>IF(COUNTA('Последняя версия'!BI27)=0,NA(),'Последняя версия'!BI27)</f>
        <v>#N/A</v>
      </c>
      <c r="BJ27" t="e">
        <f>IF(COUNTA('Последняя версия'!BJ27)=0,NA(),'Последняя версия'!BJ27)</f>
        <v>#N/A</v>
      </c>
      <c r="BK27" t="e">
        <f>IF(COUNTA('Последняя версия'!BK27)=0,NA(),'Последняя версия'!BK27)</f>
        <v>#N/A</v>
      </c>
      <c r="BL27" t="e">
        <f>IF(COUNTA('Последняя версия'!BL27)=0,NA(),'Последняя версия'!BL27)</f>
        <v>#N/A</v>
      </c>
      <c r="BM27" t="e">
        <f>IF(COUNTA('Последняя версия'!BM27)=0,NA(),'Последняя версия'!BM27)</f>
        <v>#N/A</v>
      </c>
      <c r="BN27" t="e">
        <f>IF(COUNTA('Последняя версия'!BN27)=0,NA(),'Последняя версия'!BN27)</f>
        <v>#N/A</v>
      </c>
      <c r="BO27" t="e">
        <f>IF(COUNTA('Последняя версия'!BO27)=0,NA(),'Последняя версия'!BO27)</f>
        <v>#N/A</v>
      </c>
      <c r="BP27" t="e">
        <f>IF(COUNTA('Последняя версия'!BP27)=0,NA(),'Последняя версия'!BP27)</f>
        <v>#N/A</v>
      </c>
      <c r="BQ27" t="e">
        <f>IF(COUNTA('Последняя версия'!BQ27)=0,NA(),'Последняя версия'!BQ27)</f>
        <v>#N/A</v>
      </c>
      <c r="BR27">
        <f>IF(COUNTA('Последняя версия'!BR27)=0,NA(),'Последняя версия'!BR27)</f>
        <v>138.5</v>
      </c>
      <c r="BS27">
        <f>IF(COUNTA('Последняя версия'!BS27)=0,NA(),'Последняя версия'!BS27)</f>
        <v>21.2</v>
      </c>
      <c r="BT27">
        <f>IF(COUNTA('Последняя версия'!BT27)=0,NA(),'Последняя версия'!BT27)</f>
        <v>0.31</v>
      </c>
      <c r="BU27">
        <f>IF(COUNTA('Последняя версия'!BU27)=0,NA(),'Последняя версия'!BU27)</f>
        <v>1106.3699999999999</v>
      </c>
      <c r="BV27">
        <f>IF(COUNTA('Последняя версия'!BV27)=0,NA(),'Последняя версия'!BV27)</f>
        <v>0.37</v>
      </c>
      <c r="BW27">
        <f>IF(COUNTA('Последняя версия'!BW27)=0,NA(),'Последняя версия'!BW27)</f>
        <v>26.19</v>
      </c>
      <c r="BX27">
        <f>IF(COUNTA('Последняя версия'!BX27)=0,NA(),'Последняя версия'!BX27)</f>
        <v>0.05</v>
      </c>
      <c r="BY27">
        <f>IF(COUNTA('Последняя версия'!BY27)=0,NA(),'Последняя версия'!BY27)</f>
        <v>3.85</v>
      </c>
      <c r="BZ27">
        <f>IF(COUNTA('Последняя версия'!BZ27)=0,NA(),'Последняя версия'!BZ27)</f>
        <v>2.11</v>
      </c>
      <c r="CA27">
        <f>IF(COUNTA('Последняя версия'!CA27)=0,NA(),'Последняя версия'!CA27)</f>
        <v>6.87</v>
      </c>
      <c r="CB27" t="e">
        <f>IF(COUNTA('Последняя версия'!CB27)=0,NA(),'Последняя версия'!CB27)</f>
        <v>#N/A</v>
      </c>
      <c r="CC27" t="e">
        <f>IF(COUNTA('Последняя версия'!CC27)=0,NA(),'Последняя версия'!CC27)</f>
        <v>#N/A</v>
      </c>
      <c r="CD27" t="e">
        <f>IF(COUNTA('Последняя версия'!CD27)=0,NA(),'Последняя версия'!CD27)</f>
        <v>#N/A</v>
      </c>
      <c r="CE27" t="e">
        <f>IF(COUNTA('Последняя версия'!CE27)=0,NA(),'Последняя версия'!CE27)</f>
        <v>#N/A</v>
      </c>
      <c r="CF27">
        <f>IF(COUNTA('Последняя версия'!CF27)=0,NA(),'Последняя версия'!CF27)</f>
        <v>2.4</v>
      </c>
      <c r="CG27">
        <f>IF(COUNTA('Последняя версия'!CG27)=0,NA(),'Последняя версия'!CG27)</f>
        <v>33.47</v>
      </c>
      <c r="CH27">
        <f>IF(COUNTA('Последняя версия'!CH27)=0,NA(),'Последняя версия'!CH27)</f>
        <v>35.799999999999997</v>
      </c>
      <c r="CI27">
        <f>IF(COUNTA('Последняя версия'!CI27)=0,NA(),'Последняя версия'!CI27)</f>
        <v>499.3</v>
      </c>
      <c r="CJ27" t="e">
        <f>IF(COUNTA('Последняя версия'!CJ27)=0,NA(),'Последняя версия'!CJ27)</f>
        <v>#N/A</v>
      </c>
      <c r="CK27" t="e">
        <f>IF(COUNTA('Последняя версия'!CK27)=0,NA(),'Последняя версия'!CK27)</f>
        <v>#N/A</v>
      </c>
      <c r="CL27" t="e">
        <f>IF(COUNTA('Последняя версия'!CL27)=0,NA(),'Последняя версия'!CL27)</f>
        <v>#N/A</v>
      </c>
      <c r="CM27" t="e">
        <f>IF(COUNTA('Последняя версия'!CM27)=0,NA(),'Последняя версия'!CM27)</f>
        <v>#N/A</v>
      </c>
      <c r="CN27" t="e">
        <f>IF(COUNTA('Последняя версия'!CN27)=0,NA(),'Последняя версия'!CN27)</f>
        <v>#N/A</v>
      </c>
      <c r="CO27" t="e">
        <f>IF(COUNTA('Последняя версия'!CO27)=0,NA(),'Последняя версия'!CO27)</f>
        <v>#N/A</v>
      </c>
      <c r="CP27" t="e">
        <f>IF(COUNTA('Последняя версия'!CP27)=0,NA(),'Последняя версия'!CP27)</f>
        <v>#N/A</v>
      </c>
      <c r="CQ27" t="e">
        <f>IF(COUNTA('Последняя версия'!CQ27)=0,NA(),'Последняя версия'!CQ27)</f>
        <v>#N/A</v>
      </c>
      <c r="CR27" t="e">
        <f>IF(COUNTA('Последняя версия'!CR27)=0,NA(),'Последняя версия'!CR27)</f>
        <v>#N/A</v>
      </c>
      <c r="CS27">
        <f>IF(COUNTA('Последняя версия'!CS27)=0,NA(),'Последняя версия'!CS27)</f>
        <v>27</v>
      </c>
      <c r="CT27">
        <f>IF(COUNTA('Последняя версия'!CT27)=0,NA(),'Последняя версия'!CT27)</f>
        <v>10</v>
      </c>
      <c r="CU27">
        <f>IF(COUNTA('Последняя версия'!CU27)=0,NA(),'Последняя версия'!CU27)</f>
        <v>14</v>
      </c>
      <c r="CV27">
        <f>IF(COUNTA('Последняя версия'!CV27)=0,NA(),'Последняя версия'!CV27)</f>
        <v>2</v>
      </c>
      <c r="CW27">
        <f>IF(COUNTA('Последняя версия'!CW27)=0,NA(),'Последняя версия'!CW27)</f>
        <v>1</v>
      </c>
      <c r="CX27">
        <f>IF(COUNTA('Последняя версия'!CX27)=0,NA(),'Последняя версия'!CX27)</f>
        <v>1</v>
      </c>
      <c r="CY27">
        <f>IF(COUNTA('Последняя версия'!CY27)=0,NA(),'Последняя версия'!CY27)</f>
        <v>4</v>
      </c>
      <c r="CZ27">
        <f>IF(COUNTA('Последняя версия'!CZ27)=0,NA(),'Последняя версия'!CZ27)</f>
        <v>4</v>
      </c>
      <c r="DA27">
        <f>IF(COUNTA('Последняя версия'!DA27)=0,NA(),'Последняя версия'!DA27)</f>
        <v>7</v>
      </c>
      <c r="DB27">
        <f>IF(COUNTA('Последняя версия'!DB27)=0,NA(),'Последняя версия'!DB27)</f>
        <v>5</v>
      </c>
      <c r="DC27">
        <f>IF(COUNTA('Последняя версия'!DC27)=0,NA(),'Последняя версия'!DC27)</f>
        <v>3</v>
      </c>
      <c r="DD27">
        <f>IF(COUNTA('Последняя версия'!DD27)=0,NA(),'Последняя версия'!DD27)</f>
        <v>5</v>
      </c>
      <c r="DE27">
        <f>IF(COUNTA('Последняя версия'!DE27)=0,NA(),'Последняя версия'!DE27)</f>
        <v>6</v>
      </c>
      <c r="DF27">
        <f>IF(COUNTA('Последняя версия'!DF27)=0,NA(),'Последняя версия'!DF27)</f>
        <v>6</v>
      </c>
      <c r="DG27">
        <f>IF(COUNTA('Последняя версия'!DG27)=0,NA(),'Последняя версия'!DG27)</f>
        <v>5</v>
      </c>
      <c r="DH27">
        <f>IF(COUNTA('Последняя версия'!DH27)=0,NA(),'Последняя версия'!DH27)</f>
        <v>8</v>
      </c>
      <c r="DI27">
        <f>IF(COUNTA('Последняя версия'!DI27)=0,NA(),'Последняя версия'!DI27)</f>
        <v>6</v>
      </c>
      <c r="DJ27">
        <f>IF(COUNTA('Последняя версия'!DJ27)=0,NA(),'Последняя версия'!DJ27)</f>
        <v>5</v>
      </c>
      <c r="DK27">
        <f>IF(COUNTA('Последняя версия'!DK27)=0,NA(),'Последняя версия'!DK27)</f>
        <v>5</v>
      </c>
      <c r="DL27">
        <f>IF(COUNTA('Последняя версия'!DL27)=0,NA(),'Последняя версия'!DL27)</f>
        <v>4</v>
      </c>
      <c r="DM27">
        <f>IF(COUNTA('Последняя версия'!DM27)=0,NA(),'Последняя версия'!DM27)</f>
        <v>10</v>
      </c>
      <c r="DN27">
        <f>IF(COUNTA('Последняя версия'!DN27)=0,NA(),'Последняя версия'!DN27)</f>
        <v>4</v>
      </c>
      <c r="DO27">
        <f>IF(COUNTA('Последняя версия'!DO27)=0,NA(),'Последняя версия'!DO27)</f>
        <v>4</v>
      </c>
      <c r="DP27">
        <f>IF(COUNTA('Последняя версия'!DP27)=0,NA(),'Последняя версия'!DP27)</f>
        <v>10</v>
      </c>
      <c r="DQ27">
        <f>IF(COUNTA('Последняя версия'!DQ27)=0,NA(),'Последняя версия'!DQ27)</f>
        <v>7</v>
      </c>
      <c r="DR27">
        <f>IF(COUNTA('Последняя версия'!DR27)=0,NA(),'Последняя версия'!DR27)</f>
        <v>7</v>
      </c>
      <c r="DS27">
        <f>IF(COUNTA('Последняя версия'!DS27)=0,NA(),'Последняя версия'!DS27)</f>
        <v>0</v>
      </c>
      <c r="DT27">
        <f>IF(COUNTA('Последняя версия'!DT27)=0,NA(),'Последняя версия'!DT27)</f>
        <v>99</v>
      </c>
      <c r="DU27" t="e">
        <f>IF(COUNTA('Последняя версия'!DU27)=0,NA(),'Последняя версия'!DU27)</f>
        <v>#N/A</v>
      </c>
      <c r="DV27" t="e">
        <f>IF(COUNTA('Последняя версия'!DV27)=0,NA(),'Последняя версия'!DV27)</f>
        <v>#N/A</v>
      </c>
      <c r="DW27" t="e">
        <f>IF(COUNTA('Последняя версия'!DW27)=0,NA(),'Последняя версия'!DW27)</f>
        <v>#N/A</v>
      </c>
      <c r="DX27" t="e">
        <f>IF(COUNTA('Последняя версия'!DX27)=0,NA(),'Последняя версия'!DX27)</f>
        <v>#N/A</v>
      </c>
      <c r="DY27" t="e">
        <f>IF(COUNTA('Последняя версия'!DY27)=0,NA(),'Последняя версия'!DY27)</f>
        <v>#N/A</v>
      </c>
      <c r="DZ27" t="e">
        <f>IF(COUNTA('Последняя версия'!DZ27)=0,NA(),'Последняя версия'!DZ27)</f>
        <v>#N/A</v>
      </c>
      <c r="EA27" t="e">
        <f>IF(COUNTA('Последняя версия'!EA27)=0,NA(),'Последняя версия'!EA27)</f>
        <v>#N/A</v>
      </c>
      <c r="EB27" t="e">
        <f>IF(COUNTA('Последняя версия'!EB27)=0,NA(),'Последняя версия'!EB27)</f>
        <v>#N/A</v>
      </c>
      <c r="EC27" t="e">
        <f>IF(COUNTA('Последняя версия'!EC27)=0,NA(),'Последняя версия'!EC27)</f>
        <v>#N/A</v>
      </c>
      <c r="ED27" t="e">
        <f>IF(COUNTA('Последняя версия'!ED27)=0,NA(),'Последняя версия'!ED27)</f>
        <v>#N/A</v>
      </c>
      <c r="EE27" t="e">
        <f>IF(COUNTA('Последняя версия'!EE27)=0,NA(),'Последняя версия'!EE27)</f>
        <v>#N/A</v>
      </c>
      <c r="EF27" t="e">
        <f>IF(COUNTA('Последняя версия'!EF27)=0,NA(),'Последняя версия'!EF27)</f>
        <v>#N/A</v>
      </c>
      <c r="EG27" t="e">
        <f>IF(COUNTA('Последняя версия'!EG27)=0,NA(),'Последняя версия'!EG27)</f>
        <v>#N/A</v>
      </c>
      <c r="EH27" t="e">
        <f>IF(COUNTA('Последняя версия'!EH27)=0,NA(),'Последняя версия'!EH27)</f>
        <v>#N/A</v>
      </c>
      <c r="EI27" t="e">
        <f>IF(COUNTA('Последняя версия'!EI27)=0,NA(),'Последняя версия'!EI27)</f>
        <v>#N/A</v>
      </c>
      <c r="EJ27" t="e">
        <f>IF(COUNTA('Последняя версия'!EJ27)=0,NA(),'Последняя версия'!EJ27)</f>
        <v>#N/A</v>
      </c>
    </row>
    <row r="28" spans="1:140" x14ac:dyDescent="0.35">
      <c r="A28">
        <f>IF(COUNTA('Последняя версия'!A28)=0,NA(),'Последняя версия'!A28)</f>
        <v>27</v>
      </c>
      <c r="B28">
        <f>IF(COUNTA('Последняя версия'!B28)=0,NA(),'Последняя версия'!B28)</f>
        <v>1</v>
      </c>
      <c r="C28">
        <f>IF(COUNTA('Последняя версия'!C28)=0,NA(),'Последняя версия'!C28)</f>
        <v>1</v>
      </c>
      <c r="D28">
        <f>IF(COUNTA('Последняя версия'!D28)=0,NA(),'Последняя версия'!D28)</f>
        <v>3</v>
      </c>
      <c r="E28">
        <f>IF(COUNTA('Последняя версия'!E28)=0,NA(),'Последняя версия'!E28)</f>
        <v>6</v>
      </c>
      <c r="F28">
        <f>IF(COUNTA('Последняя версия'!F28)=0,NA(),'Последняя версия'!F28)</f>
        <v>2</v>
      </c>
      <c r="G28">
        <f>IF(COUNTA('Последняя версия'!G28)=0,NA(),'Последняя версия'!G28)</f>
        <v>2</v>
      </c>
      <c r="H28">
        <f>IF(COUNTA('Последняя версия'!H28)=0,NA(),'Последняя версия'!H28)</f>
        <v>1</v>
      </c>
      <c r="I28">
        <f>IF(COUNTA('Последняя версия'!I28)=0,NA(),'Последняя версия'!I28)</f>
        <v>1</v>
      </c>
      <c r="J28">
        <f>IF(COUNTA('Последняя версия'!J28)=0,NA(),'Последняя версия'!J28)</f>
        <v>1</v>
      </c>
      <c r="K28">
        <f>IF(COUNTA('Последняя версия'!K28)=0,NA(),'Последняя версия'!K28)</f>
        <v>1</v>
      </c>
      <c r="L28">
        <f>IF(COUNTA('Последняя версия'!L28)=0,NA(),'Последняя версия'!L28)</f>
        <v>2</v>
      </c>
      <c r="M28">
        <f>IF(COUNTA('Последняя версия'!M28)=0,NA(),'Последняя версия'!M28)</f>
        <v>2</v>
      </c>
      <c r="N28">
        <f>IF(COUNTA('Последняя версия'!N28)=0,NA(),'Последняя версия'!N28)</f>
        <v>2</v>
      </c>
      <c r="O28">
        <f>IF(COUNTA('Последняя версия'!O28)=0,NA(),'Последняя версия'!O28)</f>
        <v>2</v>
      </c>
      <c r="P28">
        <f>IF(COUNTA('Последняя версия'!P28)=0,NA(),'Последняя версия'!P28)</f>
        <v>1</v>
      </c>
      <c r="Q28">
        <f>IF(COUNTA('Последняя версия'!Q28)=0,NA(),'Последняя версия'!Q28)</f>
        <v>1</v>
      </c>
      <c r="R28">
        <f>IF(COUNTA('Последняя версия'!R28)=0,NA(),'Последняя версия'!R28)</f>
        <v>1</v>
      </c>
      <c r="S28">
        <f>IF(COUNTA('Последняя версия'!S28)=0,NA(),'Последняя версия'!S28)</f>
        <v>2</v>
      </c>
      <c r="T28">
        <f>IF(COUNTA('Последняя версия'!T28)=0,NA(),'Последняя версия'!T28)</f>
        <v>1</v>
      </c>
      <c r="U28">
        <f>IF(COUNTA('Последняя версия'!U28)=0,NA(),'Последняя версия'!U28)</f>
        <v>1</v>
      </c>
      <c r="V28">
        <f>IF(COUNTA('Последняя версия'!V28)=0,NA(),'Последняя версия'!V28)</f>
        <v>2</v>
      </c>
      <c r="W28" t="e">
        <f>IF(COUNTA('Последняя версия'!W28)=0,NA(),'Последняя версия'!W28)</f>
        <v>#N/A</v>
      </c>
      <c r="X28">
        <f>IF(COUNTA('Последняя версия'!X28)=0,NA(),'Последняя версия'!X28)</f>
        <v>66</v>
      </c>
      <c r="Y28">
        <f>IF(COUNTA('Последняя версия'!Y28)=0,NA(),'Последняя версия'!Y28)</f>
        <v>65</v>
      </c>
      <c r="Z28">
        <f>IF(COUNTA('Последняя версия'!Z28)=0,NA(),'Последняя версия'!Z28)</f>
        <v>10</v>
      </c>
      <c r="AA28">
        <f>IF(COUNTA('Последняя версия'!AA28)=0,NA(),'Последняя версия'!AA28)</f>
        <v>61</v>
      </c>
      <c r="AB28" t="e">
        <f>IF(COUNTA('Последняя версия'!AB28)=0,NA(),'Последняя версия'!AB28)</f>
        <v>#N/A</v>
      </c>
      <c r="AC28">
        <f>IF(COUNTA('Последняя версия'!AC28)=0,NA(),'Последняя версия'!AC28)</f>
        <v>40.4</v>
      </c>
      <c r="AD28">
        <f>IF(COUNTA('Последняя версия'!AD28)=0,NA(),'Последняя версия'!AD28)</f>
        <v>4.16</v>
      </c>
      <c r="AE28">
        <f>IF(COUNTA('Последняя версия'!AE28)=0,NA(),'Последняя версия'!AE28)</f>
        <v>64.599999999999994</v>
      </c>
      <c r="AF28">
        <f>IF(COUNTA('Последняя версия'!AF28)=0,NA(),'Последняя версия'!AF28)</f>
        <v>4.9400000000000004</v>
      </c>
      <c r="AG28">
        <f>IF(COUNTA('Последняя версия'!AG28)=0,NA(),'Последняя версия'!AG28)</f>
        <v>1.18</v>
      </c>
      <c r="AH28">
        <f>IF(COUNTA('Последняя версия'!AH28)=0,NA(),'Последняя версия'!AH28)</f>
        <v>2.78</v>
      </c>
      <c r="AI28">
        <f>IF(COUNTA('Последняя версия'!AI28)=0,NA(),'Последняя версия'!AI28)</f>
        <v>1</v>
      </c>
      <c r="AJ28" t="e">
        <f>IF(COUNTA('Последняя версия'!AJ28)=0,NA(),'Последняя версия'!AJ28)</f>
        <v>#N/A</v>
      </c>
      <c r="AK28">
        <f>IF(COUNTA('Последняя версия'!AK28)=0,NA(),'Последняя версия'!AK28)</f>
        <v>2.54</v>
      </c>
      <c r="AL28" t="e">
        <f>IF(COUNTA('Последняя версия'!AL28)=0,NA(),'Последняя версия'!AL28)</f>
        <v>#N/A</v>
      </c>
      <c r="AM28">
        <f>IF(COUNTA('Последняя версия'!AM28)=0,NA(),'Последняя версия'!AM28)</f>
        <v>298</v>
      </c>
      <c r="AN28">
        <f>IF(COUNTA('Последняя версия'!AN28)=0,NA(),'Последняя версия'!AN28)</f>
        <v>11.6</v>
      </c>
      <c r="AO28" t="e">
        <f>IF(COUNTA('Последняя версия'!AO28)=0,NA(),'Последняя версия'!AO28)</f>
        <v>#N/A</v>
      </c>
      <c r="AP28">
        <f>IF(COUNTA('Последняя версия'!AP28)=0,NA(),'Последняя версия'!AP28)</f>
        <v>48.8</v>
      </c>
      <c r="AQ28" t="e">
        <f>IF(COUNTA('Последняя версия'!AQ28)=0,NA(),'Последняя версия'!AQ28)</f>
        <v>#N/A</v>
      </c>
      <c r="AR28">
        <f>IF(COUNTA('Последняя версия'!AR28)=0,NA(),'Последняя версия'!AR28)</f>
        <v>2.94</v>
      </c>
      <c r="AS28" t="e">
        <f>IF(COUNTA('Последняя версия'!AS28)=0,NA(),'Последняя версия'!AS28)</f>
        <v>#N/A</v>
      </c>
      <c r="AT28">
        <f>IF(COUNTA('Последняя версия'!AT28)=0,NA(),'Последняя версия'!AT28)</f>
        <v>4.2</v>
      </c>
      <c r="AU28">
        <f>IF(COUNTA('Последняя версия'!AU28)=0,NA(),'Последняя версия'!AU28)</f>
        <v>12.4</v>
      </c>
      <c r="AV28">
        <f>IF(COUNTA('Последняя версия'!AV28)=0,NA(),'Последняя версия'!AV28)</f>
        <v>114</v>
      </c>
      <c r="AW28">
        <f>IF(COUNTA('Последняя версия'!AW28)=0,NA(),'Последняя версия'!AW28)</f>
        <v>73</v>
      </c>
      <c r="AX28">
        <f>IF(COUNTA('Последняя версия'!AX28)=0,NA(),'Последняя версия'!AX28)</f>
        <v>1.89</v>
      </c>
      <c r="AY28">
        <f>IF(COUNTA('Последняя версия'!AY28)=0,NA(),'Последняя версия'!AY28)</f>
        <v>0.64</v>
      </c>
      <c r="AZ28" t="e">
        <f>IF(COUNTA('Последняя версия'!AZ28)=0,NA(),'Последняя версия'!AZ28)</f>
        <v>#N/A</v>
      </c>
      <c r="BA28" t="e">
        <f>IF(COUNTA('Последняя версия'!BA28)=0,NA(),'Последняя версия'!BA28)</f>
        <v>#N/A</v>
      </c>
      <c r="BB28" t="e">
        <f>IF(COUNTA('Последняя версия'!BB28)=0,NA(),'Последняя версия'!BB28)</f>
        <v>#N/A</v>
      </c>
      <c r="BC28" t="e">
        <f>IF(COUNTA('Последняя версия'!BC28)=0,NA(),'Последняя версия'!BC28)</f>
        <v>#N/A</v>
      </c>
      <c r="BD28" t="e">
        <f>IF(COUNTA('Последняя версия'!BD28)=0,NA(),'Последняя версия'!BD28)</f>
        <v>#N/A</v>
      </c>
      <c r="BE28" t="e">
        <f>IF(COUNTA('Последняя версия'!BE28)=0,NA(),'Последняя версия'!BE28)</f>
        <v>#N/A</v>
      </c>
      <c r="BF28" t="e">
        <f>IF(COUNTA('Последняя версия'!BF28)=0,NA(),'Последняя версия'!BF28)</f>
        <v>#N/A</v>
      </c>
      <c r="BG28" t="e">
        <f>IF(COUNTA('Последняя версия'!BG28)=0,NA(),'Последняя версия'!BG28)</f>
        <v>#N/A</v>
      </c>
      <c r="BH28" t="e">
        <f>IF(COUNTA('Последняя версия'!BH28)=0,NA(),'Последняя версия'!BH28)</f>
        <v>#N/A</v>
      </c>
      <c r="BI28" t="e">
        <f>IF(COUNTA('Последняя версия'!BI28)=0,NA(),'Последняя версия'!BI28)</f>
        <v>#N/A</v>
      </c>
      <c r="BJ28" t="e">
        <f>IF(COUNTA('Последняя версия'!BJ28)=0,NA(),'Последняя версия'!BJ28)</f>
        <v>#N/A</v>
      </c>
      <c r="BK28" t="e">
        <f>IF(COUNTA('Последняя версия'!BK28)=0,NA(),'Последняя версия'!BK28)</f>
        <v>#N/A</v>
      </c>
      <c r="BL28" t="e">
        <f>IF(COUNTA('Последняя версия'!BL28)=0,NA(),'Последняя версия'!BL28)</f>
        <v>#N/A</v>
      </c>
      <c r="BM28" t="e">
        <f>IF(COUNTA('Последняя версия'!BM28)=0,NA(),'Последняя версия'!BM28)</f>
        <v>#N/A</v>
      </c>
      <c r="BN28" t="e">
        <f>IF(COUNTA('Последняя версия'!BN28)=0,NA(),'Последняя версия'!BN28)</f>
        <v>#N/A</v>
      </c>
      <c r="BO28" t="e">
        <f>IF(COUNTA('Последняя версия'!BO28)=0,NA(),'Последняя версия'!BO28)</f>
        <v>#N/A</v>
      </c>
      <c r="BP28" t="e">
        <f>IF(COUNTA('Последняя версия'!BP28)=0,NA(),'Последняя версия'!BP28)</f>
        <v>#N/A</v>
      </c>
      <c r="BQ28" t="e">
        <f>IF(COUNTA('Последняя версия'!BQ28)=0,NA(),'Последняя версия'!BQ28)</f>
        <v>#N/A</v>
      </c>
      <c r="BR28">
        <f>IF(COUNTA('Последняя версия'!BR28)=0,NA(),'Последняя версия'!BR28)</f>
        <v>239.7</v>
      </c>
      <c r="BS28">
        <f>IF(COUNTA('Последняя версия'!BS28)=0,NA(),'Последняя версия'!BS28)</f>
        <v>30.5</v>
      </c>
      <c r="BT28">
        <f>IF(COUNTA('Последняя версия'!BT28)=0,NA(),'Последняя версия'!BT28)</f>
        <v>7.0000000000000007E-2</v>
      </c>
      <c r="BU28">
        <f>IF(COUNTA('Последняя версия'!BU28)=0,NA(),'Последняя версия'!BU28)</f>
        <v>47.76</v>
      </c>
      <c r="BV28">
        <f>IF(COUNTA('Последняя версия'!BV28)=0,NA(),'Последняя версия'!BV28)</f>
        <v>0.38</v>
      </c>
      <c r="BW28">
        <f>IF(COUNTA('Последняя версия'!BW28)=0,NA(),'Последняя версия'!BW28)</f>
        <v>26.2</v>
      </c>
      <c r="BX28" t="e">
        <f>IF(COUNTA('Последняя версия'!BX28)=0,NA(),'Последняя версия'!BX28)</f>
        <v>#N/A</v>
      </c>
      <c r="BY28" t="e">
        <f>IF(COUNTA('Последняя версия'!BY28)=0,NA(),'Последняя версия'!BY28)</f>
        <v>#N/A</v>
      </c>
      <c r="BZ28">
        <f>IF(COUNTA('Последняя версия'!BZ28)=0,NA(),'Последняя версия'!BZ28)</f>
        <v>2.0699999999999998</v>
      </c>
      <c r="CA28">
        <f>IF(COUNTA('Последняя версия'!CA28)=0,NA(),'Последняя версия'!CA28)</f>
        <v>7.68</v>
      </c>
      <c r="CB28">
        <f>IF(COUNTA('Последняя версия'!CB28)=0,NA(),'Последняя версия'!CB28)</f>
        <v>20.239999999999998</v>
      </c>
      <c r="CC28">
        <f>IF(COUNTA('Последняя версия'!CC28)=0,NA(),'Последняя версия'!CC28)</f>
        <v>1.76</v>
      </c>
      <c r="CD28">
        <f>IF(COUNTA('Последняя версия'!CD28)=0,NA(),'Последняя версия'!CD28)</f>
        <v>18.53</v>
      </c>
      <c r="CE28">
        <f>IF(COUNTA('Последняя версия'!CE28)=0,NA(),'Последняя версия'!CE28)</f>
        <v>9.91</v>
      </c>
      <c r="CF28">
        <f>IF(COUNTA('Последняя версия'!CF28)=0,NA(),'Последняя версия'!CF28)</f>
        <v>1.8</v>
      </c>
      <c r="CG28">
        <f>IF(COUNTA('Последняя версия'!CG28)=0,NA(),'Последняя версия'!CG28)</f>
        <v>25.8</v>
      </c>
      <c r="CH28">
        <f>IF(COUNTA('Последняя версия'!CH28)=0,NA(),'Последняя версия'!CH28)</f>
        <v>34.6</v>
      </c>
      <c r="CI28">
        <f>IF(COUNTA('Последняя версия'!CI28)=0,NA(),'Последняя версия'!CI28)</f>
        <v>497.7</v>
      </c>
      <c r="CJ28" t="e">
        <f>IF(COUNTA('Последняя версия'!CJ28)=0,NA(),'Последняя версия'!CJ28)</f>
        <v>#N/A</v>
      </c>
      <c r="CK28" t="e">
        <f>IF(COUNTA('Последняя версия'!CK28)=0,NA(),'Последняя версия'!CK28)</f>
        <v>#N/A</v>
      </c>
      <c r="CL28" t="e">
        <f>IF(COUNTA('Последняя версия'!CL28)=0,NA(),'Последняя версия'!CL28)</f>
        <v>#N/A</v>
      </c>
      <c r="CM28" t="e">
        <f>IF(COUNTA('Последняя версия'!CM28)=0,NA(),'Последняя версия'!CM28)</f>
        <v>#N/A</v>
      </c>
      <c r="CN28" t="e">
        <f>IF(COUNTA('Последняя версия'!CN28)=0,NA(),'Последняя версия'!CN28)</f>
        <v>#N/A</v>
      </c>
      <c r="CO28" t="e">
        <f>IF(COUNTA('Последняя версия'!CO28)=0,NA(),'Последняя версия'!CO28)</f>
        <v>#N/A</v>
      </c>
      <c r="CP28" t="e">
        <f>IF(COUNTA('Последняя версия'!CP28)=0,NA(),'Последняя версия'!CP28)</f>
        <v>#N/A</v>
      </c>
      <c r="CQ28" t="e">
        <f>IF(COUNTA('Последняя версия'!CQ28)=0,NA(),'Последняя версия'!CQ28)</f>
        <v>#N/A</v>
      </c>
      <c r="CR28" t="e">
        <f>IF(COUNTA('Последняя версия'!CR28)=0,NA(),'Последняя версия'!CR28)</f>
        <v>#N/A</v>
      </c>
      <c r="CS28">
        <f>IF(COUNTA('Последняя версия'!CS28)=0,NA(),'Последняя версия'!CS28)</f>
        <v>27</v>
      </c>
      <c r="CT28">
        <f>IF(COUNTA('Последняя версия'!CT28)=0,NA(),'Последняя версия'!CT28)</f>
        <v>8</v>
      </c>
      <c r="CU28">
        <f>IF(COUNTA('Последняя версия'!CU28)=0,NA(),'Последняя версия'!CU28)</f>
        <v>15</v>
      </c>
      <c r="CV28">
        <f>IF(COUNTA('Последняя версия'!CV28)=0,NA(),'Последняя версия'!CV28)</f>
        <v>7</v>
      </c>
      <c r="CW28">
        <f>IF(COUNTA('Последняя версия'!CW28)=0,NA(),'Последняя версия'!CW28)</f>
        <v>4</v>
      </c>
      <c r="CX28">
        <f>IF(COUNTA('Последняя версия'!CX28)=0,NA(),'Последняя версия'!CX28)</f>
        <v>6</v>
      </c>
      <c r="CY28">
        <f>IF(COUNTA('Последняя версия'!CY28)=0,NA(),'Последняя версия'!CY28)</f>
        <v>6</v>
      </c>
      <c r="CZ28">
        <f>IF(COUNTA('Последняя версия'!CZ28)=0,NA(),'Последняя версия'!CZ28)</f>
        <v>9</v>
      </c>
      <c r="DA28">
        <f>IF(COUNTA('Последняя версия'!DA28)=0,NA(),'Последняя версия'!DA28)</f>
        <v>6</v>
      </c>
      <c r="DB28">
        <f>IF(COUNTA('Последняя версия'!DB28)=0,NA(),'Последняя версия'!DB28)</f>
        <v>8</v>
      </c>
      <c r="DC28">
        <f>IF(COUNTA('Последняя версия'!DC28)=0,NA(),'Последняя версия'!DC28)</f>
        <v>9</v>
      </c>
      <c r="DD28">
        <f>IF(COUNTA('Последняя версия'!DD28)=0,NA(),'Последняя версия'!DD28)</f>
        <v>6</v>
      </c>
      <c r="DE28">
        <f>IF(COUNTA('Последняя версия'!DE28)=0,NA(),'Последняя версия'!DE28)</f>
        <v>8</v>
      </c>
      <c r="DF28">
        <f>IF(COUNTA('Последняя версия'!DF28)=0,NA(),'Последняя версия'!DF28)</f>
        <v>8</v>
      </c>
      <c r="DG28">
        <f>IF(COUNTA('Последняя версия'!DG28)=0,NA(),'Последняя версия'!DG28)</f>
        <v>3</v>
      </c>
      <c r="DH28">
        <f>IF(COUNTA('Последняя версия'!DH28)=0,NA(),'Последняя версия'!DH28)</f>
        <v>32</v>
      </c>
      <c r="DI28">
        <f>IF(COUNTA('Последняя версия'!DI28)=0,NA(),'Последняя версия'!DI28)</f>
        <v>5</v>
      </c>
      <c r="DJ28">
        <f>IF(COUNTA('Последняя версия'!DJ28)=0,NA(),'Последняя версия'!DJ28)</f>
        <v>3</v>
      </c>
      <c r="DK28">
        <f>IF(COUNTA('Последняя версия'!DK28)=0,NA(),'Последняя версия'!DK28)</f>
        <v>8</v>
      </c>
      <c r="DL28">
        <f>IF(COUNTA('Последняя версия'!DL28)=0,NA(),'Последняя версия'!DL28)</f>
        <v>8</v>
      </c>
      <c r="DM28">
        <f>IF(COUNTA('Последняя версия'!DM28)=0,NA(),'Последняя версия'!DM28)</f>
        <v>8</v>
      </c>
      <c r="DN28">
        <f>IF(COUNTA('Последняя версия'!DN28)=0,NA(),'Последняя версия'!DN28)</f>
        <v>5</v>
      </c>
      <c r="DO28">
        <f>IF(COUNTA('Последняя версия'!DO28)=0,NA(),'Последняя версия'!DO28)</f>
        <v>3</v>
      </c>
      <c r="DP28">
        <f>IF(COUNTA('Последняя версия'!DP28)=0,NA(),'Последняя версия'!DP28)</f>
        <v>8</v>
      </c>
      <c r="DQ28">
        <f>IF(COUNTA('Последняя версия'!DQ28)=0,NA(),'Последняя версия'!DQ28)</f>
        <v>5</v>
      </c>
      <c r="DR28">
        <f>IF(COUNTA('Последняя версия'!DR28)=0,NA(),'Последняя версия'!DR28)</f>
        <v>5</v>
      </c>
      <c r="DS28">
        <f>IF(COUNTA('Последняя версия'!DS28)=0,NA(),'Последняя версия'!DS28)</f>
        <v>0</v>
      </c>
      <c r="DT28">
        <f>IF(COUNTA('Последняя версия'!DT28)=0,NA(),'Последняя версия'!DT28)</f>
        <v>96</v>
      </c>
      <c r="DU28" t="e">
        <f>IF(COUNTA('Последняя версия'!DU28)=0,NA(),'Последняя версия'!DU28)</f>
        <v>#N/A</v>
      </c>
      <c r="DV28" t="e">
        <f>IF(COUNTA('Последняя версия'!DV28)=0,NA(),'Последняя версия'!DV28)</f>
        <v>#N/A</v>
      </c>
      <c r="DW28" t="e">
        <f>IF(COUNTA('Последняя версия'!DW28)=0,NA(),'Последняя версия'!DW28)</f>
        <v>#N/A</v>
      </c>
      <c r="DX28" t="e">
        <f>IF(COUNTA('Последняя версия'!DX28)=0,NA(),'Последняя версия'!DX28)</f>
        <v>#N/A</v>
      </c>
      <c r="DY28" t="e">
        <f>IF(COUNTA('Последняя версия'!DY28)=0,NA(),'Последняя версия'!DY28)</f>
        <v>#N/A</v>
      </c>
      <c r="DZ28" t="e">
        <f>IF(COUNTA('Последняя версия'!DZ28)=0,NA(),'Последняя версия'!DZ28)</f>
        <v>#N/A</v>
      </c>
      <c r="EA28" t="e">
        <f>IF(COUNTA('Последняя версия'!EA28)=0,NA(),'Последняя версия'!EA28)</f>
        <v>#N/A</v>
      </c>
      <c r="EB28" t="e">
        <f>IF(COUNTA('Последняя версия'!EB28)=0,NA(),'Последняя версия'!EB28)</f>
        <v>#N/A</v>
      </c>
      <c r="EC28" t="e">
        <f>IF(COUNTA('Последняя версия'!EC28)=0,NA(),'Последняя версия'!EC28)</f>
        <v>#N/A</v>
      </c>
      <c r="ED28" t="e">
        <f>IF(COUNTA('Последняя версия'!ED28)=0,NA(),'Последняя версия'!ED28)</f>
        <v>#N/A</v>
      </c>
      <c r="EE28" t="e">
        <f>IF(COUNTA('Последняя версия'!EE28)=0,NA(),'Последняя версия'!EE28)</f>
        <v>#N/A</v>
      </c>
      <c r="EF28" t="e">
        <f>IF(COUNTA('Последняя версия'!EF28)=0,NA(),'Последняя версия'!EF28)</f>
        <v>#N/A</v>
      </c>
      <c r="EG28" t="e">
        <f>IF(COUNTA('Последняя версия'!EG28)=0,NA(),'Последняя версия'!EG28)</f>
        <v>#N/A</v>
      </c>
      <c r="EH28" t="e">
        <f>IF(COUNTA('Последняя версия'!EH28)=0,NA(),'Последняя версия'!EH28)</f>
        <v>#N/A</v>
      </c>
      <c r="EI28" t="e">
        <f>IF(COUNTA('Последняя версия'!EI28)=0,NA(),'Последняя версия'!EI28)</f>
        <v>#N/A</v>
      </c>
      <c r="EJ28" t="e">
        <f>IF(COUNTA('Последняя версия'!EJ28)=0,NA(),'Последняя версия'!EJ28)</f>
        <v>#N/A</v>
      </c>
    </row>
    <row r="29" spans="1:140" x14ac:dyDescent="0.35">
      <c r="A29">
        <f>IF(COUNTA('Последняя версия'!A29)=0,NA(),'Последняя версия'!A29)</f>
        <v>28</v>
      </c>
      <c r="B29">
        <f>IF(COUNTA('Последняя версия'!B29)=0,NA(),'Последняя версия'!B29)</f>
        <v>3</v>
      </c>
      <c r="C29">
        <f>IF(COUNTA('Последняя версия'!C29)=0,NA(),'Последняя версия'!C29)</f>
        <v>2</v>
      </c>
      <c r="D29">
        <f>IF(COUNTA('Последняя версия'!D29)=0,NA(),'Последняя версия'!D29)</f>
        <v>6</v>
      </c>
      <c r="E29">
        <f>IF(COUNTA('Последняя версия'!E29)=0,NA(),'Последняя версия'!E29)</f>
        <v>6</v>
      </c>
      <c r="F29">
        <f>IF(COUNTA('Последняя версия'!F29)=0,NA(),'Последняя версия'!F29)</f>
        <v>2</v>
      </c>
      <c r="G29">
        <f>IF(COUNTA('Последняя версия'!G29)=0,NA(),'Последняя версия'!G29)</f>
        <v>2</v>
      </c>
      <c r="H29">
        <f>IF(COUNTA('Последняя версия'!H29)=0,NA(),'Последняя версия'!H29)</f>
        <v>1</v>
      </c>
      <c r="I29">
        <f>IF(COUNTA('Последняя версия'!I29)=0,NA(),'Последняя версия'!I29)</f>
        <v>1</v>
      </c>
      <c r="J29">
        <f>IF(COUNTA('Последняя версия'!J29)=0,NA(),'Последняя версия'!J29)</f>
        <v>1</v>
      </c>
      <c r="K29">
        <f>IF(COUNTA('Последняя версия'!K29)=0,NA(),'Последняя версия'!K29)</f>
        <v>1</v>
      </c>
      <c r="L29">
        <f>IF(COUNTA('Последняя версия'!L29)=0,NA(),'Последняя версия'!L29)</f>
        <v>1</v>
      </c>
      <c r="M29">
        <f>IF(COUNTA('Последняя версия'!M29)=0,NA(),'Последняя версия'!M29)</f>
        <v>1</v>
      </c>
      <c r="N29">
        <f>IF(COUNTA('Последняя версия'!N29)=0,NA(),'Последняя версия'!N29)</f>
        <v>1</v>
      </c>
      <c r="O29">
        <f>IF(COUNTA('Последняя версия'!O29)=0,NA(),'Последняя версия'!O29)</f>
        <v>2</v>
      </c>
      <c r="P29">
        <f>IF(COUNTA('Последняя версия'!P29)=0,NA(),'Последняя версия'!P29)</f>
        <v>1</v>
      </c>
      <c r="Q29">
        <f>IF(COUNTA('Последняя версия'!Q29)=0,NA(),'Последняя версия'!Q29)</f>
        <v>1</v>
      </c>
      <c r="R29">
        <f>IF(COUNTA('Последняя версия'!R29)=0,NA(),'Последняя версия'!R29)</f>
        <v>1</v>
      </c>
      <c r="S29" t="e">
        <f>IF(COUNTA('Последняя версия'!S29)=0,NA(),'Последняя версия'!S29)</f>
        <v>#N/A</v>
      </c>
      <c r="T29">
        <f>IF(COUNTA('Последняя версия'!T29)=0,NA(),'Последняя версия'!T29)</f>
        <v>3</v>
      </c>
      <c r="U29">
        <f>IF(COUNTA('Последняя версия'!U29)=0,NA(),'Последняя версия'!U29)</f>
        <v>2</v>
      </c>
      <c r="V29">
        <f>IF(COUNTA('Последняя версия'!V29)=0,NA(),'Последняя версия'!V29)</f>
        <v>1</v>
      </c>
      <c r="W29" t="e">
        <f>IF(COUNTA('Последняя версия'!W29)=0,NA(),'Последняя версия'!W29)</f>
        <v>#N/A</v>
      </c>
      <c r="X29">
        <f>IF(COUNTA('Последняя версия'!X29)=0,NA(),'Последняя версия'!X29)</f>
        <v>62</v>
      </c>
      <c r="Y29">
        <f>IF(COUNTA('Последняя версия'!Y29)=0,NA(),'Последняя версия'!Y29)</f>
        <v>59</v>
      </c>
      <c r="Z29">
        <f>IF(COUNTA('Последняя версия'!Z29)=0,NA(),'Последняя версия'!Z29)</f>
        <v>36</v>
      </c>
      <c r="AA29">
        <f>IF(COUNTA('Последняя версия'!AA29)=0,NA(),'Последняя версия'!AA29)</f>
        <v>95</v>
      </c>
      <c r="AB29" t="e">
        <f>IF(COUNTA('Последняя версия'!AB29)=0,NA(),'Последняя версия'!AB29)</f>
        <v>#N/A</v>
      </c>
      <c r="AC29">
        <f>IF(COUNTA('Последняя версия'!AC29)=0,NA(),'Последняя версия'!AC29)</f>
        <v>44.5</v>
      </c>
      <c r="AD29">
        <f>IF(COUNTA('Последняя версия'!AD29)=0,NA(),'Последняя версия'!AD29)</f>
        <v>6.67</v>
      </c>
      <c r="AE29">
        <f>IF(COUNTA('Последняя версия'!AE29)=0,NA(),'Последняя версия'!AE29)</f>
        <v>64</v>
      </c>
      <c r="AF29">
        <f>IF(COUNTA('Последняя версия'!AF29)=0,NA(),'Последняя версия'!AF29)</f>
        <v>5.53</v>
      </c>
      <c r="AG29">
        <f>IF(COUNTA('Последняя версия'!AG29)=0,NA(),'Последняя версия'!AG29)</f>
        <v>2.61</v>
      </c>
      <c r="AH29">
        <f>IF(COUNTA('Последняя версия'!AH29)=0,NA(),'Последняя версия'!AH29)</f>
        <v>3.19</v>
      </c>
      <c r="AI29">
        <f>IF(COUNTA('Последняя версия'!AI29)=0,NA(),'Последняя версия'!AI29)</f>
        <v>1.1599999999999999</v>
      </c>
      <c r="AJ29" t="e">
        <f>IF(COUNTA('Последняя версия'!AJ29)=0,NA(),'Последняя версия'!AJ29)</f>
        <v>#N/A</v>
      </c>
      <c r="AK29">
        <f>IF(COUNTA('Последняя версия'!AK29)=0,NA(),'Последняя версия'!AK29)</f>
        <v>1.25</v>
      </c>
      <c r="AL29">
        <f>IF(COUNTA('Последняя версия'!AL29)=0,NA(),'Последняя версия'!AL29)</f>
        <v>207</v>
      </c>
      <c r="AM29">
        <f>IF(COUNTA('Последняя версия'!AM29)=0,NA(),'Последняя версия'!AM29)</f>
        <v>946</v>
      </c>
      <c r="AN29">
        <f>IF(COUNTA('Последняя версия'!AN29)=0,NA(),'Последняя версия'!AN29)</f>
        <v>2.9</v>
      </c>
      <c r="AO29" t="e">
        <f>IF(COUNTA('Последняя версия'!AO29)=0,NA(),'Последняя версия'!AO29)</f>
        <v>#N/A</v>
      </c>
      <c r="AP29" t="e">
        <f>IF(COUNTA('Последняя версия'!AP29)=0,NA(),'Последняя версия'!AP29)</f>
        <v>#N/A</v>
      </c>
      <c r="AQ29" t="e">
        <f>IF(COUNTA('Последняя версия'!AQ29)=0,NA(),'Последняя версия'!AQ29)</f>
        <v>#N/A</v>
      </c>
      <c r="AR29">
        <f>IF(COUNTA('Последняя версия'!AR29)=0,NA(),'Последняя версия'!AR29)</f>
        <v>4.42</v>
      </c>
      <c r="AS29">
        <f>IF(COUNTA('Последняя версия'!AS29)=0,NA(),'Последняя версия'!AS29)</f>
        <v>0.4</v>
      </c>
      <c r="AT29">
        <f>IF(COUNTA('Последняя версия'!AT29)=0,NA(),'Последняя версия'!AT29)</f>
        <v>2.87</v>
      </c>
      <c r="AU29">
        <f>IF(COUNTA('Последняя версия'!AU29)=0,NA(),'Последняя версия'!AU29)</f>
        <v>15.5</v>
      </c>
      <c r="AV29">
        <f>IF(COUNTA('Последняя версия'!AV29)=0,NA(),'Последняя версия'!AV29)</f>
        <v>242.33</v>
      </c>
      <c r="AW29">
        <f>IF(COUNTA('Последняя версия'!AW29)=0,NA(),'Последняя версия'!AW29)</f>
        <v>107.69</v>
      </c>
      <c r="AX29">
        <f>IF(COUNTA('Последняя версия'!AX29)=0,NA(),'Последняя версия'!AX29)</f>
        <v>5.27</v>
      </c>
      <c r="AY29">
        <f>IF(COUNTA('Последняя версия'!AY29)=0,NA(),'Последняя версия'!AY29)</f>
        <v>0.44</v>
      </c>
      <c r="AZ29">
        <f>IF(COUNTA('Последняя версия'!AZ29)=0,NA(),'Последняя версия'!AZ29)</f>
        <v>0.76</v>
      </c>
      <c r="BA29" t="e">
        <f>IF(COUNTA('Последняя версия'!BA29)=0,NA(),'Последняя версия'!BA29)</f>
        <v>#N/A</v>
      </c>
      <c r="BB29" t="e">
        <f>IF(COUNTA('Последняя версия'!BB29)=0,NA(),'Последняя версия'!BB29)</f>
        <v>#N/A</v>
      </c>
      <c r="BC29" t="e">
        <f>IF(COUNTA('Последняя версия'!BC29)=0,NA(),'Последняя версия'!BC29)</f>
        <v>#N/A</v>
      </c>
      <c r="BD29" t="e">
        <f>IF(COUNTA('Последняя версия'!BD29)=0,NA(),'Последняя версия'!BD29)</f>
        <v>#N/A</v>
      </c>
      <c r="BE29" t="e">
        <f>IF(COUNTA('Последняя версия'!BE29)=0,NA(),'Последняя версия'!BE29)</f>
        <v>#N/A</v>
      </c>
      <c r="BF29" t="e">
        <f>IF(COUNTA('Последняя версия'!BF29)=0,NA(),'Последняя версия'!BF29)</f>
        <v>#N/A</v>
      </c>
      <c r="BG29" t="e">
        <f>IF(COUNTA('Последняя версия'!BG29)=0,NA(),'Последняя версия'!BG29)</f>
        <v>#N/A</v>
      </c>
      <c r="BH29" t="e">
        <f>IF(COUNTA('Последняя версия'!BH29)=0,NA(),'Последняя версия'!BH29)</f>
        <v>#N/A</v>
      </c>
      <c r="BI29" t="e">
        <f>IF(COUNTA('Последняя версия'!BI29)=0,NA(),'Последняя версия'!BI29)</f>
        <v>#N/A</v>
      </c>
      <c r="BJ29" t="e">
        <f>IF(COUNTA('Последняя версия'!BJ29)=0,NA(),'Последняя версия'!BJ29)</f>
        <v>#N/A</v>
      </c>
      <c r="BK29" t="e">
        <f>IF(COUNTA('Последняя версия'!BK29)=0,NA(),'Последняя версия'!BK29)</f>
        <v>#N/A</v>
      </c>
      <c r="BL29" t="e">
        <f>IF(COUNTA('Последняя версия'!BL29)=0,NA(),'Последняя версия'!BL29)</f>
        <v>#N/A</v>
      </c>
      <c r="BM29" t="e">
        <f>IF(COUNTA('Последняя версия'!BM29)=0,NA(),'Последняя версия'!BM29)</f>
        <v>#N/A</v>
      </c>
      <c r="BN29" t="e">
        <f>IF(COUNTA('Последняя версия'!BN29)=0,NA(),'Последняя версия'!BN29)</f>
        <v>#N/A</v>
      </c>
      <c r="BO29" t="e">
        <f>IF(COUNTA('Последняя версия'!BO29)=0,NA(),'Последняя версия'!BO29)</f>
        <v>#N/A</v>
      </c>
      <c r="BP29" t="e">
        <f>IF(COUNTA('Последняя версия'!BP29)=0,NA(),'Последняя версия'!BP29)</f>
        <v>#N/A</v>
      </c>
      <c r="BQ29" t="e">
        <f>IF(COUNTA('Последняя версия'!BQ29)=0,NA(),'Последняя версия'!BQ29)</f>
        <v>#N/A</v>
      </c>
      <c r="BR29">
        <f>IF(COUNTA('Последняя версия'!BR29)=0,NA(),'Последняя версия'!BR29)</f>
        <v>215.3</v>
      </c>
      <c r="BS29">
        <f>IF(COUNTA('Последняя версия'!BS29)=0,NA(),'Последняя версия'!BS29)</f>
        <v>34.799999999999997</v>
      </c>
      <c r="BT29">
        <f>IF(COUNTA('Последняя версия'!BT29)=0,NA(),'Последняя версия'!BT29)</f>
        <v>0.3</v>
      </c>
      <c r="BU29">
        <f>IF(COUNTA('Последняя версия'!BU29)=0,NA(),'Последняя версия'!BU29)</f>
        <v>1076</v>
      </c>
      <c r="BV29">
        <f>IF(COUNTA('Последняя версия'!BV29)=0,NA(),'Последняя версия'!BV29)</f>
        <v>0.47</v>
      </c>
      <c r="BW29">
        <f>IF(COUNTA('Последняя версия'!BW29)=0,NA(),'Последняя версия'!BW29)</f>
        <v>31.58</v>
      </c>
      <c r="BX29" t="e">
        <f>IF(COUNTA('Последняя версия'!BX29)=0,NA(),'Последняя версия'!BX29)</f>
        <v>#N/A</v>
      </c>
      <c r="BY29" t="e">
        <f>IF(COUNTA('Последняя версия'!BY29)=0,NA(),'Последняя версия'!BY29)</f>
        <v>#N/A</v>
      </c>
      <c r="BZ29">
        <f>IF(COUNTA('Последняя версия'!BZ29)=0,NA(),'Последняя версия'!BZ29)</f>
        <v>1.95</v>
      </c>
      <c r="CA29">
        <f>IF(COUNTA('Последняя версия'!CA29)=0,NA(),'Последняя версия'!CA29)</f>
        <v>6.34</v>
      </c>
      <c r="CB29">
        <f>IF(COUNTA('Последняя версия'!CB29)=0,NA(),'Последняя версия'!CB29)</f>
        <v>22.39</v>
      </c>
      <c r="CC29">
        <f>IF(COUNTA('Последняя версия'!CC29)=0,NA(),'Последняя версия'!CC29)</f>
        <v>1.76</v>
      </c>
      <c r="CD29">
        <f>IF(COUNTA('Последняя версия'!CD29)=0,NA(),'Последняя версия'!CD29)</f>
        <v>20.69</v>
      </c>
      <c r="CE29">
        <f>IF(COUNTA('Последняя версия'!CE29)=0,NA(),'Последняя версия'!CE29)</f>
        <v>4.07</v>
      </c>
      <c r="CF29">
        <f>IF(COUNTA('Последняя версия'!CF29)=0,NA(),'Последняя версия'!CF29)</f>
        <v>1.37</v>
      </c>
      <c r="CG29">
        <f>IF(COUNTA('Последняя версия'!CG29)=0,NA(),'Последняя версия'!CG29)</f>
        <v>20.7</v>
      </c>
      <c r="CH29">
        <f>IF(COUNTA('Последняя версия'!CH29)=0,NA(),'Последняя версия'!CH29)</f>
        <v>30.8</v>
      </c>
      <c r="CI29">
        <f>IF(COUNTA('Последняя версия'!CI29)=0,NA(),'Последняя версия'!CI29)</f>
        <v>458</v>
      </c>
      <c r="CJ29" t="e">
        <f>IF(COUNTA('Последняя версия'!CJ29)=0,NA(),'Последняя версия'!CJ29)</f>
        <v>#N/A</v>
      </c>
      <c r="CK29" t="e">
        <f>IF(COUNTA('Последняя версия'!CK29)=0,NA(),'Последняя версия'!CK29)</f>
        <v>#N/A</v>
      </c>
      <c r="CL29" t="e">
        <f>IF(COUNTA('Последняя версия'!CL29)=0,NA(),'Последняя версия'!CL29)</f>
        <v>#N/A</v>
      </c>
      <c r="CM29" t="e">
        <f>IF(COUNTA('Последняя версия'!CM29)=0,NA(),'Последняя версия'!CM29)</f>
        <v>#N/A</v>
      </c>
      <c r="CN29" t="e">
        <f>IF(COUNTA('Последняя версия'!CN29)=0,NA(),'Последняя версия'!CN29)</f>
        <v>#N/A</v>
      </c>
      <c r="CO29" t="e">
        <f>IF(COUNTA('Последняя версия'!CO29)=0,NA(),'Последняя версия'!CO29)</f>
        <v>#N/A</v>
      </c>
      <c r="CP29" t="e">
        <f>IF(COUNTA('Последняя версия'!CP29)=0,NA(),'Последняя версия'!CP29)</f>
        <v>#N/A</v>
      </c>
      <c r="CQ29" t="e">
        <f>IF(COUNTA('Последняя версия'!CQ29)=0,NA(),'Последняя версия'!CQ29)</f>
        <v>#N/A</v>
      </c>
      <c r="CR29" t="e">
        <f>IF(COUNTA('Последняя версия'!CR29)=0,NA(),'Последняя версия'!CR29)</f>
        <v>#N/A</v>
      </c>
      <c r="CS29">
        <f>IF(COUNTA('Последняя версия'!CS29)=0,NA(),'Последняя версия'!CS29)</f>
        <v>30</v>
      </c>
      <c r="CT29">
        <f>IF(COUNTA('Последняя версия'!CT29)=0,NA(),'Последняя версия'!CT29)</f>
        <v>10</v>
      </c>
      <c r="CU29">
        <f>IF(COUNTA('Последняя версия'!CU29)=0,NA(),'Последняя версия'!CU29)</f>
        <v>18</v>
      </c>
      <c r="CV29">
        <f>IF(COUNTA('Последняя версия'!CV29)=0,NA(),'Последняя версия'!CV29)</f>
        <v>1</v>
      </c>
      <c r="CW29">
        <f>IF(COUNTA('Последняя версия'!CW29)=0,NA(),'Последняя версия'!CW29)</f>
        <v>1</v>
      </c>
      <c r="CX29">
        <f>IF(COUNTA('Последняя версия'!CX29)=0,NA(),'Последняя версия'!CX29)</f>
        <v>1</v>
      </c>
      <c r="CY29">
        <f>IF(COUNTA('Последняя версия'!CY29)=0,NA(),'Последняя версия'!CY29)</f>
        <v>1</v>
      </c>
      <c r="CZ29">
        <f>IF(COUNTA('Последняя версия'!CZ29)=0,NA(),'Последняя версия'!CZ29)</f>
        <v>3</v>
      </c>
      <c r="DA29">
        <f>IF(COUNTA('Последняя версия'!DA29)=0,NA(),'Последняя версия'!DA29)</f>
        <v>7</v>
      </c>
      <c r="DB29">
        <f>IF(COUNTA('Последняя версия'!DB29)=0,NA(),'Последняя версия'!DB29)</f>
        <v>2</v>
      </c>
      <c r="DC29">
        <f>IF(COUNTA('Последняя версия'!DC29)=0,NA(),'Последняя версия'!DC29)</f>
        <v>5</v>
      </c>
      <c r="DD29">
        <f>IF(COUNTA('Последняя версия'!DD29)=0,NA(),'Последняя версия'!DD29)</f>
        <v>5</v>
      </c>
      <c r="DE29">
        <f>IF(COUNTA('Последняя версия'!DE29)=0,NA(),'Последняя версия'!DE29)</f>
        <v>1</v>
      </c>
      <c r="DF29">
        <f>IF(COUNTA('Последняя версия'!DF29)=0,NA(),'Последняя версия'!DF29)</f>
        <v>1</v>
      </c>
      <c r="DG29">
        <f>IF(COUNTA('Последняя версия'!DG29)=0,NA(),'Последняя версия'!DG29)</f>
        <v>7</v>
      </c>
      <c r="DH29">
        <f>IF(COUNTA('Последняя версия'!DH29)=0,NA(),'Последняя версия'!DH29)</f>
        <v>6</v>
      </c>
      <c r="DI29">
        <f>IF(COUNTA('Последняя версия'!DI29)=0,NA(),'Последняя версия'!DI29)</f>
        <v>6</v>
      </c>
      <c r="DJ29">
        <f>IF(COUNTA('Последняя версия'!DJ29)=0,NA(),'Последняя версия'!DJ29)</f>
        <v>5</v>
      </c>
      <c r="DK29">
        <f>IF(COUNTA('Последняя версия'!DK29)=0,NA(),'Последняя версия'!DK29)</f>
        <v>2</v>
      </c>
      <c r="DL29">
        <f>IF(COUNTA('Последняя версия'!DL29)=0,NA(),'Последняя версия'!DL29)</f>
        <v>8</v>
      </c>
      <c r="DM29">
        <f>IF(COUNTA('Последняя версия'!DM29)=0,NA(),'Последняя версия'!DM29)</f>
        <v>8</v>
      </c>
      <c r="DN29">
        <f>IF(COUNTA('Последняя версия'!DN29)=0,NA(),'Последняя версия'!DN29)</f>
        <v>5</v>
      </c>
      <c r="DO29">
        <f>IF(COUNTA('Последняя версия'!DO29)=0,NA(),'Последняя версия'!DO29)</f>
        <v>3</v>
      </c>
      <c r="DP29">
        <f>IF(COUNTA('Последняя версия'!DP29)=0,NA(),'Последняя версия'!DP29)</f>
        <v>5</v>
      </c>
      <c r="DQ29">
        <f>IF(COUNTA('Последняя версия'!DQ29)=0,NA(),'Последняя версия'!DQ29)</f>
        <v>18</v>
      </c>
      <c r="DR29">
        <f>IF(COUNTA('Последняя версия'!DR29)=0,NA(),'Последняя версия'!DR29)</f>
        <v>9</v>
      </c>
      <c r="DS29">
        <f>IF(COUNTA('Последняя версия'!DS29)=0,NA(),'Последняя версия'!DS29)</f>
        <v>9</v>
      </c>
      <c r="DT29">
        <f>IF(COUNTA('Последняя версия'!DT29)=0,NA(),'Последняя версия'!DT29)</f>
        <v>103</v>
      </c>
      <c r="DU29" t="e">
        <f>IF(COUNTA('Последняя версия'!DU29)=0,NA(),'Последняя версия'!DU29)</f>
        <v>#N/A</v>
      </c>
      <c r="DV29" t="e">
        <f>IF(COUNTA('Последняя версия'!DV29)=0,NA(),'Последняя версия'!DV29)</f>
        <v>#N/A</v>
      </c>
      <c r="DW29" t="e">
        <f>IF(COUNTA('Последняя версия'!DW29)=0,NA(),'Последняя версия'!DW29)</f>
        <v>#N/A</v>
      </c>
      <c r="DX29" t="e">
        <f>IF(COUNTA('Последняя версия'!DX29)=0,NA(),'Последняя версия'!DX29)</f>
        <v>#N/A</v>
      </c>
      <c r="DY29" t="e">
        <f>IF(COUNTA('Последняя версия'!DY29)=0,NA(),'Последняя версия'!DY29)</f>
        <v>#N/A</v>
      </c>
      <c r="DZ29" t="e">
        <f>IF(COUNTA('Последняя версия'!DZ29)=0,NA(),'Последняя версия'!DZ29)</f>
        <v>#N/A</v>
      </c>
      <c r="EA29" t="e">
        <f>IF(COUNTA('Последняя версия'!EA29)=0,NA(),'Последняя версия'!EA29)</f>
        <v>#N/A</v>
      </c>
      <c r="EB29" t="e">
        <f>IF(COUNTA('Последняя версия'!EB29)=0,NA(),'Последняя версия'!EB29)</f>
        <v>#N/A</v>
      </c>
      <c r="EC29" t="e">
        <f>IF(COUNTA('Последняя версия'!EC29)=0,NA(),'Последняя версия'!EC29)</f>
        <v>#N/A</v>
      </c>
      <c r="ED29" t="e">
        <f>IF(COUNTA('Последняя версия'!ED29)=0,NA(),'Последняя версия'!ED29)</f>
        <v>#N/A</v>
      </c>
      <c r="EE29" t="e">
        <f>IF(COUNTA('Последняя версия'!EE29)=0,NA(),'Последняя версия'!EE29)</f>
        <v>#N/A</v>
      </c>
      <c r="EF29" t="e">
        <f>IF(COUNTA('Последняя версия'!EF29)=0,NA(),'Последняя версия'!EF29)</f>
        <v>#N/A</v>
      </c>
      <c r="EG29" t="e">
        <f>IF(COUNTA('Последняя версия'!EG29)=0,NA(),'Последняя версия'!EG29)</f>
        <v>#N/A</v>
      </c>
      <c r="EH29" t="e">
        <f>IF(COUNTA('Последняя версия'!EH29)=0,NA(),'Последняя версия'!EH29)</f>
        <v>#N/A</v>
      </c>
      <c r="EI29" t="e">
        <f>IF(COUNTA('Последняя версия'!EI29)=0,NA(),'Последняя версия'!EI29)</f>
        <v>#N/A</v>
      </c>
      <c r="EJ29" t="e">
        <f>IF(COUNTA('Последняя версия'!EJ29)=0,NA(),'Последняя версия'!EJ29)</f>
        <v>#N/A</v>
      </c>
    </row>
    <row r="30" spans="1:140" x14ac:dyDescent="0.35">
      <c r="A30">
        <f>IF(COUNTA('Последняя версия'!A30)=0,NA(),'Последняя версия'!A30)</f>
        <v>29</v>
      </c>
      <c r="B30">
        <f>IF(COUNTA('Последняя версия'!B30)=0,NA(),'Последняя версия'!B30)</f>
        <v>1</v>
      </c>
      <c r="C30">
        <f>IF(COUNTA('Последняя версия'!C30)=0,NA(),'Последняя версия'!C30)</f>
        <v>2</v>
      </c>
      <c r="D30">
        <f>IF(COUNTA('Последняя версия'!D30)=0,NA(),'Последняя версия'!D30)</f>
        <v>4</v>
      </c>
      <c r="E30">
        <f>IF(COUNTA('Последняя версия'!E30)=0,NA(),'Последняя версия'!E30)</f>
        <v>6</v>
      </c>
      <c r="F30">
        <f>IF(COUNTA('Последняя версия'!F30)=0,NA(),'Последняя версия'!F30)</f>
        <v>3</v>
      </c>
      <c r="G30">
        <f>IF(COUNTA('Последняя версия'!G30)=0,NA(),'Последняя версия'!G30)</f>
        <v>1</v>
      </c>
      <c r="H30">
        <f>IF(COUNTA('Последняя версия'!H30)=0,NA(),'Последняя версия'!H30)</f>
        <v>1</v>
      </c>
      <c r="I30">
        <f>IF(COUNTA('Последняя версия'!I30)=0,NA(),'Последняя версия'!I30)</f>
        <v>1</v>
      </c>
      <c r="J30">
        <f>IF(COUNTA('Последняя версия'!J30)=0,NA(),'Последняя версия'!J30)</f>
        <v>1</v>
      </c>
      <c r="K30">
        <f>IF(COUNTA('Последняя версия'!K30)=0,NA(),'Последняя версия'!K30)</f>
        <v>1</v>
      </c>
      <c r="L30">
        <f>IF(COUNTA('Последняя версия'!L30)=0,NA(),'Последняя версия'!L30)</f>
        <v>1</v>
      </c>
      <c r="M30">
        <f>IF(COUNTA('Последняя версия'!M30)=0,NA(),'Последняя версия'!M30)</f>
        <v>1</v>
      </c>
      <c r="N30">
        <f>IF(COUNTA('Последняя версия'!N30)=0,NA(),'Последняя версия'!N30)</f>
        <v>1</v>
      </c>
      <c r="O30">
        <f>IF(COUNTA('Последняя версия'!O30)=0,NA(),'Последняя версия'!O30)</f>
        <v>2</v>
      </c>
      <c r="P30">
        <f>IF(COUNTA('Последняя версия'!P30)=0,NA(),'Последняя версия'!P30)</f>
        <v>2</v>
      </c>
      <c r="Q30">
        <f>IF(COUNTA('Последняя версия'!Q30)=0,NA(),'Последняя версия'!Q30)</f>
        <v>3</v>
      </c>
      <c r="R30">
        <f>IF(COUNTA('Последняя версия'!R30)=0,NA(),'Последняя версия'!R30)</f>
        <v>1</v>
      </c>
      <c r="S30" t="e">
        <f>IF(COUNTA('Последняя версия'!S30)=0,NA(),'Последняя версия'!S30)</f>
        <v>#N/A</v>
      </c>
      <c r="T30">
        <f>IF(COUNTA('Последняя версия'!T30)=0,NA(),'Последняя версия'!T30)</f>
        <v>3</v>
      </c>
      <c r="U30">
        <f>IF(COUNTA('Последняя версия'!U30)=0,NA(),'Последняя версия'!U30)</f>
        <v>2</v>
      </c>
      <c r="V30">
        <f>IF(COUNTA('Последняя версия'!V30)=0,NA(),'Последняя версия'!V30)</f>
        <v>3</v>
      </c>
      <c r="W30" t="e">
        <f>IF(COUNTA('Последняя версия'!W30)=0,NA(),'Последняя версия'!W30)</f>
        <v>#N/A</v>
      </c>
      <c r="X30">
        <f>IF(COUNTA('Последняя версия'!X30)=0,NA(),'Последняя версия'!X30)</f>
        <v>60</v>
      </c>
      <c r="Y30">
        <f>IF(COUNTA('Последняя версия'!Y30)=0,NA(),'Последняя версия'!Y30)</f>
        <v>58</v>
      </c>
      <c r="Z30">
        <f>IF(COUNTA('Последняя версия'!Z30)=0,NA(),'Последняя версия'!Z30)</f>
        <v>24</v>
      </c>
      <c r="AA30">
        <f>IF(COUNTA('Последняя версия'!AA30)=0,NA(),'Последняя версия'!AA30)</f>
        <v>47</v>
      </c>
      <c r="AB30" t="e">
        <f>IF(COUNTA('Последняя версия'!AB30)=0,NA(),'Последняя версия'!AB30)</f>
        <v>#N/A</v>
      </c>
      <c r="AC30">
        <f>IF(COUNTA('Последняя версия'!AC30)=0,NA(),'Последняя версия'!AC30)</f>
        <v>44.2</v>
      </c>
      <c r="AD30">
        <f>IF(COUNTA('Последняя версия'!AD30)=0,NA(),'Последняя версия'!AD30)</f>
        <v>7.56</v>
      </c>
      <c r="AE30">
        <f>IF(COUNTA('Последняя версия'!AE30)=0,NA(),'Последняя версия'!AE30)</f>
        <v>69.36</v>
      </c>
      <c r="AF30">
        <f>IF(COUNTA('Последняя версия'!AF30)=0,NA(),'Последняя версия'!AF30)</f>
        <v>4.9800000000000004</v>
      </c>
      <c r="AG30">
        <f>IF(COUNTA('Последняя версия'!AG30)=0,NA(),'Последняя версия'!AG30)</f>
        <v>2.08</v>
      </c>
      <c r="AH30">
        <f>IF(COUNTA('Последняя версия'!AH30)=0,NA(),'Последняя версия'!AH30)</f>
        <v>4.37</v>
      </c>
      <c r="AI30">
        <f>IF(COUNTA('Последняя версия'!AI30)=0,NA(),'Последняя версия'!AI30)</f>
        <v>1.77</v>
      </c>
      <c r="AJ30">
        <f>IF(COUNTA('Последняя версия'!AJ30)=0,NA(),'Последняя версия'!AJ30)</f>
        <v>0.08</v>
      </c>
      <c r="AK30">
        <f>IF(COUNTA('Последняя версия'!AK30)=0,NA(),'Последняя версия'!AK30)</f>
        <v>2.64</v>
      </c>
      <c r="AL30">
        <f>IF(COUNTA('Последняя версия'!AL30)=0,NA(),'Последняя версия'!AL30)</f>
        <v>160</v>
      </c>
      <c r="AM30">
        <f>IF(COUNTA('Последняя версия'!AM30)=0,NA(),'Последняя версия'!AM30)</f>
        <v>812</v>
      </c>
      <c r="AN30">
        <f>IF(COUNTA('Последняя версия'!AN30)=0,NA(),'Последняя версия'!AN30)</f>
        <v>0.2</v>
      </c>
      <c r="AO30" t="e">
        <f>IF(COUNTA('Последняя версия'!AO30)=0,NA(),'Последняя версия'!AO30)</f>
        <v>#N/A</v>
      </c>
      <c r="AP30">
        <f>IF(COUNTA('Последняя версия'!AP30)=0,NA(),'Последняя версия'!AP30)</f>
        <v>189.2</v>
      </c>
      <c r="AQ30" t="e">
        <f>IF(COUNTA('Последняя версия'!AQ30)=0,NA(),'Последняя версия'!AQ30)</f>
        <v>#N/A</v>
      </c>
      <c r="AR30">
        <f>IF(COUNTA('Последняя версия'!AR30)=0,NA(),'Последняя версия'!AR30)</f>
        <v>4</v>
      </c>
      <c r="AS30" t="e">
        <f>IF(COUNTA('Последняя версия'!AS30)=0,NA(),'Последняя версия'!AS30)</f>
        <v>#N/A</v>
      </c>
      <c r="AT30">
        <f>IF(COUNTA('Последняя версия'!AT30)=0,NA(),'Последняя версия'!AT30)</f>
        <v>3.67</v>
      </c>
      <c r="AU30">
        <f>IF(COUNTA('Последняя версия'!AU30)=0,NA(),'Последняя версия'!AU30)</f>
        <v>12</v>
      </c>
      <c r="AV30">
        <f>IF(COUNTA('Последняя версия'!AV30)=0,NA(),'Последняя версия'!AV30)</f>
        <v>200</v>
      </c>
      <c r="AW30">
        <f>IF(COUNTA('Последняя версия'!AW30)=0,NA(),'Последняя версия'!AW30)</f>
        <v>133.38</v>
      </c>
      <c r="AX30">
        <f>IF(COUNTA('Последняя версия'!AX30)=0,NA(),'Последняя версия'!AX30)</f>
        <v>5.0199999999999996</v>
      </c>
      <c r="AY30">
        <f>IF(COUNTA('Последняя версия'!AY30)=0,NA(),'Последняя версия'!AY30)</f>
        <v>0.67</v>
      </c>
      <c r="AZ30">
        <f>IF(COUNTA('Последняя версия'!AZ30)=0,NA(),'Последняя версия'!AZ30)</f>
        <v>0.53</v>
      </c>
      <c r="BA30" t="e">
        <f>IF(COUNTA('Последняя версия'!BA30)=0,NA(),'Последняя версия'!BA30)</f>
        <v>#N/A</v>
      </c>
      <c r="BB30" t="e">
        <f>IF(COUNTA('Последняя версия'!BB30)=0,NA(),'Последняя версия'!BB30)</f>
        <v>#N/A</v>
      </c>
      <c r="BC30" t="e">
        <f>IF(COUNTA('Последняя версия'!BC30)=0,NA(),'Последняя версия'!BC30)</f>
        <v>#N/A</v>
      </c>
      <c r="BD30" t="e">
        <f>IF(COUNTA('Последняя версия'!BD30)=0,NA(),'Последняя версия'!BD30)</f>
        <v>#N/A</v>
      </c>
      <c r="BE30" t="e">
        <f>IF(COUNTA('Последняя версия'!BE30)=0,NA(),'Последняя версия'!BE30)</f>
        <v>#N/A</v>
      </c>
      <c r="BF30" t="e">
        <f>IF(COUNTA('Последняя версия'!BF30)=0,NA(),'Последняя версия'!BF30)</f>
        <v>#N/A</v>
      </c>
      <c r="BG30" t="e">
        <f>IF(COUNTA('Последняя версия'!BG30)=0,NA(),'Последняя версия'!BG30)</f>
        <v>#N/A</v>
      </c>
      <c r="BH30" t="e">
        <f>IF(COUNTA('Последняя версия'!BH30)=0,NA(),'Последняя версия'!BH30)</f>
        <v>#N/A</v>
      </c>
      <c r="BI30" t="e">
        <f>IF(COUNTA('Последняя версия'!BI30)=0,NA(),'Последняя версия'!BI30)</f>
        <v>#N/A</v>
      </c>
      <c r="BJ30" t="e">
        <f>IF(COUNTA('Последняя версия'!BJ30)=0,NA(),'Последняя версия'!BJ30)</f>
        <v>#N/A</v>
      </c>
      <c r="BK30" t="e">
        <f>IF(COUNTA('Последняя версия'!BK30)=0,NA(),'Последняя версия'!BK30)</f>
        <v>#N/A</v>
      </c>
      <c r="BL30" t="e">
        <f>IF(COUNTA('Последняя версия'!BL30)=0,NA(),'Последняя версия'!BL30)</f>
        <v>#N/A</v>
      </c>
      <c r="BM30" t="e">
        <f>IF(COUNTA('Последняя версия'!BM30)=0,NA(),'Последняя версия'!BM30)</f>
        <v>#N/A</v>
      </c>
      <c r="BN30" t="e">
        <f>IF(COUNTA('Последняя версия'!BN30)=0,NA(),'Последняя версия'!BN30)</f>
        <v>#N/A</v>
      </c>
      <c r="BO30" t="e">
        <f>IF(COUNTA('Последняя версия'!BO30)=0,NA(),'Последняя версия'!BO30)</f>
        <v>#N/A</v>
      </c>
      <c r="BP30" t="e">
        <f>IF(COUNTA('Последняя версия'!BP30)=0,NA(),'Последняя версия'!BP30)</f>
        <v>#N/A</v>
      </c>
      <c r="BQ30" t="e">
        <f>IF(COUNTA('Последняя версия'!BQ30)=0,NA(),'Последняя версия'!BQ30)</f>
        <v>#N/A</v>
      </c>
      <c r="BR30">
        <f>IF(COUNTA('Последняя версия'!BR30)=0,NA(),'Последняя версия'!BR30)</f>
        <v>92.4</v>
      </c>
      <c r="BS30">
        <f>IF(COUNTA('Последняя версия'!BS30)=0,NA(),'Последняя версия'!BS30)</f>
        <v>14.3</v>
      </c>
      <c r="BT30">
        <f>IF(COUNTA('Последняя версия'!BT30)=0,NA(),'Последняя версия'!BT30)</f>
        <v>0.19</v>
      </c>
      <c r="BU30">
        <f>IF(COUNTA('Последняя версия'!BU30)=0,NA(),'Последняя версия'!BU30)</f>
        <v>623.27</v>
      </c>
      <c r="BV30" t="e">
        <f>IF(COUNTA('Последняя версия'!BV30)=0,NA(),'Последняя версия'!BV30)</f>
        <v>#N/A</v>
      </c>
      <c r="BW30" t="e">
        <f>IF(COUNTA('Последняя версия'!BW30)=0,NA(),'Последняя версия'!BW30)</f>
        <v>#N/A</v>
      </c>
      <c r="BX30" t="e">
        <f>IF(COUNTA('Последняя версия'!BX30)=0,NA(),'Последняя версия'!BX30)</f>
        <v>#N/A</v>
      </c>
      <c r="BY30" t="e">
        <f>IF(COUNTA('Последняя версия'!BY30)=0,NA(),'Последняя версия'!BY30)</f>
        <v>#N/A</v>
      </c>
      <c r="BZ30">
        <f>IF(COUNTA('Последняя версия'!BZ30)=0,NA(),'Последняя версия'!BZ30)</f>
        <v>1.43</v>
      </c>
      <c r="CA30">
        <f>IF(COUNTA('Последняя версия'!CA30)=0,NA(),'Последняя версия'!CA30)</f>
        <v>4.66</v>
      </c>
      <c r="CB30" t="e">
        <f>IF(COUNTA('Последняя версия'!CB30)=0,NA(),'Последняя версия'!CB30)</f>
        <v>#N/A</v>
      </c>
      <c r="CC30" t="e">
        <f>IF(COUNTA('Последняя версия'!CC30)=0,NA(),'Последняя версия'!CC30)</f>
        <v>#N/A</v>
      </c>
      <c r="CD30">
        <f>IF(COUNTA('Последняя версия'!CD30)=0,NA(),'Последняя версия'!CD30)</f>
        <v>19.97</v>
      </c>
      <c r="CE30">
        <f>IF(COUNTA('Последняя версия'!CE30)=0,NA(),'Последняя версия'!CE30)</f>
        <v>1.17</v>
      </c>
      <c r="CF30" t="e">
        <f>IF(COUNTA('Последняя версия'!CF30)=0,NA(),'Последняя версия'!CF30)</f>
        <v>#N/A</v>
      </c>
      <c r="CG30" t="e">
        <f>IF(COUNTA('Последняя версия'!CG30)=0,NA(),'Последняя версия'!CG30)</f>
        <v>#N/A</v>
      </c>
      <c r="CH30" t="e">
        <f>IF(COUNTA('Последняя версия'!CH30)=0,NA(),'Последняя версия'!CH30)</f>
        <v>#N/A</v>
      </c>
      <c r="CI30" t="e">
        <f>IF(COUNTA('Последняя версия'!CI30)=0,NA(),'Последняя версия'!CI30)</f>
        <v>#N/A</v>
      </c>
      <c r="CJ30" t="e">
        <f>IF(COUNTA('Последняя версия'!CJ30)=0,NA(),'Последняя версия'!CJ30)</f>
        <v>#N/A</v>
      </c>
      <c r="CK30" t="e">
        <f>IF(COUNTA('Последняя версия'!CK30)=0,NA(),'Последняя версия'!CK30)</f>
        <v>#N/A</v>
      </c>
      <c r="CL30" t="e">
        <f>IF(COUNTA('Последняя версия'!CL30)=0,NA(),'Последняя версия'!CL30)</f>
        <v>#N/A</v>
      </c>
      <c r="CM30" t="e">
        <f>IF(COUNTA('Последняя версия'!CM30)=0,NA(),'Последняя версия'!CM30)</f>
        <v>#N/A</v>
      </c>
      <c r="CN30" t="e">
        <f>IF(COUNTA('Последняя версия'!CN30)=0,NA(),'Последняя версия'!CN30)</f>
        <v>#N/A</v>
      </c>
      <c r="CO30" t="e">
        <f>IF(COUNTA('Последняя версия'!CO30)=0,NA(),'Последняя версия'!CO30)</f>
        <v>#N/A</v>
      </c>
      <c r="CP30" t="e">
        <f>IF(COUNTA('Последняя версия'!CP30)=0,NA(),'Последняя версия'!CP30)</f>
        <v>#N/A</v>
      </c>
      <c r="CQ30" t="e">
        <f>IF(COUNTA('Последняя версия'!CQ30)=0,NA(),'Последняя версия'!CQ30)</f>
        <v>#N/A</v>
      </c>
      <c r="CR30" t="e">
        <f>IF(COUNTA('Последняя версия'!CR30)=0,NA(),'Последняя версия'!CR30)</f>
        <v>#N/A</v>
      </c>
      <c r="CS30">
        <f>IF(COUNTA('Последняя версия'!CS30)=0,NA(),'Последняя версия'!CS30)</f>
        <v>29</v>
      </c>
      <c r="CT30">
        <f>IF(COUNTA('Последняя версия'!CT30)=0,NA(),'Последняя версия'!CT30)</f>
        <v>10</v>
      </c>
      <c r="CU30">
        <f>IF(COUNTA('Последняя версия'!CU30)=0,NA(),'Последняя версия'!CU30)</f>
        <v>17</v>
      </c>
      <c r="CV30" t="e">
        <f>IF(COUNTA('Последняя версия'!CV30)=0,NA(),'Последняя версия'!CV30)</f>
        <v>#N/A</v>
      </c>
      <c r="CW30" t="e">
        <f>IF(COUNTA('Последняя версия'!CW30)=0,NA(),'Последняя версия'!CW30)</f>
        <v>#N/A</v>
      </c>
      <c r="CX30" t="e">
        <f>IF(COUNTA('Последняя версия'!CX30)=0,NA(),'Последняя версия'!CX30)</f>
        <v>#N/A</v>
      </c>
      <c r="CY30" t="e">
        <f>IF(COUNTA('Последняя версия'!CY30)=0,NA(),'Последняя версия'!CY30)</f>
        <v>#N/A</v>
      </c>
      <c r="CZ30" t="e">
        <f>IF(COUNTA('Последняя версия'!CZ30)=0,NA(),'Последняя версия'!CZ30)</f>
        <v>#N/A</v>
      </c>
      <c r="DA30" t="e">
        <f>IF(COUNTA('Последняя версия'!DA30)=0,NA(),'Последняя версия'!DA30)</f>
        <v>#N/A</v>
      </c>
      <c r="DB30" t="e">
        <f>IF(COUNTA('Последняя версия'!DB30)=0,NA(),'Последняя версия'!DB30)</f>
        <v>#N/A</v>
      </c>
      <c r="DC30" t="e">
        <f>IF(COUNTA('Последняя версия'!DC30)=0,NA(),'Последняя версия'!DC30)</f>
        <v>#N/A</v>
      </c>
      <c r="DD30" t="e">
        <f>IF(COUNTA('Последняя версия'!DD30)=0,NA(),'Последняя версия'!DD30)</f>
        <v>#N/A</v>
      </c>
      <c r="DE30" t="e">
        <f>IF(COUNTA('Последняя версия'!DE30)=0,NA(),'Последняя версия'!DE30)</f>
        <v>#N/A</v>
      </c>
      <c r="DF30" t="e">
        <f>IF(COUNTA('Последняя версия'!DF30)=0,NA(),'Последняя версия'!DF30)</f>
        <v>#N/A</v>
      </c>
      <c r="DG30" t="e">
        <f>IF(COUNTA('Последняя версия'!DG30)=0,NA(),'Последняя версия'!DG30)</f>
        <v>#N/A</v>
      </c>
      <c r="DH30" t="e">
        <f>IF(COUNTA('Последняя версия'!DH30)=0,NA(),'Последняя версия'!DH30)</f>
        <v>#N/A</v>
      </c>
      <c r="DI30" t="e">
        <f>IF(COUNTA('Последняя версия'!DI30)=0,NA(),'Последняя версия'!DI30)</f>
        <v>#N/A</v>
      </c>
      <c r="DJ30" t="e">
        <f>IF(COUNTA('Последняя версия'!DJ30)=0,NA(),'Последняя версия'!DJ30)</f>
        <v>#N/A</v>
      </c>
      <c r="DK30" t="e">
        <f>IF(COUNTA('Последняя версия'!DK30)=0,NA(),'Последняя версия'!DK30)</f>
        <v>#N/A</v>
      </c>
      <c r="DL30" t="e">
        <f>IF(COUNTA('Последняя версия'!DL30)=0,NA(),'Последняя версия'!DL30)</f>
        <v>#N/A</v>
      </c>
      <c r="DM30" t="e">
        <f>IF(COUNTA('Последняя версия'!DM30)=0,NA(),'Последняя версия'!DM30)</f>
        <v>#N/A</v>
      </c>
      <c r="DN30" t="e">
        <f>IF(COUNTA('Последняя версия'!DN30)=0,NA(),'Последняя версия'!DN30)</f>
        <v>#N/A</v>
      </c>
      <c r="DO30" t="e">
        <f>IF(COUNTA('Последняя версия'!DO30)=0,NA(),'Последняя версия'!DO30)</f>
        <v>#N/A</v>
      </c>
      <c r="DP30" t="e">
        <f>IF(COUNTA('Последняя версия'!DP30)=0,NA(),'Последняя версия'!DP30)</f>
        <v>#N/A</v>
      </c>
      <c r="DQ30" t="e">
        <f>IF(COUNTA('Последняя версия'!DQ30)=0,NA(),'Последняя версия'!DQ30)</f>
        <v>#N/A</v>
      </c>
      <c r="DR30" t="e">
        <f>IF(COUNTA('Последняя версия'!DR30)=0,NA(),'Последняя версия'!DR30)</f>
        <v>#N/A</v>
      </c>
      <c r="DS30" t="e">
        <f>IF(COUNTA('Последняя версия'!DS30)=0,NA(),'Последняя версия'!DS30)</f>
        <v>#N/A</v>
      </c>
      <c r="DT30" t="e">
        <f>IF(COUNTA('Последняя версия'!DT30)=0,NA(),'Последняя версия'!DT30)</f>
        <v>#N/A</v>
      </c>
      <c r="DU30" t="e">
        <f>IF(COUNTA('Последняя версия'!DU30)=0,NA(),'Последняя версия'!DU30)</f>
        <v>#N/A</v>
      </c>
      <c r="DV30" t="e">
        <f>IF(COUNTA('Последняя версия'!DV30)=0,NA(),'Последняя версия'!DV30)</f>
        <v>#N/A</v>
      </c>
      <c r="DW30" t="e">
        <f>IF(COUNTA('Последняя версия'!DW30)=0,NA(),'Последняя версия'!DW30)</f>
        <v>#N/A</v>
      </c>
      <c r="DX30" t="e">
        <f>IF(COUNTA('Последняя версия'!DX30)=0,NA(),'Последняя версия'!DX30)</f>
        <v>#N/A</v>
      </c>
      <c r="DY30" t="e">
        <f>IF(COUNTA('Последняя версия'!DY30)=0,NA(),'Последняя версия'!DY30)</f>
        <v>#N/A</v>
      </c>
      <c r="DZ30" t="e">
        <f>IF(COUNTA('Последняя версия'!DZ30)=0,NA(),'Последняя версия'!DZ30)</f>
        <v>#N/A</v>
      </c>
      <c r="EA30" t="e">
        <f>IF(COUNTA('Последняя версия'!EA30)=0,NA(),'Последняя версия'!EA30)</f>
        <v>#N/A</v>
      </c>
      <c r="EB30" t="e">
        <f>IF(COUNTA('Последняя версия'!EB30)=0,NA(),'Последняя версия'!EB30)</f>
        <v>#N/A</v>
      </c>
      <c r="EC30" t="e">
        <f>IF(COUNTA('Последняя версия'!EC30)=0,NA(),'Последняя версия'!EC30)</f>
        <v>#N/A</v>
      </c>
      <c r="ED30" t="e">
        <f>IF(COUNTA('Последняя версия'!ED30)=0,NA(),'Последняя версия'!ED30)</f>
        <v>#N/A</v>
      </c>
      <c r="EE30" t="e">
        <f>IF(COUNTA('Последняя версия'!EE30)=0,NA(),'Последняя версия'!EE30)</f>
        <v>#N/A</v>
      </c>
      <c r="EF30" t="e">
        <f>IF(COUNTA('Последняя версия'!EF30)=0,NA(),'Последняя версия'!EF30)</f>
        <v>#N/A</v>
      </c>
      <c r="EG30" t="e">
        <f>IF(COUNTA('Последняя версия'!EG30)=0,NA(),'Последняя версия'!EG30)</f>
        <v>#N/A</v>
      </c>
      <c r="EH30" t="e">
        <f>IF(COUNTA('Последняя версия'!EH30)=0,NA(),'Последняя версия'!EH30)</f>
        <v>#N/A</v>
      </c>
      <c r="EI30" t="e">
        <f>IF(COUNTA('Последняя версия'!EI30)=0,NA(),'Последняя версия'!EI30)</f>
        <v>#N/A</v>
      </c>
      <c r="EJ30" t="e">
        <f>IF(COUNTA('Последняя версия'!EJ30)=0,NA(),'Последняя версия'!EJ30)</f>
        <v>#N/A</v>
      </c>
    </row>
    <row r="31" spans="1:140" x14ac:dyDescent="0.35">
      <c r="A31">
        <f>IF(COUNTA('Последняя версия'!A31)=0,NA(),'Последняя версия'!A31)</f>
        <v>30</v>
      </c>
      <c r="B31">
        <f>IF(COUNTA('Последняя версия'!B31)=0,NA(),'Последняя версия'!B31)</f>
        <v>6</v>
      </c>
      <c r="C31">
        <f>IF(COUNTA('Последняя версия'!C31)=0,NA(),'Последняя версия'!C31)</f>
        <v>1</v>
      </c>
      <c r="D31">
        <f>IF(COUNTA('Последняя версия'!D31)=0,NA(),'Последняя версия'!D31)</f>
        <v>6</v>
      </c>
      <c r="E31">
        <f>IF(COUNTA('Последняя версия'!E31)=0,NA(),'Последняя версия'!E31)</f>
        <v>6</v>
      </c>
      <c r="F31">
        <f>IF(COUNTA('Последняя версия'!F31)=0,NA(),'Последняя версия'!F31)</f>
        <v>2</v>
      </c>
      <c r="G31">
        <f>IF(COUNTA('Последняя версия'!G31)=0,NA(),'Последняя версия'!G31)</f>
        <v>3</v>
      </c>
      <c r="H31">
        <f>IF(COUNTA('Последняя версия'!H31)=0,NA(),'Последняя версия'!H31)</f>
        <v>1</v>
      </c>
      <c r="I31">
        <f>IF(COUNTA('Последняя версия'!I31)=0,NA(),'Последняя версия'!I31)</f>
        <v>3</v>
      </c>
      <c r="J31">
        <f>IF(COUNTA('Последняя версия'!J31)=0,NA(),'Последняя версия'!J31)</f>
        <v>2</v>
      </c>
      <c r="K31">
        <f>IF(COUNTA('Последняя версия'!K31)=0,NA(),'Последняя версия'!K31)</f>
        <v>1</v>
      </c>
      <c r="L31">
        <f>IF(COUNTA('Последняя версия'!L31)=0,NA(),'Последняя версия'!L31)</f>
        <v>2</v>
      </c>
      <c r="M31">
        <f>IF(COUNTA('Последняя версия'!M31)=0,NA(),'Последняя версия'!M31)</f>
        <v>1</v>
      </c>
      <c r="N31">
        <f>IF(COUNTA('Последняя версия'!N31)=0,NA(),'Последняя версия'!N31)</f>
        <v>2</v>
      </c>
      <c r="O31">
        <f>IF(COUNTA('Последняя версия'!O31)=0,NA(),'Последняя версия'!O31)</f>
        <v>2</v>
      </c>
      <c r="P31">
        <f>IF(COUNTA('Последняя версия'!P31)=0,NA(),'Последняя версия'!P31)</f>
        <v>1</v>
      </c>
      <c r="Q31">
        <f>IF(COUNTA('Последняя версия'!Q31)=0,NA(),'Последняя версия'!Q31)</f>
        <v>1</v>
      </c>
      <c r="R31">
        <f>IF(COUNTA('Последняя версия'!R31)=0,NA(),'Последняя версия'!R31)</f>
        <v>1</v>
      </c>
      <c r="S31" t="e">
        <f>IF(COUNTA('Последняя версия'!S31)=0,NA(),'Последняя версия'!S31)</f>
        <v>#N/A</v>
      </c>
      <c r="T31">
        <f>IF(COUNTA('Последняя версия'!T31)=0,NA(),'Последняя версия'!T31)</f>
        <v>1</v>
      </c>
      <c r="U31">
        <f>IF(COUNTA('Последняя версия'!U31)=0,NA(),'Последняя версия'!U31)</f>
        <v>3</v>
      </c>
      <c r="V31">
        <f>IF(COUNTA('Последняя версия'!V31)=0,NA(),'Последняя версия'!V31)</f>
        <v>3</v>
      </c>
      <c r="W31" t="e">
        <f>IF(COUNTA('Последняя версия'!W31)=0,NA(),'Последняя версия'!W31)</f>
        <v>#N/A</v>
      </c>
      <c r="X31">
        <f>IF(COUNTA('Последняя версия'!X31)=0,NA(),'Последняя версия'!X31)</f>
        <v>71</v>
      </c>
      <c r="Y31">
        <f>IF(COUNTA('Последняя версия'!Y31)=0,NA(),'Последняя версия'!Y31)</f>
        <v>70</v>
      </c>
      <c r="Z31">
        <f>IF(COUNTA('Последняя версия'!Z31)=0,NA(),'Последняя версия'!Z31)</f>
        <v>12</v>
      </c>
      <c r="AA31">
        <f>IF(COUNTA('Последняя версия'!AA31)=0,NA(),'Последняя версия'!AA31)</f>
        <v>49</v>
      </c>
      <c r="AB31" t="e">
        <f>IF(COUNTA('Последняя версия'!AB31)=0,NA(),'Последняя версия'!AB31)</f>
        <v>#N/A</v>
      </c>
      <c r="AC31">
        <f>IF(COUNTA('Последняя версия'!AC31)=0,NA(),'Последняя версия'!AC31)</f>
        <v>46.3</v>
      </c>
      <c r="AD31">
        <f>IF(COUNTA('Последняя версия'!AD31)=0,NA(),'Последняя версия'!AD31)</f>
        <v>6.84</v>
      </c>
      <c r="AE31">
        <f>IF(COUNTA('Последняя версия'!AE31)=0,NA(),'Последняя версия'!AE31)</f>
        <v>76.099999999999994</v>
      </c>
      <c r="AF31">
        <f>IF(COUNTA('Последняя версия'!AF31)=0,NA(),'Последняя версия'!AF31)</f>
        <v>5.8</v>
      </c>
      <c r="AG31">
        <f>IF(COUNTA('Последняя версия'!AG31)=0,NA(),'Последняя версия'!AG31)</f>
        <v>2.1</v>
      </c>
      <c r="AH31">
        <f>IF(COUNTA('Последняя версия'!AH31)=0,NA(),'Последняя версия'!AH31)</f>
        <v>3.81</v>
      </c>
      <c r="AI31">
        <f>IF(COUNTA('Последняя версия'!AI31)=0,NA(),'Последняя версия'!AI31)</f>
        <v>2.0299999999999998</v>
      </c>
      <c r="AJ31">
        <f>IF(COUNTA('Последняя версия'!AJ31)=0,NA(),'Последняя версия'!AJ31)</f>
        <v>0.3</v>
      </c>
      <c r="AK31">
        <f>IF(COUNTA('Последняя версия'!AK31)=0,NA(),'Последняя версия'!AK31)</f>
        <v>2.2599999999999998</v>
      </c>
      <c r="AL31">
        <f>IF(COUNTA('Последняя версия'!AL31)=0,NA(),'Последняя версия'!AL31)</f>
        <v>252</v>
      </c>
      <c r="AM31">
        <f>IF(COUNTA('Последняя версия'!AM31)=0,NA(),'Последняя версия'!AM31)</f>
        <v>635</v>
      </c>
      <c r="AN31">
        <f>IF(COUNTA('Последняя версия'!AN31)=0,NA(),'Последняя версия'!AN31)</f>
        <v>0.94</v>
      </c>
      <c r="AO31">
        <f>IF(COUNTA('Последняя версия'!AO31)=0,NA(),'Последняя версия'!AO31)</f>
        <v>676</v>
      </c>
      <c r="AP31" t="e">
        <f>IF(COUNTA('Последняя версия'!AP31)=0,NA(),'Последняя версия'!AP31)</f>
        <v>#N/A</v>
      </c>
      <c r="AQ31" t="e">
        <f>IF(COUNTA('Последняя версия'!AQ31)=0,NA(),'Последняя версия'!AQ31)</f>
        <v>#N/A</v>
      </c>
      <c r="AR31" t="e">
        <f>IF(COUNTA('Последняя версия'!AR31)=0,NA(),'Последняя версия'!AR31)</f>
        <v>#N/A</v>
      </c>
      <c r="AS31">
        <f>IF(COUNTA('Последняя версия'!AS31)=0,NA(),'Последняя версия'!AS31)</f>
        <v>0.32</v>
      </c>
      <c r="AT31">
        <f>IF(COUNTA('Последняя версия'!AT31)=0,NA(),'Последняя версия'!AT31)</f>
        <v>3.5</v>
      </c>
      <c r="AU31">
        <f>IF(COUNTA('Последняя версия'!AU31)=0,NA(),'Последняя версия'!AU31)</f>
        <v>13.8</v>
      </c>
      <c r="AV31">
        <f>IF(COUNTA('Последняя версия'!AV31)=0,NA(),'Последняя версия'!AV31)</f>
        <v>186</v>
      </c>
      <c r="AW31">
        <f>IF(COUNTA('Последняя версия'!AW31)=0,NA(),'Последняя версия'!AW31)</f>
        <v>112.8</v>
      </c>
      <c r="AX31">
        <f>IF(COUNTA('Последняя версия'!AX31)=0,NA(),'Последняя версия'!AX31)</f>
        <v>5.33</v>
      </c>
      <c r="AY31">
        <f>IF(COUNTA('Последняя версия'!AY31)=0,NA(),'Последняя версия'!AY31)</f>
        <v>0.6</v>
      </c>
      <c r="AZ31">
        <f>IF(COUNTA('Последняя версия'!AZ31)=0,NA(),'Последняя версия'!AZ31)</f>
        <v>2.69</v>
      </c>
      <c r="BA31" t="e">
        <f>IF(COUNTA('Последняя версия'!BA31)=0,NA(),'Последняя версия'!BA31)</f>
        <v>#N/A</v>
      </c>
      <c r="BB31">
        <f>IF(COUNTA('Последняя версия'!BB31)=0,NA(),'Последняя версия'!BB31)</f>
        <v>139</v>
      </c>
      <c r="BC31">
        <f>IF(COUNTA('Последняя версия'!BC31)=0,NA(),'Последняя версия'!BC31)</f>
        <v>4.13</v>
      </c>
      <c r="BD31">
        <f>IF(COUNTA('Последняя версия'!BD31)=0,NA(),'Последняя версия'!BD31)</f>
        <v>168</v>
      </c>
      <c r="BE31">
        <f>IF(COUNTA('Последняя версия'!BE31)=0,NA(),'Последняя версия'!BE31)</f>
        <v>6.3</v>
      </c>
      <c r="BF31">
        <f>IF(COUNTA('Последняя версия'!BF31)=0,NA(),'Последняя версия'!BF31)</f>
        <v>23</v>
      </c>
      <c r="BG31">
        <f>IF(COUNTA('Последняя версия'!BG31)=0,NA(),'Последняя версия'!BG31)</f>
        <v>6</v>
      </c>
      <c r="BH31" t="e">
        <f>IF(COUNTA('Последняя версия'!BH31)=0,NA(),'Последняя версия'!BH31)</f>
        <v>#N/A</v>
      </c>
      <c r="BI31" t="e">
        <f>IF(COUNTA('Последняя версия'!BI31)=0,NA(),'Последняя версия'!BI31)</f>
        <v>#N/A</v>
      </c>
      <c r="BJ31">
        <f>IF(COUNTA('Последняя версия'!BJ31)=0,NA(),'Последняя версия'!BJ31)</f>
        <v>8.7799999999999994</v>
      </c>
      <c r="BK31">
        <f>IF(COUNTA('Последняя версия'!BK31)=0,NA(),'Последняя версия'!BK31)</f>
        <v>53</v>
      </c>
      <c r="BL31">
        <f>IF(COUNTA('Последняя версия'!BL31)=0,NA(),'Последняя версия'!BL31)</f>
        <v>35.9</v>
      </c>
      <c r="BM31" t="e">
        <f>IF(COUNTA('Последняя версия'!BM31)=0,NA(),'Последняя версия'!BM31)</f>
        <v>#N/A</v>
      </c>
      <c r="BN31">
        <f>IF(COUNTA('Последняя версия'!BN31)=0,NA(),'Последняя версия'!BN31)</f>
        <v>5</v>
      </c>
      <c r="BO31">
        <f>IF(COUNTA('Последняя версия'!BO31)=0,NA(),'Последняя версия'!BO31)</f>
        <v>496</v>
      </c>
      <c r="BP31" t="e">
        <f>IF(COUNTA('Последняя версия'!BP31)=0,NA(),'Последняя версия'!BP31)</f>
        <v>#N/A</v>
      </c>
      <c r="BQ31" t="e">
        <f>IF(COUNTA('Последняя версия'!BQ31)=0,NA(),'Последняя версия'!BQ31)</f>
        <v>#N/A</v>
      </c>
      <c r="BR31">
        <f>IF(COUNTA('Последняя версия'!BR31)=0,NA(),'Последняя версия'!BR31)</f>
        <v>118.4</v>
      </c>
      <c r="BS31">
        <f>IF(COUNTA('Последняя версия'!BS31)=0,NA(),'Последняя версия'!BS31)</f>
        <v>16.100000000000001</v>
      </c>
      <c r="BT31">
        <f>IF(COUNTA('Последняя версия'!BT31)=0,NA(),'Последняя версия'!BT31)</f>
        <v>0.2</v>
      </c>
      <c r="BU31">
        <f>IF(COUNTA('Последняя версия'!BU31)=0,NA(),'Последняя версия'!BU31)</f>
        <v>717.64</v>
      </c>
      <c r="BV31" t="e">
        <f>IF(COUNTA('Последняя версия'!BV31)=0,NA(),'Последняя версия'!BV31)</f>
        <v>#N/A</v>
      </c>
      <c r="BW31" t="e">
        <f>IF(COUNTA('Последняя версия'!BW31)=0,NA(),'Последняя версия'!BW31)</f>
        <v>#N/A</v>
      </c>
      <c r="BX31" t="e">
        <f>IF(COUNTA('Последняя версия'!BX31)=0,NA(),'Последняя версия'!BX31)</f>
        <v>#N/A</v>
      </c>
      <c r="BY31" t="e">
        <f>IF(COUNTA('Последняя версия'!BY31)=0,NA(),'Последняя версия'!BY31)</f>
        <v>#N/A</v>
      </c>
      <c r="BZ31">
        <f>IF(COUNTA('Последняя версия'!BZ31)=0,NA(),'Последняя версия'!BZ31)</f>
        <v>2.3199999999999998</v>
      </c>
      <c r="CA31">
        <f>IF(COUNTA('Последняя версия'!CA31)=0,NA(),'Последняя версия'!CA31)</f>
        <v>8.34</v>
      </c>
      <c r="CB31" t="e">
        <f>IF(COUNTA('Последняя версия'!CB31)=0,NA(),'Последняя версия'!CB31)</f>
        <v>#N/A</v>
      </c>
      <c r="CC31" t="e">
        <f>IF(COUNTA('Последняя версия'!CC31)=0,NA(),'Последняя версия'!CC31)</f>
        <v>#N/A</v>
      </c>
      <c r="CD31">
        <f>IF(COUNTA('Последняя версия'!CD31)=0,NA(),'Последняя версия'!CD31)</f>
        <v>9.9</v>
      </c>
      <c r="CE31">
        <f>IF(COUNTA('Последняя версия'!CE31)=0,NA(),'Последняя версия'!CE31)</f>
        <v>14.8</v>
      </c>
      <c r="CF31" t="e">
        <f>IF(COUNTA('Последняя версия'!CF31)=0,NA(),'Последняя версия'!CF31)</f>
        <v>#N/A</v>
      </c>
      <c r="CG31" t="e">
        <f>IF(COUNTA('Последняя версия'!CG31)=0,NA(),'Последняя версия'!CG31)</f>
        <v>#N/A</v>
      </c>
      <c r="CH31" t="e">
        <f>IF(COUNTA('Последняя версия'!CH31)=0,NA(),'Последняя версия'!CH31)</f>
        <v>#N/A</v>
      </c>
      <c r="CI31" t="e">
        <f>IF(COUNTA('Последняя версия'!CI31)=0,NA(),'Последняя версия'!CI31)</f>
        <v>#N/A</v>
      </c>
      <c r="CJ31" t="e">
        <f>IF(COUNTA('Последняя версия'!CJ31)=0,NA(),'Последняя версия'!CJ31)</f>
        <v>#N/A</v>
      </c>
      <c r="CK31" t="e">
        <f>IF(COUNTA('Последняя версия'!CK31)=0,NA(),'Последняя версия'!CK31)</f>
        <v>#N/A</v>
      </c>
      <c r="CL31" t="e">
        <f>IF(COUNTA('Последняя версия'!CL31)=0,NA(),'Последняя версия'!CL31)</f>
        <v>#N/A</v>
      </c>
      <c r="CM31" t="e">
        <f>IF(COUNTA('Последняя версия'!CM31)=0,NA(),'Последняя версия'!CM31)</f>
        <v>#N/A</v>
      </c>
      <c r="CN31" t="e">
        <f>IF(COUNTA('Последняя версия'!CN31)=0,NA(),'Последняя версия'!CN31)</f>
        <v>#N/A</v>
      </c>
      <c r="CO31" t="e">
        <f>IF(COUNTA('Последняя версия'!CO31)=0,NA(),'Последняя версия'!CO31)</f>
        <v>#N/A</v>
      </c>
      <c r="CP31" t="e">
        <f>IF(COUNTA('Последняя версия'!CP31)=0,NA(),'Последняя версия'!CP31)</f>
        <v>#N/A</v>
      </c>
      <c r="CQ31" t="e">
        <f>IF(COUNTA('Последняя версия'!CQ31)=0,NA(),'Последняя версия'!CQ31)</f>
        <v>#N/A</v>
      </c>
      <c r="CR31" t="e">
        <f>IF(COUNTA('Последняя версия'!CR31)=0,NA(),'Последняя версия'!CR31)</f>
        <v>#N/A</v>
      </c>
      <c r="CS31">
        <f>IF(COUNTA('Последняя версия'!CS31)=0,NA(),'Последняя версия'!CS31)</f>
        <v>20</v>
      </c>
      <c r="CT31">
        <f>IF(COUNTA('Последняя версия'!CT31)=0,NA(),'Последняя версия'!CT31)</f>
        <v>2</v>
      </c>
      <c r="CU31">
        <f>IF(COUNTA('Последняя версия'!CU31)=0,NA(),'Последняя версия'!CU31)</f>
        <v>11</v>
      </c>
      <c r="CV31">
        <f>IF(COUNTA('Последняя версия'!CV31)=0,NA(),'Последняя версия'!CV31)</f>
        <v>1</v>
      </c>
      <c r="CW31">
        <f>IF(COUNTA('Последняя версия'!CW31)=0,NA(),'Последняя версия'!CW31)</f>
        <v>1</v>
      </c>
      <c r="CX31">
        <f>IF(COUNTA('Последняя версия'!CX31)=0,NA(),'Последняя версия'!CX31)</f>
        <v>5</v>
      </c>
      <c r="CY31">
        <f>IF(COUNTA('Последняя версия'!CY31)=0,NA(),'Последняя версия'!CY31)</f>
        <v>1</v>
      </c>
      <c r="CZ31">
        <f>IF(COUNTA('Последняя версия'!CZ31)=0,NA(),'Последняя версия'!CZ31)</f>
        <v>1</v>
      </c>
      <c r="DA31">
        <f>IF(COUNTA('Последняя версия'!DA31)=0,NA(),'Последняя версия'!DA31)</f>
        <v>2</v>
      </c>
      <c r="DB31">
        <f>IF(COUNTA('Последняя версия'!DB31)=0,NA(),'Последняя версия'!DB31)</f>
        <v>5</v>
      </c>
      <c r="DC31">
        <f>IF(COUNTA('Последняя версия'!DC31)=0,NA(),'Последняя версия'!DC31)</f>
        <v>4</v>
      </c>
      <c r="DD31">
        <f>IF(COUNTA('Последняя версия'!DD31)=0,NA(),'Последняя версия'!DD31)</f>
        <v>6</v>
      </c>
      <c r="DE31">
        <f>IF(COUNTA('Последняя версия'!DE31)=0,NA(),'Последняя версия'!DE31)</f>
        <v>3</v>
      </c>
      <c r="DF31">
        <f>IF(COUNTA('Последняя версия'!DF31)=0,NA(),'Последняя версия'!DF31)</f>
        <v>3</v>
      </c>
      <c r="DG31">
        <f>IF(COUNTA('Последняя версия'!DG31)=0,NA(),'Последняя версия'!DG31)</f>
        <v>6</v>
      </c>
      <c r="DH31">
        <f>IF(COUNTA('Последняя версия'!DH31)=0,NA(),'Последняя версия'!DH31)</f>
        <v>7</v>
      </c>
      <c r="DI31">
        <f>IF(COUNTA('Последняя версия'!DI31)=0,NA(),'Последняя версия'!DI31)</f>
        <v>3</v>
      </c>
      <c r="DJ31">
        <f>IF(COUNTA('Последняя версия'!DJ31)=0,NA(),'Последняя версия'!DJ31)</f>
        <v>1</v>
      </c>
      <c r="DK31">
        <f>IF(COUNTA('Последняя версия'!DK31)=0,NA(),'Последняя версия'!DK31)</f>
        <v>0</v>
      </c>
      <c r="DL31">
        <f>IF(COUNTA('Последняя версия'!DL31)=0,NA(),'Последняя версия'!DL31)</f>
        <v>5</v>
      </c>
      <c r="DM31">
        <f>IF(COUNTA('Последняя версия'!DM31)=0,NA(),'Последняя версия'!DM31)</f>
        <v>11</v>
      </c>
      <c r="DN31">
        <f>IF(COUNTA('Последняя версия'!DN31)=0,NA(),'Последняя версия'!DN31)</f>
        <v>6</v>
      </c>
      <c r="DO31">
        <f>IF(COUNTA('Последняя версия'!DO31)=0,NA(),'Последняя версия'!DO31)</f>
        <v>5</v>
      </c>
      <c r="DP31">
        <f>IF(COUNTA('Последняя версия'!DP31)=0,NA(),'Последняя версия'!DP31)</f>
        <v>0</v>
      </c>
      <c r="DQ31">
        <f>IF(COUNTA('Последняя версия'!DQ31)=0,NA(),'Последняя версия'!DQ31)</f>
        <v>9</v>
      </c>
      <c r="DR31">
        <f>IF(COUNTA('Последняя версия'!DR31)=0,NA(),'Последняя версия'!DR31)</f>
        <v>8</v>
      </c>
      <c r="DS31">
        <f>IF(COUNTA('Последняя версия'!DS31)=0,NA(),'Последняя версия'!DS31)</f>
        <v>1</v>
      </c>
      <c r="DT31">
        <f>IF(COUNTA('Последняя версия'!DT31)=0,NA(),'Последняя версия'!DT31)</f>
        <v>76</v>
      </c>
      <c r="DU31" t="e">
        <f>IF(COUNTA('Последняя версия'!DU31)=0,NA(),'Последняя версия'!DU31)</f>
        <v>#N/A</v>
      </c>
      <c r="DV31" t="e">
        <f>IF(COUNTA('Последняя версия'!DV31)=0,NA(),'Последняя версия'!DV31)</f>
        <v>#N/A</v>
      </c>
      <c r="DW31" t="e">
        <f>IF(COUNTA('Последняя версия'!DW31)=0,NA(),'Последняя версия'!DW31)</f>
        <v>#N/A</v>
      </c>
      <c r="DX31" t="e">
        <f>IF(COUNTA('Последняя версия'!DX31)=0,NA(),'Последняя версия'!DX31)</f>
        <v>#N/A</v>
      </c>
      <c r="DY31" t="e">
        <f>IF(COUNTA('Последняя версия'!DY31)=0,NA(),'Последняя версия'!DY31)</f>
        <v>#N/A</v>
      </c>
      <c r="DZ31" t="e">
        <f>IF(COUNTA('Последняя версия'!DZ31)=0,NA(),'Последняя версия'!DZ31)</f>
        <v>#N/A</v>
      </c>
      <c r="EA31" t="e">
        <f>IF(COUNTA('Последняя версия'!EA31)=0,NA(),'Последняя версия'!EA31)</f>
        <v>#N/A</v>
      </c>
      <c r="EB31" t="e">
        <f>IF(COUNTA('Последняя версия'!EB31)=0,NA(),'Последняя версия'!EB31)</f>
        <v>#N/A</v>
      </c>
      <c r="EC31" t="e">
        <f>IF(COUNTA('Последняя версия'!EC31)=0,NA(),'Последняя версия'!EC31)</f>
        <v>#N/A</v>
      </c>
      <c r="ED31" t="e">
        <f>IF(COUNTA('Последняя версия'!ED31)=0,NA(),'Последняя версия'!ED31)</f>
        <v>#N/A</v>
      </c>
      <c r="EE31" t="e">
        <f>IF(COUNTA('Последняя версия'!EE31)=0,NA(),'Последняя версия'!EE31)</f>
        <v>#N/A</v>
      </c>
      <c r="EF31" t="e">
        <f>IF(COUNTA('Последняя версия'!EF31)=0,NA(),'Последняя версия'!EF31)</f>
        <v>#N/A</v>
      </c>
      <c r="EG31" t="e">
        <f>IF(COUNTA('Последняя версия'!EG31)=0,NA(),'Последняя версия'!EG31)</f>
        <v>#N/A</v>
      </c>
      <c r="EH31" t="e">
        <f>IF(COUNTA('Последняя версия'!EH31)=0,NA(),'Последняя версия'!EH31)</f>
        <v>#N/A</v>
      </c>
      <c r="EI31" t="e">
        <f>IF(COUNTA('Последняя версия'!EI31)=0,NA(),'Последняя версия'!EI31)</f>
        <v>#N/A</v>
      </c>
      <c r="EJ31" t="e">
        <f>IF(COUNTA('Последняя версия'!EJ31)=0,NA(),'Последняя версия'!EJ31)</f>
        <v>#N/A</v>
      </c>
    </row>
    <row r="32" spans="1:140" x14ac:dyDescent="0.35">
      <c r="A32">
        <f>IF(COUNTA('Последняя версия'!A32)=0,NA(),'Последняя версия'!A32)</f>
        <v>31</v>
      </c>
      <c r="B32">
        <f>IF(COUNTA('Последняя версия'!B32)=0,NA(),'Последняя версия'!B32)</f>
        <v>1</v>
      </c>
      <c r="C32">
        <f>IF(COUNTA('Последняя версия'!C32)=0,NA(),'Последняя версия'!C32)</f>
        <v>1</v>
      </c>
      <c r="D32">
        <f>IF(COUNTA('Последняя версия'!D32)=0,NA(),'Последняя версия'!D32)</f>
        <v>4</v>
      </c>
      <c r="E32">
        <f>IF(COUNTA('Последняя версия'!E32)=0,NA(),'Последняя версия'!E32)</f>
        <v>4</v>
      </c>
      <c r="F32">
        <f>IF(COUNTA('Последняя версия'!F32)=0,NA(),'Последняя версия'!F32)</f>
        <v>2</v>
      </c>
      <c r="G32">
        <f>IF(COUNTA('Последняя версия'!G32)=0,NA(),'Последняя версия'!G32)</f>
        <v>3</v>
      </c>
      <c r="H32">
        <f>IF(COUNTA('Последняя версия'!H32)=0,NA(),'Последняя версия'!H32)</f>
        <v>1</v>
      </c>
      <c r="I32">
        <f>IF(COUNTA('Последняя версия'!I32)=0,NA(),'Последняя версия'!I32)</f>
        <v>1</v>
      </c>
      <c r="J32">
        <f>IF(COUNTA('Последняя версия'!J32)=0,NA(),'Последняя версия'!J32)</f>
        <v>1</v>
      </c>
      <c r="K32">
        <f>IF(COUNTA('Последняя версия'!K32)=0,NA(),'Последняя версия'!K32)</f>
        <v>1</v>
      </c>
      <c r="L32">
        <f>IF(COUNTA('Последняя версия'!L32)=0,NA(),'Последняя версия'!L32)</f>
        <v>1</v>
      </c>
      <c r="M32">
        <f>IF(COUNTA('Последняя версия'!M32)=0,NA(),'Последняя версия'!M32)</f>
        <v>2</v>
      </c>
      <c r="N32">
        <f>IF(COUNTA('Последняя версия'!N32)=0,NA(),'Последняя версия'!N32)</f>
        <v>1</v>
      </c>
      <c r="O32">
        <f>IF(COUNTA('Последняя версия'!O32)=0,NA(),'Последняя версия'!O32)</f>
        <v>1</v>
      </c>
      <c r="P32">
        <f>IF(COUNTA('Последняя версия'!P32)=0,NA(),'Последняя версия'!P32)</f>
        <v>1</v>
      </c>
      <c r="Q32">
        <f>IF(COUNTA('Последняя версия'!Q32)=0,NA(),'Последняя версия'!Q32)</f>
        <v>1</v>
      </c>
      <c r="R32">
        <f>IF(COUNTA('Последняя версия'!R32)=0,NA(),'Последняя версия'!R32)</f>
        <v>1</v>
      </c>
      <c r="S32" t="e">
        <f>IF(COUNTA('Последняя версия'!S32)=0,NA(),'Последняя версия'!S32)</f>
        <v>#N/A</v>
      </c>
      <c r="T32">
        <f>IF(COUNTA('Последняя версия'!T32)=0,NA(),'Последняя версия'!T32)</f>
        <v>1</v>
      </c>
      <c r="U32">
        <f>IF(COUNTA('Последняя версия'!U32)=0,NA(),'Последняя версия'!U32)</f>
        <v>3</v>
      </c>
      <c r="V32">
        <f>IF(COUNTA('Последняя версия'!V32)=0,NA(),'Последняя версия'!V32)</f>
        <v>2</v>
      </c>
      <c r="W32" t="e">
        <f>IF(COUNTA('Последняя версия'!W32)=0,NA(),'Последняя версия'!W32)</f>
        <v>#N/A</v>
      </c>
      <c r="X32">
        <f>IF(COUNTA('Последняя версия'!X32)=0,NA(),'Последняя версия'!X32)</f>
        <v>55</v>
      </c>
      <c r="Y32">
        <f>IF(COUNTA('Последняя версия'!Y32)=0,NA(),'Последняя версия'!Y32)</f>
        <v>57</v>
      </c>
      <c r="Z32">
        <f>IF(COUNTA('Последняя версия'!Z32)=0,NA(),'Последняя версия'!Z32)</f>
        <v>24</v>
      </c>
      <c r="AA32">
        <f>IF(COUNTA('Последняя версия'!AA32)=0,NA(),'Последняя версия'!AA32)</f>
        <v>66</v>
      </c>
      <c r="AB32" t="e">
        <f>IF(COUNTA('Последняя версия'!AB32)=0,NA(),'Последняя версия'!AB32)</f>
        <v>#N/A</v>
      </c>
      <c r="AC32">
        <f>IF(COUNTA('Последняя версия'!AC32)=0,NA(),'Последняя версия'!AC32)</f>
        <v>41</v>
      </c>
      <c r="AD32">
        <f>IF(COUNTA('Последняя версия'!AD32)=0,NA(),'Последняя версия'!AD32)</f>
        <v>5.4</v>
      </c>
      <c r="AE32">
        <f>IF(COUNTA('Последняя версия'!AE32)=0,NA(),'Последняя версия'!AE32)</f>
        <v>68</v>
      </c>
      <c r="AF32">
        <f>IF(COUNTA('Последняя версия'!AF32)=0,NA(),'Последняя версия'!AF32)</f>
        <v>4.97</v>
      </c>
      <c r="AG32">
        <f>IF(COUNTA('Последняя версия'!AG32)=0,NA(),'Последняя версия'!AG32)</f>
        <v>1.25</v>
      </c>
      <c r="AH32">
        <f>IF(COUNTA('Последняя версия'!AH32)=0,NA(),'Последняя версия'!AH32)</f>
        <v>3.5</v>
      </c>
      <c r="AI32">
        <f>IF(COUNTA('Последняя версия'!AI32)=0,NA(),'Последняя версия'!AI32)</f>
        <v>1.33</v>
      </c>
      <c r="AJ32">
        <f>IF(COUNTA('Последняя версия'!AJ32)=0,NA(),'Последняя версия'!AJ32)</f>
        <v>1.04</v>
      </c>
      <c r="AK32">
        <f>IF(COUNTA('Последняя версия'!AK32)=0,NA(),'Последняя версия'!AK32)</f>
        <v>3.35</v>
      </c>
      <c r="AL32" t="e">
        <f>IF(COUNTA('Последняя версия'!AL32)=0,NA(),'Последняя версия'!AL32)</f>
        <v>#N/A</v>
      </c>
      <c r="AM32">
        <f>IF(COUNTA('Последняя версия'!AM32)=0,NA(),'Последняя версия'!AM32)</f>
        <v>647</v>
      </c>
      <c r="AN32">
        <f>IF(COUNTA('Последняя версия'!AN32)=0,NA(),'Последняя версия'!AN32)</f>
        <v>4.83</v>
      </c>
      <c r="AO32" t="e">
        <f>IF(COUNTA('Последняя версия'!AO32)=0,NA(),'Последняя версия'!AO32)</f>
        <v>#N/A</v>
      </c>
      <c r="AP32">
        <f>IF(COUNTA('Последняя версия'!AP32)=0,NA(),'Последняя версия'!AP32)</f>
        <v>132.80000000000001</v>
      </c>
      <c r="AQ32" t="e">
        <f>IF(COUNTA('Последняя версия'!AQ32)=0,NA(),'Последняя версия'!AQ32)</f>
        <v>#N/A</v>
      </c>
      <c r="AR32">
        <f>IF(COUNTA('Последняя версия'!AR32)=0,NA(),'Последняя версия'!AR32)</f>
        <v>3.8</v>
      </c>
      <c r="AS32" t="e">
        <f>IF(COUNTA('Последняя версия'!AS32)=0,NA(),'Последняя версия'!AS32)</f>
        <v>#N/A</v>
      </c>
      <c r="AT32">
        <f>IF(COUNTA('Последняя версия'!AT32)=0,NA(),'Последняя версия'!AT32)</f>
        <v>4.82</v>
      </c>
      <c r="AU32">
        <f>IF(COUNTA('Последняя версия'!AU32)=0,NA(),'Последняя версия'!AU32)</f>
        <v>15.8</v>
      </c>
      <c r="AV32">
        <f>IF(COUNTA('Последняя версия'!AV32)=0,NA(),'Последняя версия'!AV32)</f>
        <v>142</v>
      </c>
      <c r="AW32">
        <f>IF(COUNTA('Последняя версия'!AW32)=0,NA(),'Последняя версия'!AW32)</f>
        <v>105.7</v>
      </c>
      <c r="AX32">
        <f>IF(COUNTA('Последняя версия'!AX32)=0,NA(),'Последняя версия'!AX32)</f>
        <v>5.14</v>
      </c>
      <c r="AY32">
        <f>IF(COUNTA('Последняя версия'!AY32)=0,NA(),'Последняя версия'!AY32)</f>
        <v>0.75</v>
      </c>
      <c r="AZ32">
        <f>IF(COUNTA('Последняя версия'!AZ32)=0,NA(),'Последняя версия'!AZ32)</f>
        <v>1.88</v>
      </c>
      <c r="BA32" t="e">
        <f>IF(COUNTA('Последняя версия'!BA32)=0,NA(),'Последняя версия'!BA32)</f>
        <v>#N/A</v>
      </c>
      <c r="BB32" t="e">
        <f>IF(COUNTA('Последняя версия'!BB32)=0,NA(),'Последняя версия'!BB32)</f>
        <v>#N/A</v>
      </c>
      <c r="BC32" t="e">
        <f>IF(COUNTA('Последняя версия'!BC32)=0,NA(),'Последняя версия'!BC32)</f>
        <v>#N/A</v>
      </c>
      <c r="BD32" t="e">
        <f>IF(COUNTA('Последняя версия'!BD32)=0,NA(),'Последняя версия'!BD32)</f>
        <v>#N/A</v>
      </c>
      <c r="BE32" t="e">
        <f>IF(COUNTA('Последняя версия'!BE32)=0,NA(),'Последняя версия'!BE32)</f>
        <v>#N/A</v>
      </c>
      <c r="BF32" t="e">
        <f>IF(COUNTA('Последняя версия'!BF32)=0,NA(),'Последняя версия'!BF32)</f>
        <v>#N/A</v>
      </c>
      <c r="BG32" t="e">
        <f>IF(COUNTA('Последняя версия'!BG32)=0,NA(),'Последняя версия'!BG32)</f>
        <v>#N/A</v>
      </c>
      <c r="BH32" t="e">
        <f>IF(COUNTA('Последняя версия'!BH32)=0,NA(),'Последняя версия'!BH32)</f>
        <v>#N/A</v>
      </c>
      <c r="BI32" t="e">
        <f>IF(COUNTA('Последняя версия'!BI32)=0,NA(),'Последняя версия'!BI32)</f>
        <v>#N/A</v>
      </c>
      <c r="BJ32" t="e">
        <f>IF(COUNTA('Последняя версия'!BJ32)=0,NA(),'Последняя версия'!BJ32)</f>
        <v>#N/A</v>
      </c>
      <c r="BK32" t="e">
        <f>IF(COUNTA('Последняя версия'!BK32)=0,NA(),'Последняя версия'!BK32)</f>
        <v>#N/A</v>
      </c>
      <c r="BL32" t="e">
        <f>IF(COUNTA('Последняя версия'!BL32)=0,NA(),'Последняя версия'!BL32)</f>
        <v>#N/A</v>
      </c>
      <c r="BM32" t="e">
        <f>IF(COUNTA('Последняя версия'!BM32)=0,NA(),'Последняя версия'!BM32)</f>
        <v>#N/A</v>
      </c>
      <c r="BN32" t="e">
        <f>IF(COUNTA('Последняя версия'!BN32)=0,NA(),'Последняя версия'!BN32)</f>
        <v>#N/A</v>
      </c>
      <c r="BO32" t="e">
        <f>IF(COUNTA('Последняя версия'!BO32)=0,NA(),'Последняя версия'!BO32)</f>
        <v>#N/A</v>
      </c>
      <c r="BP32" t="e">
        <f>IF(COUNTA('Последняя версия'!BP32)=0,NA(),'Последняя версия'!BP32)</f>
        <v>#N/A</v>
      </c>
      <c r="BQ32" t="e">
        <f>IF(COUNTA('Последняя версия'!BQ32)=0,NA(),'Последняя версия'!BQ32)</f>
        <v>#N/A</v>
      </c>
      <c r="BR32">
        <f>IF(COUNTA('Последняя версия'!BR32)=0,NA(),'Последняя версия'!BR32)</f>
        <v>99.4</v>
      </c>
      <c r="BS32">
        <f>IF(COUNTA('Последняя версия'!BS32)=0,NA(),'Последняя версия'!BS32)</f>
        <v>13.6</v>
      </c>
      <c r="BT32">
        <f>IF(COUNTA('Последняя версия'!BT32)=0,NA(),'Последняя версия'!BT32)</f>
        <v>0.28000000000000003</v>
      </c>
      <c r="BU32">
        <f>IF(COUNTA('Последняя версия'!BU32)=0,NA(),'Последняя версия'!BU32)</f>
        <v>986.76</v>
      </c>
      <c r="BV32" t="e">
        <f>IF(COUNTA('Последняя версия'!BV32)=0,NA(),'Последняя версия'!BV32)</f>
        <v>#N/A</v>
      </c>
      <c r="BW32" t="e">
        <f>IF(COUNTA('Последняя версия'!BW32)=0,NA(),'Последняя версия'!BW32)</f>
        <v>#N/A</v>
      </c>
      <c r="BX32" t="e">
        <f>IF(COUNTA('Последняя версия'!BX32)=0,NA(),'Последняя версия'!BX32)</f>
        <v>#N/A</v>
      </c>
      <c r="BY32" t="e">
        <f>IF(COUNTA('Последняя версия'!BY32)=0,NA(),'Последняя версия'!BY32)</f>
        <v>#N/A</v>
      </c>
      <c r="BZ32">
        <f>IF(COUNTA('Последняя версия'!BZ32)=0,NA(),'Последняя версия'!BZ32)</f>
        <v>2.11</v>
      </c>
      <c r="CA32">
        <f>IF(COUNTA('Последняя версия'!CA32)=0,NA(),'Последняя версия'!CA32)</f>
        <v>7.58</v>
      </c>
      <c r="CB32" t="e">
        <f>IF(COUNTA('Последняя версия'!CB32)=0,NA(),'Последняя версия'!CB32)</f>
        <v>#N/A</v>
      </c>
      <c r="CC32" t="e">
        <f>IF(COUNTA('Последняя версия'!CC32)=0,NA(),'Последняя версия'!CC32)</f>
        <v>#N/A</v>
      </c>
      <c r="CD32">
        <f>IF(COUNTA('Последняя версия'!CD32)=0,NA(),'Последняя версия'!CD32)</f>
        <v>13.04</v>
      </c>
      <c r="CE32" t="e">
        <f>IF(COUNTA('Последняя версия'!CE32)=0,NA(),'Последняя версия'!CE32)</f>
        <v>#N/A</v>
      </c>
      <c r="CF32" t="e">
        <f>IF(COUNTA('Последняя версия'!CF32)=0,NA(),'Последняя версия'!CF32)</f>
        <v>#N/A</v>
      </c>
      <c r="CG32" t="e">
        <f>IF(COUNTA('Последняя версия'!CG32)=0,NA(),'Последняя версия'!CG32)</f>
        <v>#N/A</v>
      </c>
      <c r="CH32" t="e">
        <f>IF(COUNTA('Последняя версия'!CH32)=0,NA(),'Последняя версия'!CH32)</f>
        <v>#N/A</v>
      </c>
      <c r="CI32" t="e">
        <f>IF(COUNTA('Последняя версия'!CI32)=0,NA(),'Последняя версия'!CI32)</f>
        <v>#N/A</v>
      </c>
      <c r="CJ32" t="e">
        <f>IF(COUNTA('Последняя версия'!CJ32)=0,NA(),'Последняя версия'!CJ32)</f>
        <v>#N/A</v>
      </c>
      <c r="CK32" t="e">
        <f>IF(COUNTA('Последняя версия'!CK32)=0,NA(),'Последняя версия'!CK32)</f>
        <v>#N/A</v>
      </c>
      <c r="CL32" t="e">
        <f>IF(COUNTA('Последняя версия'!CL32)=0,NA(),'Последняя версия'!CL32)</f>
        <v>#N/A</v>
      </c>
      <c r="CM32" t="e">
        <f>IF(COUNTA('Последняя версия'!CM32)=0,NA(),'Последняя версия'!CM32)</f>
        <v>#N/A</v>
      </c>
      <c r="CN32" t="e">
        <f>IF(COUNTA('Последняя версия'!CN32)=0,NA(),'Последняя версия'!CN32)</f>
        <v>#N/A</v>
      </c>
      <c r="CO32" t="e">
        <f>IF(COUNTA('Последняя версия'!CO32)=0,NA(),'Последняя версия'!CO32)</f>
        <v>#N/A</v>
      </c>
      <c r="CP32" t="e">
        <f>IF(COUNTA('Последняя версия'!CP32)=0,NA(),'Последняя версия'!CP32)</f>
        <v>#N/A</v>
      </c>
      <c r="CQ32" t="e">
        <f>IF(COUNTA('Последняя версия'!CQ32)=0,NA(),'Последняя версия'!CQ32)</f>
        <v>#N/A</v>
      </c>
      <c r="CR32" t="e">
        <f>IF(COUNTA('Последняя версия'!CR32)=0,NA(),'Последняя версия'!CR32)</f>
        <v>#N/A</v>
      </c>
      <c r="CS32">
        <f>IF(COUNTA('Последняя версия'!CS32)=0,NA(),'Последняя версия'!CS32)</f>
        <v>25</v>
      </c>
      <c r="CT32">
        <f>IF(COUNTA('Последняя версия'!CT32)=0,NA(),'Последняя версия'!CT32)</f>
        <v>10</v>
      </c>
      <c r="CU32">
        <f>IF(COUNTA('Последняя версия'!CU32)=0,NA(),'Последняя версия'!CU32)</f>
        <v>14</v>
      </c>
      <c r="CV32">
        <f>IF(COUNTA('Последняя версия'!CV32)=0,NA(),'Последняя версия'!CV32)</f>
        <v>1</v>
      </c>
      <c r="CW32">
        <f>IF(COUNTA('Последняя версия'!CW32)=0,NA(),'Последняя версия'!CW32)</f>
        <v>3</v>
      </c>
      <c r="CX32">
        <f>IF(COUNTA('Последняя версия'!CX32)=0,NA(),'Последняя версия'!CX32)</f>
        <v>1</v>
      </c>
      <c r="CY32">
        <f>IF(COUNTA('Последняя версия'!CY32)=0,NA(),'Последняя версия'!CY32)</f>
        <v>4</v>
      </c>
      <c r="CZ32">
        <f>IF(COUNTA('Последняя версия'!CZ32)=0,NA(),'Последняя версия'!CZ32)</f>
        <v>1</v>
      </c>
      <c r="DA32">
        <f>IF(COUNTA('Последняя версия'!DA32)=0,NA(),'Последняя версия'!DA32)</f>
        <v>1</v>
      </c>
      <c r="DB32">
        <f>IF(COUNTA('Последняя версия'!DB32)=0,NA(),'Последняя версия'!DB32)</f>
        <v>2</v>
      </c>
      <c r="DC32">
        <f>IF(COUNTA('Последняя версия'!DC32)=0,NA(),'Последняя версия'!DC32)</f>
        <v>1</v>
      </c>
      <c r="DD32">
        <f>IF(COUNTA('Последняя версия'!DD32)=0,NA(),'Последняя версия'!DD32)</f>
        <v>1</v>
      </c>
      <c r="DE32">
        <f>IF(COUNTA('Последняя версия'!DE32)=0,NA(),'Последняя версия'!DE32)</f>
        <v>6</v>
      </c>
      <c r="DF32">
        <f>IF(COUNTA('Последняя версия'!DF32)=0,NA(),'Последняя версия'!DF32)</f>
        <v>1</v>
      </c>
      <c r="DG32">
        <f>IF(COUNTA('Последняя версия'!DG32)=0,NA(),'Последняя версия'!DG32)</f>
        <v>6</v>
      </c>
      <c r="DH32">
        <f>IF(COUNTA('Последняя версия'!DH32)=0,NA(),'Последняя версия'!DH32)</f>
        <v>6</v>
      </c>
      <c r="DI32">
        <f>IF(COUNTA('Последняя версия'!DI32)=0,NA(),'Последняя версия'!DI32)</f>
        <v>6</v>
      </c>
      <c r="DJ32">
        <f>IF(COUNTA('Последняя версия'!DJ32)=0,NA(),'Последняя версия'!DJ32)</f>
        <v>3</v>
      </c>
      <c r="DK32">
        <f>IF(COUNTA('Последняя версия'!DK32)=0,NA(),'Последняя версия'!DK32)</f>
        <v>5</v>
      </c>
      <c r="DL32">
        <f>IF(COUNTA('Последняя версия'!DL32)=0,NA(),'Последняя версия'!DL32)</f>
        <v>5</v>
      </c>
      <c r="DM32">
        <f>IF(COUNTA('Последняя версия'!DM32)=0,NA(),'Последняя версия'!DM32)</f>
        <v>10</v>
      </c>
      <c r="DN32">
        <f>IF(COUNTA('Последняя версия'!DN32)=0,NA(),'Последняя версия'!DN32)</f>
        <v>6</v>
      </c>
      <c r="DO32">
        <f>IF(COUNTA('Последняя версия'!DO32)=0,NA(),'Последняя версия'!DO32)</f>
        <v>4</v>
      </c>
      <c r="DP32">
        <f>IF(COUNTA('Последняя версия'!DP32)=0,NA(),'Последняя версия'!DP32)</f>
        <v>5</v>
      </c>
      <c r="DQ32">
        <f>IF(COUNTA('Последняя версия'!DQ32)=0,NA(),'Последняя версия'!DQ32)</f>
        <v>8</v>
      </c>
      <c r="DR32">
        <f>IF(COUNTA('Последняя версия'!DR32)=0,NA(),'Последняя версия'!DR32)</f>
        <v>7</v>
      </c>
      <c r="DS32">
        <f>IF(COUNTA('Последняя версия'!DS32)=0,NA(),'Последняя версия'!DS32)</f>
        <v>1</v>
      </c>
      <c r="DT32">
        <f>IF(COUNTA('Последняя версия'!DT32)=0,NA(),'Последняя версия'!DT32)</f>
        <v>86</v>
      </c>
      <c r="DU32" t="e">
        <f>IF(COUNTA('Последняя версия'!DU32)=0,NA(),'Последняя версия'!DU32)</f>
        <v>#N/A</v>
      </c>
      <c r="DV32" t="e">
        <f>IF(COUNTA('Последняя версия'!DV32)=0,NA(),'Последняя версия'!DV32)</f>
        <v>#N/A</v>
      </c>
      <c r="DW32" t="e">
        <f>IF(COUNTA('Последняя версия'!DW32)=0,NA(),'Последняя версия'!DW32)</f>
        <v>#N/A</v>
      </c>
      <c r="DX32" t="e">
        <f>IF(COUNTA('Последняя версия'!DX32)=0,NA(),'Последняя версия'!DX32)</f>
        <v>#N/A</v>
      </c>
      <c r="DY32" t="e">
        <f>IF(COUNTA('Последняя версия'!DY32)=0,NA(),'Последняя версия'!DY32)</f>
        <v>#N/A</v>
      </c>
      <c r="DZ32" t="e">
        <f>IF(COUNTA('Последняя версия'!DZ32)=0,NA(),'Последняя версия'!DZ32)</f>
        <v>#N/A</v>
      </c>
      <c r="EA32" t="e">
        <f>IF(COUNTA('Последняя версия'!EA32)=0,NA(),'Последняя версия'!EA32)</f>
        <v>#N/A</v>
      </c>
      <c r="EB32" t="e">
        <f>IF(COUNTA('Последняя версия'!EB32)=0,NA(),'Последняя версия'!EB32)</f>
        <v>#N/A</v>
      </c>
      <c r="EC32" t="e">
        <f>IF(COUNTA('Последняя версия'!EC32)=0,NA(),'Последняя версия'!EC32)</f>
        <v>#N/A</v>
      </c>
      <c r="ED32" t="e">
        <f>IF(COUNTA('Последняя версия'!ED32)=0,NA(),'Последняя версия'!ED32)</f>
        <v>#N/A</v>
      </c>
      <c r="EE32" t="e">
        <f>IF(COUNTA('Последняя версия'!EE32)=0,NA(),'Последняя версия'!EE32)</f>
        <v>#N/A</v>
      </c>
      <c r="EF32" t="e">
        <f>IF(COUNTA('Последняя версия'!EF32)=0,NA(),'Последняя версия'!EF32)</f>
        <v>#N/A</v>
      </c>
      <c r="EG32" t="e">
        <f>IF(COUNTA('Последняя версия'!EG32)=0,NA(),'Последняя версия'!EG32)</f>
        <v>#N/A</v>
      </c>
      <c r="EH32" t="e">
        <f>IF(COUNTA('Последняя версия'!EH32)=0,NA(),'Последняя версия'!EH32)</f>
        <v>#N/A</v>
      </c>
      <c r="EI32" t="e">
        <f>IF(COUNTA('Последняя версия'!EI32)=0,NA(),'Последняя версия'!EI32)</f>
        <v>#N/A</v>
      </c>
      <c r="EJ32" t="e">
        <f>IF(COUNTA('Последняя версия'!EJ32)=0,NA(),'Последняя версия'!EJ32)</f>
        <v>#N/A</v>
      </c>
    </row>
    <row r="33" spans="1:140" x14ac:dyDescent="0.35">
      <c r="A33">
        <f>IF(COUNTA('Последняя версия'!A33)=0,NA(),'Последняя версия'!A33)</f>
        <v>32</v>
      </c>
      <c r="B33">
        <f>IF(COUNTA('Последняя версия'!B33)=0,NA(),'Последняя версия'!B33)</f>
        <v>3</v>
      </c>
      <c r="C33">
        <f>IF(COUNTA('Последняя версия'!C33)=0,NA(),'Последняя версия'!C33)</f>
        <v>2</v>
      </c>
      <c r="D33">
        <f>IF(COUNTA('Последняя версия'!D33)=0,NA(),'Последняя версия'!D33)</f>
        <v>6</v>
      </c>
      <c r="E33">
        <f>IF(COUNTA('Последняя версия'!E33)=0,NA(),'Последняя версия'!E33)</f>
        <v>6</v>
      </c>
      <c r="F33">
        <f>IF(COUNTA('Последняя версия'!F33)=0,NA(),'Последняя версия'!F33)</f>
        <v>4</v>
      </c>
      <c r="G33">
        <f>IF(COUNTA('Последняя версия'!G33)=0,NA(),'Последняя версия'!G33)</f>
        <v>1</v>
      </c>
      <c r="H33">
        <f>IF(COUNTA('Последняя версия'!H33)=0,NA(),'Последняя версия'!H33)</f>
        <v>1</v>
      </c>
      <c r="I33">
        <f>IF(COUNTA('Последняя версия'!I33)=0,NA(),'Последняя версия'!I33)</f>
        <v>3</v>
      </c>
      <c r="J33">
        <f>IF(COUNTA('Последняя версия'!J33)=0,NA(),'Последняя версия'!J33)</f>
        <v>1</v>
      </c>
      <c r="K33">
        <f>IF(COUNTA('Последняя версия'!K33)=0,NA(),'Последняя версия'!K33)</f>
        <v>1</v>
      </c>
      <c r="L33">
        <f>IF(COUNTA('Последняя версия'!L33)=0,NA(),'Последняя версия'!L33)</f>
        <v>1</v>
      </c>
      <c r="M33">
        <f>IF(COUNTA('Последняя версия'!M33)=0,NA(),'Последняя версия'!M33)</f>
        <v>1</v>
      </c>
      <c r="N33">
        <f>IF(COUNTA('Последняя версия'!N33)=0,NA(),'Последняя версия'!N33)</f>
        <v>1</v>
      </c>
      <c r="O33">
        <f>IF(COUNTA('Последняя версия'!O33)=0,NA(),'Последняя версия'!O33)</f>
        <v>1</v>
      </c>
      <c r="P33">
        <f>IF(COUNTA('Последняя версия'!P33)=0,NA(),'Последняя версия'!P33)</f>
        <v>1</v>
      </c>
      <c r="Q33">
        <f>IF(COUNTA('Последняя версия'!Q33)=0,NA(),'Последняя версия'!Q33)</f>
        <v>1</v>
      </c>
      <c r="R33">
        <f>IF(COUNTA('Последняя версия'!R33)=0,NA(),'Последняя версия'!R33)</f>
        <v>1</v>
      </c>
      <c r="S33" t="e">
        <f>IF(COUNTA('Последняя версия'!S33)=0,NA(),'Последняя версия'!S33)</f>
        <v>#N/A</v>
      </c>
      <c r="T33">
        <f>IF(COUNTA('Последняя версия'!T33)=0,NA(),'Последняя версия'!T33)</f>
        <v>3</v>
      </c>
      <c r="U33">
        <f>IF(COUNTA('Последняя версия'!U33)=0,NA(),'Последняя версия'!U33)</f>
        <v>1</v>
      </c>
      <c r="V33">
        <f>IF(COUNTA('Последняя версия'!V33)=0,NA(),'Последняя версия'!V33)</f>
        <v>2</v>
      </c>
      <c r="W33" t="e">
        <f>IF(COUNTA('Последняя версия'!W33)=0,NA(),'Последняя версия'!W33)</f>
        <v>#N/A</v>
      </c>
      <c r="X33">
        <f>IF(COUNTA('Последняя версия'!X33)=0,NA(),'Последняя версия'!X33)</f>
        <v>75</v>
      </c>
      <c r="Y33">
        <f>IF(COUNTA('Последняя версия'!Y33)=0,NA(),'Последняя версия'!Y33)</f>
        <v>62</v>
      </c>
      <c r="Z33">
        <f>IF(COUNTA('Последняя версия'!Z33)=0,NA(),'Последняя версия'!Z33)</f>
        <v>140</v>
      </c>
      <c r="AA33">
        <f>IF(COUNTA('Последняя версия'!AA33)=0,NA(),'Последняя версия'!AA33)</f>
        <v>37</v>
      </c>
      <c r="AB33" t="e">
        <f>IF(COUNTA('Последняя версия'!AB33)=0,NA(),'Последняя версия'!AB33)</f>
        <v>#N/A</v>
      </c>
      <c r="AC33">
        <f>IF(COUNTA('Последняя версия'!AC33)=0,NA(),'Последняя версия'!AC33)</f>
        <v>47</v>
      </c>
      <c r="AD33">
        <f>IF(COUNTA('Последняя версия'!AD33)=0,NA(),'Последняя версия'!AD33)</f>
        <v>5.12</v>
      </c>
      <c r="AE33">
        <f>IF(COUNTA('Последняя версия'!AE33)=0,NA(),'Последняя версия'!AE33)</f>
        <v>77</v>
      </c>
      <c r="AF33">
        <f>IF(COUNTA('Последняя версия'!AF33)=0,NA(),'Последняя версия'!AF33)</f>
        <v>6.21</v>
      </c>
      <c r="AG33">
        <f>IF(COUNTA('Последняя версия'!AG33)=0,NA(),'Последняя версия'!AG33)</f>
        <v>1.48</v>
      </c>
      <c r="AH33">
        <f>IF(COUNTA('Последняя версия'!AH33)=0,NA(),'Последняя версия'!AH33)</f>
        <v>3.04</v>
      </c>
      <c r="AI33">
        <f>IF(COUNTA('Последняя версия'!AI33)=0,NA(),'Последняя версия'!AI33)</f>
        <v>1.32</v>
      </c>
      <c r="AJ33">
        <f>IF(COUNTA('Последняя версия'!AJ33)=0,NA(),'Последняя версия'!AJ33)</f>
        <v>0.97</v>
      </c>
      <c r="AK33">
        <f>IF(COUNTA('Последняя версия'!AK33)=0,NA(),'Последняя версия'!AK33)</f>
        <v>2.81</v>
      </c>
      <c r="AL33">
        <f>IF(COUNTA('Последняя версия'!AL33)=0,NA(),'Последняя версия'!AL33)</f>
        <v>199</v>
      </c>
      <c r="AM33">
        <f>IF(COUNTA('Последняя версия'!AM33)=0,NA(),'Последняя версия'!AM33)</f>
        <v>521</v>
      </c>
      <c r="AN33">
        <f>IF(COUNTA('Последняя версия'!AN33)=0,NA(),'Последняя версия'!AN33)</f>
        <v>0.5</v>
      </c>
      <c r="AO33">
        <f>IF(COUNTA('Последняя версия'!AO33)=0,NA(),'Последняя версия'!AO33)</f>
        <v>1042</v>
      </c>
      <c r="AP33">
        <f>IF(COUNTA('Последняя версия'!AP33)=0,NA(),'Последняя версия'!AP33)</f>
        <v>68.5</v>
      </c>
      <c r="AQ33" t="e">
        <f>IF(COUNTA('Последняя версия'!AQ33)=0,NA(),'Последняя версия'!AQ33)</f>
        <v>#N/A</v>
      </c>
      <c r="AR33" t="e">
        <f>IF(COUNTA('Последняя версия'!AR33)=0,NA(),'Последняя версия'!AR33)</f>
        <v>#N/A</v>
      </c>
      <c r="AS33">
        <f>IF(COUNTA('Последняя версия'!AS33)=0,NA(),'Последняя версия'!AS33)</f>
        <v>1.5</v>
      </c>
      <c r="AT33">
        <f>IF(COUNTA('Последняя версия'!AT33)=0,NA(),'Последняя версия'!AT33)</f>
        <v>5.6</v>
      </c>
      <c r="AU33">
        <f>IF(COUNTA('Последняя версия'!AU33)=0,NA(),'Последняя версия'!AU33)</f>
        <v>13.4</v>
      </c>
      <c r="AV33">
        <f>IF(COUNTA('Последняя версия'!AV33)=0,NA(),'Последняя версия'!AV33)</f>
        <v>187</v>
      </c>
      <c r="AW33">
        <f>IF(COUNTA('Последняя версия'!AW33)=0,NA(),'Последняя версия'!AW33)</f>
        <v>116</v>
      </c>
      <c r="AX33">
        <f>IF(COUNTA('Последняя версия'!AX33)=0,NA(),'Последняя версия'!AX33)</f>
        <v>5.4</v>
      </c>
      <c r="AY33">
        <f>IF(COUNTA('Последняя версия'!AY33)=0,NA(),'Последняя версия'!AY33)</f>
        <v>0.62</v>
      </c>
      <c r="AZ33">
        <f>IF(COUNTA('Последняя версия'!AZ33)=0,NA(),'Последняя версия'!AZ33)</f>
        <v>0.84</v>
      </c>
      <c r="BA33" t="e">
        <f>IF(COUNTA('Последняя версия'!BA33)=0,NA(),'Последняя версия'!BA33)</f>
        <v>#N/A</v>
      </c>
      <c r="BB33">
        <f>IF(COUNTA('Последняя версия'!BB33)=0,NA(),'Последняя версия'!BB33)</f>
        <v>139</v>
      </c>
      <c r="BC33">
        <f>IF(COUNTA('Последняя версия'!BC33)=0,NA(),'Последняя версия'!BC33)</f>
        <v>4.79</v>
      </c>
      <c r="BD33">
        <f>IF(COUNTA('Последняя версия'!BD33)=0,NA(),'Последняя версия'!BD33)</f>
        <v>183</v>
      </c>
      <c r="BE33">
        <f>IF(COUNTA('Последняя версия'!BE33)=0,NA(),'Последняя версия'!BE33)</f>
        <v>6.4</v>
      </c>
      <c r="BF33">
        <f>IF(COUNTA('Последняя версия'!BF33)=0,NA(),'Последняя версия'!BF33)</f>
        <v>9</v>
      </c>
      <c r="BG33">
        <f>IF(COUNTA('Последняя версия'!BG33)=0,NA(),'Последняя версия'!BG33)</f>
        <v>19</v>
      </c>
      <c r="BH33" t="e">
        <f>IF(COUNTA('Последняя версия'!BH33)=0,NA(),'Последняя версия'!BH33)</f>
        <v>#N/A</v>
      </c>
      <c r="BI33" t="e">
        <f>IF(COUNTA('Последняя версия'!BI33)=0,NA(),'Последняя версия'!BI33)</f>
        <v>#N/A</v>
      </c>
      <c r="BJ33" t="e">
        <f>IF(COUNTA('Последняя версия'!BJ33)=0,NA(),'Последняя версия'!BJ33)</f>
        <v>#N/A</v>
      </c>
      <c r="BK33" t="e">
        <f>IF(COUNTA('Последняя версия'!BK33)=0,NA(),'Последняя версия'!BK33)</f>
        <v>#N/A</v>
      </c>
      <c r="BL33" t="e">
        <f>IF(COUNTA('Последняя версия'!BL33)=0,NA(),'Последняя версия'!BL33)</f>
        <v>#N/A</v>
      </c>
      <c r="BM33" t="e">
        <f>IF(COUNTA('Последняя версия'!BM33)=0,NA(),'Последняя версия'!BM33)</f>
        <v>#N/A</v>
      </c>
      <c r="BN33" t="e">
        <f>IF(COUNTA('Последняя версия'!BN33)=0,NA(),'Последняя версия'!BN33)</f>
        <v>#N/A</v>
      </c>
      <c r="BO33" t="e">
        <f>IF(COUNTA('Последняя версия'!BO33)=0,NA(),'Последняя версия'!BO33)</f>
        <v>#N/A</v>
      </c>
      <c r="BP33" t="e">
        <f>IF(COUNTA('Последняя версия'!BP33)=0,NA(),'Последняя версия'!BP33)</f>
        <v>#N/A</v>
      </c>
      <c r="BQ33" t="e">
        <f>IF(COUNTA('Последняя версия'!BQ33)=0,NA(),'Последняя версия'!BQ33)</f>
        <v>#N/A</v>
      </c>
      <c r="BR33" t="e">
        <f>IF(COUNTA('Последняя версия'!BR33)=0,NA(),'Последняя версия'!BR33)</f>
        <v>#N/A</v>
      </c>
      <c r="BS33" t="e">
        <f>IF(COUNTA('Последняя версия'!BS33)=0,NA(),'Последняя версия'!BS33)</f>
        <v>#N/A</v>
      </c>
      <c r="BT33" t="e">
        <f>IF(COUNTA('Последняя версия'!BT33)=0,NA(),'Последняя версия'!BT33)</f>
        <v>#N/A</v>
      </c>
      <c r="BU33" t="e">
        <f>IF(COUNTA('Последняя версия'!BU33)=0,NA(),'Последняя версия'!BU33)</f>
        <v>#N/A</v>
      </c>
      <c r="BV33" t="e">
        <f>IF(COUNTA('Последняя версия'!BV33)=0,NA(),'Последняя версия'!BV33)</f>
        <v>#N/A</v>
      </c>
      <c r="BW33" t="e">
        <f>IF(COUNTA('Последняя версия'!BW33)=0,NA(),'Последняя версия'!BW33)</f>
        <v>#N/A</v>
      </c>
      <c r="BX33" t="e">
        <f>IF(COUNTA('Последняя версия'!BX33)=0,NA(),'Последняя версия'!BX33)</f>
        <v>#N/A</v>
      </c>
      <c r="BY33" t="e">
        <f>IF(COUNTA('Последняя версия'!BY33)=0,NA(),'Последняя версия'!BY33)</f>
        <v>#N/A</v>
      </c>
      <c r="BZ33">
        <f>IF(COUNTA('Последняя версия'!BZ33)=0,NA(),'Последняя версия'!BZ33)</f>
        <v>5.63</v>
      </c>
      <c r="CA33">
        <f>IF(COUNTA('Последняя версия'!CA33)=0,NA(),'Последняя версия'!CA33)</f>
        <v>24.5</v>
      </c>
      <c r="CB33" t="e">
        <f>IF(COUNTA('Последняя версия'!CB33)=0,NA(),'Последняя версия'!CB33)</f>
        <v>#N/A</v>
      </c>
      <c r="CC33" t="e">
        <f>IF(COUNTA('Последняя версия'!CC33)=0,NA(),'Последняя версия'!CC33)</f>
        <v>#N/A</v>
      </c>
      <c r="CD33" t="e">
        <f>IF(COUNTA('Последняя версия'!CD33)=0,NA(),'Последняя версия'!CD33)</f>
        <v>#N/A</v>
      </c>
      <c r="CE33" t="e">
        <f>IF(COUNTA('Последняя версия'!CE33)=0,NA(),'Последняя версия'!CE33)</f>
        <v>#N/A</v>
      </c>
      <c r="CF33" t="e">
        <f>IF(COUNTA('Последняя версия'!CF33)=0,NA(),'Последняя версия'!CF33)</f>
        <v>#N/A</v>
      </c>
      <c r="CG33" t="e">
        <f>IF(COUNTA('Последняя версия'!CG33)=0,NA(),'Последняя версия'!CG33)</f>
        <v>#N/A</v>
      </c>
      <c r="CH33" t="e">
        <f>IF(COUNTA('Последняя версия'!CH33)=0,NA(),'Последняя версия'!CH33)</f>
        <v>#N/A</v>
      </c>
      <c r="CI33" t="e">
        <f>IF(COUNTA('Последняя версия'!CI33)=0,NA(),'Последняя версия'!CI33)</f>
        <v>#N/A</v>
      </c>
      <c r="CJ33">
        <f>IF(COUNTA('Последняя версия'!CJ33)=0,NA(),'Последняя версия'!CJ33)</f>
        <v>8.3000000000000007</v>
      </c>
      <c r="CK33">
        <f>IF(COUNTA('Последняя версия'!CK33)=0,NA(),'Последняя версия'!CK33)</f>
        <v>25.62</v>
      </c>
      <c r="CL33">
        <f>IF(COUNTA('Последняя версия'!CL33)=0,NA(),'Последняя версия'!CL33)</f>
        <v>90.41</v>
      </c>
      <c r="CM33" t="e">
        <f>IF(COUNTA('Последняя версия'!CM33)=0,NA(),'Последняя версия'!CM33)</f>
        <v>#N/A</v>
      </c>
      <c r="CN33" t="e">
        <f>IF(COUNTA('Последняя версия'!CN33)=0,NA(),'Последняя версия'!CN33)</f>
        <v>#N/A</v>
      </c>
      <c r="CO33" t="e">
        <f>IF(COUNTA('Последняя версия'!CO33)=0,NA(),'Последняя версия'!CO33)</f>
        <v>#N/A</v>
      </c>
      <c r="CP33" t="e">
        <f>IF(COUNTA('Последняя версия'!CP33)=0,NA(),'Последняя версия'!CP33)</f>
        <v>#N/A</v>
      </c>
      <c r="CQ33" t="e">
        <f>IF(COUNTA('Последняя версия'!CQ33)=0,NA(),'Последняя версия'!CQ33)</f>
        <v>#N/A</v>
      </c>
      <c r="CR33" t="e">
        <f>IF(COUNTA('Последняя версия'!CR33)=0,NA(),'Последняя версия'!CR33)</f>
        <v>#N/A</v>
      </c>
      <c r="CS33">
        <f>IF(COUNTA('Последняя версия'!CS33)=0,NA(),'Последняя версия'!CS33)</f>
        <v>29</v>
      </c>
      <c r="CT33">
        <f>IF(COUNTA('Последняя версия'!CT33)=0,NA(),'Последняя версия'!CT33)</f>
        <v>10</v>
      </c>
      <c r="CU33">
        <f>IF(COUNTA('Последняя версия'!CU33)=0,NA(),'Последняя версия'!CU33)</f>
        <v>17</v>
      </c>
      <c r="CV33">
        <f>IF(COUNTA('Последняя версия'!CV33)=0,NA(),'Последняя версия'!CV33)</f>
        <v>4</v>
      </c>
      <c r="CW33">
        <f>IF(COUNTA('Последняя версия'!CW33)=0,NA(),'Последняя версия'!CW33)</f>
        <v>6</v>
      </c>
      <c r="CX33">
        <f>IF(COUNTA('Последняя версия'!CX33)=0,NA(),'Последняя версия'!CX33)</f>
        <v>5</v>
      </c>
      <c r="CY33">
        <f>IF(COUNTA('Последняя версия'!CY33)=0,NA(),'Последняя версия'!CY33)</f>
        <v>1</v>
      </c>
      <c r="CZ33">
        <f>IF(COUNTA('Последняя версия'!CZ33)=0,NA(),'Последняя версия'!CZ33)</f>
        <v>3</v>
      </c>
      <c r="DA33">
        <f>IF(COUNTA('Последняя версия'!DA33)=0,NA(),'Последняя версия'!DA33)</f>
        <v>5</v>
      </c>
      <c r="DB33">
        <f>IF(COUNTA('Последняя версия'!DB33)=0,NA(),'Последняя версия'!DB33)</f>
        <v>6</v>
      </c>
      <c r="DC33">
        <f>IF(COUNTA('Последняя версия'!DC33)=0,NA(),'Последняя версия'!DC33)</f>
        <v>8</v>
      </c>
      <c r="DD33">
        <f>IF(COUNTA('Последняя версия'!DD33)=0,NA(),'Последняя версия'!DD33)</f>
        <v>5</v>
      </c>
      <c r="DE33">
        <f>IF(COUNTA('Последняя версия'!DE33)=0,NA(),'Последняя версия'!DE33)</f>
        <v>1</v>
      </c>
      <c r="DF33">
        <f>IF(COUNTA('Последняя версия'!DF33)=0,NA(),'Последняя версия'!DF33)</f>
        <v>6</v>
      </c>
      <c r="DG33">
        <f>IF(COUNTA('Последняя версия'!DG33)=0,NA(),'Последняя версия'!DG33)</f>
        <v>5</v>
      </c>
      <c r="DH33">
        <f>IF(COUNTA('Последняя версия'!DH33)=0,NA(),'Последняя версия'!DH33)</f>
        <v>20</v>
      </c>
      <c r="DI33">
        <f>IF(COUNTA('Последняя версия'!DI33)=0,NA(),'Последняя версия'!DI33)</f>
        <v>6</v>
      </c>
      <c r="DJ33">
        <f>IF(COUNTA('Последняя версия'!DJ33)=0,NA(),'Последняя версия'!DJ33)</f>
        <v>5</v>
      </c>
      <c r="DK33">
        <f>IF(COUNTA('Последняя версия'!DK33)=0,NA(),'Последняя версия'!DK33)</f>
        <v>5</v>
      </c>
      <c r="DL33">
        <f>IF(COUNTA('Последняя версия'!DL33)=0,NA(),'Последняя версия'!DL33)</f>
        <v>12</v>
      </c>
      <c r="DM33">
        <f>IF(COUNTA('Последняя версия'!DM33)=0,NA(),'Последняя версия'!DM33)</f>
        <v>12</v>
      </c>
      <c r="DN33">
        <f>IF(COUNTA('Последняя версия'!DN33)=0,NA(),'Последняя версия'!DN33)</f>
        <v>6</v>
      </c>
      <c r="DO33">
        <f>IF(COUNTA('Последняя версия'!DO33)=0,NA(),'Последняя версия'!DO33)</f>
        <v>6</v>
      </c>
      <c r="DP33">
        <f>IF(COUNTA('Последняя версия'!DP33)=0,NA(),'Последняя версия'!DP33)</f>
        <v>8</v>
      </c>
      <c r="DQ33">
        <f>IF(COUNTA('Последняя версия'!DQ33)=0,NA(),'Последняя версия'!DQ33)</f>
        <v>13</v>
      </c>
      <c r="DR33">
        <f>IF(COUNTA('Последняя версия'!DR33)=0,NA(),'Последняя версия'!DR33)</f>
        <v>9</v>
      </c>
      <c r="DS33">
        <f>IF(COUNTA('Последняя версия'!DS33)=0,NA(),'Последняя версия'!DS33)</f>
        <v>4</v>
      </c>
      <c r="DT33">
        <f>IF(COUNTA('Последняя версия'!DT33)=0,NA(),'Последняя версия'!DT33)</f>
        <v>135</v>
      </c>
      <c r="DU33" t="e">
        <f>IF(COUNTA('Последняя версия'!DU33)=0,NA(),'Последняя версия'!DU33)</f>
        <v>#N/A</v>
      </c>
      <c r="DV33" t="e">
        <f>IF(COUNTA('Последняя версия'!DV33)=0,NA(),'Последняя версия'!DV33)</f>
        <v>#N/A</v>
      </c>
      <c r="DW33" t="e">
        <f>IF(COUNTA('Последняя версия'!DW33)=0,NA(),'Последняя версия'!DW33)</f>
        <v>#N/A</v>
      </c>
      <c r="DX33" t="e">
        <f>IF(COUNTA('Последняя версия'!DX33)=0,NA(),'Последняя версия'!DX33)</f>
        <v>#N/A</v>
      </c>
      <c r="DY33" t="e">
        <f>IF(COUNTA('Последняя версия'!DY33)=0,NA(),'Последняя версия'!DY33)</f>
        <v>#N/A</v>
      </c>
      <c r="DZ33" t="e">
        <f>IF(COUNTA('Последняя версия'!DZ33)=0,NA(),'Последняя версия'!DZ33)</f>
        <v>#N/A</v>
      </c>
      <c r="EA33" t="e">
        <f>IF(COUNTA('Последняя версия'!EA33)=0,NA(),'Последняя версия'!EA33)</f>
        <v>#N/A</v>
      </c>
      <c r="EB33" t="e">
        <f>IF(COUNTA('Последняя версия'!EB33)=0,NA(),'Последняя версия'!EB33)</f>
        <v>#N/A</v>
      </c>
      <c r="EC33" t="e">
        <f>IF(COUNTA('Последняя версия'!EC33)=0,NA(),'Последняя версия'!EC33)</f>
        <v>#N/A</v>
      </c>
      <c r="ED33" t="e">
        <f>IF(COUNTA('Последняя версия'!ED33)=0,NA(),'Последняя версия'!ED33)</f>
        <v>#N/A</v>
      </c>
      <c r="EE33" t="e">
        <f>IF(COUNTA('Последняя версия'!EE33)=0,NA(),'Последняя версия'!EE33)</f>
        <v>#N/A</v>
      </c>
      <c r="EF33" t="e">
        <f>IF(COUNTA('Последняя версия'!EF33)=0,NA(),'Последняя версия'!EF33)</f>
        <v>#N/A</v>
      </c>
      <c r="EG33" t="e">
        <f>IF(COUNTA('Последняя версия'!EG33)=0,NA(),'Последняя версия'!EG33)</f>
        <v>#N/A</v>
      </c>
      <c r="EH33" t="e">
        <f>IF(COUNTA('Последняя версия'!EH33)=0,NA(),'Последняя версия'!EH33)</f>
        <v>#N/A</v>
      </c>
      <c r="EI33" t="e">
        <f>IF(COUNTA('Последняя версия'!EI33)=0,NA(),'Последняя версия'!EI33)</f>
        <v>#N/A</v>
      </c>
      <c r="EJ33" t="e">
        <f>IF(COUNTA('Последняя версия'!EJ33)=0,NA(),'Последняя версия'!EJ33)</f>
        <v>#N/A</v>
      </c>
    </row>
    <row r="34" spans="1:140" x14ac:dyDescent="0.35">
      <c r="A34">
        <f>IF(COUNTA('Последняя версия'!A34)=0,NA(),'Последняя версия'!A34)</f>
        <v>33</v>
      </c>
      <c r="B34">
        <f>IF(COUNTA('Последняя версия'!B34)=0,NA(),'Последняя версия'!B34)</f>
        <v>1</v>
      </c>
      <c r="C34">
        <f>IF(COUNTA('Последняя версия'!C34)=0,NA(),'Последняя версия'!C34)</f>
        <v>2</v>
      </c>
      <c r="D34">
        <f>IF(COUNTA('Последняя версия'!D34)=0,NA(),'Последняя версия'!D34)</f>
        <v>2</v>
      </c>
      <c r="E34">
        <f>IF(COUNTA('Последняя версия'!E34)=0,NA(),'Последняя версия'!E34)</f>
        <v>6</v>
      </c>
      <c r="F34">
        <f>IF(COUNTA('Последняя версия'!F34)=0,NA(),'Последняя версия'!F34)</f>
        <v>2</v>
      </c>
      <c r="G34">
        <f>IF(COUNTA('Последняя версия'!G34)=0,NA(),'Последняя версия'!G34)</f>
        <v>1</v>
      </c>
      <c r="H34">
        <f>IF(COUNTA('Последняя версия'!H34)=0,NA(),'Последняя версия'!H34)</f>
        <v>1</v>
      </c>
      <c r="I34">
        <f>IF(COUNTA('Последняя версия'!I34)=0,NA(),'Последняя версия'!I34)</f>
        <v>3</v>
      </c>
      <c r="J34">
        <f>IF(COUNTA('Последняя версия'!J34)=0,NA(),'Последняя версия'!J34)</f>
        <v>1</v>
      </c>
      <c r="K34">
        <f>IF(COUNTA('Последняя версия'!K34)=0,NA(),'Последняя версия'!K34)</f>
        <v>1</v>
      </c>
      <c r="L34">
        <f>IF(COUNTA('Последняя версия'!L34)=0,NA(),'Последняя версия'!L34)</f>
        <v>1</v>
      </c>
      <c r="M34">
        <f>IF(COUNTA('Последняя версия'!M34)=0,NA(),'Последняя версия'!M34)</f>
        <v>1</v>
      </c>
      <c r="N34">
        <f>IF(COUNTA('Последняя версия'!N34)=0,NA(),'Последняя версия'!N34)</f>
        <v>1</v>
      </c>
      <c r="O34">
        <f>IF(COUNTA('Последняя версия'!O34)=0,NA(),'Последняя версия'!O34)</f>
        <v>2</v>
      </c>
      <c r="P34">
        <f>IF(COUNTA('Последняя версия'!P34)=0,NA(),'Последняя версия'!P34)</f>
        <v>1</v>
      </c>
      <c r="Q34">
        <f>IF(COUNTA('Последняя версия'!Q34)=0,NA(),'Последняя версия'!Q34)</f>
        <v>1</v>
      </c>
      <c r="R34">
        <f>IF(COUNTA('Последняя версия'!R34)=0,NA(),'Последняя версия'!R34)</f>
        <v>1</v>
      </c>
      <c r="S34" t="e">
        <f>IF(COUNTA('Последняя версия'!S34)=0,NA(),'Последняя версия'!S34)</f>
        <v>#N/A</v>
      </c>
      <c r="T34">
        <f>IF(COUNTA('Последняя версия'!T34)=0,NA(),'Последняя версия'!T34)</f>
        <v>1</v>
      </c>
      <c r="U34">
        <f>IF(COUNTA('Последняя версия'!U34)=0,NA(),'Последняя версия'!U34)</f>
        <v>1</v>
      </c>
      <c r="V34">
        <f>IF(COUNTA('Последняя версия'!V34)=0,NA(),'Последняя версия'!V34)</f>
        <v>2</v>
      </c>
      <c r="W34" t="e">
        <f>IF(COUNTA('Последняя версия'!W34)=0,NA(),'Последняя версия'!W34)</f>
        <v>#N/A</v>
      </c>
      <c r="X34">
        <f>IF(COUNTA('Последняя версия'!X34)=0,NA(),'Последняя версия'!X34)</f>
        <v>75</v>
      </c>
      <c r="Y34">
        <f>IF(COUNTA('Последняя версия'!Y34)=0,NA(),'Последняя версия'!Y34)</f>
        <v>72</v>
      </c>
      <c r="Z34">
        <f>IF(COUNTA('Последняя версия'!Z34)=0,NA(),'Последняя версия'!Z34)</f>
        <v>36</v>
      </c>
      <c r="AA34">
        <f>IF(COUNTA('Последняя версия'!AA34)=0,NA(),'Последняя версия'!AA34)</f>
        <v>57</v>
      </c>
      <c r="AB34" t="e">
        <f>IF(COUNTA('Последняя версия'!AB34)=0,NA(),'Последняя версия'!AB34)</f>
        <v>#N/A</v>
      </c>
      <c r="AC34">
        <f>IF(COUNTA('Последняя версия'!AC34)=0,NA(),'Последняя версия'!AC34)</f>
        <v>45.1</v>
      </c>
      <c r="AD34">
        <f>IF(COUNTA('Последняя версия'!AD34)=0,NA(),'Последняя версия'!AD34)</f>
        <v>5.31</v>
      </c>
      <c r="AE34">
        <f>IF(COUNTA('Последняя версия'!AE34)=0,NA(),'Последняя версия'!AE34)</f>
        <v>75</v>
      </c>
      <c r="AF34">
        <f>IF(COUNTA('Последняя версия'!AF34)=0,NA(),'Последняя версия'!AF34)</f>
        <v>5.42</v>
      </c>
      <c r="AG34">
        <f>IF(COUNTA('Последняя версия'!AG34)=0,NA(),'Последняя версия'!AG34)</f>
        <v>1.7</v>
      </c>
      <c r="AH34">
        <f>IF(COUNTA('Последняя версия'!AH34)=0,NA(),'Последняя версия'!AH34)</f>
        <v>3.31</v>
      </c>
      <c r="AI34">
        <f>IF(COUNTA('Последняя версия'!AI34)=0,NA(),'Последняя версия'!AI34)</f>
        <v>0.66</v>
      </c>
      <c r="AJ34">
        <f>IF(COUNTA('Последняя версия'!AJ34)=0,NA(),'Последняя версия'!AJ34)</f>
        <v>0.48</v>
      </c>
      <c r="AK34">
        <f>IF(COUNTA('Последняя версия'!AK34)=0,NA(),'Последняя версия'!AK34)</f>
        <v>2.13</v>
      </c>
      <c r="AL34" t="e">
        <f>IF(COUNTA('Последняя версия'!AL34)=0,NA(),'Последняя версия'!AL34)</f>
        <v>#N/A</v>
      </c>
      <c r="AM34" t="e">
        <f>IF(COUNTA('Последняя версия'!AM34)=0,NA(),'Последняя версия'!AM34)</f>
        <v>#N/A</v>
      </c>
      <c r="AN34" t="e">
        <f>IF(COUNTA('Последняя версия'!AN34)=0,NA(),'Последняя версия'!AN34)</f>
        <v>#N/A</v>
      </c>
      <c r="AO34" t="e">
        <f>IF(COUNTA('Последняя версия'!AO34)=0,NA(),'Последняя версия'!AO34)</f>
        <v>#N/A</v>
      </c>
      <c r="AP34" t="e">
        <f>IF(COUNTA('Последняя версия'!AP34)=0,NA(),'Последняя версия'!AP34)</f>
        <v>#N/A</v>
      </c>
      <c r="AQ34" t="e">
        <f>IF(COUNTA('Последняя версия'!AQ34)=0,NA(),'Последняя версия'!AQ34)</f>
        <v>#N/A</v>
      </c>
      <c r="AR34" t="e">
        <f>IF(COUNTA('Последняя версия'!AR34)=0,NA(),'Последняя версия'!AR34)</f>
        <v>#N/A</v>
      </c>
      <c r="AS34" t="e">
        <f>IF(COUNTA('Последняя версия'!AS34)=0,NA(),'Последняя версия'!AS34)</f>
        <v>#N/A</v>
      </c>
      <c r="AT34" t="e">
        <f>IF(COUNTA('Последняя версия'!AT34)=0,NA(),'Последняя версия'!AT34)</f>
        <v>#N/A</v>
      </c>
      <c r="AU34" t="e">
        <f>IF(COUNTA('Последняя версия'!AU34)=0,NA(),'Последняя версия'!AU34)</f>
        <v>#N/A</v>
      </c>
      <c r="AV34">
        <f>IF(COUNTA('Последняя версия'!AV34)=0,NA(),'Последняя версия'!AV34)</f>
        <v>167</v>
      </c>
      <c r="AW34">
        <f>IF(COUNTA('Последняя версия'!AW34)=0,NA(),'Последняя версия'!AW34)</f>
        <v>134</v>
      </c>
      <c r="AX34" t="e">
        <f>IF(COUNTA('Последняя версия'!AX34)=0,NA(),'Последняя версия'!AX34)</f>
        <v>#N/A</v>
      </c>
      <c r="AY34">
        <f>IF(COUNTA('Последняя версия'!AY34)=0,NA(),'Последняя версия'!AY34)</f>
        <v>0.8</v>
      </c>
      <c r="AZ34" t="e">
        <f>IF(COUNTA('Последняя версия'!AZ34)=0,NA(),'Последняя версия'!AZ34)</f>
        <v>#N/A</v>
      </c>
      <c r="BA34" t="e">
        <f>IF(COUNTA('Последняя версия'!BA34)=0,NA(),'Последняя версия'!BA34)</f>
        <v>#N/A</v>
      </c>
      <c r="BB34" t="e">
        <f>IF(COUNTA('Последняя версия'!BB34)=0,NA(),'Последняя версия'!BB34)</f>
        <v>#N/A</v>
      </c>
      <c r="BC34" t="e">
        <f>IF(COUNTA('Последняя версия'!BC34)=0,NA(),'Последняя версия'!BC34)</f>
        <v>#N/A</v>
      </c>
      <c r="BD34" t="e">
        <f>IF(COUNTA('Последняя версия'!BD34)=0,NA(),'Последняя версия'!BD34)</f>
        <v>#N/A</v>
      </c>
      <c r="BE34" t="e">
        <f>IF(COUNTA('Последняя версия'!BE34)=0,NA(),'Последняя версия'!BE34)</f>
        <v>#N/A</v>
      </c>
      <c r="BF34" t="e">
        <f>IF(COUNTA('Последняя версия'!BF34)=0,NA(),'Последняя версия'!BF34)</f>
        <v>#N/A</v>
      </c>
      <c r="BG34" t="e">
        <f>IF(COUNTA('Последняя версия'!BG34)=0,NA(),'Последняя версия'!BG34)</f>
        <v>#N/A</v>
      </c>
      <c r="BH34" t="e">
        <f>IF(COUNTA('Последняя версия'!BH34)=0,NA(),'Последняя версия'!BH34)</f>
        <v>#N/A</v>
      </c>
      <c r="BI34" t="e">
        <f>IF(COUNTA('Последняя версия'!BI34)=0,NA(),'Последняя версия'!BI34)</f>
        <v>#N/A</v>
      </c>
      <c r="BJ34" t="e">
        <f>IF(COUNTA('Последняя версия'!BJ34)=0,NA(),'Последняя версия'!BJ34)</f>
        <v>#N/A</v>
      </c>
      <c r="BK34" t="e">
        <f>IF(COUNTA('Последняя версия'!BK34)=0,NA(),'Последняя версия'!BK34)</f>
        <v>#N/A</v>
      </c>
      <c r="BL34" t="e">
        <f>IF(COUNTA('Последняя версия'!BL34)=0,NA(),'Последняя версия'!BL34)</f>
        <v>#N/A</v>
      </c>
      <c r="BM34" t="e">
        <f>IF(COUNTA('Последняя версия'!BM34)=0,NA(),'Последняя версия'!BM34)</f>
        <v>#N/A</v>
      </c>
      <c r="BN34" t="e">
        <f>IF(COUNTA('Последняя версия'!BN34)=0,NA(),'Последняя версия'!BN34)</f>
        <v>#N/A</v>
      </c>
      <c r="BO34" t="e">
        <f>IF(COUNTA('Последняя версия'!BO34)=0,NA(),'Последняя версия'!BO34)</f>
        <v>#N/A</v>
      </c>
      <c r="BP34" t="e">
        <f>IF(COUNTA('Последняя версия'!BP34)=0,NA(),'Последняя версия'!BP34)</f>
        <v>#N/A</v>
      </c>
      <c r="BQ34" t="e">
        <f>IF(COUNTA('Последняя версия'!BQ34)=0,NA(),'Последняя версия'!BQ34)</f>
        <v>#N/A</v>
      </c>
      <c r="BR34" t="e">
        <f>IF(COUNTA('Последняя версия'!BR34)=0,NA(),'Последняя версия'!BR34)</f>
        <v>#N/A</v>
      </c>
      <c r="BS34" t="e">
        <f>IF(COUNTA('Последняя версия'!BS34)=0,NA(),'Последняя версия'!BS34)</f>
        <v>#N/A</v>
      </c>
      <c r="BT34" t="e">
        <f>IF(COUNTA('Последняя версия'!BT34)=0,NA(),'Последняя версия'!BT34)</f>
        <v>#N/A</v>
      </c>
      <c r="BU34" t="e">
        <f>IF(COUNTA('Последняя версия'!BU34)=0,NA(),'Последняя версия'!BU34)</f>
        <v>#N/A</v>
      </c>
      <c r="BV34" t="e">
        <f>IF(COUNTA('Последняя версия'!BV34)=0,NA(),'Последняя версия'!BV34)</f>
        <v>#N/A</v>
      </c>
      <c r="BW34" t="e">
        <f>IF(COUNTA('Последняя версия'!BW34)=0,NA(),'Последняя версия'!BW34)</f>
        <v>#N/A</v>
      </c>
      <c r="BX34" t="e">
        <f>IF(COUNTA('Последняя версия'!BX34)=0,NA(),'Последняя версия'!BX34)</f>
        <v>#N/A</v>
      </c>
      <c r="BY34" t="e">
        <f>IF(COUNTA('Последняя версия'!BY34)=0,NA(),'Последняя версия'!BY34)</f>
        <v>#N/A</v>
      </c>
      <c r="BZ34" t="e">
        <f>IF(COUNTA('Последняя версия'!BZ34)=0,NA(),'Последняя версия'!BZ34)</f>
        <v>#N/A</v>
      </c>
      <c r="CA34" t="e">
        <f>IF(COUNTA('Последняя версия'!CA34)=0,NA(),'Последняя версия'!CA34)</f>
        <v>#N/A</v>
      </c>
      <c r="CB34" t="e">
        <f>IF(COUNTA('Последняя версия'!CB34)=0,NA(),'Последняя версия'!CB34)</f>
        <v>#N/A</v>
      </c>
      <c r="CC34" t="e">
        <f>IF(COUNTA('Последняя версия'!CC34)=0,NA(),'Последняя версия'!CC34)</f>
        <v>#N/A</v>
      </c>
      <c r="CD34" t="e">
        <f>IF(COUNTA('Последняя версия'!CD34)=0,NA(),'Последняя версия'!CD34)</f>
        <v>#N/A</v>
      </c>
      <c r="CE34" t="e">
        <f>IF(COUNTA('Последняя версия'!CE34)=0,NA(),'Последняя версия'!CE34)</f>
        <v>#N/A</v>
      </c>
      <c r="CF34" t="e">
        <f>IF(COUNTA('Последняя версия'!CF34)=0,NA(),'Последняя версия'!CF34)</f>
        <v>#N/A</v>
      </c>
      <c r="CG34" t="e">
        <f>IF(COUNTA('Последняя версия'!CG34)=0,NA(),'Последняя версия'!CG34)</f>
        <v>#N/A</v>
      </c>
      <c r="CH34" t="e">
        <f>IF(COUNTA('Последняя версия'!CH34)=0,NA(),'Последняя версия'!CH34)</f>
        <v>#N/A</v>
      </c>
      <c r="CI34" t="e">
        <f>IF(COUNTA('Последняя версия'!CI34)=0,NA(),'Последняя версия'!CI34)</f>
        <v>#N/A</v>
      </c>
      <c r="CJ34" t="e">
        <f>IF(COUNTA('Последняя версия'!CJ34)=0,NA(),'Последняя версия'!CJ34)</f>
        <v>#N/A</v>
      </c>
      <c r="CK34" t="e">
        <f>IF(COUNTA('Последняя версия'!CK34)=0,NA(),'Последняя версия'!CK34)</f>
        <v>#N/A</v>
      </c>
      <c r="CL34" t="e">
        <f>IF(COUNTA('Последняя версия'!CL34)=0,NA(),'Последняя версия'!CL34)</f>
        <v>#N/A</v>
      </c>
      <c r="CM34" t="e">
        <f>IF(COUNTA('Последняя версия'!CM34)=0,NA(),'Последняя версия'!CM34)</f>
        <v>#N/A</v>
      </c>
      <c r="CN34" t="e">
        <f>IF(COUNTA('Последняя версия'!CN34)=0,NA(),'Последняя версия'!CN34)</f>
        <v>#N/A</v>
      </c>
      <c r="CO34" t="e">
        <f>IF(COUNTA('Последняя версия'!CO34)=0,NA(),'Последняя версия'!CO34)</f>
        <v>#N/A</v>
      </c>
      <c r="CP34" t="e">
        <f>IF(COUNTA('Последняя версия'!CP34)=0,NA(),'Последняя версия'!CP34)</f>
        <v>#N/A</v>
      </c>
      <c r="CQ34" t="e">
        <f>IF(COUNTA('Последняя версия'!CQ34)=0,NA(),'Последняя версия'!CQ34)</f>
        <v>#N/A</v>
      </c>
      <c r="CR34" t="e">
        <f>IF(COUNTA('Последняя версия'!CR34)=0,NA(),'Последняя версия'!CR34)</f>
        <v>#N/A</v>
      </c>
      <c r="CS34">
        <f>IF(COUNTA('Последняя версия'!CS34)=0,NA(),'Последняя версия'!CS34)</f>
        <v>27</v>
      </c>
      <c r="CT34">
        <f>IF(COUNTA('Последняя версия'!CT34)=0,NA(),'Последняя версия'!CT34)</f>
        <v>9</v>
      </c>
      <c r="CU34">
        <f>IF(COUNTA('Последняя версия'!CU34)=0,NA(),'Последняя версия'!CU34)</f>
        <v>12</v>
      </c>
      <c r="CV34">
        <f>IF(COUNTA('Последняя версия'!CV34)=0,NA(),'Последняя версия'!CV34)</f>
        <v>1</v>
      </c>
      <c r="CW34">
        <f>IF(COUNTA('Последняя версия'!CW34)=0,NA(),'Последняя версия'!CW34)</f>
        <v>1</v>
      </c>
      <c r="CX34">
        <f>IF(COUNTA('Последняя версия'!CX34)=0,NA(),'Последняя версия'!CX34)</f>
        <v>1</v>
      </c>
      <c r="CY34">
        <f>IF(COUNTA('Последняя версия'!CY34)=0,NA(),'Последняя версия'!CY34)</f>
        <v>1</v>
      </c>
      <c r="CZ34">
        <f>IF(COUNTA('Последняя версия'!CZ34)=0,NA(),'Последняя версия'!CZ34)</f>
        <v>1</v>
      </c>
      <c r="DA34">
        <f>IF(COUNTA('Последняя версия'!DA34)=0,NA(),'Последняя версия'!DA34)</f>
        <v>1</v>
      </c>
      <c r="DB34">
        <f>IF(COUNTA('Последняя версия'!DB34)=0,NA(),'Последняя версия'!DB34)</f>
        <v>1</v>
      </c>
      <c r="DC34">
        <f>IF(COUNTA('Последняя версия'!DC34)=0,NA(),'Последняя версия'!DC34)</f>
        <v>1</v>
      </c>
      <c r="DD34">
        <f>IF(COUNTA('Последняя версия'!DD34)=0,NA(),'Последняя версия'!DD34)</f>
        <v>1</v>
      </c>
      <c r="DE34">
        <f>IF(COUNTA('Последняя версия'!DE34)=0,NA(),'Последняя версия'!DE34)</f>
        <v>1</v>
      </c>
      <c r="DF34">
        <f>IF(COUNTA('Последняя версия'!DF34)=0,NA(),'Последняя версия'!DF34)</f>
        <v>1</v>
      </c>
      <c r="DG34">
        <f>IF(COUNTA('Последняя версия'!DG34)=0,NA(),'Последняя версия'!DG34)</f>
        <v>7</v>
      </c>
      <c r="DH34">
        <f>IF(COUNTA('Последняя версия'!DH34)=0,NA(),'Последняя версия'!DH34)</f>
        <v>6</v>
      </c>
      <c r="DI34">
        <f>IF(COUNTA('Последняя версия'!DI34)=0,NA(),'Последняя версия'!DI34)</f>
        <v>6</v>
      </c>
      <c r="DJ34">
        <f>IF(COUNTA('Последняя версия'!DJ34)=0,NA(),'Последняя версия'!DJ34)</f>
        <v>5</v>
      </c>
      <c r="DK34">
        <f>IF(COUNTA('Последняя версия'!DK34)=0,NA(),'Последняя версия'!DK34)</f>
        <v>4</v>
      </c>
      <c r="DL34">
        <f>IF(COUNTA('Последняя версия'!DL34)=0,NA(),'Последняя версия'!DL34)</f>
        <v>6</v>
      </c>
      <c r="DM34">
        <f>IF(COUNTA('Последняя версия'!DM34)=0,NA(),'Последняя версия'!DM34)</f>
        <v>9</v>
      </c>
      <c r="DN34">
        <f>IF(COUNTA('Последняя версия'!DN34)=0,NA(),'Последняя версия'!DN34)</f>
        <v>5</v>
      </c>
      <c r="DO34">
        <f>IF(COUNTA('Последняя версия'!DO34)=0,NA(),'Последняя версия'!DO34)</f>
        <v>4</v>
      </c>
      <c r="DP34">
        <f>IF(COUNTA('Последняя версия'!DP34)=0,NA(),'Последняя версия'!DP34)</f>
        <v>5</v>
      </c>
      <c r="DQ34">
        <f>IF(COUNTA('Последняя версия'!DQ34)=0,NA(),'Последняя версия'!DQ34)</f>
        <v>11</v>
      </c>
      <c r="DR34">
        <f>IF(COUNTA('Последняя версия'!DR34)=0,NA(),'Последняя версия'!DR34)</f>
        <v>8</v>
      </c>
      <c r="DS34">
        <f>IF(COUNTA('Последняя версия'!DS34)=0,NA(),'Последняя версия'!DS34)</f>
        <v>3</v>
      </c>
      <c r="DT34">
        <f>IF(COUNTA('Последняя версия'!DT34)=0,NA(),'Последняя версия'!DT34)</f>
        <v>103</v>
      </c>
      <c r="DU34" t="e">
        <f>IF(COUNTA('Последняя версия'!DU34)=0,NA(),'Последняя версия'!DU34)</f>
        <v>#N/A</v>
      </c>
      <c r="DV34" t="e">
        <f>IF(COUNTA('Последняя версия'!DV34)=0,NA(),'Последняя версия'!DV34)</f>
        <v>#N/A</v>
      </c>
      <c r="DW34" t="e">
        <f>IF(COUNTA('Последняя версия'!DW34)=0,NA(),'Последняя версия'!DW34)</f>
        <v>#N/A</v>
      </c>
      <c r="DX34" t="e">
        <f>IF(COUNTA('Последняя версия'!DX34)=0,NA(),'Последняя версия'!DX34)</f>
        <v>#N/A</v>
      </c>
      <c r="DY34" t="e">
        <f>IF(COUNTA('Последняя версия'!DY34)=0,NA(),'Последняя версия'!DY34)</f>
        <v>#N/A</v>
      </c>
      <c r="DZ34" t="e">
        <f>IF(COUNTA('Последняя версия'!DZ34)=0,NA(),'Последняя версия'!DZ34)</f>
        <v>#N/A</v>
      </c>
      <c r="EA34" t="e">
        <f>IF(COUNTA('Последняя версия'!EA34)=0,NA(),'Последняя версия'!EA34)</f>
        <v>#N/A</v>
      </c>
      <c r="EB34" t="e">
        <f>IF(COUNTA('Последняя версия'!EB34)=0,NA(),'Последняя версия'!EB34)</f>
        <v>#N/A</v>
      </c>
      <c r="EC34" t="e">
        <f>IF(COUNTA('Последняя версия'!EC34)=0,NA(),'Последняя версия'!EC34)</f>
        <v>#N/A</v>
      </c>
      <c r="ED34" t="e">
        <f>IF(COUNTA('Последняя версия'!ED34)=0,NA(),'Последняя версия'!ED34)</f>
        <v>#N/A</v>
      </c>
      <c r="EE34" t="e">
        <f>IF(COUNTA('Последняя версия'!EE34)=0,NA(),'Последняя версия'!EE34)</f>
        <v>#N/A</v>
      </c>
      <c r="EF34" t="e">
        <f>IF(COUNTA('Последняя версия'!EF34)=0,NA(),'Последняя версия'!EF34)</f>
        <v>#N/A</v>
      </c>
      <c r="EG34" t="e">
        <f>IF(COUNTA('Последняя версия'!EG34)=0,NA(),'Последняя версия'!EG34)</f>
        <v>#N/A</v>
      </c>
      <c r="EH34" t="e">
        <f>IF(COUNTA('Последняя версия'!EH34)=0,NA(),'Последняя версия'!EH34)</f>
        <v>#N/A</v>
      </c>
      <c r="EI34" t="e">
        <f>IF(COUNTA('Последняя версия'!EI34)=0,NA(),'Последняя версия'!EI34)</f>
        <v>#N/A</v>
      </c>
      <c r="EJ34" t="e">
        <f>IF(COUNTA('Последняя версия'!EJ34)=0,NA(),'Последняя версия'!EJ34)</f>
        <v>#N/A</v>
      </c>
    </row>
    <row r="35" spans="1:140" x14ac:dyDescent="0.35">
      <c r="A35">
        <f>IF(COUNTA('Последняя версия'!A35)=0,NA(),'Последняя версия'!A35)</f>
        <v>34</v>
      </c>
      <c r="B35">
        <f>IF(COUNTA('Последняя версия'!B35)=0,NA(),'Последняя версия'!B35)</f>
        <v>3</v>
      </c>
      <c r="C35">
        <f>IF(COUNTA('Последняя версия'!C35)=0,NA(),'Последняя версия'!C35)</f>
        <v>1</v>
      </c>
      <c r="D35">
        <f>IF(COUNTA('Последняя версия'!D35)=0,NA(),'Последняя версия'!D35)</f>
        <v>6</v>
      </c>
      <c r="E35">
        <f>IF(COUNTA('Последняя версия'!E35)=0,NA(),'Последняя версия'!E35)</f>
        <v>2</v>
      </c>
      <c r="F35">
        <f>IF(COUNTA('Последняя версия'!F35)=0,NA(),'Последняя версия'!F35)</f>
        <v>2</v>
      </c>
      <c r="G35">
        <f>IF(COUNTA('Последняя версия'!G35)=0,NA(),'Последняя версия'!G35)</f>
        <v>2</v>
      </c>
      <c r="H35">
        <f>IF(COUNTA('Последняя версия'!H35)=0,NA(),'Последняя версия'!H35)</f>
        <v>1</v>
      </c>
      <c r="I35">
        <f>IF(COUNTA('Последняя версия'!I35)=0,NA(),'Последняя версия'!I35)</f>
        <v>1</v>
      </c>
      <c r="J35">
        <f>IF(COUNTA('Последняя версия'!J35)=0,NA(),'Последняя версия'!J35)</f>
        <v>2</v>
      </c>
      <c r="K35">
        <f>IF(COUNTA('Последняя версия'!K35)=0,NA(),'Последняя версия'!K35)</f>
        <v>1</v>
      </c>
      <c r="L35">
        <f>IF(COUNTA('Последняя версия'!L35)=0,NA(),'Последняя версия'!L35)</f>
        <v>1</v>
      </c>
      <c r="M35">
        <f>IF(COUNTA('Последняя версия'!M35)=0,NA(),'Последняя версия'!M35)</f>
        <v>1</v>
      </c>
      <c r="N35">
        <f>IF(COUNTA('Последняя версия'!N35)=0,NA(),'Последняя версия'!N35)</f>
        <v>1</v>
      </c>
      <c r="O35">
        <f>IF(COUNTA('Последняя версия'!O35)=0,NA(),'Последняя версия'!O35)</f>
        <v>1</v>
      </c>
      <c r="P35">
        <f>IF(COUNTA('Последняя версия'!P35)=0,NA(),'Последняя версия'!P35)</f>
        <v>1</v>
      </c>
      <c r="Q35">
        <f>IF(COUNTA('Последняя версия'!Q35)=0,NA(),'Последняя версия'!Q35)</f>
        <v>1</v>
      </c>
      <c r="R35">
        <f>IF(COUNTA('Последняя версия'!R35)=0,NA(),'Последняя версия'!R35)</f>
        <v>1</v>
      </c>
      <c r="S35" t="e">
        <f>IF(COUNTA('Последняя версия'!S35)=0,NA(),'Последняя версия'!S35)</f>
        <v>#N/A</v>
      </c>
      <c r="T35">
        <f>IF(COUNTA('Последняя версия'!T35)=0,NA(),'Последняя версия'!T35)</f>
        <v>3</v>
      </c>
      <c r="U35">
        <f>IF(COUNTA('Последняя версия'!U35)=0,NA(),'Последняя версия'!U35)</f>
        <v>1</v>
      </c>
      <c r="V35">
        <f>IF(COUNTA('Последняя версия'!V35)=0,NA(),'Последняя версия'!V35)</f>
        <v>2</v>
      </c>
      <c r="W35" t="e">
        <f>IF(COUNTA('Последняя версия'!W35)=0,NA(),'Последняя версия'!W35)</f>
        <v>#N/A</v>
      </c>
      <c r="X35">
        <f>IF(COUNTA('Последняя версия'!X35)=0,NA(),'Последняя версия'!X35)</f>
        <v>73</v>
      </c>
      <c r="Y35">
        <f>IF(COUNTA('Последняя версия'!Y35)=0,NA(),'Последняя версия'!Y35)</f>
        <v>67</v>
      </c>
      <c r="Z35">
        <f>IF(COUNTA('Последняя версия'!Z35)=0,NA(),'Последняя версия'!Z35)</f>
        <v>72</v>
      </c>
      <c r="AA35">
        <f>IF(COUNTA('Последняя версия'!AA35)=0,NA(),'Последняя версия'!AA35)</f>
        <v>31</v>
      </c>
      <c r="AB35" t="e">
        <f>IF(COUNTA('Последняя версия'!AB35)=0,NA(),'Последняя версия'!AB35)</f>
        <v>#N/A</v>
      </c>
      <c r="AC35">
        <f>IF(COUNTA('Последняя версия'!AC35)=0,NA(),'Последняя версия'!AC35)</f>
        <v>44</v>
      </c>
      <c r="AD35">
        <f>IF(COUNTA('Последняя версия'!AD35)=0,NA(),'Последняя версия'!AD35)</f>
        <v>7</v>
      </c>
      <c r="AE35">
        <f>IF(COUNTA('Последняя версия'!AE35)=0,NA(),'Последняя версия'!AE35)</f>
        <v>68.66</v>
      </c>
      <c r="AF35">
        <f>IF(COUNTA('Последняя версия'!AF35)=0,NA(),'Последняя версия'!AF35)</f>
        <v>4.92</v>
      </c>
      <c r="AG35">
        <f>IF(COUNTA('Последняя версия'!AG35)=0,NA(),'Последняя версия'!AG35)</f>
        <v>1.37</v>
      </c>
      <c r="AH35">
        <f>IF(COUNTA('Последняя версия'!AH35)=0,NA(),'Последняя версия'!AH35)</f>
        <v>5.1100000000000003</v>
      </c>
      <c r="AI35">
        <f>IF(COUNTA('Последняя версия'!AI35)=0,NA(),'Последняя версия'!AI35)</f>
        <v>1.7</v>
      </c>
      <c r="AJ35">
        <f>IF(COUNTA('Последняя версия'!AJ35)=0,NA(),'Последняя версия'!AJ35)</f>
        <v>0.15</v>
      </c>
      <c r="AK35">
        <f>IF(COUNTA('Последняя версия'!AK35)=0,NA(),'Последняя версия'!AK35)</f>
        <v>4.18</v>
      </c>
      <c r="AL35" t="e">
        <f>IF(COUNTA('Последняя версия'!AL35)=0,NA(),'Последняя версия'!AL35)</f>
        <v>#N/A</v>
      </c>
      <c r="AM35" t="e">
        <f>IF(COUNTA('Последняя версия'!AM35)=0,NA(),'Последняя версия'!AM35)</f>
        <v>#N/A</v>
      </c>
      <c r="AN35" t="e">
        <f>IF(COUNTA('Последняя версия'!AN35)=0,NA(),'Последняя версия'!AN35)</f>
        <v>#N/A</v>
      </c>
      <c r="AO35" t="e">
        <f>IF(COUNTA('Последняя версия'!AO35)=0,NA(),'Последняя версия'!AO35)</f>
        <v>#N/A</v>
      </c>
      <c r="AP35" t="e">
        <f>IF(COUNTA('Последняя версия'!AP35)=0,NA(),'Последняя версия'!AP35)</f>
        <v>#N/A</v>
      </c>
      <c r="AQ35" t="e">
        <f>IF(COUNTA('Последняя версия'!AQ35)=0,NA(),'Последняя версия'!AQ35)</f>
        <v>#N/A</v>
      </c>
      <c r="AR35" t="e">
        <f>IF(COUNTA('Последняя версия'!AR35)=0,NA(),'Последняя версия'!AR35)</f>
        <v>#N/A</v>
      </c>
      <c r="AS35" t="e">
        <f>IF(COUNTA('Последняя версия'!AS35)=0,NA(),'Последняя версия'!AS35)</f>
        <v>#N/A</v>
      </c>
      <c r="AT35" t="e">
        <f>IF(COUNTA('Последняя версия'!AT35)=0,NA(),'Последняя версия'!AT35)</f>
        <v>#N/A</v>
      </c>
      <c r="AU35" t="e">
        <f>IF(COUNTA('Последняя версия'!AU35)=0,NA(),'Последняя версия'!AU35)</f>
        <v>#N/A</v>
      </c>
      <c r="AV35">
        <f>IF(COUNTA('Последняя версия'!AV35)=0,NA(),'Последняя версия'!AV35)</f>
        <v>156</v>
      </c>
      <c r="AW35">
        <f>IF(COUNTA('Последняя версия'!AW35)=0,NA(),'Последняя версия'!AW35)</f>
        <v>186.5</v>
      </c>
      <c r="AX35" t="e">
        <f>IF(COUNTA('Последняя версия'!AX35)=0,NA(),'Последняя версия'!AX35)</f>
        <v>#N/A</v>
      </c>
      <c r="AY35">
        <f>IF(COUNTA('Последняя версия'!AY35)=0,NA(),'Последняя версия'!AY35)</f>
        <v>1.2</v>
      </c>
      <c r="AZ35" t="e">
        <f>IF(COUNTA('Последняя версия'!AZ35)=0,NA(),'Последняя версия'!AZ35)</f>
        <v>#N/A</v>
      </c>
      <c r="BA35" t="e">
        <f>IF(COUNTA('Последняя версия'!BA35)=0,NA(),'Последняя версия'!BA35)</f>
        <v>#N/A</v>
      </c>
      <c r="BB35" t="e">
        <f>IF(COUNTA('Последняя версия'!BB35)=0,NA(),'Последняя версия'!BB35)</f>
        <v>#N/A</v>
      </c>
      <c r="BC35" t="e">
        <f>IF(COUNTA('Последняя версия'!BC35)=0,NA(),'Последняя версия'!BC35)</f>
        <v>#N/A</v>
      </c>
      <c r="BD35" t="e">
        <f>IF(COUNTA('Последняя версия'!BD35)=0,NA(),'Последняя версия'!BD35)</f>
        <v>#N/A</v>
      </c>
      <c r="BE35" t="e">
        <f>IF(COUNTA('Последняя версия'!BE35)=0,NA(),'Последняя версия'!BE35)</f>
        <v>#N/A</v>
      </c>
      <c r="BF35" t="e">
        <f>IF(COUNTA('Последняя версия'!BF35)=0,NA(),'Последняя версия'!BF35)</f>
        <v>#N/A</v>
      </c>
      <c r="BG35" t="e">
        <f>IF(COUNTA('Последняя версия'!BG35)=0,NA(),'Последняя версия'!BG35)</f>
        <v>#N/A</v>
      </c>
      <c r="BH35" t="e">
        <f>IF(COUNTA('Последняя версия'!BH35)=0,NA(),'Последняя версия'!BH35)</f>
        <v>#N/A</v>
      </c>
      <c r="BI35" t="e">
        <f>IF(COUNTA('Последняя версия'!BI35)=0,NA(),'Последняя версия'!BI35)</f>
        <v>#N/A</v>
      </c>
      <c r="BJ35" t="e">
        <f>IF(COUNTA('Последняя версия'!BJ35)=0,NA(),'Последняя версия'!BJ35)</f>
        <v>#N/A</v>
      </c>
      <c r="BK35" t="e">
        <f>IF(COUNTA('Последняя версия'!BK35)=0,NA(),'Последняя версия'!BK35)</f>
        <v>#N/A</v>
      </c>
      <c r="BL35" t="e">
        <f>IF(COUNTA('Последняя версия'!BL35)=0,NA(),'Последняя версия'!BL35)</f>
        <v>#N/A</v>
      </c>
      <c r="BM35" t="e">
        <f>IF(COUNTA('Последняя версия'!BM35)=0,NA(),'Последняя версия'!BM35)</f>
        <v>#N/A</v>
      </c>
      <c r="BN35" t="e">
        <f>IF(COUNTA('Последняя версия'!BN35)=0,NA(),'Последняя версия'!BN35)</f>
        <v>#N/A</v>
      </c>
      <c r="BO35" t="e">
        <f>IF(COUNTA('Последняя версия'!BO35)=0,NA(),'Последняя версия'!BO35)</f>
        <v>#N/A</v>
      </c>
      <c r="BP35" t="e">
        <f>IF(COUNTA('Последняя версия'!BP35)=0,NA(),'Последняя версия'!BP35)</f>
        <v>#N/A</v>
      </c>
      <c r="BQ35" t="e">
        <f>IF(COUNTA('Последняя версия'!BQ35)=0,NA(),'Последняя версия'!BQ35)</f>
        <v>#N/A</v>
      </c>
      <c r="BR35" t="e">
        <f>IF(COUNTA('Последняя версия'!BR35)=0,NA(),'Последняя версия'!BR35)</f>
        <v>#N/A</v>
      </c>
      <c r="BS35" t="e">
        <f>IF(COUNTA('Последняя версия'!BS35)=0,NA(),'Последняя версия'!BS35)</f>
        <v>#N/A</v>
      </c>
      <c r="BT35" t="e">
        <f>IF(COUNTA('Последняя версия'!BT35)=0,NA(),'Последняя версия'!BT35)</f>
        <v>#N/A</v>
      </c>
      <c r="BU35" t="e">
        <f>IF(COUNTA('Последняя версия'!BU35)=0,NA(),'Последняя версия'!BU35)</f>
        <v>#N/A</v>
      </c>
      <c r="BV35" t="e">
        <f>IF(COUNTA('Последняя версия'!BV35)=0,NA(),'Последняя версия'!BV35)</f>
        <v>#N/A</v>
      </c>
      <c r="BW35" t="e">
        <f>IF(COUNTA('Последняя версия'!BW35)=0,NA(),'Последняя версия'!BW35)</f>
        <v>#N/A</v>
      </c>
      <c r="BX35" t="e">
        <f>IF(COUNTA('Последняя версия'!BX35)=0,NA(),'Последняя версия'!BX35)</f>
        <v>#N/A</v>
      </c>
      <c r="BY35" t="e">
        <f>IF(COUNTA('Последняя версия'!BY35)=0,NA(),'Последняя версия'!BY35)</f>
        <v>#N/A</v>
      </c>
      <c r="BZ35" t="e">
        <f>IF(COUNTA('Последняя версия'!BZ35)=0,NA(),'Последняя версия'!BZ35)</f>
        <v>#N/A</v>
      </c>
      <c r="CA35" t="e">
        <f>IF(COUNTA('Последняя версия'!CA35)=0,NA(),'Последняя версия'!CA35)</f>
        <v>#N/A</v>
      </c>
      <c r="CB35" t="e">
        <f>IF(COUNTA('Последняя версия'!CB35)=0,NA(),'Последняя версия'!CB35)</f>
        <v>#N/A</v>
      </c>
      <c r="CC35" t="e">
        <f>IF(COUNTA('Последняя версия'!CC35)=0,NA(),'Последняя версия'!CC35)</f>
        <v>#N/A</v>
      </c>
      <c r="CD35" t="e">
        <f>IF(COUNTA('Последняя версия'!CD35)=0,NA(),'Последняя версия'!CD35)</f>
        <v>#N/A</v>
      </c>
      <c r="CE35" t="e">
        <f>IF(COUNTA('Последняя версия'!CE35)=0,NA(),'Последняя версия'!CE35)</f>
        <v>#N/A</v>
      </c>
      <c r="CF35" t="e">
        <f>IF(COUNTA('Последняя версия'!CF35)=0,NA(),'Последняя версия'!CF35)</f>
        <v>#N/A</v>
      </c>
      <c r="CG35" t="e">
        <f>IF(COUNTA('Последняя версия'!CG35)=0,NA(),'Последняя версия'!CG35)</f>
        <v>#N/A</v>
      </c>
      <c r="CH35" t="e">
        <f>IF(COUNTA('Последняя версия'!CH35)=0,NA(),'Последняя версия'!CH35)</f>
        <v>#N/A</v>
      </c>
      <c r="CI35" t="e">
        <f>IF(COUNTA('Последняя версия'!CI35)=0,NA(),'Последняя версия'!CI35)</f>
        <v>#N/A</v>
      </c>
      <c r="CJ35" t="e">
        <f>IF(COUNTA('Последняя версия'!CJ35)=0,NA(),'Последняя версия'!CJ35)</f>
        <v>#N/A</v>
      </c>
      <c r="CK35" t="e">
        <f>IF(COUNTA('Последняя версия'!CK35)=0,NA(),'Последняя версия'!CK35)</f>
        <v>#N/A</v>
      </c>
      <c r="CL35" t="e">
        <f>IF(COUNTA('Последняя версия'!CL35)=0,NA(),'Последняя версия'!CL35)</f>
        <v>#N/A</v>
      </c>
      <c r="CM35" t="e">
        <f>IF(COUNTA('Последняя версия'!CM35)=0,NA(),'Последняя версия'!CM35)</f>
        <v>#N/A</v>
      </c>
      <c r="CN35" t="e">
        <f>IF(COUNTA('Последняя версия'!CN35)=0,NA(),'Последняя версия'!CN35)</f>
        <v>#N/A</v>
      </c>
      <c r="CO35" t="e">
        <f>IF(COUNTA('Последняя версия'!CO35)=0,NA(),'Последняя версия'!CO35)</f>
        <v>#N/A</v>
      </c>
      <c r="CP35" t="e">
        <f>IF(COUNTA('Последняя версия'!CP35)=0,NA(),'Последняя версия'!CP35)</f>
        <v>#N/A</v>
      </c>
      <c r="CQ35" t="e">
        <f>IF(COUNTA('Последняя версия'!CQ35)=0,NA(),'Последняя версия'!CQ35)</f>
        <v>#N/A</v>
      </c>
      <c r="CR35" t="e">
        <f>IF(COUNTA('Последняя версия'!CR35)=0,NA(),'Последняя версия'!CR35)</f>
        <v>#N/A</v>
      </c>
      <c r="CS35">
        <f>IF(COUNTA('Последняя версия'!CS35)=0,NA(),'Последняя версия'!CS35)</f>
        <v>30</v>
      </c>
      <c r="CT35">
        <f>IF(COUNTA('Последняя версия'!CT35)=0,NA(),'Последняя версия'!CT35)</f>
        <v>10</v>
      </c>
      <c r="CU35">
        <f>IF(COUNTA('Последняя версия'!CU35)=0,NA(),'Последняя версия'!CU35)</f>
        <v>17</v>
      </c>
      <c r="CV35">
        <f>IF(COUNTA('Последняя версия'!CV35)=0,NA(),'Последняя версия'!CV35)</f>
        <v>6</v>
      </c>
      <c r="CW35">
        <f>IF(COUNTA('Последняя версия'!CW35)=0,NA(),'Последняя версия'!CW35)</f>
        <v>4</v>
      </c>
      <c r="CX35">
        <f>IF(COUNTA('Последняя версия'!CX35)=0,NA(),'Последняя версия'!CX35)</f>
        <v>7</v>
      </c>
      <c r="CY35">
        <f>IF(COUNTA('Последняя версия'!CY35)=0,NA(),'Последняя версия'!CY35)</f>
        <v>5</v>
      </c>
      <c r="CZ35">
        <f>IF(COUNTA('Последняя версия'!CZ35)=0,NA(),'Последняя версия'!CZ35)</f>
        <v>8</v>
      </c>
      <c r="DA35">
        <f>IF(COUNTA('Последняя версия'!DA35)=0,NA(),'Последняя версия'!DA35)</f>
        <v>5</v>
      </c>
      <c r="DB35">
        <f>IF(COUNTA('Последняя версия'!DB35)=0,NA(),'Последняя версия'!DB35)</f>
        <v>8</v>
      </c>
      <c r="DC35">
        <f>IF(COUNTA('Последняя версия'!DC35)=0,NA(),'Последняя версия'!DC35)</f>
        <v>8</v>
      </c>
      <c r="DD35">
        <f>IF(COUNTA('Последняя версия'!DD35)=0,NA(),'Последняя версия'!DD35)</f>
        <v>8</v>
      </c>
      <c r="DE35">
        <f>IF(COUNTA('Последняя версия'!DE35)=0,NA(),'Последняя версия'!DE35)</f>
        <v>7</v>
      </c>
      <c r="DF35">
        <f>IF(COUNTA('Последняя версия'!DF35)=0,NA(),'Последняя версия'!DF35)</f>
        <v>9</v>
      </c>
      <c r="DG35">
        <f>IF(COUNTA('Последняя версия'!DG35)=0,NA(),'Последняя версия'!DG35)</f>
        <v>6</v>
      </c>
      <c r="DH35">
        <f>IF(COUNTA('Последняя версия'!DH35)=0,NA(),'Последняя версия'!DH35)</f>
        <v>21</v>
      </c>
      <c r="DI35">
        <f>IF(COUNTA('Последняя версия'!DI35)=0,NA(),'Последняя версия'!DI35)</f>
        <v>6</v>
      </c>
      <c r="DJ35">
        <f>IF(COUNTA('Последняя версия'!DJ35)=0,NA(),'Последняя версия'!DJ35)</f>
        <v>5</v>
      </c>
      <c r="DK35">
        <f>IF(COUNTA('Последняя версия'!DK35)=0,NA(),'Последняя версия'!DK35)</f>
        <v>5</v>
      </c>
      <c r="DL35">
        <f>IF(COUNTA('Последняя версия'!DL35)=0,NA(),'Последняя версия'!DL35)</f>
        <v>9</v>
      </c>
      <c r="DM35">
        <f>IF(COUNTA('Последняя версия'!DM35)=0,NA(),'Последняя версия'!DM35)</f>
        <v>10</v>
      </c>
      <c r="DN35">
        <f>IF(COUNTA('Последняя версия'!DN35)=0,NA(),'Последняя версия'!DN35)</f>
        <v>6</v>
      </c>
      <c r="DO35">
        <f>IF(COUNTA('Последняя версия'!DO35)=0,NA(),'Последняя версия'!DO35)</f>
        <v>4</v>
      </c>
      <c r="DP35">
        <f>IF(COUNTA('Последняя версия'!DP35)=0,NA(),'Последняя версия'!DP35)</f>
        <v>10</v>
      </c>
      <c r="DQ35">
        <f>IF(COUNTA('Последняя версия'!DQ35)=0,NA(),'Последняя версия'!DQ35)</f>
        <v>11</v>
      </c>
      <c r="DR35">
        <f>IF(COUNTA('Последняя версия'!DR35)=0,NA(),'Последняя версия'!DR35)</f>
        <v>9</v>
      </c>
      <c r="DS35">
        <f>IF(COUNTA('Последняя версия'!DS35)=0,NA(),'Последняя версия'!DS35)</f>
        <v>2</v>
      </c>
      <c r="DT35">
        <f>IF(COUNTA('Последняя версия'!DT35)=0,NA(),'Последняя версия'!DT35)</f>
        <v>118</v>
      </c>
      <c r="DU35" t="e">
        <f>IF(COUNTA('Последняя версия'!DU35)=0,NA(),'Последняя версия'!DU35)</f>
        <v>#N/A</v>
      </c>
      <c r="DV35" t="e">
        <f>IF(COUNTA('Последняя версия'!DV35)=0,NA(),'Последняя версия'!DV35)</f>
        <v>#N/A</v>
      </c>
      <c r="DW35" t="e">
        <f>IF(COUNTA('Последняя версия'!DW35)=0,NA(),'Последняя версия'!DW35)</f>
        <v>#N/A</v>
      </c>
      <c r="DX35" t="e">
        <f>IF(COUNTA('Последняя версия'!DX35)=0,NA(),'Последняя версия'!DX35)</f>
        <v>#N/A</v>
      </c>
      <c r="DY35" t="e">
        <f>IF(COUNTA('Последняя версия'!DY35)=0,NA(),'Последняя версия'!DY35)</f>
        <v>#N/A</v>
      </c>
      <c r="DZ35" t="e">
        <f>IF(COUNTA('Последняя версия'!DZ35)=0,NA(),'Последняя версия'!DZ35)</f>
        <v>#N/A</v>
      </c>
      <c r="EA35" t="e">
        <f>IF(COUNTA('Последняя версия'!EA35)=0,NA(),'Последняя версия'!EA35)</f>
        <v>#N/A</v>
      </c>
      <c r="EB35" t="e">
        <f>IF(COUNTA('Последняя версия'!EB35)=0,NA(),'Последняя версия'!EB35)</f>
        <v>#N/A</v>
      </c>
      <c r="EC35" t="e">
        <f>IF(COUNTA('Последняя версия'!EC35)=0,NA(),'Последняя версия'!EC35)</f>
        <v>#N/A</v>
      </c>
      <c r="ED35" t="e">
        <f>IF(COUNTA('Последняя версия'!ED35)=0,NA(),'Последняя версия'!ED35)</f>
        <v>#N/A</v>
      </c>
      <c r="EE35" t="e">
        <f>IF(COUNTA('Последняя версия'!EE35)=0,NA(),'Последняя версия'!EE35)</f>
        <v>#N/A</v>
      </c>
      <c r="EF35" t="e">
        <f>IF(COUNTA('Последняя версия'!EF35)=0,NA(),'Последняя версия'!EF35)</f>
        <v>#N/A</v>
      </c>
      <c r="EG35" t="e">
        <f>IF(COUNTA('Последняя версия'!EG35)=0,NA(),'Последняя версия'!EG35)</f>
        <v>#N/A</v>
      </c>
      <c r="EH35" t="e">
        <f>IF(COUNTA('Последняя версия'!EH35)=0,NA(),'Последняя версия'!EH35)</f>
        <v>#N/A</v>
      </c>
      <c r="EI35" t="e">
        <f>IF(COUNTA('Последняя версия'!EI35)=0,NA(),'Последняя версия'!EI35)</f>
        <v>#N/A</v>
      </c>
      <c r="EJ35" t="e">
        <f>IF(COUNTA('Последняя версия'!EJ35)=0,NA(),'Последняя версия'!EJ35)</f>
        <v>#N/A</v>
      </c>
    </row>
    <row r="36" spans="1:140" x14ac:dyDescent="0.35">
      <c r="A36">
        <f>IF(COUNTA('Последняя версия'!A36)=0,NA(),'Последняя версия'!A36)</f>
        <v>35</v>
      </c>
      <c r="B36">
        <f>IF(COUNTA('Последняя версия'!B36)=0,NA(),'Последняя версия'!B36)</f>
        <v>3</v>
      </c>
      <c r="C36">
        <f>IF(COUNTA('Последняя версия'!C36)=0,NA(),'Последняя версия'!C36)</f>
        <v>2</v>
      </c>
      <c r="D36">
        <f>IF(COUNTA('Последняя версия'!D36)=0,NA(),'Последняя версия'!D36)</f>
        <v>6</v>
      </c>
      <c r="E36">
        <f>IF(COUNTA('Последняя версия'!E36)=0,NA(),'Последняя версия'!E36)</f>
        <v>6</v>
      </c>
      <c r="F36">
        <f>IF(COUNTA('Последняя версия'!F36)=0,NA(),'Последняя версия'!F36)</f>
        <v>1</v>
      </c>
      <c r="G36">
        <f>IF(COUNTA('Последняя версия'!G36)=0,NA(),'Последняя версия'!G36)</f>
        <v>1</v>
      </c>
      <c r="H36">
        <f>IF(COUNTA('Последняя версия'!H36)=0,NA(),'Последняя версия'!H36)</f>
        <v>1</v>
      </c>
      <c r="I36">
        <f>IF(COUNTA('Последняя версия'!I36)=0,NA(),'Последняя версия'!I36)</f>
        <v>4</v>
      </c>
      <c r="J36">
        <f>IF(COUNTA('Последняя версия'!J36)=0,NA(),'Последняя версия'!J36)</f>
        <v>1</v>
      </c>
      <c r="K36">
        <f>IF(COUNTA('Последняя версия'!K36)=0,NA(),'Последняя версия'!K36)</f>
        <v>1</v>
      </c>
      <c r="L36">
        <f>IF(COUNTA('Последняя версия'!L36)=0,NA(),'Последняя версия'!L36)</f>
        <v>1</v>
      </c>
      <c r="M36">
        <f>IF(COUNTA('Последняя версия'!M36)=0,NA(),'Последняя версия'!M36)</f>
        <v>1</v>
      </c>
      <c r="N36">
        <f>IF(COUNTA('Последняя версия'!N36)=0,NA(),'Последняя версия'!N36)</f>
        <v>1</v>
      </c>
      <c r="O36">
        <f>IF(COUNTA('Последняя версия'!O36)=0,NA(),'Последняя версия'!O36)</f>
        <v>2</v>
      </c>
      <c r="P36">
        <f>IF(COUNTA('Последняя версия'!P36)=0,NA(),'Последняя версия'!P36)</f>
        <v>1</v>
      </c>
      <c r="Q36">
        <f>IF(COUNTA('Последняя версия'!Q36)=0,NA(),'Последняя версия'!Q36)</f>
        <v>2</v>
      </c>
      <c r="R36">
        <f>IF(COUNTA('Последняя версия'!R36)=0,NA(),'Последняя версия'!R36)</f>
        <v>1</v>
      </c>
      <c r="S36" t="e">
        <f>IF(COUNTA('Последняя версия'!S36)=0,NA(),'Последняя версия'!S36)</f>
        <v>#N/A</v>
      </c>
      <c r="T36">
        <f>IF(COUNTA('Последняя версия'!T36)=0,NA(),'Последняя версия'!T36)</f>
        <v>4</v>
      </c>
      <c r="U36">
        <f>IF(COUNTA('Последняя версия'!U36)=0,NA(),'Последняя версия'!U36)</f>
        <v>2</v>
      </c>
      <c r="V36">
        <f>IF(COUNTA('Последняя версия'!V36)=0,NA(),'Последняя версия'!V36)</f>
        <v>2</v>
      </c>
      <c r="W36" t="e">
        <f>IF(COUNTA('Последняя версия'!W36)=0,NA(),'Последняя версия'!W36)</f>
        <v>#N/A</v>
      </c>
      <c r="X36">
        <f>IF(COUNTA('Последняя версия'!X36)=0,NA(),'Последняя версия'!X36)</f>
        <v>73</v>
      </c>
      <c r="Y36">
        <f>IF(COUNTA('Последняя версия'!Y36)=0,NA(),'Последняя версия'!Y36)</f>
        <v>48</v>
      </c>
      <c r="Z36">
        <f>IF(COUNTA('Последняя версия'!Z36)=0,NA(),'Последняя версия'!Z36)</f>
        <v>300</v>
      </c>
      <c r="AA36">
        <f>IF(COUNTA('Последняя версия'!AA36)=0,NA(),'Последняя версия'!AA36)</f>
        <v>44</v>
      </c>
      <c r="AB36" t="e">
        <f>IF(COUNTA('Последняя версия'!AB36)=0,NA(),'Последняя версия'!AB36)</f>
        <v>#N/A</v>
      </c>
      <c r="AC36" t="e">
        <f>IF(COUNTA('Последняя версия'!AC36)=0,NA(),'Последняя версия'!AC36)</f>
        <v>#N/A</v>
      </c>
      <c r="AD36">
        <f>IF(COUNTA('Последняя версия'!AD36)=0,NA(),'Последняя версия'!AD36)</f>
        <v>8</v>
      </c>
      <c r="AE36" t="e">
        <f>IF(COUNTA('Последняя версия'!AE36)=0,NA(),'Последняя версия'!AE36)</f>
        <v>#N/A</v>
      </c>
      <c r="AF36">
        <f>IF(COUNTA('Последняя версия'!AF36)=0,NA(),'Последняя версия'!AF36)</f>
        <v>5.6</v>
      </c>
      <c r="AG36" t="e">
        <f>IF(COUNTA('Последняя версия'!AG36)=0,NA(),'Последняя версия'!AG36)</f>
        <v>#N/A</v>
      </c>
      <c r="AH36">
        <f>IF(COUNTA('Последняя версия'!AH36)=0,NA(),'Последняя версия'!AH36)</f>
        <v>3.66</v>
      </c>
      <c r="AI36">
        <f>IF(COUNTA('Последняя версия'!AI36)=0,NA(),'Последняя версия'!AI36)</f>
        <v>0.9</v>
      </c>
      <c r="AJ36">
        <f>IF(COUNTA('Последняя версия'!AJ36)=0,NA(),'Последняя версия'!AJ36)</f>
        <v>0.24</v>
      </c>
      <c r="AK36">
        <f>IF(COUNTA('Последняя версия'!AK36)=0,NA(),'Последняя версия'!AK36)</f>
        <v>3.47</v>
      </c>
      <c r="AL36" t="e">
        <f>IF(COUNTA('Последняя версия'!AL36)=0,NA(),'Последняя версия'!AL36)</f>
        <v>#N/A</v>
      </c>
      <c r="AM36">
        <f>IF(COUNTA('Последняя версия'!AM36)=0,NA(),'Последняя версия'!AM36)</f>
        <v>486</v>
      </c>
      <c r="AN36">
        <f>IF(COUNTA('Последняя версия'!AN36)=0,NA(),'Последняя версия'!AN36)</f>
        <v>259</v>
      </c>
      <c r="AO36" t="e">
        <f>IF(COUNTA('Последняя версия'!AO36)=0,NA(),'Последняя версия'!AO36)</f>
        <v>#N/A</v>
      </c>
      <c r="AP36">
        <f>IF(COUNTA('Последняя версия'!AP36)=0,NA(),'Последняя версия'!AP36)</f>
        <v>259</v>
      </c>
      <c r="AQ36" t="e">
        <f>IF(COUNTA('Последняя версия'!AQ36)=0,NA(),'Последняя версия'!AQ36)</f>
        <v>#N/A</v>
      </c>
      <c r="AR36">
        <f>IF(COUNTA('Последняя версия'!AR36)=0,NA(),'Последняя версия'!AR36)</f>
        <v>6.9</v>
      </c>
      <c r="AS36" t="e">
        <f>IF(COUNTA('Последняя версия'!AS36)=0,NA(),'Последняя версия'!AS36)</f>
        <v>#N/A</v>
      </c>
      <c r="AT36">
        <f>IF(COUNTA('Последняя версия'!AT36)=0,NA(),'Последняя версия'!AT36)</f>
        <v>4.51</v>
      </c>
      <c r="AU36">
        <f>IF(COUNTA('Последняя версия'!AU36)=0,NA(),'Последняя версия'!AU36)</f>
        <v>15.5</v>
      </c>
      <c r="AV36">
        <f>IF(COUNTA('Последняя версия'!AV36)=0,NA(),'Последняя версия'!AV36)</f>
        <v>150</v>
      </c>
      <c r="AW36">
        <f>IF(COUNTA('Последняя версия'!AW36)=0,NA(),'Последняя версия'!AW36)</f>
        <v>92.5</v>
      </c>
      <c r="AX36" t="e">
        <f>IF(COUNTA('Последняя версия'!AX36)=0,NA(),'Последняя версия'!AX36)</f>
        <v>#N/A</v>
      </c>
      <c r="AY36">
        <f>IF(COUNTA('Последняя версия'!AY36)=0,NA(),'Последняя версия'!AY36)</f>
        <v>0.62</v>
      </c>
      <c r="AZ36" t="e">
        <f>IF(COUNTA('Последняя версия'!AZ36)=0,NA(),'Последняя версия'!AZ36)</f>
        <v>#N/A</v>
      </c>
      <c r="BA36" t="e">
        <f>IF(COUNTA('Последняя версия'!BA36)=0,NA(),'Последняя версия'!BA36)</f>
        <v>#N/A</v>
      </c>
      <c r="BB36" t="e">
        <f>IF(COUNTA('Последняя версия'!BB36)=0,NA(),'Последняя версия'!BB36)</f>
        <v>#N/A</v>
      </c>
      <c r="BC36" t="e">
        <f>IF(COUNTA('Последняя версия'!BC36)=0,NA(),'Последняя версия'!BC36)</f>
        <v>#N/A</v>
      </c>
      <c r="BD36" t="e">
        <f>IF(COUNTA('Последняя версия'!BD36)=0,NA(),'Последняя версия'!BD36)</f>
        <v>#N/A</v>
      </c>
      <c r="BE36" t="e">
        <f>IF(COUNTA('Последняя версия'!BE36)=0,NA(),'Последняя версия'!BE36)</f>
        <v>#N/A</v>
      </c>
      <c r="BF36" t="e">
        <f>IF(COUNTA('Последняя версия'!BF36)=0,NA(),'Последняя версия'!BF36)</f>
        <v>#N/A</v>
      </c>
      <c r="BG36" t="e">
        <f>IF(COUNTA('Последняя версия'!BG36)=0,NA(),'Последняя версия'!BG36)</f>
        <v>#N/A</v>
      </c>
      <c r="BH36" t="e">
        <f>IF(COUNTA('Последняя версия'!BH36)=0,NA(),'Последняя версия'!BH36)</f>
        <v>#N/A</v>
      </c>
      <c r="BI36" t="e">
        <f>IF(COUNTA('Последняя версия'!BI36)=0,NA(),'Последняя версия'!BI36)</f>
        <v>#N/A</v>
      </c>
      <c r="BJ36" t="e">
        <f>IF(COUNTA('Последняя версия'!BJ36)=0,NA(),'Последняя версия'!BJ36)</f>
        <v>#N/A</v>
      </c>
      <c r="BK36" t="e">
        <f>IF(COUNTA('Последняя версия'!BK36)=0,NA(),'Последняя версия'!BK36)</f>
        <v>#N/A</v>
      </c>
      <c r="BL36" t="e">
        <f>IF(COUNTA('Последняя версия'!BL36)=0,NA(),'Последняя версия'!BL36)</f>
        <v>#N/A</v>
      </c>
      <c r="BM36" t="e">
        <f>IF(COUNTA('Последняя версия'!BM36)=0,NA(),'Последняя версия'!BM36)</f>
        <v>#N/A</v>
      </c>
      <c r="BN36" t="e">
        <f>IF(COUNTA('Последняя версия'!BN36)=0,NA(),'Последняя версия'!BN36)</f>
        <v>#N/A</v>
      </c>
      <c r="BO36" t="e">
        <f>IF(COUNTA('Последняя версия'!BO36)=0,NA(),'Последняя версия'!BO36)</f>
        <v>#N/A</v>
      </c>
      <c r="BP36" t="e">
        <f>IF(COUNTA('Последняя версия'!BP36)=0,NA(),'Последняя версия'!BP36)</f>
        <v>#N/A</v>
      </c>
      <c r="BQ36" t="e">
        <f>IF(COUNTA('Последняя версия'!BQ36)=0,NA(),'Последняя версия'!BQ36)</f>
        <v>#N/A</v>
      </c>
      <c r="BR36" t="e">
        <f>IF(COUNTA('Последняя версия'!BR36)=0,NA(),'Последняя версия'!BR36)</f>
        <v>#N/A</v>
      </c>
      <c r="BS36" t="e">
        <f>IF(COUNTA('Последняя версия'!BS36)=0,NA(),'Последняя версия'!BS36)</f>
        <v>#N/A</v>
      </c>
      <c r="BT36" t="e">
        <f>IF(COUNTA('Последняя версия'!BT36)=0,NA(),'Последняя версия'!BT36)</f>
        <v>#N/A</v>
      </c>
      <c r="BU36" t="e">
        <f>IF(COUNTA('Последняя версия'!BU36)=0,NA(),'Последняя версия'!BU36)</f>
        <v>#N/A</v>
      </c>
      <c r="BV36" t="e">
        <f>IF(COUNTA('Последняя версия'!BV36)=0,NA(),'Последняя версия'!BV36)</f>
        <v>#N/A</v>
      </c>
      <c r="BW36" t="e">
        <f>IF(COUNTA('Последняя версия'!BW36)=0,NA(),'Последняя версия'!BW36)</f>
        <v>#N/A</v>
      </c>
      <c r="BX36" t="e">
        <f>IF(COUNTA('Последняя версия'!BX36)=0,NA(),'Последняя версия'!BX36)</f>
        <v>#N/A</v>
      </c>
      <c r="BY36" t="e">
        <f>IF(COUNTA('Последняя версия'!BY36)=0,NA(),'Последняя версия'!BY36)</f>
        <v>#N/A</v>
      </c>
      <c r="BZ36" t="e">
        <f>IF(COUNTA('Последняя версия'!BZ36)=0,NA(),'Последняя версия'!BZ36)</f>
        <v>#N/A</v>
      </c>
      <c r="CA36" t="e">
        <f>IF(COUNTA('Последняя версия'!CA36)=0,NA(),'Последняя версия'!CA36)</f>
        <v>#N/A</v>
      </c>
      <c r="CB36" t="e">
        <f>IF(COUNTA('Последняя версия'!CB36)=0,NA(),'Последняя версия'!CB36)</f>
        <v>#N/A</v>
      </c>
      <c r="CC36" t="e">
        <f>IF(COUNTA('Последняя версия'!CC36)=0,NA(),'Последняя версия'!CC36)</f>
        <v>#N/A</v>
      </c>
      <c r="CD36" t="e">
        <f>IF(COUNTA('Последняя версия'!CD36)=0,NA(),'Последняя версия'!CD36)</f>
        <v>#N/A</v>
      </c>
      <c r="CE36" t="e">
        <f>IF(COUNTA('Последняя версия'!CE36)=0,NA(),'Последняя версия'!CE36)</f>
        <v>#N/A</v>
      </c>
      <c r="CF36" t="e">
        <f>IF(COUNTA('Последняя версия'!CF36)=0,NA(),'Последняя версия'!CF36)</f>
        <v>#N/A</v>
      </c>
      <c r="CG36" t="e">
        <f>IF(COUNTA('Последняя версия'!CG36)=0,NA(),'Последняя версия'!CG36)</f>
        <v>#N/A</v>
      </c>
      <c r="CH36" t="e">
        <f>IF(COUNTA('Последняя версия'!CH36)=0,NA(),'Последняя версия'!CH36)</f>
        <v>#N/A</v>
      </c>
      <c r="CI36" t="e">
        <f>IF(COUNTA('Последняя версия'!CI36)=0,NA(),'Последняя версия'!CI36)</f>
        <v>#N/A</v>
      </c>
      <c r="CJ36" t="e">
        <f>IF(COUNTA('Последняя версия'!CJ36)=0,NA(),'Последняя версия'!CJ36)</f>
        <v>#N/A</v>
      </c>
      <c r="CK36" t="e">
        <f>IF(COUNTA('Последняя версия'!CK36)=0,NA(),'Последняя версия'!CK36)</f>
        <v>#N/A</v>
      </c>
      <c r="CL36" t="e">
        <f>IF(COUNTA('Последняя версия'!CL36)=0,NA(),'Последняя версия'!CL36)</f>
        <v>#N/A</v>
      </c>
      <c r="CM36" t="e">
        <f>IF(COUNTA('Последняя версия'!CM36)=0,NA(),'Последняя версия'!CM36)</f>
        <v>#N/A</v>
      </c>
      <c r="CN36" t="e">
        <f>IF(COUNTA('Последняя версия'!CN36)=0,NA(),'Последняя версия'!CN36)</f>
        <v>#N/A</v>
      </c>
      <c r="CO36" t="e">
        <f>IF(COUNTA('Последняя версия'!CO36)=0,NA(),'Последняя версия'!CO36)</f>
        <v>#N/A</v>
      </c>
      <c r="CP36" t="e">
        <f>IF(COUNTA('Последняя версия'!CP36)=0,NA(),'Последняя версия'!CP36)</f>
        <v>#N/A</v>
      </c>
      <c r="CQ36" t="e">
        <f>IF(COUNTA('Последняя версия'!CQ36)=0,NA(),'Последняя версия'!CQ36)</f>
        <v>#N/A</v>
      </c>
      <c r="CR36" t="e">
        <f>IF(COUNTA('Последняя версия'!CR36)=0,NA(),'Последняя версия'!CR36)</f>
        <v>#N/A</v>
      </c>
      <c r="CS36">
        <f>IF(COUNTA('Последняя версия'!CS36)=0,NA(),'Последняя версия'!CS36)</f>
        <v>30</v>
      </c>
      <c r="CT36">
        <f>IF(COUNTA('Последняя версия'!CT36)=0,NA(),'Последняя версия'!CT36)</f>
        <v>5</v>
      </c>
      <c r="CU36">
        <f>IF(COUNTA('Последняя версия'!CU36)=0,NA(),'Последняя версия'!CU36)</f>
        <v>17</v>
      </c>
      <c r="CV36">
        <f>IF(COUNTA('Последняя версия'!CV36)=0,NA(),'Последняя версия'!CV36)</f>
        <v>6</v>
      </c>
      <c r="CW36">
        <f>IF(COUNTA('Последняя версия'!CW36)=0,NA(),'Последняя версия'!CW36)</f>
        <v>8</v>
      </c>
      <c r="CX36">
        <f>IF(COUNTA('Последняя версия'!CX36)=0,NA(),'Последняя версия'!CX36)</f>
        <v>5</v>
      </c>
      <c r="CY36">
        <f>IF(COUNTA('Последняя версия'!CY36)=0,NA(),'Последняя версия'!CY36)</f>
        <v>1</v>
      </c>
      <c r="CZ36">
        <f>IF(COUNTA('Последняя версия'!CZ36)=0,NA(),'Последняя версия'!CZ36)</f>
        <v>7</v>
      </c>
      <c r="DA36">
        <f>IF(COUNTA('Последняя версия'!DA36)=0,NA(),'Последняя версия'!DA36)</f>
        <v>5</v>
      </c>
      <c r="DB36">
        <f>IF(COUNTA('Последняя версия'!DB36)=0,NA(),'Последняя версия'!DB36)</f>
        <v>7</v>
      </c>
      <c r="DC36">
        <f>IF(COUNTA('Последняя версия'!DC36)=0,NA(),'Последняя версия'!DC36)</f>
        <v>7</v>
      </c>
      <c r="DD36">
        <f>IF(COUNTA('Последняя версия'!DD36)=0,NA(),'Последняя версия'!DD36)</f>
        <v>6</v>
      </c>
      <c r="DE36">
        <f>IF(COUNTA('Последняя версия'!DE36)=0,NA(),'Последняя версия'!DE36)</f>
        <v>5</v>
      </c>
      <c r="DF36">
        <f>IF(COUNTA('Последняя версия'!DF36)=0,NA(),'Последняя версия'!DF36)</f>
        <v>8</v>
      </c>
      <c r="DG36">
        <f>IF(COUNTA('Последняя версия'!DG36)=0,NA(),'Последняя версия'!DG36)</f>
        <v>7</v>
      </c>
      <c r="DH36">
        <f>IF(COUNTA('Последняя версия'!DH36)=0,NA(),'Последняя версия'!DH36)</f>
        <v>20</v>
      </c>
      <c r="DI36">
        <f>IF(COUNTA('Последняя версия'!DI36)=0,NA(),'Последняя версия'!DI36)</f>
        <v>6</v>
      </c>
      <c r="DJ36">
        <f>IF(COUNTA('Последняя версия'!DJ36)=0,NA(),'Последняя версия'!DJ36)</f>
        <v>5</v>
      </c>
      <c r="DK36">
        <f>IF(COUNTA('Последняя версия'!DK36)=0,NA(),'Последняя версия'!DK36)</f>
        <v>4</v>
      </c>
      <c r="DL36">
        <f>IF(COUNTA('Последняя версия'!DL36)=0,NA(),'Последняя версия'!DL36)</f>
        <v>8</v>
      </c>
      <c r="DM36">
        <f>IF(COUNTA('Последняя версия'!DM36)=0,NA(),'Последняя версия'!DM36)</f>
        <v>11</v>
      </c>
      <c r="DN36">
        <f>IF(COUNTA('Последняя версия'!DN36)=0,NA(),'Последняя версия'!DN36)</f>
        <v>7</v>
      </c>
      <c r="DO36">
        <f>IF(COUNTA('Последняя версия'!DO36)=0,NA(),'Последняя версия'!DO36)</f>
        <v>4</v>
      </c>
      <c r="DP36">
        <f>IF(COUNTA('Последняя версия'!DP36)=0,NA(),'Последняя версия'!DP36)</f>
        <v>10</v>
      </c>
      <c r="DQ36">
        <f>IF(COUNTA('Последняя версия'!DQ36)=0,NA(),'Последняя версия'!DQ36)</f>
        <v>14</v>
      </c>
      <c r="DR36">
        <f>IF(COUNTA('Последняя версия'!DR36)=0,NA(),'Последняя версия'!DR36)</f>
        <v>9</v>
      </c>
      <c r="DS36">
        <f>IF(COUNTA('Последняя версия'!DS36)=0,NA(),'Последняя версия'!DS36)</f>
        <v>5</v>
      </c>
      <c r="DT36">
        <f>IF(COUNTA('Последняя версия'!DT36)=0,NA(),'Последняя версия'!DT36)</f>
        <v>122</v>
      </c>
      <c r="DU36" t="e">
        <f>IF(COUNTA('Последняя версия'!DU36)=0,NA(),'Последняя версия'!DU36)</f>
        <v>#N/A</v>
      </c>
      <c r="DV36" t="e">
        <f>IF(COUNTA('Последняя версия'!DV36)=0,NA(),'Последняя версия'!DV36)</f>
        <v>#N/A</v>
      </c>
      <c r="DW36" t="e">
        <f>IF(COUNTA('Последняя версия'!DW36)=0,NA(),'Последняя версия'!DW36)</f>
        <v>#N/A</v>
      </c>
      <c r="DX36" t="e">
        <f>IF(COUNTA('Последняя версия'!DX36)=0,NA(),'Последняя версия'!DX36)</f>
        <v>#N/A</v>
      </c>
      <c r="DY36" t="e">
        <f>IF(COUNTA('Последняя версия'!DY36)=0,NA(),'Последняя версия'!DY36)</f>
        <v>#N/A</v>
      </c>
      <c r="DZ36" t="e">
        <f>IF(COUNTA('Последняя версия'!DZ36)=0,NA(),'Последняя версия'!DZ36)</f>
        <v>#N/A</v>
      </c>
      <c r="EA36" t="e">
        <f>IF(COUNTA('Последняя версия'!EA36)=0,NA(),'Последняя версия'!EA36)</f>
        <v>#N/A</v>
      </c>
      <c r="EB36" t="e">
        <f>IF(COUNTA('Последняя версия'!EB36)=0,NA(),'Последняя версия'!EB36)</f>
        <v>#N/A</v>
      </c>
      <c r="EC36" t="e">
        <f>IF(COUNTA('Последняя версия'!EC36)=0,NA(),'Последняя версия'!EC36)</f>
        <v>#N/A</v>
      </c>
      <c r="ED36" t="e">
        <f>IF(COUNTA('Последняя версия'!ED36)=0,NA(),'Последняя версия'!ED36)</f>
        <v>#N/A</v>
      </c>
      <c r="EE36" t="e">
        <f>IF(COUNTA('Последняя версия'!EE36)=0,NA(),'Последняя версия'!EE36)</f>
        <v>#N/A</v>
      </c>
      <c r="EF36" t="e">
        <f>IF(COUNTA('Последняя версия'!EF36)=0,NA(),'Последняя версия'!EF36)</f>
        <v>#N/A</v>
      </c>
      <c r="EG36" t="e">
        <f>IF(COUNTA('Последняя версия'!EG36)=0,NA(),'Последняя версия'!EG36)</f>
        <v>#N/A</v>
      </c>
      <c r="EH36" t="e">
        <f>IF(COUNTA('Последняя версия'!EH36)=0,NA(),'Последняя версия'!EH36)</f>
        <v>#N/A</v>
      </c>
      <c r="EI36" t="e">
        <f>IF(COUNTA('Последняя версия'!EI36)=0,NA(),'Последняя версия'!EI36)</f>
        <v>#N/A</v>
      </c>
      <c r="EJ36" t="e">
        <f>IF(COUNTA('Последняя версия'!EJ36)=0,NA(),'Последняя версия'!EJ36)</f>
        <v>#N/A</v>
      </c>
    </row>
    <row r="37" spans="1:140" x14ac:dyDescent="0.35">
      <c r="A37">
        <f>IF(COUNTA('Последняя версия'!A37)=0,NA(),'Последняя версия'!A37)</f>
        <v>36</v>
      </c>
      <c r="B37">
        <f>IF(COUNTA('Последняя версия'!B37)=0,NA(),'Последняя версия'!B37)</f>
        <v>6</v>
      </c>
      <c r="C37">
        <f>IF(COUNTA('Последняя версия'!C37)=0,NA(),'Последняя версия'!C37)</f>
        <v>2</v>
      </c>
      <c r="D37">
        <f>IF(COUNTA('Последняя версия'!D37)=0,NA(),'Последняя версия'!D37)</f>
        <v>4</v>
      </c>
      <c r="E37">
        <f>IF(COUNTA('Последняя версия'!E37)=0,NA(),'Последняя версия'!E37)</f>
        <v>6</v>
      </c>
      <c r="F37">
        <f>IF(COUNTA('Последняя версия'!F37)=0,NA(),'Последняя версия'!F37)</f>
        <v>4</v>
      </c>
      <c r="G37">
        <f>IF(COUNTA('Последняя версия'!G37)=0,NA(),'Последняя версия'!G37)</f>
        <v>3</v>
      </c>
      <c r="H37">
        <f>IF(COUNTA('Последняя версия'!H37)=0,NA(),'Последняя версия'!H37)</f>
        <v>1</v>
      </c>
      <c r="I37">
        <f>IF(COUNTA('Последняя версия'!I37)=0,NA(),'Последняя версия'!I37)</f>
        <v>3</v>
      </c>
      <c r="J37">
        <f>IF(COUNTA('Последняя версия'!J37)=0,NA(),'Последняя версия'!J37)</f>
        <v>1</v>
      </c>
      <c r="K37">
        <f>IF(COUNTA('Последняя версия'!K37)=0,NA(),'Последняя версия'!K37)</f>
        <v>1</v>
      </c>
      <c r="L37">
        <f>IF(COUNTA('Последняя версия'!L37)=0,NA(),'Последняя версия'!L37)</f>
        <v>1</v>
      </c>
      <c r="M37">
        <f>IF(COUNTA('Последняя версия'!M37)=0,NA(),'Последняя версия'!M37)</f>
        <v>1</v>
      </c>
      <c r="N37">
        <f>IF(COUNTA('Последняя версия'!N37)=0,NA(),'Последняя версия'!N37)</f>
        <v>1</v>
      </c>
      <c r="O37">
        <f>IF(COUNTA('Последняя версия'!O37)=0,NA(),'Последняя версия'!O37)</f>
        <v>2</v>
      </c>
      <c r="P37">
        <f>IF(COUNTA('Последняя версия'!P37)=0,NA(),'Последняя версия'!P37)</f>
        <v>1</v>
      </c>
      <c r="Q37">
        <f>IF(COUNTA('Последняя версия'!Q37)=0,NA(),'Последняя версия'!Q37)</f>
        <v>1</v>
      </c>
      <c r="R37">
        <f>IF(COUNTA('Последняя версия'!R37)=0,NA(),'Последняя версия'!R37)</f>
        <v>1</v>
      </c>
      <c r="S37" t="e">
        <f>IF(COUNTA('Последняя версия'!S37)=0,NA(),'Последняя версия'!S37)</f>
        <v>#N/A</v>
      </c>
      <c r="T37">
        <f>IF(COUNTA('Последняя версия'!T37)=0,NA(),'Последняя версия'!T37)</f>
        <v>2</v>
      </c>
      <c r="U37">
        <f>IF(COUNTA('Последняя версия'!U37)=0,NA(),'Последняя версия'!U37)</f>
        <v>8</v>
      </c>
      <c r="V37">
        <f>IF(COUNTA('Последняя версия'!V37)=0,NA(),'Последняя версия'!V37)</f>
        <v>2</v>
      </c>
      <c r="W37" t="e">
        <f>IF(COUNTA('Последняя версия'!W37)=0,NA(),'Последняя версия'!W37)</f>
        <v>#N/A</v>
      </c>
      <c r="X37">
        <f>IF(COUNTA('Последняя версия'!X37)=0,NA(),'Последняя версия'!X37)</f>
        <v>74</v>
      </c>
      <c r="Y37">
        <f>IF(COUNTA('Последняя версия'!Y37)=0,NA(),'Последняя версия'!Y37)</f>
        <v>71</v>
      </c>
      <c r="Z37">
        <f>IF(COUNTA('Последняя версия'!Z37)=0,NA(),'Последняя версия'!Z37)</f>
        <v>36</v>
      </c>
      <c r="AA37">
        <f>IF(COUNTA('Последняя версия'!AA37)=0,NA(),'Последняя версия'!AA37)</f>
        <v>71</v>
      </c>
      <c r="AB37" t="e">
        <f>IF(COUNTA('Последняя версия'!AB37)=0,NA(),'Последняя версия'!AB37)</f>
        <v>#N/A</v>
      </c>
      <c r="AC37">
        <f>IF(COUNTA('Последняя версия'!AC37)=0,NA(),'Последняя версия'!AC37)</f>
        <v>43.27</v>
      </c>
      <c r="AD37">
        <f>IF(COUNTA('Последняя версия'!AD37)=0,NA(),'Последняя версия'!AD37)</f>
        <v>6.87</v>
      </c>
      <c r="AE37">
        <f>IF(COUNTA('Последняя версия'!AE37)=0,NA(),'Последняя версия'!AE37)</f>
        <v>72</v>
      </c>
      <c r="AF37">
        <f>IF(COUNTA('Последняя версия'!AF37)=0,NA(),'Последняя версия'!AF37)</f>
        <v>4.95</v>
      </c>
      <c r="AG37">
        <f>IF(COUNTA('Последняя версия'!AG37)=0,NA(),'Последняя версия'!AG37)</f>
        <v>1.37</v>
      </c>
      <c r="AH37" t="e">
        <f>IF(COUNTA('Последняя версия'!AH37)=0,NA(),'Последняя версия'!AH37)</f>
        <v>#N/A</v>
      </c>
      <c r="AI37">
        <f>IF(COUNTA('Последняя версия'!AI37)=0,NA(),'Последняя версия'!AI37)</f>
        <v>2.52</v>
      </c>
      <c r="AJ37">
        <f>IF(COUNTA('Последняя версия'!AJ37)=0,NA(),'Последняя версия'!AJ37)</f>
        <v>13.5</v>
      </c>
      <c r="AK37">
        <f>IF(COUNTA('Последняя версия'!AK37)=0,NA(),'Последняя версия'!AK37)</f>
        <v>4.01</v>
      </c>
      <c r="AL37" t="e">
        <f>IF(COUNTA('Последняя версия'!AL37)=0,NA(),'Последняя версия'!AL37)</f>
        <v>#N/A</v>
      </c>
      <c r="AM37" t="e">
        <f>IF(COUNTA('Последняя версия'!AM37)=0,NA(),'Последняя версия'!AM37)</f>
        <v>#N/A</v>
      </c>
      <c r="AN37" t="e">
        <f>IF(COUNTA('Последняя версия'!AN37)=0,NA(),'Последняя версия'!AN37)</f>
        <v>#N/A</v>
      </c>
      <c r="AO37" t="e">
        <f>IF(COUNTA('Последняя версия'!AO37)=0,NA(),'Последняя версия'!AO37)</f>
        <v>#N/A</v>
      </c>
      <c r="AP37" t="e">
        <f>IF(COUNTA('Последняя версия'!AP37)=0,NA(),'Последняя версия'!AP37)</f>
        <v>#N/A</v>
      </c>
      <c r="AQ37" t="e">
        <f>IF(COUNTA('Последняя версия'!AQ37)=0,NA(),'Последняя версия'!AQ37)</f>
        <v>#N/A</v>
      </c>
      <c r="AR37" t="e">
        <f>IF(COUNTA('Последняя версия'!AR37)=0,NA(),'Последняя версия'!AR37)</f>
        <v>#N/A</v>
      </c>
      <c r="AS37" t="e">
        <f>IF(COUNTA('Последняя версия'!AS37)=0,NA(),'Последняя версия'!AS37)</f>
        <v>#N/A</v>
      </c>
      <c r="AT37" t="e">
        <f>IF(COUNTA('Последняя версия'!AT37)=0,NA(),'Последняя версия'!AT37)</f>
        <v>#N/A</v>
      </c>
      <c r="AU37" t="e">
        <f>IF(COUNTA('Последняя версия'!AU37)=0,NA(),'Последняя версия'!AU37)</f>
        <v>#N/A</v>
      </c>
      <c r="AV37">
        <f>IF(COUNTA('Последняя версия'!AV37)=0,NA(),'Последняя версия'!AV37)</f>
        <v>148.80000000000001</v>
      </c>
      <c r="AW37">
        <f>IF(COUNTA('Последняя версия'!AW37)=0,NA(),'Последняя версия'!AW37)</f>
        <v>163.69999999999999</v>
      </c>
      <c r="AX37" t="e">
        <f>IF(COUNTA('Последняя версия'!AX37)=0,NA(),'Последняя версия'!AX37)</f>
        <v>#N/A</v>
      </c>
      <c r="AY37">
        <f>IF(COUNTA('Последняя версия'!AY37)=0,NA(),'Последняя версия'!AY37)</f>
        <v>1.1000000000000001</v>
      </c>
      <c r="AZ37" t="e">
        <f>IF(COUNTA('Последняя версия'!AZ37)=0,NA(),'Последняя версия'!AZ37)</f>
        <v>#N/A</v>
      </c>
      <c r="BA37" t="e">
        <f>IF(COUNTA('Последняя версия'!BA37)=0,NA(),'Последняя версия'!BA37)</f>
        <v>#N/A</v>
      </c>
      <c r="BB37" t="e">
        <f>IF(COUNTA('Последняя версия'!BB37)=0,NA(),'Последняя версия'!BB37)</f>
        <v>#N/A</v>
      </c>
      <c r="BC37" t="e">
        <f>IF(COUNTA('Последняя версия'!BC37)=0,NA(),'Последняя версия'!BC37)</f>
        <v>#N/A</v>
      </c>
      <c r="BD37" t="e">
        <f>IF(COUNTA('Последняя версия'!BD37)=0,NA(),'Последняя версия'!BD37)</f>
        <v>#N/A</v>
      </c>
      <c r="BE37" t="e">
        <f>IF(COUNTA('Последняя версия'!BE37)=0,NA(),'Последняя версия'!BE37)</f>
        <v>#N/A</v>
      </c>
      <c r="BF37" t="e">
        <f>IF(COUNTA('Последняя версия'!BF37)=0,NA(),'Последняя версия'!BF37)</f>
        <v>#N/A</v>
      </c>
      <c r="BG37" t="e">
        <f>IF(COUNTA('Последняя версия'!BG37)=0,NA(),'Последняя версия'!BG37)</f>
        <v>#N/A</v>
      </c>
      <c r="BH37" t="e">
        <f>IF(COUNTA('Последняя версия'!BH37)=0,NA(),'Последняя версия'!BH37)</f>
        <v>#N/A</v>
      </c>
      <c r="BI37" t="e">
        <f>IF(COUNTA('Последняя версия'!BI37)=0,NA(),'Последняя версия'!BI37)</f>
        <v>#N/A</v>
      </c>
      <c r="BJ37" t="e">
        <f>IF(COUNTA('Последняя версия'!BJ37)=0,NA(),'Последняя версия'!BJ37)</f>
        <v>#N/A</v>
      </c>
      <c r="BK37" t="e">
        <f>IF(COUNTA('Последняя версия'!BK37)=0,NA(),'Последняя версия'!BK37)</f>
        <v>#N/A</v>
      </c>
      <c r="BL37" t="e">
        <f>IF(COUNTA('Последняя версия'!BL37)=0,NA(),'Последняя версия'!BL37)</f>
        <v>#N/A</v>
      </c>
      <c r="BM37" t="e">
        <f>IF(COUNTA('Последняя версия'!BM37)=0,NA(),'Последняя версия'!BM37)</f>
        <v>#N/A</v>
      </c>
      <c r="BN37" t="e">
        <f>IF(COUNTA('Последняя версия'!BN37)=0,NA(),'Последняя версия'!BN37)</f>
        <v>#N/A</v>
      </c>
      <c r="BO37" t="e">
        <f>IF(COUNTA('Последняя версия'!BO37)=0,NA(),'Последняя версия'!BO37)</f>
        <v>#N/A</v>
      </c>
      <c r="BP37" t="e">
        <f>IF(COUNTA('Последняя версия'!BP37)=0,NA(),'Последняя версия'!BP37)</f>
        <v>#N/A</v>
      </c>
      <c r="BQ37" t="e">
        <f>IF(COUNTA('Последняя версия'!BQ37)=0,NA(),'Последняя версия'!BQ37)</f>
        <v>#N/A</v>
      </c>
      <c r="BR37" t="e">
        <f>IF(COUNTA('Последняя версия'!BR37)=0,NA(),'Последняя версия'!BR37)</f>
        <v>#N/A</v>
      </c>
      <c r="BS37" t="e">
        <f>IF(COUNTA('Последняя версия'!BS37)=0,NA(),'Последняя версия'!BS37)</f>
        <v>#N/A</v>
      </c>
      <c r="BT37" t="e">
        <f>IF(COUNTA('Последняя версия'!BT37)=0,NA(),'Последняя версия'!BT37)</f>
        <v>#N/A</v>
      </c>
      <c r="BU37" t="e">
        <f>IF(COUNTA('Последняя версия'!BU37)=0,NA(),'Последняя версия'!BU37)</f>
        <v>#N/A</v>
      </c>
      <c r="BV37" t="e">
        <f>IF(COUNTA('Последняя версия'!BV37)=0,NA(),'Последняя версия'!BV37)</f>
        <v>#N/A</v>
      </c>
      <c r="BW37" t="e">
        <f>IF(COUNTA('Последняя версия'!BW37)=0,NA(),'Последняя версия'!BW37)</f>
        <v>#N/A</v>
      </c>
      <c r="BX37" t="e">
        <f>IF(COUNTA('Последняя версия'!BX37)=0,NA(),'Последняя версия'!BX37)</f>
        <v>#N/A</v>
      </c>
      <c r="BY37" t="e">
        <f>IF(COUNTA('Последняя версия'!BY37)=0,NA(),'Последняя версия'!BY37)</f>
        <v>#N/A</v>
      </c>
      <c r="BZ37" t="e">
        <f>IF(COUNTA('Последняя версия'!BZ37)=0,NA(),'Последняя версия'!BZ37)</f>
        <v>#N/A</v>
      </c>
      <c r="CA37" t="e">
        <f>IF(COUNTA('Последняя версия'!CA37)=0,NA(),'Последняя версия'!CA37)</f>
        <v>#N/A</v>
      </c>
      <c r="CB37" t="e">
        <f>IF(COUNTA('Последняя версия'!CB37)=0,NA(),'Последняя версия'!CB37)</f>
        <v>#N/A</v>
      </c>
      <c r="CC37" t="e">
        <f>IF(COUNTA('Последняя версия'!CC37)=0,NA(),'Последняя версия'!CC37)</f>
        <v>#N/A</v>
      </c>
      <c r="CD37" t="e">
        <f>IF(COUNTA('Последняя версия'!CD37)=0,NA(),'Последняя версия'!CD37)</f>
        <v>#N/A</v>
      </c>
      <c r="CE37" t="e">
        <f>IF(COUNTA('Последняя версия'!CE37)=0,NA(),'Последняя версия'!CE37)</f>
        <v>#N/A</v>
      </c>
      <c r="CF37" t="e">
        <f>IF(COUNTA('Последняя версия'!CF37)=0,NA(),'Последняя версия'!CF37)</f>
        <v>#N/A</v>
      </c>
      <c r="CG37" t="e">
        <f>IF(COUNTA('Последняя версия'!CG37)=0,NA(),'Последняя версия'!CG37)</f>
        <v>#N/A</v>
      </c>
      <c r="CH37" t="e">
        <f>IF(COUNTA('Последняя версия'!CH37)=0,NA(),'Последняя версия'!CH37)</f>
        <v>#N/A</v>
      </c>
      <c r="CI37" t="e">
        <f>IF(COUNTA('Последняя версия'!CI37)=0,NA(),'Последняя версия'!CI37)</f>
        <v>#N/A</v>
      </c>
      <c r="CJ37" t="e">
        <f>IF(COUNTA('Последняя версия'!CJ37)=0,NA(),'Последняя версия'!CJ37)</f>
        <v>#N/A</v>
      </c>
      <c r="CK37" t="e">
        <f>IF(COUNTA('Последняя версия'!CK37)=0,NA(),'Последняя версия'!CK37)</f>
        <v>#N/A</v>
      </c>
      <c r="CL37" t="e">
        <f>IF(COUNTA('Последняя версия'!CL37)=0,NA(),'Последняя версия'!CL37)</f>
        <v>#N/A</v>
      </c>
      <c r="CM37" t="e">
        <f>IF(COUNTA('Последняя версия'!CM37)=0,NA(),'Последняя версия'!CM37)</f>
        <v>#N/A</v>
      </c>
      <c r="CN37" t="e">
        <f>IF(COUNTA('Последняя версия'!CN37)=0,NA(),'Последняя версия'!CN37)</f>
        <v>#N/A</v>
      </c>
      <c r="CO37" t="e">
        <f>IF(COUNTA('Последняя версия'!CO37)=0,NA(),'Последняя версия'!CO37)</f>
        <v>#N/A</v>
      </c>
      <c r="CP37" t="e">
        <f>IF(COUNTA('Последняя версия'!CP37)=0,NA(),'Последняя версия'!CP37)</f>
        <v>#N/A</v>
      </c>
      <c r="CQ37" t="e">
        <f>IF(COUNTA('Последняя версия'!CQ37)=0,NA(),'Последняя версия'!CQ37)</f>
        <v>#N/A</v>
      </c>
      <c r="CR37" t="e">
        <f>IF(COUNTA('Последняя версия'!CR37)=0,NA(),'Последняя версия'!CR37)</f>
        <v>#N/A</v>
      </c>
      <c r="CS37">
        <f>IF(COUNTA('Последняя версия'!CS37)=0,NA(),'Последняя версия'!CS37)</f>
        <v>22</v>
      </c>
      <c r="CT37">
        <f>IF(COUNTA('Последняя версия'!CT37)=0,NA(),'Последняя версия'!CT37)</f>
        <v>6</v>
      </c>
      <c r="CU37">
        <f>IF(COUNTA('Последняя версия'!CU37)=0,NA(),'Последняя версия'!CU37)</f>
        <v>13</v>
      </c>
      <c r="CV37">
        <f>IF(COUNTA('Последняя версия'!CV37)=0,NA(),'Последняя версия'!CV37)</f>
        <v>3</v>
      </c>
      <c r="CW37">
        <f>IF(COUNTA('Последняя версия'!CW37)=0,NA(),'Последняя версия'!CW37)</f>
        <v>1</v>
      </c>
      <c r="CX37">
        <f>IF(COUNTA('Последняя версия'!CX37)=0,NA(),'Последняя версия'!CX37)</f>
        <v>5</v>
      </c>
      <c r="CY37">
        <f>IF(COUNTA('Последняя версия'!CY37)=0,NA(),'Последняя версия'!CY37)</f>
        <v>4</v>
      </c>
      <c r="CZ37">
        <f>IF(COUNTA('Последняя версия'!CZ37)=0,NA(),'Последняя версия'!CZ37)</f>
        <v>3</v>
      </c>
      <c r="DA37">
        <f>IF(COUNTA('Последняя версия'!DA37)=0,NA(),'Последняя версия'!DA37)</f>
        <v>7</v>
      </c>
      <c r="DB37">
        <f>IF(COUNTA('Последняя версия'!DB37)=0,NA(),'Последняя версия'!DB37)</f>
        <v>3</v>
      </c>
      <c r="DC37">
        <f>IF(COUNTA('Последняя версия'!DC37)=0,NA(),'Последняя версия'!DC37)</f>
        <v>4</v>
      </c>
      <c r="DD37">
        <f>IF(COUNTA('Последняя версия'!DD37)=0,NA(),'Последняя версия'!DD37)</f>
        <v>5</v>
      </c>
      <c r="DE37">
        <f>IF(COUNTA('Последняя версия'!DE37)=0,NA(),'Последняя версия'!DE37)</f>
        <v>1</v>
      </c>
      <c r="DF37">
        <f>IF(COUNTA('Последняя версия'!DF37)=0,NA(),'Последняя версия'!DF37)</f>
        <v>1</v>
      </c>
      <c r="DG37">
        <f>IF(COUNTA('Последняя версия'!DG37)=0,NA(),'Последняя версия'!DG37)</f>
        <v>7</v>
      </c>
      <c r="DH37">
        <f>IF(COUNTA('Последняя версия'!DH37)=0,NA(),'Последняя версия'!DH37)</f>
        <v>15</v>
      </c>
      <c r="DI37">
        <f>IF(COUNTA('Последняя версия'!DI37)=0,NA(),'Последняя версия'!DI37)</f>
        <v>5</v>
      </c>
      <c r="DJ37">
        <f>IF(COUNTA('Последняя версия'!DJ37)=0,NA(),'Последняя версия'!DJ37)</f>
        <v>5</v>
      </c>
      <c r="DK37">
        <f>IF(COUNTA('Последняя версия'!DK37)=0,NA(),'Последняя версия'!DK37)</f>
        <v>5</v>
      </c>
      <c r="DL37">
        <f>IF(COUNTA('Последняя версия'!DL37)=0,NA(),'Последняя версия'!DL37)</f>
        <v>8</v>
      </c>
      <c r="DM37">
        <f>IF(COUNTA('Последняя версия'!DM37)=0,NA(),'Последняя версия'!DM37)</f>
        <v>8</v>
      </c>
      <c r="DN37">
        <f>IF(COUNTA('Последняя версия'!DN37)=0,NA(),'Последняя версия'!DN37)</f>
        <v>6</v>
      </c>
      <c r="DO37">
        <f>IF(COUNTA('Последняя версия'!DO37)=0,NA(),'Последняя версия'!DO37)</f>
        <v>3</v>
      </c>
      <c r="DP37">
        <f>IF(COUNTA('Последняя версия'!DP37)=0,NA(),'Последняя версия'!DP37)</f>
        <v>5</v>
      </c>
      <c r="DQ37">
        <f>IF(COUNTA('Последняя версия'!DQ37)=0,NA(),'Последняя версия'!DQ37)</f>
        <v>15</v>
      </c>
      <c r="DR37">
        <f>IF(COUNTA('Последняя версия'!DR37)=0,NA(),'Последняя версия'!DR37)</f>
        <v>9</v>
      </c>
      <c r="DS37">
        <f>IF(COUNTA('Последняя версия'!DS37)=0,NA(),'Последняя версия'!DS37)</f>
        <v>6</v>
      </c>
      <c r="DT37">
        <f>IF(COUNTA('Последняя версия'!DT37)=0,NA(),'Последняя версия'!DT37)</f>
        <v>110</v>
      </c>
      <c r="DU37" t="e">
        <f>IF(COUNTA('Последняя версия'!DU37)=0,NA(),'Последняя версия'!DU37)</f>
        <v>#N/A</v>
      </c>
      <c r="DV37" t="e">
        <f>IF(COUNTA('Последняя версия'!DV37)=0,NA(),'Последняя версия'!DV37)</f>
        <v>#N/A</v>
      </c>
      <c r="DW37" t="e">
        <f>IF(COUNTA('Последняя версия'!DW37)=0,NA(),'Последняя версия'!DW37)</f>
        <v>#N/A</v>
      </c>
      <c r="DX37" t="e">
        <f>IF(COUNTA('Последняя версия'!DX37)=0,NA(),'Последняя версия'!DX37)</f>
        <v>#N/A</v>
      </c>
      <c r="DY37" t="e">
        <f>IF(COUNTA('Последняя версия'!DY37)=0,NA(),'Последняя версия'!DY37)</f>
        <v>#N/A</v>
      </c>
      <c r="DZ37" t="e">
        <f>IF(COUNTA('Последняя версия'!DZ37)=0,NA(),'Последняя версия'!DZ37)</f>
        <v>#N/A</v>
      </c>
      <c r="EA37" t="e">
        <f>IF(COUNTA('Последняя версия'!EA37)=0,NA(),'Последняя версия'!EA37)</f>
        <v>#N/A</v>
      </c>
      <c r="EB37" t="e">
        <f>IF(COUNTA('Последняя версия'!EB37)=0,NA(),'Последняя версия'!EB37)</f>
        <v>#N/A</v>
      </c>
      <c r="EC37" t="e">
        <f>IF(COUNTA('Последняя версия'!EC37)=0,NA(),'Последняя версия'!EC37)</f>
        <v>#N/A</v>
      </c>
      <c r="ED37" t="e">
        <f>IF(COUNTA('Последняя версия'!ED37)=0,NA(),'Последняя версия'!ED37)</f>
        <v>#N/A</v>
      </c>
      <c r="EE37" t="e">
        <f>IF(COUNTA('Последняя версия'!EE37)=0,NA(),'Последняя версия'!EE37)</f>
        <v>#N/A</v>
      </c>
      <c r="EF37" t="e">
        <f>IF(COUNTA('Последняя версия'!EF37)=0,NA(),'Последняя версия'!EF37)</f>
        <v>#N/A</v>
      </c>
      <c r="EG37" t="e">
        <f>IF(COUNTA('Последняя версия'!EG37)=0,NA(),'Последняя версия'!EG37)</f>
        <v>#N/A</v>
      </c>
      <c r="EH37" t="e">
        <f>IF(COUNTA('Последняя версия'!EH37)=0,NA(),'Последняя версия'!EH37)</f>
        <v>#N/A</v>
      </c>
      <c r="EI37" t="e">
        <f>IF(COUNTA('Последняя версия'!EI37)=0,NA(),'Последняя версия'!EI37)</f>
        <v>#N/A</v>
      </c>
      <c r="EJ37" t="e">
        <f>IF(COUNTA('Последняя версия'!EJ37)=0,NA(),'Последняя версия'!EJ37)</f>
        <v>#N/A</v>
      </c>
    </row>
    <row r="38" spans="1:140" x14ac:dyDescent="0.35">
      <c r="A38">
        <f>IF(COUNTA('Последняя версия'!A38)=0,NA(),'Последняя версия'!A38)</f>
        <v>37</v>
      </c>
      <c r="B38">
        <f>IF(COUNTA('Последняя версия'!B38)=0,NA(),'Последняя версия'!B38)</f>
        <v>6</v>
      </c>
      <c r="C38">
        <f>IF(COUNTA('Последняя версия'!C38)=0,NA(),'Последняя версия'!C38)</f>
        <v>2</v>
      </c>
      <c r="D38">
        <f>IF(COUNTA('Последняя версия'!D38)=0,NA(),'Последняя версия'!D38)</f>
        <v>6</v>
      </c>
      <c r="E38">
        <f>IF(COUNTA('Последняя версия'!E38)=0,NA(),'Последняя версия'!E38)</f>
        <v>8</v>
      </c>
      <c r="F38">
        <f>IF(COUNTA('Последняя версия'!F38)=0,NA(),'Последняя версия'!F38)</f>
        <v>4</v>
      </c>
      <c r="G38">
        <f>IF(COUNTA('Последняя версия'!G38)=0,NA(),'Последняя версия'!G38)</f>
        <v>3</v>
      </c>
      <c r="H38">
        <f>IF(COUNTA('Последняя версия'!H38)=0,NA(),'Последняя версия'!H38)</f>
        <v>1</v>
      </c>
      <c r="I38">
        <f>IF(COUNTA('Последняя версия'!I38)=0,NA(),'Последняя версия'!I38)</f>
        <v>1</v>
      </c>
      <c r="J38">
        <f>IF(COUNTA('Последняя версия'!J38)=0,NA(),'Последняя версия'!J38)</f>
        <v>1</v>
      </c>
      <c r="K38">
        <f>IF(COUNTA('Последняя версия'!K38)=0,NA(),'Последняя версия'!K38)</f>
        <v>1</v>
      </c>
      <c r="L38">
        <f>IF(COUNTA('Последняя версия'!L38)=0,NA(),'Последняя версия'!L38)</f>
        <v>1</v>
      </c>
      <c r="M38">
        <f>IF(COUNTA('Последняя версия'!M38)=0,NA(),'Последняя версия'!M38)</f>
        <v>1</v>
      </c>
      <c r="N38">
        <f>IF(COUNTA('Последняя версия'!N38)=0,NA(),'Последняя версия'!N38)</f>
        <v>1</v>
      </c>
      <c r="O38">
        <f>IF(COUNTA('Последняя версия'!O38)=0,NA(),'Последняя версия'!O38)</f>
        <v>2</v>
      </c>
      <c r="P38">
        <f>IF(COUNTA('Последняя версия'!P38)=0,NA(),'Последняя версия'!P38)</f>
        <v>2</v>
      </c>
      <c r="Q38">
        <f>IF(COUNTA('Последняя версия'!Q38)=0,NA(),'Последняя версия'!Q38)</f>
        <v>1</v>
      </c>
      <c r="R38">
        <f>IF(COUNTA('Последняя версия'!R38)=0,NA(),'Последняя версия'!R38)</f>
        <v>1</v>
      </c>
      <c r="S38" t="e">
        <f>IF(COUNTA('Последняя версия'!S38)=0,NA(),'Последняя версия'!S38)</f>
        <v>#N/A</v>
      </c>
      <c r="T38">
        <f>IF(COUNTA('Последняя версия'!T38)=0,NA(),'Последняя версия'!T38)</f>
        <v>1</v>
      </c>
      <c r="U38">
        <f>IF(COUNTA('Последняя версия'!U38)=0,NA(),'Последняя версия'!U38)</f>
        <v>1</v>
      </c>
      <c r="V38">
        <f>IF(COUNTA('Последняя версия'!V38)=0,NA(),'Последняя версия'!V38)</f>
        <v>2</v>
      </c>
      <c r="W38" t="e">
        <f>IF(COUNTA('Последняя версия'!W38)=0,NA(),'Последняя версия'!W38)</f>
        <v>#N/A</v>
      </c>
      <c r="X38">
        <f>IF(COUNTA('Последняя версия'!X38)=0,NA(),'Последняя версия'!X38)</f>
        <v>86</v>
      </c>
      <c r="Y38">
        <f>IF(COUNTA('Последняя версия'!Y38)=0,NA(),'Последняя версия'!Y38)</f>
        <v>86</v>
      </c>
      <c r="Z38">
        <f>IF(COUNTA('Последняя версия'!Z38)=0,NA(),'Последняя версия'!Z38)</f>
        <v>4</v>
      </c>
      <c r="AA38">
        <f>IF(COUNTA('Последняя версия'!AA38)=0,NA(),'Последняя версия'!AA38)</f>
        <v>98</v>
      </c>
      <c r="AB38" t="e">
        <f>IF(COUNTA('Последняя версия'!AB38)=0,NA(),'Последняя версия'!AB38)</f>
        <v>#N/A</v>
      </c>
      <c r="AC38">
        <f>IF(COUNTA('Последняя версия'!AC38)=0,NA(),'Последняя версия'!AC38)</f>
        <v>37</v>
      </c>
      <c r="AD38">
        <f>IF(COUNTA('Последняя версия'!AD38)=0,NA(),'Последняя версия'!AD38)</f>
        <v>4.8</v>
      </c>
      <c r="AE38">
        <f>IF(COUNTA('Последняя версия'!AE38)=0,NA(),'Последняя версия'!AE38)</f>
        <v>66.7</v>
      </c>
      <c r="AF38">
        <f>IF(COUNTA('Последняя версия'!AF38)=0,NA(),'Последняя версия'!AF38)</f>
        <v>4.4000000000000004</v>
      </c>
      <c r="AG38">
        <f>IF(COUNTA('Последняя версия'!AG38)=0,NA(),'Последняя версия'!AG38)</f>
        <v>1.59</v>
      </c>
      <c r="AH38">
        <f>IF(COUNTA('Последняя версия'!AH38)=0,NA(),'Последняя версия'!AH38)</f>
        <v>2.65</v>
      </c>
      <c r="AI38">
        <f>IF(COUNTA('Последняя версия'!AI38)=0,NA(),'Последняя версия'!AI38)</f>
        <v>3.02</v>
      </c>
      <c r="AJ38">
        <f>IF(COUNTA('Последняя версия'!AJ38)=0,NA(),'Последняя версия'!AJ38)</f>
        <v>0.32</v>
      </c>
      <c r="AK38">
        <f>IF(COUNTA('Последняя версия'!AK38)=0,NA(),'Последняя версия'!AK38)</f>
        <v>2.0499999999999998</v>
      </c>
      <c r="AL38" t="e">
        <f>IF(COUNTA('Последняя версия'!AL38)=0,NA(),'Последняя версия'!AL38)</f>
        <v>#N/A</v>
      </c>
      <c r="AM38" t="e">
        <f>IF(COUNTA('Последняя версия'!AM38)=0,NA(),'Последняя версия'!AM38)</f>
        <v>#N/A</v>
      </c>
      <c r="AN38" t="e">
        <f>IF(COUNTA('Последняя версия'!AN38)=0,NA(),'Последняя версия'!AN38)</f>
        <v>#N/A</v>
      </c>
      <c r="AO38" t="e">
        <f>IF(COUNTA('Последняя версия'!AO38)=0,NA(),'Последняя версия'!AO38)</f>
        <v>#N/A</v>
      </c>
      <c r="AP38" t="e">
        <f>IF(COUNTA('Последняя версия'!AP38)=0,NA(),'Последняя версия'!AP38)</f>
        <v>#N/A</v>
      </c>
      <c r="AQ38" t="e">
        <f>IF(COUNTA('Последняя версия'!AQ38)=0,NA(),'Последняя версия'!AQ38)</f>
        <v>#N/A</v>
      </c>
      <c r="AR38" t="e">
        <f>IF(COUNTA('Последняя версия'!AR38)=0,NA(),'Последняя версия'!AR38)</f>
        <v>#N/A</v>
      </c>
      <c r="AS38" t="e">
        <f>IF(COUNTA('Последняя версия'!AS38)=0,NA(),'Последняя версия'!AS38)</f>
        <v>#N/A</v>
      </c>
      <c r="AT38" t="e">
        <f>IF(COUNTA('Последняя версия'!AT38)=0,NA(),'Последняя версия'!AT38)</f>
        <v>#N/A</v>
      </c>
      <c r="AU38" t="e">
        <f>IF(COUNTA('Последняя версия'!AU38)=0,NA(),'Последняя версия'!AU38)</f>
        <v>#N/A</v>
      </c>
      <c r="AV38">
        <f>IF(COUNTA('Последняя версия'!AV38)=0,NA(),'Последняя версия'!AV38)</f>
        <v>137.32</v>
      </c>
      <c r="AW38">
        <f>IF(COUNTA('Последняя версия'!AW38)=0,NA(),'Последняя версия'!AW38)</f>
        <v>116</v>
      </c>
      <c r="AX38">
        <f>IF(COUNTA('Последняя версия'!AX38)=0,NA(),'Последняя версия'!AX38)</f>
        <v>8.24</v>
      </c>
      <c r="AY38">
        <f>IF(COUNTA('Последняя версия'!AY38)=0,NA(),'Последняя версия'!AY38)</f>
        <v>0.85</v>
      </c>
      <c r="AZ38" t="e">
        <f>IF(COUNTA('Последняя версия'!AZ38)=0,NA(),'Последняя версия'!AZ38)</f>
        <v>#N/A</v>
      </c>
      <c r="BA38" t="e">
        <f>IF(COUNTA('Последняя версия'!BA38)=0,NA(),'Последняя версия'!BA38)</f>
        <v>#N/A</v>
      </c>
      <c r="BB38" t="e">
        <f>IF(COUNTA('Последняя версия'!BB38)=0,NA(),'Последняя версия'!BB38)</f>
        <v>#N/A</v>
      </c>
      <c r="BC38" t="e">
        <f>IF(COUNTA('Последняя версия'!BC38)=0,NA(),'Последняя версия'!BC38)</f>
        <v>#N/A</v>
      </c>
      <c r="BD38" t="e">
        <f>IF(COUNTA('Последняя версия'!BD38)=0,NA(),'Последняя версия'!BD38)</f>
        <v>#N/A</v>
      </c>
      <c r="BE38" t="e">
        <f>IF(COUNTA('Последняя версия'!BE38)=0,NA(),'Последняя версия'!BE38)</f>
        <v>#N/A</v>
      </c>
      <c r="BF38" t="e">
        <f>IF(COUNTA('Последняя версия'!BF38)=0,NA(),'Последняя версия'!BF38)</f>
        <v>#N/A</v>
      </c>
      <c r="BG38" t="e">
        <f>IF(COUNTA('Последняя версия'!BG38)=0,NA(),'Последняя версия'!BG38)</f>
        <v>#N/A</v>
      </c>
      <c r="BH38" t="e">
        <f>IF(COUNTA('Последняя версия'!BH38)=0,NA(),'Последняя версия'!BH38)</f>
        <v>#N/A</v>
      </c>
      <c r="BI38" t="e">
        <f>IF(COUNTA('Последняя версия'!BI38)=0,NA(),'Последняя версия'!BI38)</f>
        <v>#N/A</v>
      </c>
      <c r="BJ38" t="e">
        <f>IF(COUNTA('Последняя версия'!BJ38)=0,NA(),'Последняя версия'!BJ38)</f>
        <v>#N/A</v>
      </c>
      <c r="BK38" t="e">
        <f>IF(COUNTA('Последняя версия'!BK38)=0,NA(),'Последняя версия'!BK38)</f>
        <v>#N/A</v>
      </c>
      <c r="BL38" t="e">
        <f>IF(COUNTA('Последняя версия'!BL38)=0,NA(),'Последняя версия'!BL38)</f>
        <v>#N/A</v>
      </c>
      <c r="BM38" t="e">
        <f>IF(COUNTA('Последняя версия'!BM38)=0,NA(),'Последняя версия'!BM38)</f>
        <v>#N/A</v>
      </c>
      <c r="BN38" t="e">
        <f>IF(COUNTA('Последняя версия'!BN38)=0,NA(),'Последняя версия'!BN38)</f>
        <v>#N/A</v>
      </c>
      <c r="BO38" t="e">
        <f>IF(COUNTA('Последняя версия'!BO38)=0,NA(),'Последняя версия'!BO38)</f>
        <v>#N/A</v>
      </c>
      <c r="BP38" t="e">
        <f>IF(COUNTA('Последняя версия'!BP38)=0,NA(),'Последняя версия'!BP38)</f>
        <v>#N/A</v>
      </c>
      <c r="BQ38" t="e">
        <f>IF(COUNTA('Последняя версия'!BQ38)=0,NA(),'Последняя версия'!BQ38)</f>
        <v>#N/A</v>
      </c>
      <c r="BR38">
        <f>IF(COUNTA('Последняя версия'!BR38)=0,NA(),'Последняя версия'!BR38)</f>
        <v>91.6</v>
      </c>
      <c r="BS38">
        <f>IF(COUNTA('Последняя версия'!BS38)=0,NA(),'Последняя версия'!BS38)</f>
        <v>13.1</v>
      </c>
      <c r="BT38" t="e">
        <f>IF(COUNTA('Последняя версия'!BT38)=0,NA(),'Последняя версия'!BT38)</f>
        <v>#N/A</v>
      </c>
      <c r="BU38" t="e">
        <f>IF(COUNTA('Последняя версия'!BU38)=0,NA(),'Последняя версия'!BU38)</f>
        <v>#N/A</v>
      </c>
      <c r="BV38" t="e">
        <f>IF(COUNTA('Последняя версия'!BV38)=0,NA(),'Последняя версия'!BV38)</f>
        <v>#N/A</v>
      </c>
      <c r="BW38" t="e">
        <f>IF(COUNTA('Последняя версия'!BW38)=0,NA(),'Последняя версия'!BW38)</f>
        <v>#N/A</v>
      </c>
      <c r="BX38" t="e">
        <f>IF(COUNTA('Последняя версия'!BX38)=0,NA(),'Последняя версия'!BX38)</f>
        <v>#N/A</v>
      </c>
      <c r="BY38" t="e">
        <f>IF(COUNTA('Последняя версия'!BY38)=0,NA(),'Последняя версия'!BY38)</f>
        <v>#N/A</v>
      </c>
      <c r="BZ38">
        <f>IF(COUNTA('Последняя версия'!BZ38)=0,NA(),'Последняя версия'!BZ38)</f>
        <v>1.46</v>
      </c>
      <c r="CA38">
        <f>IF(COUNTA('Последняя версия'!CA38)=0,NA(),'Последняя версия'!CA38)</f>
        <v>3.29</v>
      </c>
      <c r="CB38" t="e">
        <f>IF(COUNTA('Последняя версия'!CB38)=0,NA(),'Последняя версия'!CB38)</f>
        <v>#N/A</v>
      </c>
      <c r="CC38" t="e">
        <f>IF(COUNTA('Последняя версия'!CC38)=0,NA(),'Последняя версия'!CC38)</f>
        <v>#N/A</v>
      </c>
      <c r="CD38">
        <f>IF(COUNTA('Последняя версия'!CD38)=0,NA(),'Последняя версия'!CD38)</f>
        <v>9.9</v>
      </c>
      <c r="CE38">
        <f>IF(COUNTA('Последняя версия'!CE38)=0,NA(),'Последняя версия'!CE38)</f>
        <v>19.5</v>
      </c>
      <c r="CF38" t="e">
        <f>IF(COUNTA('Последняя версия'!CF38)=0,NA(),'Последняя версия'!CF38)</f>
        <v>#N/A</v>
      </c>
      <c r="CG38" t="e">
        <f>IF(COUNTA('Последняя версия'!CG38)=0,NA(),'Последняя версия'!CG38)</f>
        <v>#N/A</v>
      </c>
      <c r="CH38" t="e">
        <f>IF(COUNTA('Последняя версия'!CH38)=0,NA(),'Последняя версия'!CH38)</f>
        <v>#N/A</v>
      </c>
      <c r="CI38" t="e">
        <f>IF(COUNTA('Последняя версия'!CI38)=0,NA(),'Последняя версия'!CI38)</f>
        <v>#N/A</v>
      </c>
      <c r="CJ38" t="e">
        <f>IF(COUNTA('Последняя версия'!CJ38)=0,NA(),'Последняя версия'!CJ38)</f>
        <v>#N/A</v>
      </c>
      <c r="CK38" t="e">
        <f>IF(COUNTA('Последняя версия'!CK38)=0,NA(),'Последняя версия'!CK38)</f>
        <v>#N/A</v>
      </c>
      <c r="CL38" t="e">
        <f>IF(COUNTA('Последняя версия'!CL38)=0,NA(),'Последняя версия'!CL38)</f>
        <v>#N/A</v>
      </c>
      <c r="CM38" t="e">
        <f>IF(COUNTA('Последняя версия'!CM38)=0,NA(),'Последняя версия'!CM38)</f>
        <v>#N/A</v>
      </c>
      <c r="CN38" t="e">
        <f>IF(COUNTA('Последняя версия'!CN38)=0,NA(),'Последняя версия'!CN38)</f>
        <v>#N/A</v>
      </c>
      <c r="CO38" t="e">
        <f>IF(COUNTA('Последняя версия'!CO38)=0,NA(),'Последняя версия'!CO38)</f>
        <v>#N/A</v>
      </c>
      <c r="CP38" t="e">
        <f>IF(COUNTA('Последняя версия'!CP38)=0,NA(),'Последняя версия'!CP38)</f>
        <v>#N/A</v>
      </c>
      <c r="CQ38" t="e">
        <f>IF(COUNTA('Последняя версия'!CQ38)=0,NA(),'Последняя версия'!CQ38)</f>
        <v>#N/A</v>
      </c>
      <c r="CR38" t="e">
        <f>IF(COUNTA('Последняя версия'!CR38)=0,NA(),'Последняя версия'!CR38)</f>
        <v>#N/A</v>
      </c>
      <c r="CS38">
        <f>IF(COUNTA('Последняя версия'!CS38)=0,NA(),'Последняя версия'!CS38)</f>
        <v>22</v>
      </c>
      <c r="CT38">
        <f>IF(COUNTA('Последняя версия'!CT38)=0,NA(),'Последняя версия'!CT38)</f>
        <v>4</v>
      </c>
      <c r="CU38">
        <f>IF(COUNTA('Последняя версия'!CU38)=0,NA(),'Последняя версия'!CU38)</f>
        <v>11</v>
      </c>
      <c r="CV38" t="e">
        <f>IF(COUNTA('Последняя версия'!CV38)=0,NA(),'Последняя версия'!CV38)</f>
        <v>#N/A</v>
      </c>
      <c r="CW38" t="e">
        <f>IF(COUNTA('Последняя версия'!CW38)=0,NA(),'Последняя версия'!CW38)</f>
        <v>#N/A</v>
      </c>
      <c r="CX38" t="e">
        <f>IF(COUNTA('Последняя версия'!CX38)=0,NA(),'Последняя версия'!CX38)</f>
        <v>#N/A</v>
      </c>
      <c r="CY38" t="e">
        <f>IF(COUNTA('Последняя версия'!CY38)=0,NA(),'Последняя версия'!CY38)</f>
        <v>#N/A</v>
      </c>
      <c r="CZ38" t="e">
        <f>IF(COUNTA('Последняя версия'!CZ38)=0,NA(),'Последняя версия'!CZ38)</f>
        <v>#N/A</v>
      </c>
      <c r="DA38" t="e">
        <f>IF(COUNTA('Последняя версия'!DA38)=0,NA(),'Последняя версия'!DA38)</f>
        <v>#N/A</v>
      </c>
      <c r="DB38" t="e">
        <f>IF(COUNTA('Последняя версия'!DB38)=0,NA(),'Последняя версия'!DB38)</f>
        <v>#N/A</v>
      </c>
      <c r="DC38" t="e">
        <f>IF(COUNTA('Последняя версия'!DC38)=0,NA(),'Последняя версия'!DC38)</f>
        <v>#N/A</v>
      </c>
      <c r="DD38" t="e">
        <f>IF(COUNTA('Последняя версия'!DD38)=0,NA(),'Последняя версия'!DD38)</f>
        <v>#N/A</v>
      </c>
      <c r="DE38" t="e">
        <f>IF(COUNTA('Последняя версия'!DE38)=0,NA(),'Последняя версия'!DE38)</f>
        <v>#N/A</v>
      </c>
      <c r="DF38" t="e">
        <f>IF(COUNTA('Последняя версия'!DF38)=0,NA(),'Последняя версия'!DF38)</f>
        <v>#N/A</v>
      </c>
      <c r="DG38" t="e">
        <f>IF(COUNTA('Последняя версия'!DG38)=0,NA(),'Последняя версия'!DG38)</f>
        <v>#N/A</v>
      </c>
      <c r="DH38" t="e">
        <f>IF(COUNTA('Последняя версия'!DH38)=0,NA(),'Последняя версия'!DH38)</f>
        <v>#N/A</v>
      </c>
      <c r="DI38" t="e">
        <f>IF(COUNTA('Последняя версия'!DI38)=0,NA(),'Последняя версия'!DI38)</f>
        <v>#N/A</v>
      </c>
      <c r="DJ38" t="e">
        <f>IF(COUNTA('Последняя версия'!DJ38)=0,NA(),'Последняя версия'!DJ38)</f>
        <v>#N/A</v>
      </c>
      <c r="DK38" t="e">
        <f>IF(COUNTA('Последняя версия'!DK38)=0,NA(),'Последняя версия'!DK38)</f>
        <v>#N/A</v>
      </c>
      <c r="DL38" t="e">
        <f>IF(COUNTA('Последняя версия'!DL38)=0,NA(),'Последняя версия'!DL38)</f>
        <v>#N/A</v>
      </c>
      <c r="DM38" t="e">
        <f>IF(COUNTA('Последняя версия'!DM38)=0,NA(),'Последняя версия'!DM38)</f>
        <v>#N/A</v>
      </c>
      <c r="DN38" t="e">
        <f>IF(COUNTA('Последняя версия'!DN38)=0,NA(),'Последняя версия'!DN38)</f>
        <v>#N/A</v>
      </c>
      <c r="DO38" t="e">
        <f>IF(COUNTA('Последняя версия'!DO38)=0,NA(),'Последняя версия'!DO38)</f>
        <v>#N/A</v>
      </c>
      <c r="DP38" t="e">
        <f>IF(COUNTA('Последняя версия'!DP38)=0,NA(),'Последняя версия'!DP38)</f>
        <v>#N/A</v>
      </c>
      <c r="DQ38" t="e">
        <f>IF(COUNTA('Последняя версия'!DQ38)=0,NA(),'Последняя версия'!DQ38)</f>
        <v>#N/A</v>
      </c>
      <c r="DR38" t="e">
        <f>IF(COUNTA('Последняя версия'!DR38)=0,NA(),'Последняя версия'!DR38)</f>
        <v>#N/A</v>
      </c>
      <c r="DS38" t="e">
        <f>IF(COUNTA('Последняя версия'!DS38)=0,NA(),'Последняя версия'!DS38)</f>
        <v>#N/A</v>
      </c>
      <c r="DT38" t="e">
        <f>IF(COUNTA('Последняя версия'!DT38)=0,NA(),'Последняя версия'!DT38)</f>
        <v>#N/A</v>
      </c>
      <c r="DU38" t="e">
        <f>IF(COUNTA('Последняя версия'!DU38)=0,NA(),'Последняя версия'!DU38)</f>
        <v>#N/A</v>
      </c>
      <c r="DV38" t="e">
        <f>IF(COUNTA('Последняя версия'!DV38)=0,NA(),'Последняя версия'!DV38)</f>
        <v>#N/A</v>
      </c>
      <c r="DW38" t="e">
        <f>IF(COUNTA('Последняя версия'!DW38)=0,NA(),'Последняя версия'!DW38)</f>
        <v>#N/A</v>
      </c>
      <c r="DX38" t="e">
        <f>IF(COUNTA('Последняя версия'!DX38)=0,NA(),'Последняя версия'!DX38)</f>
        <v>#N/A</v>
      </c>
      <c r="DY38" t="e">
        <f>IF(COUNTA('Последняя версия'!DY38)=0,NA(),'Последняя версия'!DY38)</f>
        <v>#N/A</v>
      </c>
      <c r="DZ38" t="e">
        <f>IF(COUNTA('Последняя версия'!DZ38)=0,NA(),'Последняя версия'!DZ38)</f>
        <v>#N/A</v>
      </c>
      <c r="EA38" t="e">
        <f>IF(COUNTA('Последняя версия'!EA38)=0,NA(),'Последняя версия'!EA38)</f>
        <v>#N/A</v>
      </c>
      <c r="EB38" t="e">
        <f>IF(COUNTA('Последняя версия'!EB38)=0,NA(),'Последняя версия'!EB38)</f>
        <v>#N/A</v>
      </c>
      <c r="EC38" t="e">
        <f>IF(COUNTA('Последняя версия'!EC38)=0,NA(),'Последняя версия'!EC38)</f>
        <v>#N/A</v>
      </c>
      <c r="ED38" t="e">
        <f>IF(COUNTA('Последняя версия'!ED38)=0,NA(),'Последняя версия'!ED38)</f>
        <v>#N/A</v>
      </c>
      <c r="EE38" t="e">
        <f>IF(COUNTA('Последняя версия'!EE38)=0,NA(),'Последняя версия'!EE38)</f>
        <v>#N/A</v>
      </c>
      <c r="EF38" t="e">
        <f>IF(COUNTA('Последняя версия'!EF38)=0,NA(),'Последняя версия'!EF38)</f>
        <v>#N/A</v>
      </c>
      <c r="EG38" t="e">
        <f>IF(COUNTA('Последняя версия'!EG38)=0,NA(),'Последняя версия'!EG38)</f>
        <v>#N/A</v>
      </c>
      <c r="EH38" t="e">
        <f>IF(COUNTA('Последняя версия'!EH38)=0,NA(),'Последняя версия'!EH38)</f>
        <v>#N/A</v>
      </c>
      <c r="EI38" t="e">
        <f>IF(COUNTA('Последняя версия'!EI38)=0,NA(),'Последняя версия'!EI38)</f>
        <v>#N/A</v>
      </c>
      <c r="EJ38" t="e">
        <f>IF(COUNTA('Последняя версия'!EJ38)=0,NA(),'Последняя версия'!EJ38)</f>
        <v>#N/A</v>
      </c>
    </row>
    <row r="39" spans="1:140" x14ac:dyDescent="0.35">
      <c r="A39">
        <f>IF(COUNTA('Последняя версия'!A39)=0,NA(),'Последняя версия'!A39)</f>
        <v>38</v>
      </c>
      <c r="B39">
        <f>IF(COUNTA('Последняя версия'!B39)=0,NA(),'Последняя версия'!B39)</f>
        <v>3</v>
      </c>
      <c r="C39">
        <f>IF(COUNTA('Последняя версия'!C39)=0,NA(),'Последняя версия'!C39)</f>
        <v>2</v>
      </c>
      <c r="D39">
        <f>IF(COUNTA('Последняя версия'!D39)=0,NA(),'Последняя версия'!D39)</f>
        <v>6</v>
      </c>
      <c r="E39">
        <f>IF(COUNTA('Последняя версия'!E39)=0,NA(),'Последняя версия'!E39)</f>
        <v>6</v>
      </c>
      <c r="F39">
        <f>IF(COUNTA('Последняя версия'!F39)=0,NA(),'Последняя версия'!F39)</f>
        <v>4</v>
      </c>
      <c r="G39">
        <f>IF(COUNTA('Последняя версия'!G39)=0,NA(),'Последняя версия'!G39)</f>
        <v>1</v>
      </c>
      <c r="H39">
        <f>IF(COUNTA('Последняя версия'!H39)=0,NA(),'Последняя версия'!H39)</f>
        <v>1</v>
      </c>
      <c r="I39">
        <f>IF(COUNTA('Последняя версия'!I39)=0,NA(),'Последняя версия'!I39)</f>
        <v>3</v>
      </c>
      <c r="J39">
        <f>IF(COUNTA('Последняя версия'!J39)=0,NA(),'Последняя версия'!J39)</f>
        <v>1</v>
      </c>
      <c r="K39">
        <f>IF(COUNTA('Последняя версия'!K39)=0,NA(),'Последняя версия'!K39)</f>
        <v>1</v>
      </c>
      <c r="L39">
        <f>IF(COUNTA('Последняя версия'!L39)=0,NA(),'Последняя версия'!L39)</f>
        <v>1</v>
      </c>
      <c r="M39">
        <f>IF(COUNTA('Последняя версия'!M39)=0,NA(),'Последняя версия'!M39)</f>
        <v>1</v>
      </c>
      <c r="N39">
        <f>IF(COUNTA('Последняя версия'!N39)=0,NA(),'Последняя версия'!N39)</f>
        <v>1</v>
      </c>
      <c r="O39">
        <f>IF(COUNTA('Последняя версия'!O39)=0,NA(),'Последняя версия'!O39)</f>
        <v>2</v>
      </c>
      <c r="P39">
        <f>IF(COUNTA('Последняя версия'!P39)=0,NA(),'Последняя версия'!P39)</f>
        <v>1</v>
      </c>
      <c r="Q39">
        <f>IF(COUNTA('Последняя версия'!Q39)=0,NA(),'Последняя версия'!Q39)</f>
        <v>1</v>
      </c>
      <c r="R39">
        <f>IF(COUNTA('Последняя версия'!R39)=0,NA(),'Последняя версия'!R39)</f>
        <v>1</v>
      </c>
      <c r="S39">
        <f>IF(COUNTA('Последняя версия'!S39)=0,NA(),'Последняя версия'!S39)</f>
        <v>1</v>
      </c>
      <c r="T39">
        <f>IF(COUNTA('Последняя версия'!T39)=0,NA(),'Последняя версия'!T39)</f>
        <v>3</v>
      </c>
      <c r="U39">
        <f>IF(COUNTA('Последняя версия'!U39)=0,NA(),'Последняя версия'!U39)</f>
        <v>1</v>
      </c>
      <c r="V39">
        <f>IF(COUNTA('Последняя версия'!V39)=0,NA(),'Последняя версия'!V39)</f>
        <v>3</v>
      </c>
      <c r="W39" t="e">
        <f>IF(COUNTA('Последняя версия'!W39)=0,NA(),'Последняя версия'!W39)</f>
        <v>#N/A</v>
      </c>
      <c r="X39">
        <f>IF(COUNTA('Последняя версия'!X39)=0,NA(),'Последняя версия'!X39)</f>
        <v>71</v>
      </c>
      <c r="Y39">
        <f>IF(COUNTA('Последняя версия'!Y39)=0,NA(),'Последняя версия'!Y39)</f>
        <v>68</v>
      </c>
      <c r="Z39">
        <f>IF(COUNTA('Последняя версия'!Z39)=0,NA(),'Последняя версия'!Z39)</f>
        <v>36</v>
      </c>
      <c r="AA39">
        <f>IF(COUNTA('Последняя версия'!AA39)=0,NA(),'Последняя версия'!AA39)</f>
        <v>40</v>
      </c>
      <c r="AB39">
        <f>IF(COUNTA('Последняя версия'!AB39)=0,NA(),'Последняя версия'!AB39)</f>
        <v>87</v>
      </c>
      <c r="AC39" t="e">
        <f>IF(COUNTA('Последняя версия'!AC39)=0,NA(),'Последняя версия'!AC39)</f>
        <v>#N/A</v>
      </c>
      <c r="AD39" t="e">
        <f>IF(COUNTA('Последняя версия'!AD39)=0,NA(),'Последняя версия'!AD39)</f>
        <v>#N/A</v>
      </c>
      <c r="AE39" t="e">
        <f>IF(COUNTA('Последняя версия'!AE39)=0,NA(),'Последняя версия'!AE39)</f>
        <v>#N/A</v>
      </c>
      <c r="AF39">
        <f>IF(COUNTA('Последняя версия'!AF39)=0,NA(),'Последняя версия'!AF39)</f>
        <v>4.5999999999999996</v>
      </c>
      <c r="AG39">
        <f>IF(COUNTA('Последняя версия'!AG39)=0,NA(),'Последняя версия'!AG39)</f>
        <v>1.96</v>
      </c>
      <c r="AH39">
        <f>IF(COUNTA('Последняя версия'!AH39)=0,NA(),'Последняя версия'!AH39)</f>
        <v>3.48</v>
      </c>
      <c r="AI39">
        <f>IF(COUNTA('Последняя версия'!AI39)=0,NA(),'Последняя версия'!AI39)</f>
        <v>0.62</v>
      </c>
      <c r="AJ39">
        <f>IF(COUNTA('Последняя версия'!AJ39)=0,NA(),'Последняя версия'!AJ39)</f>
        <v>2.0499999999999998</v>
      </c>
      <c r="AK39">
        <f>IF(COUNTA('Последняя версия'!AK39)=0,NA(),'Последняя версия'!AK39)</f>
        <v>1.86</v>
      </c>
      <c r="AL39" t="e">
        <f>IF(COUNTA('Последняя версия'!AL39)=0,NA(),'Последняя версия'!AL39)</f>
        <v>#N/A</v>
      </c>
      <c r="AM39" t="e">
        <f>IF(COUNTA('Последняя версия'!AM39)=0,NA(),'Последняя версия'!AM39)</f>
        <v>#N/A</v>
      </c>
      <c r="AN39" t="e">
        <f>IF(COUNTA('Последняя версия'!AN39)=0,NA(),'Последняя версия'!AN39)</f>
        <v>#N/A</v>
      </c>
      <c r="AO39" t="e">
        <f>IF(COUNTA('Последняя версия'!AO39)=0,NA(),'Последняя версия'!AO39)</f>
        <v>#N/A</v>
      </c>
      <c r="AP39" t="e">
        <f>IF(COUNTA('Последняя версия'!AP39)=0,NA(),'Последняя версия'!AP39)</f>
        <v>#N/A</v>
      </c>
      <c r="AQ39" t="e">
        <f>IF(COUNTA('Последняя версия'!AQ39)=0,NA(),'Последняя версия'!AQ39)</f>
        <v>#N/A</v>
      </c>
      <c r="AR39" t="e">
        <f>IF(COUNTA('Последняя версия'!AR39)=0,NA(),'Последняя версия'!AR39)</f>
        <v>#N/A</v>
      </c>
      <c r="AS39" t="e">
        <f>IF(COUNTA('Последняя версия'!AS39)=0,NA(),'Последняя версия'!AS39)</f>
        <v>#N/A</v>
      </c>
      <c r="AT39" t="e">
        <f>IF(COUNTA('Последняя версия'!AT39)=0,NA(),'Последняя версия'!AT39)</f>
        <v>#N/A</v>
      </c>
      <c r="AU39" t="e">
        <f>IF(COUNTA('Последняя версия'!AU39)=0,NA(),'Последняя версия'!AU39)</f>
        <v>#N/A</v>
      </c>
      <c r="AV39">
        <f>IF(COUNTA('Последняя версия'!AV39)=0,NA(),'Последняя версия'!AV39)</f>
        <v>136.5</v>
      </c>
      <c r="AW39">
        <f>IF(COUNTA('Последняя версия'!AW39)=0,NA(),'Последняя версия'!AW39)</f>
        <v>122.7</v>
      </c>
      <c r="AX39" t="e">
        <f>IF(COUNTA('Последняя версия'!AX39)=0,NA(),'Последняя версия'!AX39)</f>
        <v>#N/A</v>
      </c>
      <c r="AY39">
        <f>IF(COUNTA('Последняя версия'!AY39)=0,NA(),'Последняя версия'!AY39)</f>
        <v>0.9</v>
      </c>
      <c r="AZ39" t="e">
        <f>IF(COUNTA('Последняя версия'!AZ39)=0,NA(),'Последняя версия'!AZ39)</f>
        <v>#N/A</v>
      </c>
      <c r="BA39" t="e">
        <f>IF(COUNTA('Последняя версия'!BA39)=0,NA(),'Последняя версия'!BA39)</f>
        <v>#N/A</v>
      </c>
      <c r="BB39" t="e">
        <f>IF(COUNTA('Последняя версия'!BB39)=0,NA(),'Последняя версия'!BB39)</f>
        <v>#N/A</v>
      </c>
      <c r="BC39" t="e">
        <f>IF(COUNTA('Последняя версия'!BC39)=0,NA(),'Последняя версия'!BC39)</f>
        <v>#N/A</v>
      </c>
      <c r="BD39" t="e">
        <f>IF(COUNTA('Последняя версия'!BD39)=0,NA(),'Последняя версия'!BD39)</f>
        <v>#N/A</v>
      </c>
      <c r="BE39" t="e">
        <f>IF(COUNTA('Последняя версия'!BE39)=0,NA(),'Последняя версия'!BE39)</f>
        <v>#N/A</v>
      </c>
      <c r="BF39" t="e">
        <f>IF(COUNTA('Последняя версия'!BF39)=0,NA(),'Последняя версия'!BF39)</f>
        <v>#N/A</v>
      </c>
      <c r="BG39" t="e">
        <f>IF(COUNTA('Последняя версия'!BG39)=0,NA(),'Последняя версия'!BG39)</f>
        <v>#N/A</v>
      </c>
      <c r="BH39" t="e">
        <f>IF(COUNTA('Последняя версия'!BH39)=0,NA(),'Последняя версия'!BH39)</f>
        <v>#N/A</v>
      </c>
      <c r="BI39" t="e">
        <f>IF(COUNTA('Последняя версия'!BI39)=0,NA(),'Последняя версия'!BI39)</f>
        <v>#N/A</v>
      </c>
      <c r="BJ39" t="e">
        <f>IF(COUNTA('Последняя версия'!BJ39)=0,NA(),'Последняя версия'!BJ39)</f>
        <v>#N/A</v>
      </c>
      <c r="BK39" t="e">
        <f>IF(COUNTA('Последняя версия'!BK39)=0,NA(),'Последняя версия'!BK39)</f>
        <v>#N/A</v>
      </c>
      <c r="BL39" t="e">
        <f>IF(COUNTA('Последняя версия'!BL39)=0,NA(),'Последняя версия'!BL39)</f>
        <v>#N/A</v>
      </c>
      <c r="BM39" t="e">
        <f>IF(COUNTA('Последняя версия'!BM39)=0,NA(),'Последняя версия'!BM39)</f>
        <v>#N/A</v>
      </c>
      <c r="BN39" t="e">
        <f>IF(COUNTA('Последняя версия'!BN39)=0,NA(),'Последняя версия'!BN39)</f>
        <v>#N/A</v>
      </c>
      <c r="BO39" t="e">
        <f>IF(COUNTA('Последняя версия'!BO39)=0,NA(),'Последняя версия'!BO39)</f>
        <v>#N/A</v>
      </c>
      <c r="BP39" t="e">
        <f>IF(COUNTA('Последняя версия'!BP39)=0,NA(),'Последняя версия'!BP39)</f>
        <v>#N/A</v>
      </c>
      <c r="BQ39" t="e">
        <f>IF(COUNTA('Последняя версия'!BQ39)=0,NA(),'Последняя версия'!BQ39)</f>
        <v>#N/A</v>
      </c>
      <c r="BR39">
        <f>IF(COUNTA('Последняя версия'!BR39)=0,NA(),'Последняя версия'!BR39)</f>
        <v>77.599999999999994</v>
      </c>
      <c r="BS39">
        <f>IF(COUNTA('Последняя версия'!BS39)=0,NA(),'Последняя версия'!BS39)</f>
        <v>12.6</v>
      </c>
      <c r="BT39" t="e">
        <f>IF(COUNTA('Последняя версия'!BT39)=0,NA(),'Последняя версия'!BT39)</f>
        <v>#N/A</v>
      </c>
      <c r="BU39" t="e">
        <f>IF(COUNTA('Последняя версия'!BU39)=0,NA(),'Последняя версия'!BU39)</f>
        <v>#N/A</v>
      </c>
      <c r="BV39" t="e">
        <f>IF(COUNTA('Последняя версия'!BV39)=0,NA(),'Последняя версия'!BV39)</f>
        <v>#N/A</v>
      </c>
      <c r="BW39" t="e">
        <f>IF(COUNTA('Последняя версия'!BW39)=0,NA(),'Последняя версия'!BW39)</f>
        <v>#N/A</v>
      </c>
      <c r="BX39" t="e">
        <f>IF(COUNTA('Последняя версия'!BX39)=0,NA(),'Последняя версия'!BX39)</f>
        <v>#N/A</v>
      </c>
      <c r="BY39" t="e">
        <f>IF(COUNTA('Последняя версия'!BY39)=0,NA(),'Последняя версия'!BY39)</f>
        <v>#N/A</v>
      </c>
      <c r="BZ39">
        <f>IF(COUNTA('Последняя версия'!BZ39)=0,NA(),'Последняя версия'!BZ39)</f>
        <v>2.35</v>
      </c>
      <c r="CA39">
        <f>IF(COUNTA('Последняя версия'!CA39)=0,NA(),'Последняя версия'!CA39)</f>
        <v>10.18</v>
      </c>
      <c r="CB39" t="e">
        <f>IF(COUNTA('Последняя версия'!CB39)=0,NA(),'Последняя версия'!CB39)</f>
        <v>#N/A</v>
      </c>
      <c r="CC39" t="e">
        <f>IF(COUNTA('Последняя версия'!CC39)=0,NA(),'Последняя версия'!CC39)</f>
        <v>#N/A</v>
      </c>
      <c r="CD39">
        <f>IF(COUNTA('Последняя версия'!CD39)=0,NA(),'Последняя версия'!CD39)</f>
        <v>16.8</v>
      </c>
      <c r="CE39">
        <f>IF(COUNTA('Последняя версия'!CE39)=0,NA(),'Последняя версия'!CE39)</f>
        <v>0.43</v>
      </c>
      <c r="CF39" t="e">
        <f>IF(COUNTA('Последняя версия'!CF39)=0,NA(),'Последняя версия'!CF39)</f>
        <v>#N/A</v>
      </c>
      <c r="CG39" t="e">
        <f>IF(COUNTA('Последняя версия'!CG39)=0,NA(),'Последняя версия'!CG39)</f>
        <v>#N/A</v>
      </c>
      <c r="CH39" t="e">
        <f>IF(COUNTA('Последняя версия'!CH39)=0,NA(),'Последняя версия'!CH39)</f>
        <v>#N/A</v>
      </c>
      <c r="CI39" t="e">
        <f>IF(COUNTA('Последняя версия'!CI39)=0,NA(),'Последняя версия'!CI39)</f>
        <v>#N/A</v>
      </c>
      <c r="CJ39" t="e">
        <f>IF(COUNTA('Последняя версия'!CJ39)=0,NA(),'Последняя версия'!CJ39)</f>
        <v>#N/A</v>
      </c>
      <c r="CK39" t="e">
        <f>IF(COUNTA('Последняя версия'!CK39)=0,NA(),'Последняя версия'!CK39)</f>
        <v>#N/A</v>
      </c>
      <c r="CL39" t="e">
        <f>IF(COUNTA('Последняя версия'!CL39)=0,NA(),'Последняя версия'!CL39)</f>
        <v>#N/A</v>
      </c>
      <c r="CM39" t="e">
        <f>IF(COUNTA('Последняя версия'!CM39)=0,NA(),'Последняя версия'!CM39)</f>
        <v>#N/A</v>
      </c>
      <c r="CN39" t="e">
        <f>IF(COUNTA('Последняя версия'!CN39)=0,NA(),'Последняя версия'!CN39)</f>
        <v>#N/A</v>
      </c>
      <c r="CO39" t="e">
        <f>IF(COUNTA('Последняя версия'!CO39)=0,NA(),'Последняя версия'!CO39)</f>
        <v>#N/A</v>
      </c>
      <c r="CP39" t="e">
        <f>IF(COUNTA('Последняя версия'!CP39)=0,NA(),'Последняя версия'!CP39)</f>
        <v>#N/A</v>
      </c>
      <c r="CQ39" t="e">
        <f>IF(COUNTA('Последняя версия'!CQ39)=0,NA(),'Последняя версия'!CQ39)</f>
        <v>#N/A</v>
      </c>
      <c r="CR39" t="e">
        <f>IF(COUNTA('Последняя версия'!CR39)=0,NA(),'Последняя версия'!CR39)</f>
        <v>#N/A</v>
      </c>
      <c r="CS39">
        <f>IF(COUNTA('Последняя версия'!CS39)=0,NA(),'Последняя версия'!CS39)</f>
        <v>26</v>
      </c>
      <c r="CT39">
        <f>IF(COUNTA('Последняя версия'!CT39)=0,NA(),'Последняя версия'!CT39)</f>
        <v>10</v>
      </c>
      <c r="CU39">
        <f>IF(COUNTA('Последняя версия'!CU39)=0,NA(),'Последняя версия'!CU39)</f>
        <v>15</v>
      </c>
      <c r="CV39">
        <f>IF(COUNTA('Последняя версия'!CV39)=0,NA(),'Последняя версия'!CV39)</f>
        <v>1</v>
      </c>
      <c r="CW39">
        <f>IF(COUNTA('Последняя версия'!CW39)=0,NA(),'Последняя версия'!CW39)</f>
        <v>1</v>
      </c>
      <c r="CX39">
        <f>IF(COUNTA('Последняя версия'!CX39)=0,NA(),'Последняя версия'!CX39)</f>
        <v>1</v>
      </c>
      <c r="CY39">
        <f>IF(COUNTA('Последняя версия'!CY39)=0,NA(),'Последняя версия'!CY39)</f>
        <v>1</v>
      </c>
      <c r="CZ39">
        <f>IF(COUNTA('Последняя версия'!CZ39)=0,NA(),'Последняя версия'!CZ39)</f>
        <v>1</v>
      </c>
      <c r="DA39">
        <f>IF(COUNTA('Последняя версия'!DA39)=0,NA(),'Последняя версия'!DA39)</f>
        <v>1</v>
      </c>
      <c r="DB39">
        <f>IF(COUNTA('Последняя версия'!DB39)=0,NA(),'Последняя версия'!DB39)</f>
        <v>2</v>
      </c>
      <c r="DC39">
        <f>IF(COUNTA('Последняя версия'!DC39)=0,NA(),'Последняя версия'!DC39)</f>
        <v>5</v>
      </c>
      <c r="DD39">
        <f>IF(COUNTA('Последняя версия'!DD39)=0,NA(),'Последняя версия'!DD39)</f>
        <v>5</v>
      </c>
      <c r="DE39">
        <f>IF(COUNTA('Последняя версия'!DE39)=0,NA(),'Последняя версия'!DE39)</f>
        <v>1</v>
      </c>
      <c r="DF39">
        <f>IF(COUNTA('Последняя версия'!DF39)=0,NA(),'Последняя версия'!DF39)</f>
        <v>3</v>
      </c>
      <c r="DG39">
        <f>IF(COUNTA('Последняя версия'!DG39)=0,NA(),'Последняя версия'!DG39)</f>
        <v>1</v>
      </c>
      <c r="DH39">
        <f>IF(COUNTA('Последняя версия'!DH39)=0,NA(),'Последняя версия'!DH39)</f>
        <v>7</v>
      </c>
      <c r="DI39">
        <f>IF(COUNTA('Последняя версия'!DI39)=0,NA(),'Последняя версия'!DI39)</f>
        <v>6</v>
      </c>
      <c r="DJ39">
        <f>IF(COUNTA('Последняя версия'!DJ39)=0,NA(),'Последняя версия'!DJ39)</f>
        <v>5</v>
      </c>
      <c r="DK39">
        <f>IF(COUNTA('Последняя версия'!DK39)=0,NA(),'Последняя версия'!DK39)</f>
        <v>7</v>
      </c>
      <c r="DL39">
        <f>IF(COUNTA('Последняя версия'!DL39)=0,NA(),'Последняя версия'!DL39)</f>
        <v>9</v>
      </c>
      <c r="DM39">
        <f>IF(COUNTA('Последняя версия'!DM39)=0,NA(),'Последняя версия'!DM39)</f>
        <v>9</v>
      </c>
      <c r="DN39">
        <f>IF(COUNTA('Последняя версия'!DN39)=0,NA(),'Последняя версия'!DN39)</f>
        <v>6</v>
      </c>
      <c r="DO39">
        <f>IF(COUNTA('Последняя версия'!DO39)=0,NA(),'Последняя версия'!DO39)</f>
        <v>4</v>
      </c>
      <c r="DP39">
        <f>IF(COUNTA('Последняя версия'!DP39)=0,NA(),'Последняя версия'!DP39)</f>
        <v>8</v>
      </c>
      <c r="DQ39">
        <f>IF(COUNTA('Последняя версия'!DQ39)=0,NA(),'Последняя версия'!DQ39)</f>
        <v>10</v>
      </c>
      <c r="DR39">
        <f>IF(COUNTA('Последняя версия'!DR39)=0,NA(),'Последняя версия'!DR39)</f>
        <v>8</v>
      </c>
      <c r="DS39">
        <f>IF(COUNTA('Последняя версия'!DS39)=0,NA(),'Последняя версия'!DS39)</f>
        <v>2</v>
      </c>
      <c r="DT39">
        <f>IF(COUNTA('Последняя версия'!DT39)=0,NA(),'Последняя версия'!DT39)</f>
        <v>116</v>
      </c>
      <c r="DU39" t="e">
        <f>IF(COUNTA('Последняя версия'!DU39)=0,NA(),'Последняя версия'!DU39)</f>
        <v>#N/A</v>
      </c>
      <c r="DV39" t="e">
        <f>IF(COUNTA('Последняя версия'!DV39)=0,NA(),'Последняя версия'!DV39)</f>
        <v>#N/A</v>
      </c>
      <c r="DW39" t="e">
        <f>IF(COUNTA('Последняя версия'!DW39)=0,NA(),'Последняя версия'!DW39)</f>
        <v>#N/A</v>
      </c>
      <c r="DX39" t="e">
        <f>IF(COUNTA('Последняя версия'!DX39)=0,NA(),'Последняя версия'!DX39)</f>
        <v>#N/A</v>
      </c>
      <c r="DY39" t="e">
        <f>IF(COUNTA('Последняя версия'!DY39)=0,NA(),'Последняя версия'!DY39)</f>
        <v>#N/A</v>
      </c>
      <c r="DZ39" t="e">
        <f>IF(COUNTA('Последняя версия'!DZ39)=0,NA(),'Последняя версия'!DZ39)</f>
        <v>#N/A</v>
      </c>
      <c r="EA39" t="e">
        <f>IF(COUNTA('Последняя версия'!EA39)=0,NA(),'Последняя версия'!EA39)</f>
        <v>#N/A</v>
      </c>
      <c r="EB39" t="e">
        <f>IF(COUNTA('Последняя версия'!EB39)=0,NA(),'Последняя версия'!EB39)</f>
        <v>#N/A</v>
      </c>
      <c r="EC39" t="e">
        <f>IF(COUNTA('Последняя версия'!EC39)=0,NA(),'Последняя версия'!EC39)</f>
        <v>#N/A</v>
      </c>
      <c r="ED39" t="e">
        <f>IF(COUNTA('Последняя версия'!ED39)=0,NA(),'Последняя версия'!ED39)</f>
        <v>#N/A</v>
      </c>
      <c r="EE39" t="e">
        <f>IF(COUNTA('Последняя версия'!EE39)=0,NA(),'Последняя версия'!EE39)</f>
        <v>#N/A</v>
      </c>
      <c r="EF39" t="e">
        <f>IF(COUNTA('Последняя версия'!EF39)=0,NA(),'Последняя версия'!EF39)</f>
        <v>#N/A</v>
      </c>
      <c r="EG39" t="e">
        <f>IF(COUNTA('Последняя версия'!EG39)=0,NA(),'Последняя версия'!EG39)</f>
        <v>#N/A</v>
      </c>
      <c r="EH39" t="e">
        <f>IF(COUNTA('Последняя версия'!EH39)=0,NA(),'Последняя версия'!EH39)</f>
        <v>#N/A</v>
      </c>
      <c r="EI39" t="e">
        <f>IF(COUNTA('Последняя версия'!EI39)=0,NA(),'Последняя версия'!EI39)</f>
        <v>#N/A</v>
      </c>
      <c r="EJ39" t="e">
        <f>IF(COUNTA('Последняя версия'!EJ39)=0,NA(),'Последняя версия'!EJ39)</f>
        <v>#N/A</v>
      </c>
    </row>
    <row r="40" spans="1:140" x14ac:dyDescent="0.35">
      <c r="A40">
        <f>IF(COUNTA('Последняя версия'!A40)=0,NA(),'Последняя версия'!A40)</f>
        <v>39</v>
      </c>
      <c r="B40">
        <f>IF(COUNTA('Последняя версия'!B40)=0,NA(),'Последняя версия'!B40)</f>
        <v>6</v>
      </c>
      <c r="C40">
        <f>IF(COUNTA('Последняя версия'!C40)=0,NA(),'Последняя версия'!C40)</f>
        <v>2</v>
      </c>
      <c r="D40">
        <f>IF(COUNTA('Последняя версия'!D40)=0,NA(),'Последняя версия'!D40)</f>
        <v>6</v>
      </c>
      <c r="E40">
        <f>IF(COUNTA('Последняя версия'!E40)=0,NA(),'Последняя версия'!E40)</f>
        <v>6</v>
      </c>
      <c r="F40">
        <f>IF(COUNTA('Последняя версия'!F40)=0,NA(),'Последняя версия'!F40)</f>
        <v>4</v>
      </c>
      <c r="G40">
        <f>IF(COUNTA('Последняя версия'!G40)=0,NA(),'Последняя версия'!G40)</f>
        <v>3</v>
      </c>
      <c r="H40">
        <f>IF(COUNTA('Последняя версия'!H40)=0,NA(),'Последняя версия'!H40)</f>
        <v>1</v>
      </c>
      <c r="I40">
        <f>IF(COUNTA('Последняя версия'!I40)=0,NA(),'Последняя версия'!I40)</f>
        <v>1</v>
      </c>
      <c r="J40">
        <f>IF(COUNTA('Последняя версия'!J40)=0,NA(),'Последняя версия'!J40)</f>
        <v>1</v>
      </c>
      <c r="K40">
        <f>IF(COUNTA('Последняя версия'!K40)=0,NA(),'Последняя версия'!K40)</f>
        <v>1</v>
      </c>
      <c r="L40">
        <f>IF(COUNTA('Последняя версия'!L40)=0,NA(),'Последняя версия'!L40)</f>
        <v>1</v>
      </c>
      <c r="M40">
        <f>IF(COUNTA('Последняя версия'!M40)=0,NA(),'Последняя версия'!M40)</f>
        <v>1</v>
      </c>
      <c r="N40">
        <f>IF(COUNTA('Последняя версия'!N40)=0,NA(),'Последняя версия'!N40)</f>
        <v>1</v>
      </c>
      <c r="O40">
        <f>IF(COUNTA('Последняя версия'!O40)=0,NA(),'Последняя версия'!O40)</f>
        <v>2</v>
      </c>
      <c r="P40">
        <f>IF(COUNTA('Последняя версия'!P40)=0,NA(),'Последняя версия'!P40)</f>
        <v>1</v>
      </c>
      <c r="Q40">
        <f>IF(COUNTA('Последняя версия'!Q40)=0,NA(),'Последняя версия'!Q40)</f>
        <v>1</v>
      </c>
      <c r="R40">
        <f>IF(COUNTA('Последняя версия'!R40)=0,NA(),'Последняя версия'!R40)</f>
        <v>1</v>
      </c>
      <c r="S40">
        <f>IF(COUNTA('Последняя версия'!S40)=0,NA(),'Последняя версия'!S40)</f>
        <v>1</v>
      </c>
      <c r="T40">
        <f>IF(COUNTA('Последняя версия'!T40)=0,NA(),'Последняя версия'!T40)</f>
        <v>3</v>
      </c>
      <c r="U40">
        <f>IF(COUNTA('Последняя версия'!U40)=0,NA(),'Последняя версия'!U40)</f>
        <v>1</v>
      </c>
      <c r="V40">
        <f>IF(COUNTA('Последняя версия'!V40)=0,NA(),'Последняя версия'!V40)</f>
        <v>2</v>
      </c>
      <c r="W40" t="e">
        <f>IF(COUNTA('Последняя версия'!W40)=0,NA(),'Последняя версия'!W40)</f>
        <v>#N/A</v>
      </c>
      <c r="X40">
        <f>IF(COUNTA('Последняя версия'!X40)=0,NA(),'Последняя версия'!X40)</f>
        <v>78</v>
      </c>
      <c r="Y40">
        <f>IF(COUNTA('Последняя версия'!Y40)=0,NA(),'Последняя версия'!Y40)</f>
        <v>68</v>
      </c>
      <c r="Z40">
        <f>IF(COUNTA('Последняя версия'!Z40)=0,NA(),'Последняя версия'!Z40)</f>
        <v>120</v>
      </c>
      <c r="AA40" t="e">
        <f>IF(COUNTA('Последняя версия'!AA40)=0,NA(),'Последняя версия'!AA40)</f>
        <v>#N/A</v>
      </c>
      <c r="AB40" t="e">
        <f>IF(COUNTA('Последняя версия'!AB40)=0,NA(),'Последняя версия'!AB40)</f>
        <v>#N/A</v>
      </c>
      <c r="AC40">
        <f>IF(COUNTA('Последняя версия'!AC40)=0,NA(),'Последняя версия'!AC40)</f>
        <v>44.4</v>
      </c>
      <c r="AD40">
        <f>IF(COUNTA('Последняя версия'!AD40)=0,NA(),'Последняя версия'!AD40)</f>
        <v>7.47</v>
      </c>
      <c r="AE40">
        <f>IF(COUNTA('Последняя версия'!AE40)=0,NA(),'Последняя версия'!AE40)</f>
        <v>75.3</v>
      </c>
      <c r="AF40">
        <f>IF(COUNTA('Последняя версия'!AF40)=0,NA(),'Последняя версия'!AF40)</f>
        <v>4.78</v>
      </c>
      <c r="AG40">
        <f>IF(COUNTA('Последняя версия'!AG40)=0,NA(),'Последняя версия'!AG40)</f>
        <v>1.8</v>
      </c>
      <c r="AH40">
        <f>IF(COUNTA('Последняя версия'!AH40)=0,NA(),'Последняя версия'!AH40)</f>
        <v>5.26</v>
      </c>
      <c r="AI40">
        <f>IF(COUNTA('Последняя версия'!AI40)=0,NA(),'Последняя версия'!AI40)</f>
        <v>0.89</v>
      </c>
      <c r="AJ40">
        <f>IF(COUNTA('Последняя версия'!AJ40)=0,NA(),'Последняя версия'!AJ40)</f>
        <v>0.8</v>
      </c>
      <c r="AK40">
        <f>IF(COUNTA('Последняя версия'!AK40)=0,NA(),'Последняя версия'!AK40)</f>
        <v>3.15</v>
      </c>
      <c r="AL40" t="e">
        <f>IF(COUNTA('Последняя версия'!AL40)=0,NA(),'Последняя версия'!AL40)</f>
        <v>#N/A</v>
      </c>
      <c r="AM40" t="e">
        <f>IF(COUNTA('Последняя версия'!AM40)=0,NA(),'Последняя версия'!AM40)</f>
        <v>#N/A</v>
      </c>
      <c r="AN40" t="e">
        <f>IF(COUNTA('Последняя версия'!AN40)=0,NA(),'Последняя версия'!AN40)</f>
        <v>#N/A</v>
      </c>
      <c r="AO40" t="e">
        <f>IF(COUNTA('Последняя версия'!AO40)=0,NA(),'Последняя версия'!AO40)</f>
        <v>#N/A</v>
      </c>
      <c r="AP40" t="e">
        <f>IF(COUNTA('Последняя версия'!AP40)=0,NA(),'Последняя версия'!AP40)</f>
        <v>#N/A</v>
      </c>
      <c r="AQ40" t="e">
        <f>IF(COUNTA('Последняя версия'!AQ40)=0,NA(),'Последняя версия'!AQ40)</f>
        <v>#N/A</v>
      </c>
      <c r="AR40" t="e">
        <f>IF(COUNTA('Последняя версия'!AR40)=0,NA(),'Последняя версия'!AR40)</f>
        <v>#N/A</v>
      </c>
      <c r="AS40" t="e">
        <f>IF(COUNTA('Последняя версия'!AS40)=0,NA(),'Последняя версия'!AS40)</f>
        <v>#N/A</v>
      </c>
      <c r="AT40" t="e">
        <f>IF(COUNTA('Последняя версия'!AT40)=0,NA(),'Последняя версия'!AT40)</f>
        <v>#N/A</v>
      </c>
      <c r="AU40" t="e">
        <f>IF(COUNTA('Последняя версия'!AU40)=0,NA(),'Последняя версия'!AU40)</f>
        <v>#N/A</v>
      </c>
      <c r="AV40" t="e">
        <f>IF(COUNTA('Последняя версия'!AV40)=0,NA(),'Последняя версия'!AV40)</f>
        <v>#N/A</v>
      </c>
      <c r="AW40" t="e">
        <f>IF(COUNTA('Последняя версия'!AW40)=0,NA(),'Последняя версия'!AW40)</f>
        <v>#N/A</v>
      </c>
      <c r="AX40" t="e">
        <f>IF(COUNTA('Последняя версия'!AX40)=0,NA(),'Последняя версия'!AX40)</f>
        <v>#N/A</v>
      </c>
      <c r="AY40" t="e">
        <f>IF(COUNTA('Последняя версия'!AY40)=0,NA(),'Последняя версия'!AY40)</f>
        <v>#N/A</v>
      </c>
      <c r="AZ40">
        <f>IF(COUNTA('Последняя версия'!AZ40)=0,NA(),'Последняя версия'!AZ40)</f>
        <v>1.1499999999999999</v>
      </c>
      <c r="BA40" t="e">
        <f>IF(COUNTA('Последняя версия'!BA40)=0,NA(),'Последняя версия'!BA40)</f>
        <v>#N/A</v>
      </c>
      <c r="BB40" t="e">
        <f>IF(COUNTA('Последняя версия'!BB40)=0,NA(),'Последняя версия'!BB40)</f>
        <v>#N/A</v>
      </c>
      <c r="BC40" t="e">
        <f>IF(COUNTA('Последняя версия'!BC40)=0,NA(),'Последняя версия'!BC40)</f>
        <v>#N/A</v>
      </c>
      <c r="BD40" t="e">
        <f>IF(COUNTA('Последняя версия'!BD40)=0,NA(),'Последняя версия'!BD40)</f>
        <v>#N/A</v>
      </c>
      <c r="BE40" t="e">
        <f>IF(COUNTA('Последняя версия'!BE40)=0,NA(),'Последняя версия'!BE40)</f>
        <v>#N/A</v>
      </c>
      <c r="BF40" t="e">
        <f>IF(COUNTA('Последняя версия'!BF40)=0,NA(),'Последняя версия'!BF40)</f>
        <v>#N/A</v>
      </c>
      <c r="BG40" t="e">
        <f>IF(COUNTA('Последняя версия'!BG40)=0,NA(),'Последняя версия'!BG40)</f>
        <v>#N/A</v>
      </c>
      <c r="BH40" t="e">
        <f>IF(COUNTA('Последняя версия'!BH40)=0,NA(),'Последняя версия'!BH40)</f>
        <v>#N/A</v>
      </c>
      <c r="BI40" t="e">
        <f>IF(COUNTA('Последняя версия'!BI40)=0,NA(),'Последняя версия'!BI40)</f>
        <v>#N/A</v>
      </c>
      <c r="BJ40" t="e">
        <f>IF(COUNTA('Последняя версия'!BJ40)=0,NA(),'Последняя версия'!BJ40)</f>
        <v>#N/A</v>
      </c>
      <c r="BK40" t="e">
        <f>IF(COUNTA('Последняя версия'!BK40)=0,NA(),'Последняя версия'!BK40)</f>
        <v>#N/A</v>
      </c>
      <c r="BL40" t="e">
        <f>IF(COUNTA('Последняя версия'!BL40)=0,NA(),'Последняя версия'!BL40)</f>
        <v>#N/A</v>
      </c>
      <c r="BM40" t="e">
        <f>IF(COUNTA('Последняя версия'!BM40)=0,NA(),'Последняя версия'!BM40)</f>
        <v>#N/A</v>
      </c>
      <c r="BN40" t="e">
        <f>IF(COUNTA('Последняя версия'!BN40)=0,NA(),'Последняя версия'!BN40)</f>
        <v>#N/A</v>
      </c>
      <c r="BO40" t="e">
        <f>IF(COUNTA('Последняя версия'!BO40)=0,NA(),'Последняя версия'!BO40)</f>
        <v>#N/A</v>
      </c>
      <c r="BP40" t="e">
        <f>IF(COUNTA('Последняя версия'!BP40)=0,NA(),'Последняя версия'!BP40)</f>
        <v>#N/A</v>
      </c>
      <c r="BQ40" t="e">
        <f>IF(COUNTA('Последняя версия'!BQ40)=0,NA(),'Последняя версия'!BQ40)</f>
        <v>#N/A</v>
      </c>
      <c r="BR40" t="e">
        <f>IF(COUNTA('Последняя версия'!BR40)=0,NA(),'Последняя версия'!BR40)</f>
        <v>#N/A</v>
      </c>
      <c r="BS40" t="e">
        <f>IF(COUNTA('Последняя версия'!BS40)=0,NA(),'Последняя версия'!BS40)</f>
        <v>#N/A</v>
      </c>
      <c r="BT40" t="e">
        <f>IF(COUNTA('Последняя версия'!BT40)=0,NA(),'Последняя версия'!BT40)</f>
        <v>#N/A</v>
      </c>
      <c r="BU40" t="e">
        <f>IF(COUNTA('Последняя версия'!BU40)=0,NA(),'Последняя версия'!BU40)</f>
        <v>#N/A</v>
      </c>
      <c r="BV40" t="e">
        <f>IF(COUNTA('Последняя версия'!BV40)=0,NA(),'Последняя версия'!BV40)</f>
        <v>#N/A</v>
      </c>
      <c r="BW40" t="e">
        <f>IF(COUNTA('Последняя версия'!BW40)=0,NA(),'Последняя версия'!BW40)</f>
        <v>#N/A</v>
      </c>
      <c r="BX40" t="e">
        <f>IF(COUNTA('Последняя версия'!BX40)=0,NA(),'Последняя версия'!BX40)</f>
        <v>#N/A</v>
      </c>
      <c r="BY40" t="e">
        <f>IF(COUNTA('Последняя версия'!BY40)=0,NA(),'Последняя версия'!BY40)</f>
        <v>#N/A</v>
      </c>
      <c r="BZ40" t="e">
        <f>IF(COUNTA('Последняя версия'!BZ40)=0,NA(),'Последняя версия'!BZ40)</f>
        <v>#N/A</v>
      </c>
      <c r="CA40" t="e">
        <f>IF(COUNTA('Последняя версия'!CA40)=0,NA(),'Последняя версия'!CA40)</f>
        <v>#N/A</v>
      </c>
      <c r="CB40" t="e">
        <f>IF(COUNTA('Последняя версия'!CB40)=0,NA(),'Последняя версия'!CB40)</f>
        <v>#N/A</v>
      </c>
      <c r="CC40" t="e">
        <f>IF(COUNTA('Последняя версия'!CC40)=0,NA(),'Последняя версия'!CC40)</f>
        <v>#N/A</v>
      </c>
      <c r="CD40" t="e">
        <f>IF(COUNTA('Последняя версия'!CD40)=0,NA(),'Последняя версия'!CD40)</f>
        <v>#N/A</v>
      </c>
      <c r="CE40" t="e">
        <f>IF(COUNTA('Последняя версия'!CE40)=0,NA(),'Последняя версия'!CE40)</f>
        <v>#N/A</v>
      </c>
      <c r="CF40" t="e">
        <f>IF(COUNTA('Последняя версия'!CF40)=0,NA(),'Последняя версия'!CF40)</f>
        <v>#N/A</v>
      </c>
      <c r="CG40" t="e">
        <f>IF(COUNTA('Последняя версия'!CG40)=0,NA(),'Последняя версия'!CG40)</f>
        <v>#N/A</v>
      </c>
      <c r="CH40" t="e">
        <f>IF(COUNTA('Последняя версия'!CH40)=0,NA(),'Последняя версия'!CH40)</f>
        <v>#N/A</v>
      </c>
      <c r="CI40" t="e">
        <f>IF(COUNTA('Последняя версия'!CI40)=0,NA(),'Последняя версия'!CI40)</f>
        <v>#N/A</v>
      </c>
      <c r="CJ40" t="e">
        <f>IF(COUNTA('Последняя версия'!CJ40)=0,NA(),'Последняя версия'!CJ40)</f>
        <v>#N/A</v>
      </c>
      <c r="CK40" t="e">
        <f>IF(COUNTA('Последняя версия'!CK40)=0,NA(),'Последняя версия'!CK40)</f>
        <v>#N/A</v>
      </c>
      <c r="CL40" t="e">
        <f>IF(COUNTA('Последняя версия'!CL40)=0,NA(),'Последняя версия'!CL40)</f>
        <v>#N/A</v>
      </c>
      <c r="CM40" t="e">
        <f>IF(COUNTA('Последняя версия'!CM40)=0,NA(),'Последняя версия'!CM40)</f>
        <v>#N/A</v>
      </c>
      <c r="CN40" t="e">
        <f>IF(COUNTA('Последняя версия'!CN40)=0,NA(),'Последняя версия'!CN40)</f>
        <v>#N/A</v>
      </c>
      <c r="CO40" t="e">
        <f>IF(COUNTA('Последняя версия'!CO40)=0,NA(),'Последняя версия'!CO40)</f>
        <v>#N/A</v>
      </c>
      <c r="CP40" t="e">
        <f>IF(COUNTA('Последняя версия'!CP40)=0,NA(),'Последняя версия'!CP40)</f>
        <v>#N/A</v>
      </c>
      <c r="CQ40" t="e">
        <f>IF(COUNTA('Последняя версия'!CQ40)=0,NA(),'Последняя версия'!CQ40)</f>
        <v>#N/A</v>
      </c>
      <c r="CR40" t="e">
        <f>IF(COUNTA('Последняя версия'!CR40)=0,NA(),'Последняя версия'!CR40)</f>
        <v>#N/A</v>
      </c>
      <c r="CS40">
        <f>IF(COUNTA('Последняя версия'!CS40)=0,NA(),'Последняя версия'!CS40)</f>
        <v>23</v>
      </c>
      <c r="CT40">
        <f>IF(COUNTA('Последняя версия'!CT40)=0,NA(),'Последняя версия'!CT40)</f>
        <v>7</v>
      </c>
      <c r="CU40">
        <f>IF(COUNTA('Последняя версия'!CU40)=0,NA(),'Последняя версия'!CU40)</f>
        <v>13</v>
      </c>
      <c r="CV40">
        <f>IF(COUNTA('Последняя версия'!CV40)=0,NA(),'Последняя версия'!CV40)</f>
        <v>4</v>
      </c>
      <c r="CW40">
        <f>IF(COUNTA('Последняя версия'!CW40)=0,NA(),'Последняя версия'!CW40)</f>
        <v>1</v>
      </c>
      <c r="CX40">
        <f>IF(COUNTA('Последняя версия'!CX40)=0,NA(),'Последняя версия'!CX40)</f>
        <v>2</v>
      </c>
      <c r="CY40">
        <f>IF(COUNTA('Последняя версия'!CY40)=0,NA(),'Последняя версия'!CY40)</f>
        <v>1</v>
      </c>
      <c r="CZ40">
        <f>IF(COUNTA('Последняя версия'!CZ40)=0,NA(),'Последняя версия'!CZ40)</f>
        <v>1</v>
      </c>
      <c r="DA40">
        <f>IF(COUNTA('Последняя версия'!DA40)=0,NA(),'Последняя версия'!DA40)</f>
        <v>5</v>
      </c>
      <c r="DB40">
        <f>IF(COUNTA('Последняя версия'!DB40)=0,NA(),'Последняя версия'!DB40)</f>
        <v>6</v>
      </c>
      <c r="DC40">
        <f>IF(COUNTA('Последняя версия'!DC40)=0,NA(),'Последняя версия'!DC40)</f>
        <v>3</v>
      </c>
      <c r="DD40">
        <f>IF(COUNTA('Последняя версия'!DD40)=0,NA(),'Последняя версия'!DD40)</f>
        <v>5</v>
      </c>
      <c r="DE40">
        <f>IF(COUNTA('Последняя версия'!DE40)=0,NA(),'Последняя версия'!DE40)</f>
        <v>1</v>
      </c>
      <c r="DF40">
        <f>IF(COUNTA('Последняя версия'!DF40)=0,NA(),'Последняя версия'!DF40)</f>
        <v>1</v>
      </c>
      <c r="DG40">
        <f>IF(COUNTA('Последняя версия'!DG40)=0,NA(),'Последняя версия'!DG40)</f>
        <v>5</v>
      </c>
      <c r="DH40">
        <f>IF(COUNTA('Последняя версия'!DH40)=0,NA(),'Последняя версия'!DH40)</f>
        <v>6</v>
      </c>
      <c r="DI40">
        <f>IF(COUNTA('Последняя версия'!DI40)=0,NA(),'Последняя версия'!DI40)</f>
        <v>6</v>
      </c>
      <c r="DJ40">
        <f>IF(COUNTA('Последняя версия'!DJ40)=0,NA(),'Последняя версия'!DJ40)</f>
        <v>4</v>
      </c>
      <c r="DK40">
        <f>IF(COUNTA('Последняя версия'!DK40)=0,NA(),'Последняя версия'!DK40)</f>
        <v>4</v>
      </c>
      <c r="DL40">
        <f>IF(COUNTA('Последняя версия'!DL40)=0,NA(),'Последняя версия'!DL40)</f>
        <v>3</v>
      </c>
      <c r="DM40">
        <f>IF(COUNTA('Последняя версия'!DM40)=0,NA(),'Последняя версия'!DM40)</f>
        <v>8</v>
      </c>
      <c r="DN40">
        <f>IF(COUNTA('Последняя версия'!DN40)=0,NA(),'Последняя версия'!DN40)</f>
        <v>4</v>
      </c>
      <c r="DO40">
        <f>IF(COUNTA('Последняя версия'!DO40)=0,NA(),'Последняя версия'!DO40)</f>
        <v>4</v>
      </c>
      <c r="DP40">
        <f>IF(COUNTA('Последняя версия'!DP40)=0,NA(),'Последняя версия'!DP40)</f>
        <v>4</v>
      </c>
      <c r="DQ40">
        <f>IF(COUNTA('Последняя версия'!DQ40)=0,NA(),'Последняя версия'!DQ40)</f>
        <v>5</v>
      </c>
      <c r="DR40">
        <f>IF(COUNTA('Последняя версия'!DR40)=0,NA(),'Последняя версия'!DR40)</f>
        <v>5</v>
      </c>
      <c r="DS40">
        <f>IF(COUNTA('Последняя версия'!DS40)=0,NA(),'Последняя версия'!DS40)</f>
        <v>0</v>
      </c>
      <c r="DT40">
        <f>IF(COUNTA('Последняя версия'!DT40)=0,NA(),'Последняя версия'!DT40)</f>
        <v>86</v>
      </c>
      <c r="DU40" t="e">
        <f>IF(COUNTA('Последняя версия'!DU40)=0,NA(),'Последняя версия'!DU40)</f>
        <v>#N/A</v>
      </c>
      <c r="DV40" t="e">
        <f>IF(COUNTA('Последняя версия'!DV40)=0,NA(),'Последняя версия'!DV40)</f>
        <v>#N/A</v>
      </c>
      <c r="DW40" t="e">
        <f>IF(COUNTA('Последняя версия'!DW40)=0,NA(),'Последняя версия'!DW40)</f>
        <v>#N/A</v>
      </c>
      <c r="DX40" t="e">
        <f>IF(COUNTA('Последняя версия'!DX40)=0,NA(),'Последняя версия'!DX40)</f>
        <v>#N/A</v>
      </c>
      <c r="DY40" t="e">
        <f>IF(COUNTA('Последняя версия'!DY40)=0,NA(),'Последняя версия'!DY40)</f>
        <v>#N/A</v>
      </c>
      <c r="DZ40" t="e">
        <f>IF(COUNTA('Последняя версия'!DZ40)=0,NA(),'Последняя версия'!DZ40)</f>
        <v>#N/A</v>
      </c>
      <c r="EA40" t="e">
        <f>IF(COUNTA('Последняя версия'!EA40)=0,NA(),'Последняя версия'!EA40)</f>
        <v>#N/A</v>
      </c>
      <c r="EB40" t="e">
        <f>IF(COUNTA('Последняя версия'!EB40)=0,NA(),'Последняя версия'!EB40)</f>
        <v>#N/A</v>
      </c>
      <c r="EC40" t="e">
        <f>IF(COUNTA('Последняя версия'!EC40)=0,NA(),'Последняя версия'!EC40)</f>
        <v>#N/A</v>
      </c>
      <c r="ED40" t="e">
        <f>IF(COUNTA('Последняя версия'!ED40)=0,NA(),'Последняя версия'!ED40)</f>
        <v>#N/A</v>
      </c>
      <c r="EE40" t="e">
        <f>IF(COUNTA('Последняя версия'!EE40)=0,NA(),'Последняя версия'!EE40)</f>
        <v>#N/A</v>
      </c>
      <c r="EF40" t="e">
        <f>IF(COUNTA('Последняя версия'!EF40)=0,NA(),'Последняя версия'!EF40)</f>
        <v>#N/A</v>
      </c>
      <c r="EG40" t="e">
        <f>IF(COUNTA('Последняя версия'!EG40)=0,NA(),'Последняя версия'!EG40)</f>
        <v>#N/A</v>
      </c>
      <c r="EH40" t="e">
        <f>IF(COUNTA('Последняя версия'!EH40)=0,NA(),'Последняя версия'!EH40)</f>
        <v>#N/A</v>
      </c>
      <c r="EI40" t="e">
        <f>IF(COUNTA('Последняя версия'!EI40)=0,NA(),'Последняя версия'!EI40)</f>
        <v>#N/A</v>
      </c>
      <c r="EJ40" t="e">
        <f>IF(COUNTA('Последняя версия'!EJ40)=0,NA(),'Последняя версия'!EJ40)</f>
        <v>#N/A</v>
      </c>
    </row>
    <row r="41" spans="1:140" x14ac:dyDescent="0.35">
      <c r="A41">
        <f>IF(COUNTA('Последняя версия'!A41)=0,NA(),'Последняя версия'!A41)</f>
        <v>40</v>
      </c>
      <c r="B41">
        <f>IF(COUNTA('Последняя версия'!B41)=0,NA(),'Последняя версия'!B41)</f>
        <v>6</v>
      </c>
      <c r="C41">
        <f>IF(COUNTA('Последняя версия'!C41)=0,NA(),'Последняя версия'!C41)</f>
        <v>2</v>
      </c>
      <c r="D41">
        <f>IF(COUNTA('Последняя версия'!D41)=0,NA(),'Последняя версия'!D41)</f>
        <v>6</v>
      </c>
      <c r="E41">
        <f>IF(COUNTA('Последняя версия'!E41)=0,NA(),'Последняя версия'!E41)</f>
        <v>3</v>
      </c>
      <c r="F41">
        <f>IF(COUNTA('Последняя версия'!F41)=0,NA(),'Последняя версия'!F41)</f>
        <v>2</v>
      </c>
      <c r="G41">
        <f>IF(COUNTA('Последняя версия'!G41)=0,NA(),'Последняя версия'!G41)</f>
        <v>2</v>
      </c>
      <c r="H41">
        <f>IF(COUNTA('Последняя версия'!H41)=0,NA(),'Последняя версия'!H41)</f>
        <v>1</v>
      </c>
      <c r="I41">
        <f>IF(COUNTA('Последняя версия'!I41)=0,NA(),'Последняя версия'!I41)</f>
        <v>1</v>
      </c>
      <c r="J41">
        <f>IF(COUNTA('Последняя версия'!J41)=0,NA(),'Последняя версия'!J41)</f>
        <v>1</v>
      </c>
      <c r="K41">
        <f>IF(COUNTA('Последняя версия'!K41)=0,NA(),'Последняя версия'!K41)</f>
        <v>1</v>
      </c>
      <c r="L41">
        <f>IF(COUNTA('Последняя версия'!L41)=0,NA(),'Последняя версия'!L41)</f>
        <v>1</v>
      </c>
      <c r="M41">
        <f>IF(COUNTA('Последняя версия'!M41)=0,NA(),'Последняя версия'!M41)</f>
        <v>1</v>
      </c>
      <c r="N41">
        <f>IF(COUNTA('Последняя версия'!N41)=0,NA(),'Последняя версия'!N41)</f>
        <v>1</v>
      </c>
      <c r="O41">
        <f>IF(COUNTA('Последняя версия'!O41)=0,NA(),'Последняя версия'!O41)</f>
        <v>1</v>
      </c>
      <c r="P41">
        <f>IF(COUNTA('Последняя версия'!P41)=0,NA(),'Последняя версия'!P41)</f>
        <v>1</v>
      </c>
      <c r="Q41">
        <f>IF(COUNTA('Последняя версия'!Q41)=0,NA(),'Последняя версия'!Q41)</f>
        <v>1</v>
      </c>
      <c r="R41">
        <f>IF(COUNTA('Последняя версия'!R41)=0,NA(),'Последняя версия'!R41)</f>
        <v>1</v>
      </c>
      <c r="S41">
        <f>IF(COUNTA('Последняя версия'!S41)=0,NA(),'Последняя версия'!S41)</f>
        <v>1</v>
      </c>
      <c r="T41">
        <f>IF(COUNTA('Последняя версия'!T41)=0,NA(),'Последняя версия'!T41)</f>
        <v>1</v>
      </c>
      <c r="U41">
        <f>IF(COUNTA('Последняя версия'!U41)=0,NA(),'Последняя версия'!U41)</f>
        <v>1</v>
      </c>
      <c r="V41">
        <f>IF(COUNTA('Последняя версия'!V41)=0,NA(),'Последняя версия'!V41)</f>
        <v>2</v>
      </c>
      <c r="W41" t="e">
        <f>IF(COUNTA('Последняя версия'!W41)=0,NA(),'Последняя версия'!W41)</f>
        <v>#N/A</v>
      </c>
      <c r="X41">
        <f>IF(COUNTA('Последняя версия'!X41)=0,NA(),'Последняя версия'!X41)</f>
        <v>53</v>
      </c>
      <c r="Y41">
        <f>IF(COUNTA('Последняя версия'!Y41)=0,NA(),'Последняя версия'!Y41)</f>
        <v>51</v>
      </c>
      <c r="Z41">
        <f>IF(COUNTA('Последняя версия'!Z41)=0,NA(),'Последняя версия'!Z41)</f>
        <v>24</v>
      </c>
      <c r="AA41" t="e">
        <f>IF(COUNTA('Последняя версия'!AA41)=0,NA(),'Последняя версия'!AA41)</f>
        <v>#N/A</v>
      </c>
      <c r="AB41" t="e">
        <f>IF(COUNTA('Последняя версия'!AB41)=0,NA(),'Последняя версия'!AB41)</f>
        <v>#N/A</v>
      </c>
      <c r="AC41" t="e">
        <f>IF(COUNTA('Последняя версия'!AC41)=0,NA(),'Последняя версия'!AC41)</f>
        <v>#N/A</v>
      </c>
      <c r="AD41" t="e">
        <f>IF(COUNTA('Последняя версия'!AD41)=0,NA(),'Последняя версия'!AD41)</f>
        <v>#N/A</v>
      </c>
      <c r="AE41" t="e">
        <f>IF(COUNTA('Последняя версия'!AE41)=0,NA(),'Последняя версия'!AE41)</f>
        <v>#N/A</v>
      </c>
      <c r="AF41" t="e">
        <f>IF(COUNTA('Последняя версия'!AF41)=0,NA(),'Последняя версия'!AF41)</f>
        <v>#N/A</v>
      </c>
      <c r="AG41" t="e">
        <f>IF(COUNTA('Последняя версия'!AG41)=0,NA(),'Последняя версия'!AG41)</f>
        <v>#N/A</v>
      </c>
      <c r="AH41" t="e">
        <f>IF(COUNTA('Последняя версия'!AH41)=0,NA(),'Последняя версия'!AH41)</f>
        <v>#N/A</v>
      </c>
      <c r="AI41" t="e">
        <f>IF(COUNTA('Последняя версия'!AI41)=0,NA(),'Последняя версия'!AI41)</f>
        <v>#N/A</v>
      </c>
      <c r="AJ41" t="e">
        <f>IF(COUNTA('Последняя версия'!AJ41)=0,NA(),'Последняя версия'!AJ41)</f>
        <v>#N/A</v>
      </c>
      <c r="AK41" t="e">
        <f>IF(COUNTA('Последняя версия'!AK41)=0,NA(),'Последняя версия'!AK41)</f>
        <v>#N/A</v>
      </c>
      <c r="AL41" t="e">
        <f>IF(COUNTA('Последняя версия'!AL41)=0,NA(),'Последняя версия'!AL41)</f>
        <v>#N/A</v>
      </c>
      <c r="AM41" t="e">
        <f>IF(COUNTA('Последняя версия'!AM41)=0,NA(),'Последняя версия'!AM41)</f>
        <v>#N/A</v>
      </c>
      <c r="AN41" t="e">
        <f>IF(COUNTA('Последняя версия'!AN41)=0,NA(),'Последняя версия'!AN41)</f>
        <v>#N/A</v>
      </c>
      <c r="AO41" t="e">
        <f>IF(COUNTA('Последняя версия'!AO41)=0,NA(),'Последняя версия'!AO41)</f>
        <v>#N/A</v>
      </c>
      <c r="AP41" t="e">
        <f>IF(COUNTA('Последняя версия'!AP41)=0,NA(),'Последняя версия'!AP41)</f>
        <v>#N/A</v>
      </c>
      <c r="AQ41" t="e">
        <f>IF(COUNTA('Последняя версия'!AQ41)=0,NA(),'Последняя версия'!AQ41)</f>
        <v>#N/A</v>
      </c>
      <c r="AR41" t="e">
        <f>IF(COUNTA('Последняя версия'!AR41)=0,NA(),'Последняя версия'!AR41)</f>
        <v>#N/A</v>
      </c>
      <c r="AS41" t="e">
        <f>IF(COUNTA('Последняя версия'!AS41)=0,NA(),'Последняя версия'!AS41)</f>
        <v>#N/A</v>
      </c>
      <c r="AT41" t="e">
        <f>IF(COUNTA('Последняя версия'!AT41)=0,NA(),'Последняя версия'!AT41)</f>
        <v>#N/A</v>
      </c>
      <c r="AU41" t="e">
        <f>IF(COUNTA('Последняя версия'!AU41)=0,NA(),'Последняя версия'!AU41)</f>
        <v>#N/A</v>
      </c>
      <c r="AV41" t="e">
        <f>IF(COUNTA('Последняя версия'!AV41)=0,NA(),'Последняя версия'!AV41)</f>
        <v>#N/A</v>
      </c>
      <c r="AW41" t="e">
        <f>IF(COUNTA('Последняя версия'!AW41)=0,NA(),'Последняя версия'!AW41)</f>
        <v>#N/A</v>
      </c>
      <c r="AX41" t="e">
        <f>IF(COUNTA('Последняя версия'!AX41)=0,NA(),'Последняя версия'!AX41)</f>
        <v>#N/A</v>
      </c>
      <c r="AY41" t="e">
        <f>IF(COUNTA('Последняя версия'!AY41)=0,NA(),'Последняя версия'!AY41)</f>
        <v>#N/A</v>
      </c>
      <c r="AZ41">
        <f>IF(COUNTA('Последняя версия'!AZ41)=0,NA(),'Последняя версия'!AZ41)</f>
        <v>0.81</v>
      </c>
      <c r="BA41" t="e">
        <f>IF(COUNTA('Последняя версия'!BA41)=0,NA(),'Последняя версия'!BA41)</f>
        <v>#N/A</v>
      </c>
      <c r="BB41" t="e">
        <f>IF(COUNTA('Последняя версия'!BB41)=0,NA(),'Последняя версия'!BB41)</f>
        <v>#N/A</v>
      </c>
      <c r="BC41" t="e">
        <f>IF(COUNTA('Последняя версия'!BC41)=0,NA(),'Последняя версия'!BC41)</f>
        <v>#N/A</v>
      </c>
      <c r="BD41" t="e">
        <f>IF(COUNTA('Последняя версия'!BD41)=0,NA(),'Последняя версия'!BD41)</f>
        <v>#N/A</v>
      </c>
      <c r="BE41" t="e">
        <f>IF(COUNTA('Последняя версия'!BE41)=0,NA(),'Последняя версия'!BE41)</f>
        <v>#N/A</v>
      </c>
      <c r="BF41" t="e">
        <f>IF(COUNTA('Последняя версия'!BF41)=0,NA(),'Последняя версия'!BF41)</f>
        <v>#N/A</v>
      </c>
      <c r="BG41" t="e">
        <f>IF(COUNTA('Последняя версия'!BG41)=0,NA(),'Последняя версия'!BG41)</f>
        <v>#N/A</v>
      </c>
      <c r="BH41" t="e">
        <f>IF(COUNTA('Последняя версия'!BH41)=0,NA(),'Последняя версия'!BH41)</f>
        <v>#N/A</v>
      </c>
      <c r="BI41" t="e">
        <f>IF(COUNTA('Последняя версия'!BI41)=0,NA(),'Последняя версия'!BI41)</f>
        <v>#N/A</v>
      </c>
      <c r="BJ41" t="e">
        <f>IF(COUNTA('Последняя версия'!BJ41)=0,NA(),'Последняя версия'!BJ41)</f>
        <v>#N/A</v>
      </c>
      <c r="BK41" t="e">
        <f>IF(COUNTA('Последняя версия'!BK41)=0,NA(),'Последняя версия'!BK41)</f>
        <v>#N/A</v>
      </c>
      <c r="BL41" t="e">
        <f>IF(COUNTA('Последняя версия'!BL41)=0,NA(),'Последняя версия'!BL41)</f>
        <v>#N/A</v>
      </c>
      <c r="BM41" t="e">
        <f>IF(COUNTA('Последняя версия'!BM41)=0,NA(),'Последняя версия'!BM41)</f>
        <v>#N/A</v>
      </c>
      <c r="BN41" t="e">
        <f>IF(COUNTA('Последняя версия'!BN41)=0,NA(),'Последняя версия'!BN41)</f>
        <v>#N/A</v>
      </c>
      <c r="BO41" t="e">
        <f>IF(COUNTA('Последняя версия'!BO41)=0,NA(),'Последняя версия'!BO41)</f>
        <v>#N/A</v>
      </c>
      <c r="BP41" t="e">
        <f>IF(COUNTA('Последняя версия'!BP41)=0,NA(),'Последняя версия'!BP41)</f>
        <v>#N/A</v>
      </c>
      <c r="BQ41" t="e">
        <f>IF(COUNTA('Последняя версия'!BQ41)=0,NA(),'Последняя версия'!BQ41)</f>
        <v>#N/A</v>
      </c>
      <c r="BR41" t="e">
        <f>IF(COUNTA('Последняя версия'!BR41)=0,NA(),'Последняя версия'!BR41)</f>
        <v>#N/A</v>
      </c>
      <c r="BS41" t="e">
        <f>IF(COUNTA('Последняя версия'!BS41)=0,NA(),'Последняя версия'!BS41)</f>
        <v>#N/A</v>
      </c>
      <c r="BT41" t="e">
        <f>IF(COUNTA('Последняя версия'!BT41)=0,NA(),'Последняя версия'!BT41)</f>
        <v>#N/A</v>
      </c>
      <c r="BU41" t="e">
        <f>IF(COUNTA('Последняя версия'!BU41)=0,NA(),'Последняя версия'!BU41)</f>
        <v>#N/A</v>
      </c>
      <c r="BV41" t="e">
        <f>IF(COUNTA('Последняя версия'!BV41)=0,NA(),'Последняя версия'!BV41)</f>
        <v>#N/A</v>
      </c>
      <c r="BW41" t="e">
        <f>IF(COUNTA('Последняя версия'!BW41)=0,NA(),'Последняя версия'!BW41)</f>
        <v>#N/A</v>
      </c>
      <c r="BX41" t="e">
        <f>IF(COUNTA('Последняя версия'!BX41)=0,NA(),'Последняя версия'!BX41)</f>
        <v>#N/A</v>
      </c>
      <c r="BY41" t="e">
        <f>IF(COUNTA('Последняя версия'!BY41)=0,NA(),'Последняя версия'!BY41)</f>
        <v>#N/A</v>
      </c>
      <c r="BZ41">
        <f>IF(COUNTA('Последняя версия'!BZ41)=0,NA(),'Последняя версия'!BZ41)</f>
        <v>2.82</v>
      </c>
      <c r="CA41">
        <f>IF(COUNTA('Последняя версия'!CA41)=0,NA(),'Последняя версия'!CA41)</f>
        <v>5.42</v>
      </c>
      <c r="CB41" t="e">
        <f>IF(COUNTA('Последняя версия'!CB41)=0,NA(),'Последняя версия'!CB41)</f>
        <v>#N/A</v>
      </c>
      <c r="CC41" t="e">
        <f>IF(COUNTA('Последняя версия'!CC41)=0,NA(),'Последняя версия'!CC41)</f>
        <v>#N/A</v>
      </c>
      <c r="CD41" t="e">
        <f>IF(COUNTA('Последняя версия'!CD41)=0,NA(),'Последняя версия'!CD41)</f>
        <v>#N/A</v>
      </c>
      <c r="CE41" t="e">
        <f>IF(COUNTA('Последняя версия'!CE41)=0,NA(),'Последняя версия'!CE41)</f>
        <v>#N/A</v>
      </c>
      <c r="CF41" t="e">
        <f>IF(COUNTA('Последняя версия'!CF41)=0,NA(),'Последняя версия'!CF41)</f>
        <v>#N/A</v>
      </c>
      <c r="CG41" t="e">
        <f>IF(COUNTA('Последняя версия'!CG41)=0,NA(),'Последняя версия'!CG41)</f>
        <v>#N/A</v>
      </c>
      <c r="CH41" t="e">
        <f>IF(COUNTA('Последняя версия'!CH41)=0,NA(),'Последняя версия'!CH41)</f>
        <v>#N/A</v>
      </c>
      <c r="CI41" t="e">
        <f>IF(COUNTA('Последняя версия'!CI41)=0,NA(),'Последняя версия'!CI41)</f>
        <v>#N/A</v>
      </c>
      <c r="CJ41">
        <f>IF(COUNTA('Последняя версия'!CJ41)=0,NA(),'Последняя версия'!CJ41)</f>
        <v>6.9</v>
      </c>
      <c r="CK41">
        <f>IF(COUNTA('Последняя версия'!CK41)=0,NA(),'Последняя версия'!CK41)</f>
        <v>17.03</v>
      </c>
      <c r="CL41" t="e">
        <f>IF(COUNTA('Последняя версия'!CL41)=0,NA(),'Последняя версия'!CL41)</f>
        <v>#N/A</v>
      </c>
      <c r="CM41" t="e">
        <f>IF(COUNTA('Последняя версия'!CM41)=0,NA(),'Последняя версия'!CM41)</f>
        <v>#N/A</v>
      </c>
      <c r="CN41" t="e">
        <f>IF(COUNTA('Последняя версия'!CN41)=0,NA(),'Последняя версия'!CN41)</f>
        <v>#N/A</v>
      </c>
      <c r="CO41" t="e">
        <f>IF(COUNTA('Последняя версия'!CO41)=0,NA(),'Последняя версия'!CO41)</f>
        <v>#N/A</v>
      </c>
      <c r="CP41" t="e">
        <f>IF(COUNTA('Последняя версия'!CP41)=0,NA(),'Последняя версия'!CP41)</f>
        <v>#N/A</v>
      </c>
      <c r="CQ41" t="e">
        <f>IF(COUNTA('Последняя версия'!CQ41)=0,NA(),'Последняя версия'!CQ41)</f>
        <v>#N/A</v>
      </c>
      <c r="CR41" t="e">
        <f>IF(COUNTA('Последняя версия'!CR41)=0,NA(),'Последняя версия'!CR41)</f>
        <v>#N/A</v>
      </c>
      <c r="CS41">
        <f>IF(COUNTA('Последняя версия'!CS41)=0,NA(),'Последняя версия'!CS41)</f>
        <v>21</v>
      </c>
      <c r="CT41">
        <f>IF(COUNTA('Последняя версия'!CT41)=0,NA(),'Последняя версия'!CT41)</f>
        <v>5</v>
      </c>
      <c r="CU41">
        <f>IF(COUNTA('Последняя версия'!CU41)=0,NA(),'Последняя версия'!CU41)</f>
        <v>13</v>
      </c>
      <c r="CV41">
        <f>IF(COUNTA('Последняя версия'!CV41)=0,NA(),'Последняя версия'!CV41)</f>
        <v>5</v>
      </c>
      <c r="CW41">
        <f>IF(COUNTA('Последняя версия'!CW41)=0,NA(),'Последняя версия'!CW41)</f>
        <v>3</v>
      </c>
      <c r="CX41">
        <f>IF(COUNTA('Последняя версия'!CX41)=0,NA(),'Последняя версия'!CX41)</f>
        <v>1</v>
      </c>
      <c r="CY41">
        <f>IF(COUNTA('Последняя версия'!CY41)=0,NA(),'Последняя версия'!CY41)</f>
        <v>4</v>
      </c>
      <c r="CZ41">
        <f>IF(COUNTA('Последняя версия'!CZ41)=0,NA(),'Последняя версия'!CZ41)</f>
        <v>6</v>
      </c>
      <c r="DA41">
        <f>IF(COUNTA('Последняя версия'!DA41)=0,NA(),'Последняя версия'!DA41)</f>
        <v>9</v>
      </c>
      <c r="DB41">
        <f>IF(COUNTA('Последняя версия'!DB41)=0,NA(),'Последняя версия'!DB41)</f>
        <v>8</v>
      </c>
      <c r="DC41">
        <f>IF(COUNTA('Последняя версия'!DC41)=0,NA(),'Последняя версия'!DC41)</f>
        <v>8</v>
      </c>
      <c r="DD41">
        <f>IF(COUNTA('Последняя версия'!DD41)=0,NA(),'Последняя версия'!DD41)</f>
        <v>6</v>
      </c>
      <c r="DE41">
        <f>IF(COUNTA('Последняя версия'!DE41)=0,NA(),'Последняя версия'!DE41)</f>
        <v>6</v>
      </c>
      <c r="DF41">
        <f>IF(COUNTA('Последняя версия'!DF41)=0,NA(),'Последняя версия'!DF41)</f>
        <v>7</v>
      </c>
      <c r="DG41">
        <f>IF(COUNTA('Последняя версия'!DG41)=0,NA(),'Последняя версия'!DG41)</f>
        <v>9</v>
      </c>
      <c r="DH41">
        <f>IF(COUNTA('Последняя версия'!DH41)=0,NA(),'Последняя версия'!DH41)</f>
        <v>0</v>
      </c>
      <c r="DI41">
        <f>IF(COUNTA('Последняя версия'!DI41)=0,NA(),'Последняя версия'!DI41)</f>
        <v>4</v>
      </c>
      <c r="DJ41">
        <f>IF(COUNTA('Последняя версия'!DJ41)=0,NA(),'Последняя версия'!DJ41)</f>
        <v>5</v>
      </c>
      <c r="DK41">
        <f>IF(COUNTA('Последняя версия'!DK41)=0,NA(),'Последняя версия'!DK41)</f>
        <v>0</v>
      </c>
      <c r="DL41">
        <f>IF(COUNTA('Последняя версия'!DL41)=0,NA(),'Последняя версия'!DL41)</f>
        <v>6</v>
      </c>
      <c r="DM41">
        <f>IF(COUNTA('Последняя версия'!DM41)=0,NA(),'Последняя версия'!DM41)</f>
        <v>9</v>
      </c>
      <c r="DN41">
        <f>IF(COUNTA('Последняя версия'!DN41)=0,NA(),'Последняя версия'!DN41)</f>
        <v>5</v>
      </c>
      <c r="DO41">
        <f>IF(COUNTA('Последняя версия'!DO41)=0,NA(),'Последняя версия'!DO41)</f>
        <v>4</v>
      </c>
      <c r="DP41">
        <f>IF(COUNTA('Последняя версия'!DP41)=0,NA(),'Последняя версия'!DP41)</f>
        <v>2</v>
      </c>
      <c r="DQ41">
        <f>IF(COUNTA('Последняя версия'!DQ41)=0,NA(),'Последняя версия'!DQ41)</f>
        <v>9</v>
      </c>
      <c r="DR41">
        <f>IF(COUNTA('Последняя версия'!DR41)=0,NA(),'Последняя версия'!DR41)</f>
        <v>7</v>
      </c>
      <c r="DS41">
        <f>IF(COUNTA('Последняя версия'!DS41)=0,NA(),'Последняя версия'!DS41)</f>
        <v>2</v>
      </c>
      <c r="DT41">
        <f>IF(COUNTA('Последняя версия'!DT41)=0,NA(),'Последняя версия'!DT41)</f>
        <v>73</v>
      </c>
      <c r="DU41" t="e">
        <f>IF(COUNTA('Последняя версия'!DU41)=0,NA(),'Последняя версия'!DU41)</f>
        <v>#N/A</v>
      </c>
      <c r="DV41" t="e">
        <f>IF(COUNTA('Последняя версия'!DV41)=0,NA(),'Последняя версия'!DV41)</f>
        <v>#N/A</v>
      </c>
      <c r="DW41" t="e">
        <f>IF(COUNTA('Последняя версия'!DW41)=0,NA(),'Последняя версия'!DW41)</f>
        <v>#N/A</v>
      </c>
      <c r="DX41" t="e">
        <f>IF(COUNTA('Последняя версия'!DX41)=0,NA(),'Последняя версия'!DX41)</f>
        <v>#N/A</v>
      </c>
      <c r="DY41" t="e">
        <f>IF(COUNTA('Последняя версия'!DY41)=0,NA(),'Последняя версия'!DY41)</f>
        <v>#N/A</v>
      </c>
      <c r="DZ41" t="e">
        <f>IF(COUNTA('Последняя версия'!DZ41)=0,NA(),'Последняя версия'!DZ41)</f>
        <v>#N/A</v>
      </c>
      <c r="EA41" t="e">
        <f>IF(COUNTA('Последняя версия'!EA41)=0,NA(),'Последняя версия'!EA41)</f>
        <v>#N/A</v>
      </c>
      <c r="EB41" t="e">
        <f>IF(COUNTA('Последняя версия'!EB41)=0,NA(),'Последняя версия'!EB41)</f>
        <v>#N/A</v>
      </c>
      <c r="EC41" t="e">
        <f>IF(COUNTA('Последняя версия'!EC41)=0,NA(),'Последняя версия'!EC41)</f>
        <v>#N/A</v>
      </c>
      <c r="ED41" t="e">
        <f>IF(COUNTA('Последняя версия'!ED41)=0,NA(),'Последняя версия'!ED41)</f>
        <v>#N/A</v>
      </c>
      <c r="EE41" t="e">
        <f>IF(COUNTA('Последняя версия'!EE41)=0,NA(),'Последняя версия'!EE41)</f>
        <v>#N/A</v>
      </c>
      <c r="EF41" t="e">
        <f>IF(COUNTA('Последняя версия'!EF41)=0,NA(),'Последняя версия'!EF41)</f>
        <v>#N/A</v>
      </c>
      <c r="EG41" t="e">
        <f>IF(COUNTA('Последняя версия'!EG41)=0,NA(),'Последняя версия'!EG41)</f>
        <v>#N/A</v>
      </c>
      <c r="EH41" t="e">
        <f>IF(COUNTA('Последняя версия'!EH41)=0,NA(),'Последняя версия'!EH41)</f>
        <v>#N/A</v>
      </c>
      <c r="EI41" t="e">
        <f>IF(COUNTA('Последняя версия'!EI41)=0,NA(),'Последняя версия'!EI41)</f>
        <v>#N/A</v>
      </c>
      <c r="EJ41" t="e">
        <f>IF(COUNTA('Последняя версия'!EJ41)=0,NA(),'Последняя версия'!EJ41)</f>
        <v>#N/A</v>
      </c>
    </row>
    <row r="42" spans="1:140" x14ac:dyDescent="0.35">
      <c r="A42">
        <f>IF(COUNTA('Последняя версия'!A42)=0,NA(),'Последняя версия'!A42)</f>
        <v>41</v>
      </c>
      <c r="B42">
        <f>IF(COUNTA('Последняя версия'!B42)=0,NA(),'Последняя версия'!B42)</f>
        <v>2</v>
      </c>
      <c r="C42">
        <f>IF(COUNTA('Последняя версия'!C42)=0,NA(),'Последняя версия'!C42)</f>
        <v>2</v>
      </c>
      <c r="D42">
        <f>IF(COUNTA('Последняя версия'!D42)=0,NA(),'Последняя версия'!D42)</f>
        <v>4</v>
      </c>
      <c r="E42">
        <f>IF(COUNTA('Последняя версия'!E42)=0,NA(),'Последняя версия'!E42)</f>
        <v>4</v>
      </c>
      <c r="F42">
        <f>IF(COUNTA('Последняя версия'!F42)=0,NA(),'Последняя версия'!F42)</f>
        <v>2</v>
      </c>
      <c r="G42">
        <f>IF(COUNTA('Последняя версия'!G42)=0,NA(),'Последняя версия'!G42)</f>
        <v>2</v>
      </c>
      <c r="H42">
        <f>IF(COUNTA('Последняя версия'!H42)=0,NA(),'Последняя версия'!H42)</f>
        <v>1</v>
      </c>
      <c r="I42">
        <f>IF(COUNTA('Последняя версия'!I42)=0,NA(),'Последняя версия'!I42)</f>
        <v>1</v>
      </c>
      <c r="J42">
        <f>IF(COUNTA('Последняя версия'!J42)=0,NA(),'Последняя версия'!J42)</f>
        <v>1</v>
      </c>
      <c r="K42">
        <f>IF(COUNTA('Последняя версия'!K42)=0,NA(),'Последняя версия'!K42)</f>
        <v>1</v>
      </c>
      <c r="L42">
        <f>IF(COUNTA('Последняя версия'!L42)=0,NA(),'Последняя версия'!L42)</f>
        <v>1</v>
      </c>
      <c r="M42">
        <f>IF(COUNTA('Последняя версия'!M42)=0,NA(),'Последняя версия'!M42)</f>
        <v>1</v>
      </c>
      <c r="N42">
        <f>IF(COUNTA('Последняя версия'!N42)=0,NA(),'Последняя версия'!N42)</f>
        <v>1</v>
      </c>
      <c r="O42">
        <f>IF(COUNTA('Последняя версия'!O42)=0,NA(),'Последняя версия'!O42)</f>
        <v>2</v>
      </c>
      <c r="P42">
        <f>IF(COUNTA('Последняя версия'!P42)=0,NA(),'Последняя версия'!P42)</f>
        <v>1</v>
      </c>
      <c r="Q42">
        <f>IF(COUNTA('Последняя версия'!Q42)=0,NA(),'Последняя версия'!Q42)</f>
        <v>1</v>
      </c>
      <c r="R42">
        <f>IF(COUNTA('Последняя версия'!R42)=0,NA(),'Последняя версия'!R42)</f>
        <v>2</v>
      </c>
      <c r="S42">
        <f>IF(COUNTA('Последняя версия'!S42)=0,NA(),'Последняя версия'!S42)</f>
        <v>2</v>
      </c>
      <c r="T42">
        <f>IF(COUNTA('Последняя версия'!T42)=0,NA(),'Последняя версия'!T42)</f>
        <v>2</v>
      </c>
      <c r="U42">
        <f>IF(COUNTA('Последняя версия'!U42)=0,NA(),'Последняя версия'!U42)</f>
        <v>2</v>
      </c>
      <c r="V42">
        <f>IF(COUNTA('Последняя версия'!V42)=0,NA(),'Последняя версия'!V42)</f>
        <v>4</v>
      </c>
      <c r="W42" t="e">
        <f>IF(COUNTA('Последняя версия'!W42)=0,NA(),'Последняя версия'!W42)</f>
        <v>#N/A</v>
      </c>
      <c r="X42">
        <f>IF(COUNTA('Последняя версия'!X42)=0,NA(),'Последняя версия'!X42)</f>
        <v>58</v>
      </c>
      <c r="Y42">
        <f>IF(COUNTA('Последняя версия'!Y42)=0,NA(),'Последняя версия'!Y42)</f>
        <v>52</v>
      </c>
      <c r="Z42">
        <f>IF(COUNTA('Последняя версия'!Z42)=0,NA(),'Последняя версия'!Z42)</f>
        <v>164</v>
      </c>
      <c r="AA42" t="e">
        <f>IF(COUNTA('Последняя версия'!AA42)=0,NA(),'Последняя версия'!AA42)</f>
        <v>#N/A</v>
      </c>
      <c r="AB42" t="e">
        <f>IF(COUNTA('Последняя версия'!AB42)=0,NA(),'Последняя версия'!AB42)</f>
        <v>#N/A</v>
      </c>
      <c r="AC42" t="e">
        <f>IF(COUNTA('Последняя версия'!AC42)=0,NA(),'Последняя версия'!AC42)</f>
        <v>#N/A</v>
      </c>
      <c r="AD42" t="e">
        <f>IF(COUNTA('Последняя версия'!AD42)=0,NA(),'Последняя версия'!AD42)</f>
        <v>#N/A</v>
      </c>
      <c r="AE42" t="e">
        <f>IF(COUNTA('Последняя версия'!AE42)=0,NA(),'Последняя версия'!AE42)</f>
        <v>#N/A</v>
      </c>
      <c r="AF42">
        <f>IF(COUNTA('Последняя версия'!AF42)=0,NA(),'Последняя версия'!AF42)</f>
        <v>4.82</v>
      </c>
      <c r="AG42">
        <f>IF(COUNTA('Последняя версия'!AG42)=0,NA(),'Последняя версия'!AG42)</f>
        <v>1.1299999999999999</v>
      </c>
      <c r="AH42">
        <f>IF(COUNTA('Последняя версия'!AH42)=0,NA(),'Последняя версия'!AH42)</f>
        <v>5.75</v>
      </c>
      <c r="AI42">
        <f>IF(COUNTA('Последняя версия'!AI42)=0,NA(),'Последняя версия'!AI42)</f>
        <v>2.25</v>
      </c>
      <c r="AJ42">
        <f>IF(COUNTA('Последняя версия'!AJ42)=0,NA(),'Последняя версия'!AJ42)</f>
        <v>1.28</v>
      </c>
      <c r="AK42" t="e">
        <f>IF(COUNTA('Последняя версия'!AK42)=0,NA(),'Последняя версия'!AK42)</f>
        <v>#N/A</v>
      </c>
      <c r="AL42">
        <f>IF(COUNTA('Последняя версия'!AL42)=0,NA(),'Последняя версия'!AL42)</f>
        <v>194</v>
      </c>
      <c r="AM42">
        <f>IF(COUNTA('Последняя версия'!AM42)=0,NA(),'Последняя версия'!AM42)</f>
        <v>866</v>
      </c>
      <c r="AN42">
        <f>IF(COUNTA('Последняя версия'!AN42)=0,NA(),'Последняя версия'!AN42)</f>
        <v>0.64</v>
      </c>
      <c r="AO42" t="e">
        <f>IF(COUNTA('Последняя версия'!AO42)=0,NA(),'Последняя версия'!AO42)</f>
        <v>#N/A</v>
      </c>
      <c r="AP42">
        <f>IF(COUNTA('Последняя версия'!AP42)=0,NA(),'Последняя версия'!AP42)</f>
        <v>134.1</v>
      </c>
      <c r="AQ42" t="e">
        <f>IF(COUNTA('Последняя версия'!AQ42)=0,NA(),'Последняя версия'!AQ42)</f>
        <v>#N/A</v>
      </c>
      <c r="AR42">
        <f>IF(COUNTA('Последняя версия'!AR42)=0,NA(),'Последняя версия'!AR42)</f>
        <v>13.9</v>
      </c>
      <c r="AS42" t="e">
        <f>IF(COUNTA('Последняя версия'!AS42)=0,NA(),'Последняя версия'!AS42)</f>
        <v>#N/A</v>
      </c>
      <c r="AT42">
        <f>IF(COUNTA('Последняя версия'!AT42)=0,NA(),'Последняя версия'!AT42)</f>
        <v>5.85</v>
      </c>
      <c r="AU42">
        <f>IF(COUNTA('Последняя версия'!AU42)=0,NA(),'Последняя версия'!AU42)</f>
        <v>21.7</v>
      </c>
      <c r="AV42" t="e">
        <f>IF(COUNTA('Последняя версия'!AV42)=0,NA(),'Последняя версия'!AV42)</f>
        <v>#N/A</v>
      </c>
      <c r="AW42" t="e">
        <f>IF(COUNTA('Последняя версия'!AW42)=0,NA(),'Последняя версия'!AW42)</f>
        <v>#N/A</v>
      </c>
      <c r="AX42" t="e">
        <f>IF(COUNTA('Последняя версия'!AX42)=0,NA(),'Последняя версия'!AX42)</f>
        <v>#N/A</v>
      </c>
      <c r="AY42">
        <f>IF(COUNTA('Последняя версия'!AY42)=0,NA(),'Последняя версия'!AY42)</f>
        <v>0.5</v>
      </c>
      <c r="AZ42">
        <f>IF(COUNTA('Последняя версия'!AZ42)=0,NA(),'Последняя версия'!AZ42)</f>
        <v>0.95</v>
      </c>
      <c r="BA42" t="e">
        <f>IF(COUNTA('Последняя версия'!BA42)=0,NA(),'Последняя версия'!BA42)</f>
        <v>#N/A</v>
      </c>
      <c r="BB42" t="e">
        <f>IF(COUNTA('Последняя версия'!BB42)=0,NA(),'Последняя версия'!BB42)</f>
        <v>#N/A</v>
      </c>
      <c r="BC42" t="e">
        <f>IF(COUNTA('Последняя версия'!BC42)=0,NA(),'Последняя версия'!BC42)</f>
        <v>#N/A</v>
      </c>
      <c r="BD42" t="e">
        <f>IF(COUNTA('Последняя версия'!BD42)=0,NA(),'Последняя версия'!BD42)</f>
        <v>#N/A</v>
      </c>
      <c r="BE42" t="e">
        <f>IF(COUNTA('Последняя версия'!BE42)=0,NA(),'Последняя версия'!BE42)</f>
        <v>#N/A</v>
      </c>
      <c r="BF42" t="e">
        <f>IF(COUNTA('Последняя версия'!BF42)=0,NA(),'Последняя версия'!BF42)</f>
        <v>#N/A</v>
      </c>
      <c r="BG42" t="e">
        <f>IF(COUNTA('Последняя версия'!BG42)=0,NA(),'Последняя версия'!BG42)</f>
        <v>#N/A</v>
      </c>
      <c r="BH42" t="e">
        <f>IF(COUNTA('Последняя версия'!BH42)=0,NA(),'Последняя версия'!BH42)</f>
        <v>#N/A</v>
      </c>
      <c r="BI42" t="e">
        <f>IF(COUNTA('Последняя версия'!BI42)=0,NA(),'Последняя версия'!BI42)</f>
        <v>#N/A</v>
      </c>
      <c r="BJ42" t="e">
        <f>IF(COUNTA('Последняя версия'!BJ42)=0,NA(),'Последняя версия'!BJ42)</f>
        <v>#N/A</v>
      </c>
      <c r="BK42" t="e">
        <f>IF(COUNTA('Последняя версия'!BK42)=0,NA(),'Последняя версия'!BK42)</f>
        <v>#N/A</v>
      </c>
      <c r="BL42" t="e">
        <f>IF(COUNTA('Последняя версия'!BL42)=0,NA(),'Последняя версия'!BL42)</f>
        <v>#N/A</v>
      </c>
      <c r="BM42" t="e">
        <f>IF(COUNTA('Последняя версия'!BM42)=0,NA(),'Последняя версия'!BM42)</f>
        <v>#N/A</v>
      </c>
      <c r="BN42" t="e">
        <f>IF(COUNTA('Последняя версия'!BN42)=0,NA(),'Последняя версия'!BN42)</f>
        <v>#N/A</v>
      </c>
      <c r="BO42" t="e">
        <f>IF(COUNTA('Последняя версия'!BO42)=0,NA(),'Последняя версия'!BO42)</f>
        <v>#N/A</v>
      </c>
      <c r="BP42" t="e">
        <f>IF(COUNTA('Последняя версия'!BP42)=0,NA(),'Последняя версия'!BP42)</f>
        <v>#N/A</v>
      </c>
      <c r="BQ42" t="e">
        <f>IF(COUNTA('Последняя версия'!BQ42)=0,NA(),'Последняя версия'!BQ42)</f>
        <v>#N/A</v>
      </c>
      <c r="BR42" t="e">
        <f>IF(COUNTA('Последняя версия'!BR42)=0,NA(),'Последняя версия'!BR42)</f>
        <v>#N/A</v>
      </c>
      <c r="BS42" t="e">
        <f>IF(COUNTA('Последняя версия'!BS42)=0,NA(),'Последняя версия'!BS42)</f>
        <v>#N/A</v>
      </c>
      <c r="BT42" t="e">
        <f>IF(COUNTA('Последняя версия'!BT42)=0,NA(),'Последняя версия'!BT42)</f>
        <v>#N/A</v>
      </c>
      <c r="BU42" t="e">
        <f>IF(COUNTA('Последняя версия'!BU42)=0,NA(),'Последняя версия'!BU42)</f>
        <v>#N/A</v>
      </c>
      <c r="BV42" t="e">
        <f>IF(COUNTA('Последняя версия'!BV42)=0,NA(),'Последняя версия'!BV42)</f>
        <v>#N/A</v>
      </c>
      <c r="BW42" t="e">
        <f>IF(COUNTA('Последняя версия'!BW42)=0,NA(),'Последняя версия'!BW42)</f>
        <v>#N/A</v>
      </c>
      <c r="BX42" t="e">
        <f>IF(COUNTA('Последняя версия'!BX42)=0,NA(),'Последняя версия'!BX42)</f>
        <v>#N/A</v>
      </c>
      <c r="BY42" t="e">
        <f>IF(COUNTA('Последняя версия'!BY42)=0,NA(),'Последняя версия'!BY42)</f>
        <v>#N/A</v>
      </c>
      <c r="BZ42" t="e">
        <f>IF(COUNTA('Последняя версия'!BZ42)=0,NA(),'Последняя версия'!BZ42)</f>
        <v>#N/A</v>
      </c>
      <c r="CA42" t="e">
        <f>IF(COUNTA('Последняя версия'!CA42)=0,NA(),'Последняя версия'!CA42)</f>
        <v>#N/A</v>
      </c>
      <c r="CB42" t="e">
        <f>IF(COUNTA('Последняя версия'!CB42)=0,NA(),'Последняя версия'!CB42)</f>
        <v>#N/A</v>
      </c>
      <c r="CC42" t="e">
        <f>IF(COUNTA('Последняя версия'!CC42)=0,NA(),'Последняя версия'!CC42)</f>
        <v>#N/A</v>
      </c>
      <c r="CD42" t="e">
        <f>IF(COUNTA('Последняя версия'!CD42)=0,NA(),'Последняя версия'!CD42)</f>
        <v>#N/A</v>
      </c>
      <c r="CE42" t="e">
        <f>IF(COUNTA('Последняя версия'!CE42)=0,NA(),'Последняя версия'!CE42)</f>
        <v>#N/A</v>
      </c>
      <c r="CF42" t="e">
        <f>IF(COUNTA('Последняя версия'!CF42)=0,NA(),'Последняя версия'!CF42)</f>
        <v>#N/A</v>
      </c>
      <c r="CG42" t="e">
        <f>IF(COUNTA('Последняя версия'!CG42)=0,NA(),'Последняя версия'!CG42)</f>
        <v>#N/A</v>
      </c>
      <c r="CH42" t="e">
        <f>IF(COUNTA('Последняя версия'!CH42)=0,NA(),'Последняя версия'!CH42)</f>
        <v>#N/A</v>
      </c>
      <c r="CI42" t="e">
        <f>IF(COUNTA('Последняя версия'!CI42)=0,NA(),'Последняя версия'!CI42)</f>
        <v>#N/A</v>
      </c>
      <c r="CJ42" t="e">
        <f>IF(COUNTA('Последняя версия'!CJ42)=0,NA(),'Последняя версия'!CJ42)</f>
        <v>#N/A</v>
      </c>
      <c r="CK42" t="e">
        <f>IF(COUNTA('Последняя версия'!CK42)=0,NA(),'Последняя версия'!CK42)</f>
        <v>#N/A</v>
      </c>
      <c r="CL42" t="e">
        <f>IF(COUNTA('Последняя версия'!CL42)=0,NA(),'Последняя версия'!CL42)</f>
        <v>#N/A</v>
      </c>
      <c r="CM42" t="e">
        <f>IF(COUNTA('Последняя версия'!CM42)=0,NA(),'Последняя версия'!CM42)</f>
        <v>#N/A</v>
      </c>
      <c r="CN42" t="e">
        <f>IF(COUNTA('Последняя версия'!CN42)=0,NA(),'Последняя версия'!CN42)</f>
        <v>#N/A</v>
      </c>
      <c r="CO42" t="e">
        <f>IF(COUNTA('Последняя версия'!CO42)=0,NA(),'Последняя версия'!CO42)</f>
        <v>#N/A</v>
      </c>
      <c r="CP42" t="e">
        <f>IF(COUNTA('Последняя версия'!CP42)=0,NA(),'Последняя версия'!CP42)</f>
        <v>#N/A</v>
      </c>
      <c r="CQ42" t="e">
        <f>IF(COUNTA('Последняя версия'!CQ42)=0,NA(),'Последняя версия'!CQ42)</f>
        <v>#N/A</v>
      </c>
      <c r="CR42" t="e">
        <f>IF(COUNTA('Последняя версия'!CR42)=0,NA(),'Последняя версия'!CR42)</f>
        <v>#N/A</v>
      </c>
      <c r="CS42">
        <f>IF(COUNTA('Последняя версия'!CS42)=0,NA(),'Последняя версия'!CS42)</f>
        <v>27</v>
      </c>
      <c r="CT42">
        <f>IF(COUNTA('Последняя версия'!CT42)=0,NA(),'Последняя версия'!CT42)</f>
        <v>9</v>
      </c>
      <c r="CU42">
        <f>IF(COUNTA('Последняя версия'!CU42)=0,NA(),'Последняя версия'!CU42)</f>
        <v>16</v>
      </c>
      <c r="CV42">
        <f>IF(COUNTA('Последняя версия'!CV42)=0,NA(),'Последняя версия'!CV42)</f>
        <v>7</v>
      </c>
      <c r="CW42">
        <f>IF(COUNTA('Последняя версия'!CW42)=0,NA(),'Последняя версия'!CW42)</f>
        <v>2</v>
      </c>
      <c r="CX42">
        <f>IF(COUNTA('Последняя версия'!CX42)=0,NA(),'Последняя версия'!CX42)</f>
        <v>9</v>
      </c>
      <c r="CY42">
        <f>IF(COUNTA('Последняя версия'!CY42)=0,NA(),'Последняя версия'!CY42)</f>
        <v>4</v>
      </c>
      <c r="CZ42">
        <f>IF(COUNTA('Последняя версия'!CZ42)=0,NA(),'Последняя версия'!CZ42)</f>
        <v>8</v>
      </c>
      <c r="DA42">
        <f>IF(COUNTA('Последняя версия'!DA42)=0,NA(),'Последняя версия'!DA42)</f>
        <v>7</v>
      </c>
      <c r="DB42">
        <f>IF(COUNTA('Последняя версия'!DB42)=0,NA(),'Последняя версия'!DB42)</f>
        <v>7</v>
      </c>
      <c r="DC42">
        <f>IF(COUNTA('Последняя версия'!DC42)=0,NA(),'Последняя версия'!DC42)</f>
        <v>7</v>
      </c>
      <c r="DD42">
        <f>IF(COUNTA('Последняя версия'!DD42)=0,NA(),'Последняя версия'!DD42)</f>
        <v>8</v>
      </c>
      <c r="DE42">
        <f>IF(COUNTA('Последняя версия'!DE42)=0,NA(),'Последняя версия'!DE42)</f>
        <v>4</v>
      </c>
      <c r="DF42">
        <f>IF(COUNTA('Последняя версия'!DF42)=0,NA(),'Последняя версия'!DF42)</f>
        <v>7</v>
      </c>
      <c r="DG42">
        <f>IF(COUNTA('Последняя версия'!DG42)=0,NA(),'Последняя версия'!DG42)</f>
        <v>7</v>
      </c>
      <c r="DH42">
        <f>IF(COUNTA('Последняя версия'!DH42)=0,NA(),'Последняя версия'!DH42)</f>
        <v>27</v>
      </c>
      <c r="DI42">
        <f>IF(COUNTA('Последняя версия'!DI42)=0,NA(),'Последняя версия'!DI42)</f>
        <v>6</v>
      </c>
      <c r="DJ42">
        <f>IF(COUNTA('Последняя версия'!DJ42)=0,NA(),'Последняя версия'!DJ42)</f>
        <v>5</v>
      </c>
      <c r="DK42">
        <f>IF(COUNTA('Последняя версия'!DK42)=0,NA(),'Последняя версия'!DK42)</f>
        <v>4</v>
      </c>
      <c r="DL42">
        <f>IF(COUNTA('Последняя версия'!DL42)=0,NA(),'Последняя версия'!DL42)</f>
        <v>6</v>
      </c>
      <c r="DM42">
        <f>IF(COUNTA('Последняя версия'!DM42)=0,NA(),'Последняя версия'!DM42)</f>
        <v>10</v>
      </c>
      <c r="DN42">
        <f>IF(COUNTA('Последняя версия'!DN42)=0,NA(),'Последняя версия'!DN42)</f>
        <v>5</v>
      </c>
      <c r="DO42">
        <f>IF(COUNTA('Последняя версия'!DO42)=0,NA(),'Последняя версия'!DO42)</f>
        <v>5</v>
      </c>
      <c r="DP42">
        <f>IF(COUNTA('Последняя версия'!DP42)=0,NA(),'Последняя версия'!DP42)</f>
        <v>8</v>
      </c>
      <c r="DQ42">
        <f>IF(COUNTA('Последняя версия'!DQ42)=0,NA(),'Последняя версия'!DQ42)</f>
        <v>14</v>
      </c>
      <c r="DR42">
        <f>IF(COUNTA('Последняя версия'!DR42)=0,NA(),'Последняя версия'!DR42)</f>
        <v>8</v>
      </c>
      <c r="DS42">
        <f>IF(COUNTA('Последняя версия'!DS42)=0,NA(),'Последняя версия'!DS42)</f>
        <v>6</v>
      </c>
      <c r="DT42">
        <f>IF(COUNTA('Последняя версия'!DT42)=0,NA(),'Последняя версия'!DT42)</f>
        <v>101</v>
      </c>
      <c r="DU42" t="e">
        <f>IF(COUNTA('Последняя версия'!DU42)=0,NA(),'Последняя версия'!DU42)</f>
        <v>#N/A</v>
      </c>
      <c r="DV42" t="e">
        <f>IF(COUNTA('Последняя версия'!DV42)=0,NA(),'Последняя версия'!DV42)</f>
        <v>#N/A</v>
      </c>
      <c r="DW42" t="e">
        <f>IF(COUNTA('Последняя версия'!DW42)=0,NA(),'Последняя версия'!DW42)</f>
        <v>#N/A</v>
      </c>
      <c r="DX42" t="e">
        <f>IF(COUNTA('Последняя версия'!DX42)=0,NA(),'Последняя версия'!DX42)</f>
        <v>#N/A</v>
      </c>
      <c r="DY42" t="e">
        <f>IF(COUNTA('Последняя версия'!DY42)=0,NA(),'Последняя версия'!DY42)</f>
        <v>#N/A</v>
      </c>
      <c r="DZ42" t="e">
        <f>IF(COUNTA('Последняя версия'!DZ42)=0,NA(),'Последняя версия'!DZ42)</f>
        <v>#N/A</v>
      </c>
      <c r="EA42" t="e">
        <f>IF(COUNTA('Последняя версия'!EA42)=0,NA(),'Последняя версия'!EA42)</f>
        <v>#N/A</v>
      </c>
      <c r="EB42" t="e">
        <f>IF(COUNTA('Последняя версия'!EB42)=0,NA(),'Последняя версия'!EB42)</f>
        <v>#N/A</v>
      </c>
      <c r="EC42" t="e">
        <f>IF(COUNTA('Последняя версия'!EC42)=0,NA(),'Последняя версия'!EC42)</f>
        <v>#N/A</v>
      </c>
      <c r="ED42" t="e">
        <f>IF(COUNTA('Последняя версия'!ED42)=0,NA(),'Последняя версия'!ED42)</f>
        <v>#N/A</v>
      </c>
      <c r="EE42" t="e">
        <f>IF(COUNTA('Последняя версия'!EE42)=0,NA(),'Последняя версия'!EE42)</f>
        <v>#N/A</v>
      </c>
      <c r="EF42" t="e">
        <f>IF(COUNTA('Последняя версия'!EF42)=0,NA(),'Последняя версия'!EF42)</f>
        <v>#N/A</v>
      </c>
      <c r="EG42" t="e">
        <f>IF(COUNTA('Последняя версия'!EG42)=0,NA(),'Последняя версия'!EG42)</f>
        <v>#N/A</v>
      </c>
      <c r="EH42" t="e">
        <f>IF(COUNTA('Последняя версия'!EH42)=0,NA(),'Последняя версия'!EH42)</f>
        <v>#N/A</v>
      </c>
      <c r="EI42" t="e">
        <f>IF(COUNTA('Последняя версия'!EI42)=0,NA(),'Последняя версия'!EI42)</f>
        <v>#N/A</v>
      </c>
      <c r="EJ42" t="e">
        <f>IF(COUNTA('Последняя версия'!EJ42)=0,NA(),'Последняя версия'!EJ42)</f>
        <v>#N/A</v>
      </c>
    </row>
    <row r="43" spans="1:140" x14ac:dyDescent="0.35">
      <c r="A43">
        <f>IF(COUNTA('Последняя версия'!A43)=0,NA(),'Последняя версия'!A43)</f>
        <v>42</v>
      </c>
      <c r="B43">
        <f>IF(COUNTA('Последняя версия'!B43)=0,NA(),'Последняя версия'!B43)</f>
        <v>2</v>
      </c>
      <c r="C43">
        <f>IF(COUNTA('Последняя версия'!C43)=0,NA(),'Последняя версия'!C43)</f>
        <v>2</v>
      </c>
      <c r="D43">
        <f>IF(COUNTA('Последняя версия'!D43)=0,NA(),'Последняя версия'!D43)</f>
        <v>4</v>
      </c>
      <c r="E43">
        <f>IF(COUNTA('Последняя версия'!E43)=0,NA(),'Последняя версия'!E43)</f>
        <v>6</v>
      </c>
      <c r="F43">
        <f>IF(COUNTA('Последняя версия'!F43)=0,NA(),'Последняя версия'!F43)</f>
        <v>2</v>
      </c>
      <c r="G43">
        <f>IF(COUNTA('Последняя версия'!G43)=0,NA(),'Последняя версия'!G43)</f>
        <v>2</v>
      </c>
      <c r="H43">
        <f>IF(COUNTA('Последняя версия'!H43)=0,NA(),'Последняя версия'!H43)</f>
        <v>1</v>
      </c>
      <c r="I43">
        <f>IF(COUNTA('Последняя версия'!I43)=0,NA(),'Последняя версия'!I43)</f>
        <v>1</v>
      </c>
      <c r="J43">
        <f>IF(COUNTA('Последняя версия'!J43)=0,NA(),'Последняя версия'!J43)</f>
        <v>1</v>
      </c>
      <c r="K43">
        <f>IF(COUNTA('Последняя версия'!K43)=0,NA(),'Последняя версия'!K43)</f>
        <v>1</v>
      </c>
      <c r="L43">
        <f>IF(COUNTA('Последняя версия'!L43)=0,NA(),'Последняя версия'!L43)</f>
        <v>1</v>
      </c>
      <c r="M43">
        <f>IF(COUNTA('Последняя версия'!M43)=0,NA(),'Последняя версия'!M43)</f>
        <v>1</v>
      </c>
      <c r="N43">
        <f>IF(COUNTA('Последняя версия'!N43)=0,NA(),'Последняя версия'!N43)</f>
        <v>1</v>
      </c>
      <c r="O43">
        <f>IF(COUNTA('Последняя версия'!O43)=0,NA(),'Последняя версия'!O43)</f>
        <v>1</v>
      </c>
      <c r="P43">
        <f>IF(COUNTA('Последняя версия'!P43)=0,NA(),'Последняя версия'!P43)</f>
        <v>1</v>
      </c>
      <c r="Q43">
        <f>IF(COUNTA('Последняя версия'!Q43)=0,NA(),'Последняя версия'!Q43)</f>
        <v>1</v>
      </c>
      <c r="R43">
        <f>IF(COUNTA('Последняя версия'!R43)=0,NA(),'Последняя версия'!R43)</f>
        <v>1</v>
      </c>
      <c r="S43" t="e">
        <f>IF(COUNTA('Последняя версия'!S43)=0,NA(),'Последняя версия'!S43)</f>
        <v>#N/A</v>
      </c>
      <c r="T43">
        <f>IF(COUNTA('Последняя версия'!T43)=0,NA(),'Последняя версия'!T43)</f>
        <v>1</v>
      </c>
      <c r="U43">
        <f>IF(COUNTA('Последняя версия'!U43)=0,NA(),'Последняя версия'!U43)</f>
        <v>1</v>
      </c>
      <c r="V43">
        <f>IF(COUNTA('Последняя версия'!V43)=0,NA(),'Последняя версия'!V43)</f>
        <v>4</v>
      </c>
      <c r="W43" t="e">
        <f>IF(COUNTA('Последняя версия'!W43)=0,NA(),'Последняя версия'!W43)</f>
        <v>#N/A</v>
      </c>
      <c r="X43">
        <f>IF(COUNTA('Последняя версия'!X43)=0,NA(),'Последняя версия'!X43)</f>
        <v>61</v>
      </c>
      <c r="Y43">
        <f>IF(COUNTA('Последняя версия'!Y43)=0,NA(),'Последняя версия'!Y43)</f>
        <v>60</v>
      </c>
      <c r="Z43">
        <f>IF(COUNTA('Последняя версия'!Z43)=0,NA(),'Последняя версия'!Z43)</f>
        <v>24</v>
      </c>
      <c r="AA43">
        <f>IF(COUNTA('Последняя версия'!AA43)=0,NA(),'Последняя версия'!AA43)</f>
        <v>39</v>
      </c>
      <c r="AB43" t="e">
        <f>IF(COUNTA('Последняя версия'!AB43)=0,NA(),'Последняя версия'!AB43)</f>
        <v>#N/A</v>
      </c>
      <c r="AC43">
        <f>IF(COUNTA('Последняя версия'!AC43)=0,NA(),'Последняя версия'!AC43)</f>
        <v>44</v>
      </c>
      <c r="AD43">
        <f>IF(COUNTA('Последняя версия'!AD43)=0,NA(),'Последняя версия'!AD43)</f>
        <v>7.4</v>
      </c>
      <c r="AE43">
        <f>IF(COUNTA('Последняя версия'!AE43)=0,NA(),'Последняя версия'!AE43)</f>
        <v>75</v>
      </c>
      <c r="AF43">
        <f>IF(COUNTA('Последняя версия'!AF43)=0,NA(),'Последняя версия'!AF43)</f>
        <v>4.78</v>
      </c>
      <c r="AG43">
        <f>IF(COUNTA('Последняя версия'!AG43)=0,NA(),'Последняя версия'!AG43)</f>
        <v>1.8</v>
      </c>
      <c r="AH43">
        <f>IF(COUNTA('Последняя версия'!AH43)=0,NA(),'Последняя версия'!AH43)</f>
        <v>5.2</v>
      </c>
      <c r="AI43">
        <f>IF(COUNTA('Последняя версия'!AI43)=0,NA(),'Последняя версия'!AI43)</f>
        <v>0.9</v>
      </c>
      <c r="AJ43" t="e">
        <f>IF(COUNTA('Последняя версия'!AJ43)=0,NA(),'Последняя версия'!AJ43)</f>
        <v>#N/A</v>
      </c>
      <c r="AK43">
        <f>IF(COUNTA('Последняя версия'!AK43)=0,NA(),'Последняя версия'!AK43)</f>
        <v>3.15</v>
      </c>
      <c r="AL43" t="e">
        <f>IF(COUNTA('Последняя версия'!AL43)=0,NA(),'Последняя версия'!AL43)</f>
        <v>#N/A</v>
      </c>
      <c r="AM43" t="e">
        <f>IF(COUNTA('Последняя версия'!AM43)=0,NA(),'Последняя версия'!AM43)</f>
        <v>#N/A</v>
      </c>
      <c r="AN43" t="e">
        <f>IF(COUNTA('Последняя версия'!AN43)=0,NA(),'Последняя версия'!AN43)</f>
        <v>#N/A</v>
      </c>
      <c r="AO43" t="e">
        <f>IF(COUNTA('Последняя версия'!AO43)=0,NA(),'Последняя версия'!AO43)</f>
        <v>#N/A</v>
      </c>
      <c r="AP43" t="e">
        <f>IF(COUNTA('Последняя версия'!AP43)=0,NA(),'Последняя версия'!AP43)</f>
        <v>#N/A</v>
      </c>
      <c r="AQ43" t="e">
        <f>IF(COUNTA('Последняя версия'!AQ43)=0,NA(),'Последняя версия'!AQ43)</f>
        <v>#N/A</v>
      </c>
      <c r="AR43" t="e">
        <f>IF(COUNTA('Последняя версия'!AR43)=0,NA(),'Последняя версия'!AR43)</f>
        <v>#N/A</v>
      </c>
      <c r="AS43" t="e">
        <f>IF(COUNTA('Последняя версия'!AS43)=0,NA(),'Последняя версия'!AS43)</f>
        <v>#N/A</v>
      </c>
      <c r="AT43" t="e">
        <f>IF(COUNTA('Последняя версия'!AT43)=0,NA(),'Последняя версия'!AT43)</f>
        <v>#N/A</v>
      </c>
      <c r="AU43" t="e">
        <f>IF(COUNTA('Последняя версия'!AU43)=0,NA(),'Последняя версия'!AU43)</f>
        <v>#N/A</v>
      </c>
      <c r="AV43">
        <f>IF(COUNTA('Последняя версия'!AV43)=0,NA(),'Последняя версия'!AV43)</f>
        <v>145</v>
      </c>
      <c r="AW43">
        <f>IF(COUNTA('Последняя версия'!AW43)=0,NA(),'Последняя версия'!AW43)</f>
        <v>140</v>
      </c>
      <c r="AX43" t="e">
        <f>IF(COUNTA('Последняя версия'!AX43)=0,NA(),'Последняя версия'!AX43)</f>
        <v>#N/A</v>
      </c>
      <c r="AY43">
        <f>IF(COUNTA('Последняя версия'!AY43)=0,NA(),'Последняя версия'!AY43)</f>
        <v>0.97</v>
      </c>
      <c r="AZ43" t="e">
        <f>IF(COUNTA('Последняя версия'!AZ43)=0,NA(),'Последняя версия'!AZ43)</f>
        <v>#N/A</v>
      </c>
      <c r="BA43" t="e">
        <f>IF(COUNTA('Последняя версия'!BA43)=0,NA(),'Последняя версия'!BA43)</f>
        <v>#N/A</v>
      </c>
      <c r="BB43" t="e">
        <f>IF(COUNTA('Последняя версия'!BB43)=0,NA(),'Последняя версия'!BB43)</f>
        <v>#N/A</v>
      </c>
      <c r="BC43" t="e">
        <f>IF(COUNTA('Последняя версия'!BC43)=0,NA(),'Последняя версия'!BC43)</f>
        <v>#N/A</v>
      </c>
      <c r="BD43" t="e">
        <f>IF(COUNTA('Последняя версия'!BD43)=0,NA(),'Последняя версия'!BD43)</f>
        <v>#N/A</v>
      </c>
      <c r="BE43" t="e">
        <f>IF(COUNTA('Последняя версия'!BE43)=0,NA(),'Последняя версия'!BE43)</f>
        <v>#N/A</v>
      </c>
      <c r="BF43" t="e">
        <f>IF(COUNTA('Последняя версия'!BF43)=0,NA(),'Последняя версия'!BF43)</f>
        <v>#N/A</v>
      </c>
      <c r="BG43" t="e">
        <f>IF(COUNTA('Последняя версия'!BG43)=0,NA(),'Последняя версия'!BG43)</f>
        <v>#N/A</v>
      </c>
      <c r="BH43" t="e">
        <f>IF(COUNTA('Последняя версия'!BH43)=0,NA(),'Последняя версия'!BH43)</f>
        <v>#N/A</v>
      </c>
      <c r="BI43" t="e">
        <f>IF(COUNTA('Последняя версия'!BI43)=0,NA(),'Последняя версия'!BI43)</f>
        <v>#N/A</v>
      </c>
      <c r="BJ43" t="e">
        <f>IF(COUNTA('Последняя версия'!BJ43)=0,NA(),'Последняя версия'!BJ43)</f>
        <v>#N/A</v>
      </c>
      <c r="BK43" t="e">
        <f>IF(COUNTA('Последняя версия'!BK43)=0,NA(),'Последняя версия'!BK43)</f>
        <v>#N/A</v>
      </c>
      <c r="BL43" t="e">
        <f>IF(COUNTA('Последняя версия'!BL43)=0,NA(),'Последняя версия'!BL43)</f>
        <v>#N/A</v>
      </c>
      <c r="BM43" t="e">
        <f>IF(COUNTA('Последняя версия'!BM43)=0,NA(),'Последняя версия'!BM43)</f>
        <v>#N/A</v>
      </c>
      <c r="BN43" t="e">
        <f>IF(COUNTA('Последняя версия'!BN43)=0,NA(),'Последняя версия'!BN43)</f>
        <v>#N/A</v>
      </c>
      <c r="BO43" t="e">
        <f>IF(COUNTA('Последняя версия'!BO43)=0,NA(),'Последняя версия'!BO43)</f>
        <v>#N/A</v>
      </c>
      <c r="BP43" t="e">
        <f>IF(COUNTA('Последняя версия'!BP43)=0,NA(),'Последняя версия'!BP43)</f>
        <v>#N/A</v>
      </c>
      <c r="BQ43" t="e">
        <f>IF(COUNTA('Последняя версия'!BQ43)=0,NA(),'Последняя версия'!BQ43)</f>
        <v>#N/A</v>
      </c>
      <c r="BR43">
        <f>IF(COUNTA('Последняя версия'!BR43)=0,NA(),'Последняя версия'!BR43)</f>
        <v>110.5</v>
      </c>
      <c r="BS43">
        <f>IF(COUNTA('Последняя версия'!BS43)=0,NA(),'Последняя версия'!BS43)</f>
        <v>12.4</v>
      </c>
      <c r="BT43" t="e">
        <f>IF(COUNTA('Последняя версия'!BT43)=0,NA(),'Последняя версия'!BT43)</f>
        <v>#N/A</v>
      </c>
      <c r="BU43" t="e">
        <f>IF(COUNTA('Последняя версия'!BU43)=0,NA(),'Последняя версия'!BU43)</f>
        <v>#N/A</v>
      </c>
      <c r="BV43" t="e">
        <f>IF(COUNTA('Последняя версия'!BV43)=0,NA(),'Последняя версия'!BV43)</f>
        <v>#N/A</v>
      </c>
      <c r="BW43" t="e">
        <f>IF(COUNTA('Последняя версия'!BW43)=0,NA(),'Последняя версия'!BW43)</f>
        <v>#N/A</v>
      </c>
      <c r="BX43" t="e">
        <f>IF(COUNTA('Последняя версия'!BX43)=0,NA(),'Последняя версия'!BX43)</f>
        <v>#N/A</v>
      </c>
      <c r="BY43" t="e">
        <f>IF(COUNTA('Последняя версия'!BY43)=0,NA(),'Последняя версия'!BY43)</f>
        <v>#N/A</v>
      </c>
      <c r="BZ43">
        <f>IF(COUNTA('Последняя версия'!BZ43)=0,NA(),'Последняя версия'!BZ43)</f>
        <v>0.85</v>
      </c>
      <c r="CA43">
        <f>IF(COUNTA('Последняя версия'!CA43)=0,NA(),'Последняя версия'!CA43)</f>
        <v>3.38</v>
      </c>
      <c r="CB43" t="e">
        <f>IF(COUNTA('Последняя версия'!CB43)=0,NA(),'Последняя версия'!CB43)</f>
        <v>#N/A</v>
      </c>
      <c r="CC43" t="e">
        <f>IF(COUNTA('Последняя версия'!CC43)=0,NA(),'Последняя версия'!CC43)</f>
        <v>#N/A</v>
      </c>
      <c r="CD43">
        <f>IF(COUNTA('Последняя версия'!CD43)=0,NA(),'Последняя версия'!CD43)</f>
        <v>5.58</v>
      </c>
      <c r="CE43" t="e">
        <f>IF(COUNTA('Последняя версия'!CE43)=0,NA(),'Последняя версия'!CE43)</f>
        <v>#N/A</v>
      </c>
      <c r="CF43" t="e">
        <f>IF(COUNTA('Последняя версия'!CF43)=0,NA(),'Последняя версия'!CF43)</f>
        <v>#N/A</v>
      </c>
      <c r="CG43" t="e">
        <f>IF(COUNTA('Последняя версия'!CG43)=0,NA(),'Последняя версия'!CG43)</f>
        <v>#N/A</v>
      </c>
      <c r="CH43" t="e">
        <f>IF(COUNTA('Последняя версия'!CH43)=0,NA(),'Последняя версия'!CH43)</f>
        <v>#N/A</v>
      </c>
      <c r="CI43" t="e">
        <f>IF(COUNTA('Последняя версия'!CI43)=0,NA(),'Последняя версия'!CI43)</f>
        <v>#N/A</v>
      </c>
      <c r="CJ43" t="e">
        <f>IF(COUNTA('Последняя версия'!CJ43)=0,NA(),'Последняя версия'!CJ43)</f>
        <v>#N/A</v>
      </c>
      <c r="CK43" t="e">
        <f>IF(COUNTA('Последняя версия'!CK43)=0,NA(),'Последняя версия'!CK43)</f>
        <v>#N/A</v>
      </c>
      <c r="CL43" t="e">
        <f>IF(COUNTA('Последняя версия'!CL43)=0,NA(),'Последняя версия'!CL43)</f>
        <v>#N/A</v>
      </c>
      <c r="CM43" t="e">
        <f>IF(COUNTA('Последняя версия'!CM43)=0,NA(),'Последняя версия'!CM43)</f>
        <v>#N/A</v>
      </c>
      <c r="CN43" t="e">
        <f>IF(COUNTA('Последняя версия'!CN43)=0,NA(),'Последняя версия'!CN43)</f>
        <v>#N/A</v>
      </c>
      <c r="CO43" t="e">
        <f>IF(COUNTA('Последняя версия'!CO43)=0,NA(),'Последняя версия'!CO43)</f>
        <v>#N/A</v>
      </c>
      <c r="CP43" t="e">
        <f>IF(COUNTA('Последняя версия'!CP43)=0,NA(),'Последняя версия'!CP43)</f>
        <v>#N/A</v>
      </c>
      <c r="CQ43" t="e">
        <f>IF(COUNTA('Последняя версия'!CQ43)=0,NA(),'Последняя версия'!CQ43)</f>
        <v>#N/A</v>
      </c>
      <c r="CR43" t="e">
        <f>IF(COUNTA('Последняя версия'!CR43)=0,NA(),'Последняя версия'!CR43)</f>
        <v>#N/A</v>
      </c>
      <c r="CS43">
        <f>IF(COUNTA('Последняя версия'!CS43)=0,NA(),'Последняя версия'!CS43)</f>
        <v>27</v>
      </c>
      <c r="CT43">
        <f>IF(COUNTA('Последняя версия'!CT43)=0,NA(),'Последняя версия'!CT43)</f>
        <v>4</v>
      </c>
      <c r="CU43">
        <f>IF(COUNTA('Последняя версия'!CU43)=0,NA(),'Последняя версия'!CU43)</f>
        <v>13</v>
      </c>
      <c r="CV43">
        <f>IF(COUNTA('Последняя версия'!CV43)=0,NA(),'Последняя версия'!CV43)</f>
        <v>8</v>
      </c>
      <c r="CW43">
        <f>IF(COUNTA('Последняя версия'!CW43)=0,NA(),'Последняя версия'!CW43)</f>
        <v>8</v>
      </c>
      <c r="CX43">
        <f>IF(COUNTA('Последняя версия'!CX43)=0,NA(),'Последняя версия'!CX43)</f>
        <v>8</v>
      </c>
      <c r="CY43">
        <f>IF(COUNTA('Последняя версия'!CY43)=0,NA(),'Последняя версия'!CY43)</f>
        <v>7</v>
      </c>
      <c r="CZ43">
        <f>IF(COUNTA('Последняя версия'!CZ43)=0,NA(),'Последняя версия'!CZ43)</f>
        <v>5</v>
      </c>
      <c r="DA43">
        <f>IF(COUNTA('Последняя версия'!DA43)=0,NA(),'Последняя версия'!DA43)</f>
        <v>8</v>
      </c>
      <c r="DB43">
        <f>IF(COUNTA('Последняя версия'!DB43)=0,NA(),'Последняя версия'!DB43)</f>
        <v>9</v>
      </c>
      <c r="DC43">
        <f>IF(COUNTA('Последняя версия'!DC43)=0,NA(),'Последняя версия'!DC43)</f>
        <v>9</v>
      </c>
      <c r="DD43">
        <f>IF(COUNTA('Последняя версия'!DD43)=0,NA(),'Последняя версия'!DD43)</f>
        <v>9</v>
      </c>
      <c r="DE43">
        <f>IF(COUNTA('Последняя версия'!DE43)=0,NA(),'Последняя версия'!DE43)</f>
        <v>8</v>
      </c>
      <c r="DF43">
        <f>IF(COUNTA('Последняя версия'!DF43)=0,NA(),'Последняя версия'!DF43)</f>
        <v>7</v>
      </c>
      <c r="DG43">
        <f>IF(COUNTA('Последняя версия'!DG43)=0,NA(),'Последняя версия'!DG43)</f>
        <v>9</v>
      </c>
      <c r="DH43">
        <f>IF(COUNTA('Последняя версия'!DH43)=0,NA(),'Последняя версия'!DH43)</f>
        <v>41</v>
      </c>
      <c r="DI43">
        <f>IF(COUNTA('Последняя версия'!DI43)=0,NA(),'Последняя версия'!DI43)</f>
        <v>6</v>
      </c>
      <c r="DJ43">
        <f>IF(COUNTA('Последняя версия'!DJ43)=0,NA(),'Последняя версия'!DJ43)</f>
        <v>5</v>
      </c>
      <c r="DK43">
        <f>IF(COUNTA('Последняя версия'!DK43)=0,NA(),'Последняя версия'!DK43)</f>
        <v>1</v>
      </c>
      <c r="DL43">
        <f>IF(COUNTA('Последняя версия'!DL43)=0,NA(),'Последняя версия'!DL43)</f>
        <v>3</v>
      </c>
      <c r="DM43">
        <f>IF(COUNTA('Последняя версия'!DM43)=0,NA(),'Последняя версия'!DM43)</f>
        <v>10</v>
      </c>
      <c r="DN43">
        <f>IF(COUNTA('Последняя версия'!DN43)=0,NA(),'Последняя версия'!DN43)</f>
        <v>6</v>
      </c>
      <c r="DO43">
        <f>IF(COUNTA('Последняя версия'!DO43)=0,NA(),'Последняя версия'!DO43)</f>
        <v>4</v>
      </c>
      <c r="DP43">
        <f>IF(COUNTA('Последняя версия'!DP43)=0,NA(),'Последняя версия'!DP43)</f>
        <v>7</v>
      </c>
      <c r="DQ43">
        <f>IF(COUNTA('Последняя версия'!DQ43)=0,NA(),'Последняя версия'!DQ43)</f>
        <v>11</v>
      </c>
      <c r="DR43">
        <f>IF(COUNTA('Последняя версия'!DR43)=0,NA(),'Последняя версия'!DR43)</f>
        <v>7</v>
      </c>
      <c r="DS43">
        <f>IF(COUNTA('Последняя версия'!DS43)=0,NA(),'Последняя версия'!DS43)</f>
        <v>4</v>
      </c>
      <c r="DT43">
        <f>IF(COUNTA('Последняя версия'!DT43)=0,NA(),'Последняя версия'!DT43)</f>
        <v>90</v>
      </c>
      <c r="DU43" t="e">
        <f>IF(COUNTA('Последняя версия'!DU43)=0,NA(),'Последняя версия'!DU43)</f>
        <v>#N/A</v>
      </c>
      <c r="DV43" t="e">
        <f>IF(COUNTA('Последняя версия'!DV43)=0,NA(),'Последняя версия'!DV43)</f>
        <v>#N/A</v>
      </c>
      <c r="DW43" t="e">
        <f>IF(COUNTA('Последняя версия'!DW43)=0,NA(),'Последняя версия'!DW43)</f>
        <v>#N/A</v>
      </c>
      <c r="DX43" t="e">
        <f>IF(COUNTA('Последняя версия'!DX43)=0,NA(),'Последняя версия'!DX43)</f>
        <v>#N/A</v>
      </c>
      <c r="DY43" t="e">
        <f>IF(COUNTA('Последняя версия'!DY43)=0,NA(),'Последняя версия'!DY43)</f>
        <v>#N/A</v>
      </c>
      <c r="DZ43" t="e">
        <f>IF(COUNTA('Последняя версия'!DZ43)=0,NA(),'Последняя версия'!DZ43)</f>
        <v>#N/A</v>
      </c>
      <c r="EA43" t="e">
        <f>IF(COUNTA('Последняя версия'!EA43)=0,NA(),'Последняя версия'!EA43)</f>
        <v>#N/A</v>
      </c>
      <c r="EB43" t="e">
        <f>IF(COUNTA('Последняя версия'!EB43)=0,NA(),'Последняя версия'!EB43)</f>
        <v>#N/A</v>
      </c>
      <c r="EC43" t="e">
        <f>IF(COUNTA('Последняя версия'!EC43)=0,NA(),'Последняя версия'!EC43)</f>
        <v>#N/A</v>
      </c>
      <c r="ED43" t="e">
        <f>IF(COUNTA('Последняя версия'!ED43)=0,NA(),'Последняя версия'!ED43)</f>
        <v>#N/A</v>
      </c>
      <c r="EE43" t="e">
        <f>IF(COUNTA('Последняя версия'!EE43)=0,NA(),'Последняя версия'!EE43)</f>
        <v>#N/A</v>
      </c>
      <c r="EF43" t="e">
        <f>IF(COUNTA('Последняя версия'!EF43)=0,NA(),'Последняя версия'!EF43)</f>
        <v>#N/A</v>
      </c>
      <c r="EG43" t="e">
        <f>IF(COUNTA('Последняя версия'!EG43)=0,NA(),'Последняя версия'!EG43)</f>
        <v>#N/A</v>
      </c>
      <c r="EH43" t="e">
        <f>IF(COUNTA('Последняя версия'!EH43)=0,NA(),'Последняя версия'!EH43)</f>
        <v>#N/A</v>
      </c>
      <c r="EI43" t="e">
        <f>IF(COUNTA('Последняя версия'!EI43)=0,NA(),'Последняя версия'!EI43)</f>
        <v>#N/A</v>
      </c>
      <c r="EJ43" t="e">
        <f>IF(COUNTA('Последняя версия'!EJ43)=0,NA(),'Последняя версия'!EJ43)</f>
        <v>#N/A</v>
      </c>
    </row>
    <row r="44" spans="1:140" x14ac:dyDescent="0.35">
      <c r="A44">
        <f>IF(COUNTA('Последняя версия'!A44)=0,NA(),'Последняя версия'!A44)</f>
        <v>43</v>
      </c>
      <c r="B44">
        <f>IF(COUNTA('Последняя версия'!B44)=0,NA(),'Последняя версия'!B44)</f>
        <v>3</v>
      </c>
      <c r="C44">
        <f>IF(COUNTA('Последняя версия'!C44)=0,NA(),'Последняя версия'!C44)</f>
        <v>2</v>
      </c>
      <c r="D44">
        <f>IF(COUNTA('Последняя версия'!D44)=0,NA(),'Последняя версия'!D44)</f>
        <v>4</v>
      </c>
      <c r="E44">
        <f>IF(COUNTA('Последняя версия'!E44)=0,NA(),'Последняя версия'!E44)</f>
        <v>6</v>
      </c>
      <c r="F44">
        <f>IF(COUNTA('Последняя версия'!F44)=0,NA(),'Последняя версия'!F44)</f>
        <v>2</v>
      </c>
      <c r="G44">
        <f>IF(COUNTA('Последняя версия'!G44)=0,NA(),'Последняя версия'!G44)</f>
        <v>2</v>
      </c>
      <c r="H44">
        <f>IF(COUNTA('Последняя версия'!H44)=0,NA(),'Последняя версия'!H44)</f>
        <v>1</v>
      </c>
      <c r="I44">
        <f>IF(COUNTA('Последняя версия'!I44)=0,NA(),'Последняя версия'!I44)</f>
        <v>1</v>
      </c>
      <c r="J44">
        <f>IF(COUNTA('Последняя версия'!J44)=0,NA(),'Последняя версия'!J44)</f>
        <v>1</v>
      </c>
      <c r="K44">
        <f>IF(COUNTA('Последняя версия'!K44)=0,NA(),'Последняя версия'!K44)</f>
        <v>1</v>
      </c>
      <c r="L44">
        <f>IF(COUNTA('Последняя версия'!L44)=0,NA(),'Последняя версия'!L44)</f>
        <v>1</v>
      </c>
      <c r="M44">
        <f>IF(COUNTA('Последняя версия'!M44)=0,NA(),'Последняя версия'!M44)</f>
        <v>1</v>
      </c>
      <c r="N44">
        <f>IF(COUNTA('Последняя версия'!N44)=0,NA(),'Последняя версия'!N44)</f>
        <v>1</v>
      </c>
      <c r="O44">
        <f>IF(COUNTA('Последняя версия'!O44)=0,NA(),'Последняя версия'!O44)</f>
        <v>2</v>
      </c>
      <c r="P44">
        <f>IF(COUNTA('Последняя версия'!P44)=0,NA(),'Последняя версия'!P44)</f>
        <v>1</v>
      </c>
      <c r="Q44">
        <f>IF(COUNTA('Последняя версия'!Q44)=0,NA(),'Последняя версия'!Q44)</f>
        <v>1</v>
      </c>
      <c r="R44">
        <f>IF(COUNTA('Последняя версия'!R44)=0,NA(),'Последняя версия'!R44)</f>
        <v>1</v>
      </c>
      <c r="S44" t="e">
        <f>IF(COUNTA('Последняя версия'!S44)=0,NA(),'Последняя версия'!S44)</f>
        <v>#N/A</v>
      </c>
      <c r="T44">
        <f>IF(COUNTA('Последняя версия'!T44)=0,NA(),'Последняя версия'!T44)</f>
        <v>3</v>
      </c>
      <c r="U44">
        <f>IF(COUNTA('Последняя версия'!U44)=0,NA(),'Последняя версия'!U44)</f>
        <v>1</v>
      </c>
      <c r="V44">
        <f>IF(COUNTA('Последняя версия'!V44)=0,NA(),'Последняя версия'!V44)</f>
        <v>4</v>
      </c>
      <c r="W44" t="e">
        <f>IF(COUNTA('Последняя версия'!W44)=0,NA(),'Последняя версия'!W44)</f>
        <v>#N/A</v>
      </c>
      <c r="X44">
        <f>IF(COUNTA('Последняя версия'!X44)=0,NA(),'Последняя версия'!X44)</f>
        <v>63</v>
      </c>
      <c r="Y44">
        <f>IF(COUNTA('Последняя версия'!Y44)=0,NA(),'Последняя версия'!Y44)</f>
        <v>60</v>
      </c>
      <c r="Z44">
        <f>IF(COUNTA('Последняя версия'!Z44)=0,NA(),'Последняя версия'!Z44)</f>
        <v>36</v>
      </c>
      <c r="AA44">
        <f>IF(COUNTA('Последняя версия'!AA44)=0,NA(),'Последняя версия'!AA44)</f>
        <v>33</v>
      </c>
      <c r="AB44">
        <f>IF(COUNTA('Последняя версия'!AB44)=0,NA(),'Последняя версия'!AB44)</f>
        <v>87</v>
      </c>
      <c r="AC44">
        <f>IF(COUNTA('Последняя версия'!AC44)=0,NA(),'Последняя версия'!AC44)</f>
        <v>45</v>
      </c>
      <c r="AD44">
        <f>IF(COUNTA('Последняя версия'!AD44)=0,NA(),'Последняя версия'!AD44)</f>
        <v>6</v>
      </c>
      <c r="AE44">
        <f>IF(COUNTA('Последняя версия'!AE44)=0,NA(),'Последняя версия'!AE44)</f>
        <v>68</v>
      </c>
      <c r="AF44">
        <f>IF(COUNTA('Последняя версия'!AF44)=0,NA(),'Последняя версия'!AF44)</f>
        <v>5.15</v>
      </c>
      <c r="AG44">
        <f>IF(COUNTA('Последняя версия'!AG44)=0,NA(),'Последняя версия'!AG44)</f>
        <v>1.45</v>
      </c>
      <c r="AH44">
        <f>IF(COUNTA('Последняя версия'!AH44)=0,NA(),'Последняя версия'!AH44)</f>
        <v>3.7</v>
      </c>
      <c r="AI44">
        <f>IF(COUNTA('Последняя версия'!AI44)=0,NA(),'Последняя версия'!AI44)</f>
        <v>1.33</v>
      </c>
      <c r="AJ44">
        <f>IF(COUNTA('Последняя версия'!AJ44)=0,NA(),'Последняя версия'!AJ44)</f>
        <v>0.09</v>
      </c>
      <c r="AK44">
        <f>IF(COUNTA('Последняя версия'!AK44)=0,NA(),'Последняя версия'!AK44)</f>
        <v>3.14</v>
      </c>
      <c r="AL44">
        <f>IF(COUNTA('Последняя версия'!AL44)=0,NA(),'Последняя версия'!AL44)</f>
        <v>273</v>
      </c>
      <c r="AM44">
        <f>IF(COUNTA('Последняя версия'!AM44)=0,NA(),'Последняя версия'!AM44)</f>
        <v>599</v>
      </c>
      <c r="AN44">
        <f>IF(COUNTA('Последняя версия'!AN44)=0,NA(),'Последняя версия'!AN44)</f>
        <v>2.48</v>
      </c>
      <c r="AO44">
        <f>IF(COUNTA('Последняя версия'!AO44)=0,NA(),'Последняя версия'!AO44)</f>
        <v>242</v>
      </c>
      <c r="AP44">
        <f>IF(COUNTA('Последняя версия'!AP44)=0,NA(),'Последняя версия'!AP44)</f>
        <v>112.8</v>
      </c>
      <c r="AQ44" t="e">
        <f>IF(COUNTA('Последняя версия'!AQ44)=0,NA(),'Последняя версия'!AQ44)</f>
        <v>#N/A</v>
      </c>
      <c r="AR44" t="e">
        <f>IF(COUNTA('Последняя версия'!AR44)=0,NA(),'Последняя версия'!AR44)</f>
        <v>#N/A</v>
      </c>
      <c r="AS44" t="e">
        <f>IF(COUNTA('Последняя версия'!AS44)=0,NA(),'Последняя версия'!AS44)</f>
        <v>#N/A</v>
      </c>
      <c r="AT44" t="e">
        <f>IF(COUNTA('Последняя версия'!AT44)=0,NA(),'Последняя версия'!AT44)</f>
        <v>#N/A</v>
      </c>
      <c r="AU44">
        <f>IF(COUNTA('Последняя версия'!AU44)=0,NA(),'Последняя версия'!AU44)</f>
        <v>14.3</v>
      </c>
      <c r="AV44">
        <f>IF(COUNTA('Последняя версия'!AV44)=0,NA(),'Последняя версия'!AV44)</f>
        <v>132.80000000000001</v>
      </c>
      <c r="AW44">
        <f>IF(COUNTA('Последняя версия'!AW44)=0,NA(),'Последняя версия'!AW44)</f>
        <v>111.5</v>
      </c>
      <c r="AX44">
        <f>IF(COUNTA('Последняя версия'!AX44)=0,NA(),'Последняя версия'!AX44)</f>
        <v>4.4000000000000004</v>
      </c>
      <c r="AY44">
        <f>IF(COUNTA('Последняя версия'!AY44)=0,NA(),'Последняя версия'!AY44)</f>
        <v>0.84</v>
      </c>
      <c r="AZ44" t="e">
        <f>IF(COUNTA('Последняя версия'!AZ44)=0,NA(),'Последняя версия'!AZ44)</f>
        <v>#N/A</v>
      </c>
      <c r="BA44" t="e">
        <f>IF(COUNTA('Последняя версия'!BA44)=0,NA(),'Последняя версия'!BA44)</f>
        <v>#N/A</v>
      </c>
      <c r="BB44" t="e">
        <f>IF(COUNTA('Последняя версия'!BB44)=0,NA(),'Последняя версия'!BB44)</f>
        <v>#N/A</v>
      </c>
      <c r="BC44" t="e">
        <f>IF(COUNTA('Последняя версия'!BC44)=0,NA(),'Последняя версия'!BC44)</f>
        <v>#N/A</v>
      </c>
      <c r="BD44" t="e">
        <f>IF(COUNTA('Последняя версия'!BD44)=0,NA(),'Последняя версия'!BD44)</f>
        <v>#N/A</v>
      </c>
      <c r="BE44" t="e">
        <f>IF(COUNTA('Последняя версия'!BE44)=0,NA(),'Последняя версия'!BE44)</f>
        <v>#N/A</v>
      </c>
      <c r="BF44" t="e">
        <f>IF(COUNTA('Последняя версия'!BF44)=0,NA(),'Последняя версия'!BF44)</f>
        <v>#N/A</v>
      </c>
      <c r="BG44" t="e">
        <f>IF(COUNTA('Последняя версия'!BG44)=0,NA(),'Последняя версия'!BG44)</f>
        <v>#N/A</v>
      </c>
      <c r="BH44" t="e">
        <f>IF(COUNTA('Последняя версия'!BH44)=0,NA(),'Последняя версия'!BH44)</f>
        <v>#N/A</v>
      </c>
      <c r="BI44" t="e">
        <f>IF(COUNTA('Последняя версия'!BI44)=0,NA(),'Последняя версия'!BI44)</f>
        <v>#N/A</v>
      </c>
      <c r="BJ44">
        <f>IF(COUNTA('Последняя версия'!BJ44)=0,NA(),'Последняя версия'!BJ44)</f>
        <v>5.54</v>
      </c>
      <c r="BK44">
        <f>IF(COUNTA('Последняя версия'!BK44)=0,NA(),'Последняя версия'!BK44)</f>
        <v>61.6</v>
      </c>
      <c r="BL44">
        <f>IF(COUNTA('Последняя версия'!BL44)=0,NA(),'Последняя версия'!BL44)</f>
        <v>19.28</v>
      </c>
      <c r="BM44" t="e">
        <f>IF(COUNTA('Последняя версия'!BM44)=0,NA(),'Последняя версия'!BM44)</f>
        <v>#N/A</v>
      </c>
      <c r="BN44" t="e">
        <f>IF(COUNTA('Последняя версия'!BN44)=0,NA(),'Последняя версия'!BN44)</f>
        <v>#N/A</v>
      </c>
      <c r="BO44">
        <f>IF(COUNTA('Последняя версия'!BO44)=0,NA(),'Последняя версия'!BO44)</f>
        <v>368</v>
      </c>
      <c r="BP44">
        <f>IF(COUNTA('Последняя версия'!BP44)=0,NA(),'Последняя версия'!BP44)</f>
        <v>20.149999999999999</v>
      </c>
      <c r="BQ44" t="e">
        <f>IF(COUNTA('Последняя версия'!BQ44)=0,NA(),'Последняя версия'!BQ44)</f>
        <v>#N/A</v>
      </c>
      <c r="BR44">
        <f>IF(COUNTA('Последняя версия'!BR44)=0,NA(),'Последняя версия'!BR44)</f>
        <v>14.5</v>
      </c>
      <c r="BS44">
        <f>IF(COUNTA('Последняя версия'!BS44)=0,NA(),'Последняя версия'!BS44)</f>
        <v>16.3</v>
      </c>
      <c r="BT44" t="e">
        <f>IF(COUNTA('Последняя версия'!BT44)=0,NA(),'Последняя версия'!BT44)</f>
        <v>#N/A</v>
      </c>
      <c r="BU44" t="e">
        <f>IF(COUNTA('Последняя версия'!BU44)=0,NA(),'Последняя версия'!BU44)</f>
        <v>#N/A</v>
      </c>
      <c r="BV44" t="e">
        <f>IF(COUNTA('Последняя версия'!BV44)=0,NA(),'Последняя версия'!BV44)</f>
        <v>#N/A</v>
      </c>
      <c r="BW44" t="e">
        <f>IF(COUNTA('Последняя версия'!BW44)=0,NA(),'Последняя версия'!BW44)</f>
        <v>#N/A</v>
      </c>
      <c r="BX44" t="e">
        <f>IF(COUNTA('Последняя версия'!BX44)=0,NA(),'Последняя версия'!BX44)</f>
        <v>#N/A</v>
      </c>
      <c r="BY44" t="e">
        <f>IF(COUNTA('Последняя версия'!BY44)=0,NA(),'Последняя версия'!BY44)</f>
        <v>#N/A</v>
      </c>
      <c r="BZ44">
        <f>IF(COUNTA('Последняя версия'!BZ44)=0,NA(),'Последняя версия'!BZ44)</f>
        <v>2.4900000000000002</v>
      </c>
      <c r="CA44">
        <f>IF(COUNTA('Последняя версия'!CA44)=0,NA(),'Последняя версия'!CA44)</f>
        <v>8.07</v>
      </c>
      <c r="CB44" t="e">
        <f>IF(COUNTA('Последняя версия'!CB44)=0,NA(),'Последняя версия'!CB44)</f>
        <v>#N/A</v>
      </c>
      <c r="CC44" t="e">
        <f>IF(COUNTA('Последняя версия'!CC44)=0,NA(),'Последняя версия'!CC44)</f>
        <v>#N/A</v>
      </c>
      <c r="CD44">
        <f>IF(COUNTA('Последняя версия'!CD44)=0,NA(),'Последняя версия'!CD44)</f>
        <v>12.25</v>
      </c>
      <c r="CE44">
        <f>IF(COUNTA('Последняя версия'!CE44)=0,NA(),'Последняя версия'!CE44)</f>
        <v>0.86</v>
      </c>
      <c r="CF44" t="e">
        <f>IF(COUNTA('Последняя версия'!CF44)=0,NA(),'Последняя версия'!CF44)</f>
        <v>#N/A</v>
      </c>
      <c r="CG44" t="e">
        <f>IF(COUNTA('Последняя версия'!CG44)=0,NA(),'Последняя версия'!CG44)</f>
        <v>#N/A</v>
      </c>
      <c r="CH44" t="e">
        <f>IF(COUNTA('Последняя версия'!CH44)=0,NA(),'Последняя версия'!CH44)</f>
        <v>#N/A</v>
      </c>
      <c r="CI44" t="e">
        <f>IF(COUNTA('Последняя версия'!CI44)=0,NA(),'Последняя версия'!CI44)</f>
        <v>#N/A</v>
      </c>
      <c r="CJ44" t="e">
        <f>IF(COUNTA('Последняя версия'!CJ44)=0,NA(),'Последняя версия'!CJ44)</f>
        <v>#N/A</v>
      </c>
      <c r="CK44" t="e">
        <f>IF(COUNTA('Последняя версия'!CK44)=0,NA(),'Последняя версия'!CK44)</f>
        <v>#N/A</v>
      </c>
      <c r="CL44">
        <f>IF(COUNTA('Последняя версия'!CL44)=0,NA(),'Последняя версия'!CL44)</f>
        <v>169.7</v>
      </c>
      <c r="CM44" t="e">
        <f>IF(COUNTA('Последняя версия'!CM44)=0,NA(),'Последняя версия'!CM44)</f>
        <v>#N/A</v>
      </c>
      <c r="CN44" t="e">
        <f>IF(COUNTA('Последняя версия'!CN44)=0,NA(),'Последняя версия'!CN44)</f>
        <v>#N/A</v>
      </c>
      <c r="CO44" t="e">
        <f>IF(COUNTA('Последняя версия'!CO44)=0,NA(),'Последняя версия'!CO44)</f>
        <v>#N/A</v>
      </c>
      <c r="CP44" t="e">
        <f>IF(COUNTA('Последняя версия'!CP44)=0,NA(),'Последняя версия'!CP44)</f>
        <v>#N/A</v>
      </c>
      <c r="CQ44" t="e">
        <f>IF(COUNTA('Последняя версия'!CQ44)=0,NA(),'Последняя версия'!CQ44)</f>
        <v>#N/A</v>
      </c>
      <c r="CR44" t="e">
        <f>IF(COUNTA('Последняя версия'!CR44)=0,NA(),'Последняя версия'!CR44)</f>
        <v>#N/A</v>
      </c>
      <c r="CS44">
        <f>IF(COUNTA('Последняя версия'!CS44)=0,NA(),'Последняя версия'!CS44)</f>
        <v>28</v>
      </c>
      <c r="CT44">
        <f>IF(COUNTA('Последняя версия'!CT44)=0,NA(),'Последняя версия'!CT44)</f>
        <v>7</v>
      </c>
      <c r="CU44">
        <f>IF(COUNTA('Последняя версия'!CU44)=0,NA(),'Последняя версия'!CU44)</f>
        <v>16</v>
      </c>
      <c r="CV44">
        <f>IF(COUNTA('Последняя версия'!CV44)=0,NA(),'Последняя версия'!CV44)</f>
        <v>5</v>
      </c>
      <c r="CW44">
        <f>IF(COUNTA('Последняя версия'!CW44)=0,NA(),'Последняя версия'!CW44)</f>
        <v>3</v>
      </c>
      <c r="CX44">
        <f>IF(COUNTA('Последняя версия'!CX44)=0,NA(),'Последняя версия'!CX44)</f>
        <v>7</v>
      </c>
      <c r="CY44">
        <f>IF(COUNTA('Последняя версия'!CY44)=0,NA(),'Последняя версия'!CY44)</f>
        <v>4</v>
      </c>
      <c r="CZ44">
        <f>IF(COUNTA('Последняя версия'!CZ44)=0,NA(),'Последняя версия'!CZ44)</f>
        <v>3</v>
      </c>
      <c r="DA44">
        <f>IF(COUNTA('Последняя версия'!DA44)=0,NA(),'Последняя версия'!DA44)</f>
        <v>6</v>
      </c>
      <c r="DB44">
        <f>IF(COUNTA('Последняя версия'!DB44)=0,NA(),'Последняя версия'!DB44)</f>
        <v>6</v>
      </c>
      <c r="DC44">
        <f>IF(COUNTA('Последняя версия'!DC44)=0,NA(),'Последняя версия'!DC44)</f>
        <v>5</v>
      </c>
      <c r="DD44">
        <f>IF(COUNTA('Последняя версия'!DD44)=0,NA(),'Последняя версия'!DD44)</f>
        <v>7</v>
      </c>
      <c r="DE44">
        <f>IF(COUNTA('Последняя версия'!DE44)=0,NA(),'Последняя версия'!DE44)</f>
        <v>4</v>
      </c>
      <c r="DF44">
        <f>IF(COUNTA('Последняя версия'!DF44)=0,NA(),'Последняя версия'!DF44)</f>
        <v>3</v>
      </c>
      <c r="DG44">
        <f>IF(COUNTA('Последняя версия'!DG44)=0,NA(),'Последняя версия'!DG44)</f>
        <v>8</v>
      </c>
      <c r="DH44">
        <f>IF(COUNTA('Последняя версия'!DH44)=0,NA(),'Последняя версия'!DH44)</f>
        <v>20</v>
      </c>
      <c r="DI44">
        <f>IF(COUNTA('Последняя версия'!DI44)=0,NA(),'Последняя версия'!DI44)</f>
        <v>6</v>
      </c>
      <c r="DJ44">
        <f>IF(COUNTA('Последняя версия'!DJ44)=0,NA(),'Последняя версия'!DJ44)</f>
        <v>5</v>
      </c>
      <c r="DK44">
        <f>IF(COUNTA('Последняя версия'!DK44)=0,NA(),'Последняя версия'!DK44)</f>
        <v>5</v>
      </c>
      <c r="DL44">
        <f>IF(COUNTA('Последняя версия'!DL44)=0,NA(),'Последняя версия'!DL44)</f>
        <v>7</v>
      </c>
      <c r="DM44">
        <f>IF(COUNTA('Последняя версия'!DM44)=0,NA(),'Последняя версия'!DM44)</f>
        <v>11</v>
      </c>
      <c r="DN44">
        <f>IF(COUNTA('Последняя версия'!DN44)=0,NA(),'Последняя версия'!DN44)</f>
        <v>7</v>
      </c>
      <c r="DO44">
        <f>IF(COUNTA('Последняя версия'!DO44)=0,NA(),'Последняя версия'!DO44)</f>
        <v>4</v>
      </c>
      <c r="DP44">
        <f>IF(COUNTA('Последняя версия'!DP44)=0,NA(),'Последняя версия'!DP44)</f>
        <v>8</v>
      </c>
      <c r="DQ44">
        <f>IF(COUNTA('Последняя версия'!DQ44)=0,NA(),'Последняя версия'!DQ44)</f>
        <v>15</v>
      </c>
      <c r="DR44">
        <f>IF(COUNTA('Последняя версия'!DR44)=0,NA(),'Последняя версия'!DR44)</f>
        <v>9</v>
      </c>
      <c r="DS44">
        <f>IF(COUNTA('Последняя версия'!DS44)=0,NA(),'Последняя версия'!DS44)</f>
        <v>6</v>
      </c>
      <c r="DT44">
        <f>IF(COUNTA('Последняя версия'!DT44)=0,NA(),'Последняя версия'!DT44)</f>
        <v>112</v>
      </c>
      <c r="DU44" t="e">
        <f>IF(COUNTA('Последняя версия'!DU44)=0,NA(),'Последняя версия'!DU44)</f>
        <v>#N/A</v>
      </c>
      <c r="DV44" t="e">
        <f>IF(COUNTA('Последняя версия'!DV44)=0,NA(),'Последняя версия'!DV44)</f>
        <v>#N/A</v>
      </c>
      <c r="DW44" t="e">
        <f>IF(COUNTA('Последняя версия'!DW44)=0,NA(),'Последняя версия'!DW44)</f>
        <v>#N/A</v>
      </c>
      <c r="DX44" t="e">
        <f>IF(COUNTA('Последняя версия'!DX44)=0,NA(),'Последняя версия'!DX44)</f>
        <v>#N/A</v>
      </c>
      <c r="DY44" t="e">
        <f>IF(COUNTA('Последняя версия'!DY44)=0,NA(),'Последняя версия'!DY44)</f>
        <v>#N/A</v>
      </c>
      <c r="DZ44" t="e">
        <f>IF(COUNTA('Последняя версия'!DZ44)=0,NA(),'Последняя версия'!DZ44)</f>
        <v>#N/A</v>
      </c>
      <c r="EA44" t="e">
        <f>IF(COUNTA('Последняя версия'!EA44)=0,NA(),'Последняя версия'!EA44)</f>
        <v>#N/A</v>
      </c>
      <c r="EB44" t="e">
        <f>IF(COUNTA('Последняя версия'!EB44)=0,NA(),'Последняя версия'!EB44)</f>
        <v>#N/A</v>
      </c>
      <c r="EC44" t="e">
        <f>IF(COUNTA('Последняя версия'!EC44)=0,NA(),'Последняя версия'!EC44)</f>
        <v>#N/A</v>
      </c>
      <c r="ED44" t="e">
        <f>IF(COUNTA('Последняя версия'!ED44)=0,NA(),'Последняя версия'!ED44)</f>
        <v>#N/A</v>
      </c>
      <c r="EE44" t="e">
        <f>IF(COUNTA('Последняя версия'!EE44)=0,NA(),'Последняя версия'!EE44)</f>
        <v>#N/A</v>
      </c>
      <c r="EF44" t="e">
        <f>IF(COUNTA('Последняя версия'!EF44)=0,NA(),'Последняя версия'!EF44)</f>
        <v>#N/A</v>
      </c>
      <c r="EG44" t="e">
        <f>IF(COUNTA('Последняя версия'!EG44)=0,NA(),'Последняя версия'!EG44)</f>
        <v>#N/A</v>
      </c>
      <c r="EH44" t="e">
        <f>IF(COUNTA('Последняя версия'!EH44)=0,NA(),'Последняя версия'!EH44)</f>
        <v>#N/A</v>
      </c>
      <c r="EI44" t="e">
        <f>IF(COUNTA('Последняя версия'!EI44)=0,NA(),'Последняя версия'!EI44)</f>
        <v>#N/A</v>
      </c>
      <c r="EJ44" t="e">
        <f>IF(COUNTA('Последняя версия'!EJ44)=0,NA(),'Последняя версия'!EJ44)</f>
        <v>#N/A</v>
      </c>
    </row>
    <row r="45" spans="1:140" x14ac:dyDescent="0.35">
      <c r="A45">
        <f>IF(COUNTA('Последняя версия'!A45)=0,NA(),'Последняя версия'!A45)</f>
        <v>44</v>
      </c>
      <c r="B45">
        <f>IF(COUNTA('Последняя версия'!B45)=0,NA(),'Последняя версия'!B45)</f>
        <v>1</v>
      </c>
      <c r="C45">
        <f>IF(COUNTA('Последняя версия'!C45)=0,NA(),'Последняя версия'!C45)</f>
        <v>2</v>
      </c>
      <c r="D45">
        <f>IF(COUNTA('Последняя версия'!D45)=0,NA(),'Последняя версия'!D45)</f>
        <v>4</v>
      </c>
      <c r="E45">
        <f>IF(COUNTA('Последняя версия'!E45)=0,NA(),'Последняя версия'!E45)</f>
        <v>6</v>
      </c>
      <c r="F45">
        <f>IF(COUNTA('Последняя версия'!F45)=0,NA(),'Последняя версия'!F45)</f>
        <v>3</v>
      </c>
      <c r="G45">
        <f>IF(COUNTA('Последняя версия'!G45)=0,NA(),'Последняя версия'!G45)</f>
        <v>1</v>
      </c>
      <c r="H45">
        <f>IF(COUNTA('Последняя версия'!H45)=0,NA(),'Последняя версия'!H45)</f>
        <v>1</v>
      </c>
      <c r="I45">
        <f>IF(COUNTA('Последняя версия'!I45)=0,NA(),'Последняя версия'!I45)</f>
        <v>1</v>
      </c>
      <c r="J45">
        <f>IF(COUNTA('Последняя версия'!J45)=0,NA(),'Последняя версия'!J45)</f>
        <v>2</v>
      </c>
      <c r="K45">
        <f>IF(COUNTA('Последняя версия'!K45)=0,NA(),'Последняя версия'!K45)</f>
        <v>1</v>
      </c>
      <c r="L45">
        <f>IF(COUNTA('Последняя версия'!L45)=0,NA(),'Последняя версия'!L45)</f>
        <v>1</v>
      </c>
      <c r="M45">
        <f>IF(COUNTA('Последняя версия'!M45)=0,NA(),'Последняя версия'!M45)</f>
        <v>1</v>
      </c>
      <c r="N45">
        <f>IF(COUNTA('Последняя версия'!N45)=0,NA(),'Последняя версия'!N45)</f>
        <v>1</v>
      </c>
      <c r="O45">
        <f>IF(COUNTA('Последняя версия'!O45)=0,NA(),'Последняя версия'!O45)</f>
        <v>2</v>
      </c>
      <c r="P45">
        <f>IF(COUNTA('Последняя версия'!P45)=0,NA(),'Последняя версия'!P45)</f>
        <v>1</v>
      </c>
      <c r="Q45">
        <f>IF(COUNTA('Последняя версия'!Q45)=0,NA(),'Последняя версия'!Q45)</f>
        <v>2</v>
      </c>
      <c r="R45">
        <f>IF(COUNTA('Последняя версия'!R45)=0,NA(),'Последняя версия'!R45)</f>
        <v>1</v>
      </c>
      <c r="S45" t="e">
        <f>IF(COUNTA('Последняя версия'!S45)=0,NA(),'Последняя версия'!S45)</f>
        <v>#N/A</v>
      </c>
      <c r="T45">
        <f>IF(COUNTA('Последняя версия'!T45)=0,NA(),'Последняя версия'!T45)</f>
        <v>2</v>
      </c>
      <c r="U45">
        <f>IF(COUNTA('Последняя версия'!U45)=0,NA(),'Последняя версия'!U45)</f>
        <v>1</v>
      </c>
      <c r="V45">
        <f>IF(COUNTA('Последняя версия'!V45)=0,NA(),'Последняя версия'!V45)</f>
        <v>3</v>
      </c>
      <c r="W45" t="e">
        <f>IF(COUNTA('Последняя версия'!W45)=0,NA(),'Последняя версия'!W45)</f>
        <v>#N/A</v>
      </c>
      <c r="X45">
        <f>IF(COUNTA('Последняя версия'!X45)=0,NA(),'Последняя версия'!X45)</f>
        <v>65</v>
      </c>
      <c r="Y45">
        <f>IF(COUNTA('Последняя версия'!Y45)=0,NA(),'Последняя версия'!Y45)</f>
        <v>38</v>
      </c>
      <c r="Z45">
        <f>IF(COUNTA('Последняя версия'!Z45)=0,NA(),'Последняя версия'!Z45)</f>
        <v>36</v>
      </c>
      <c r="AA45">
        <f>IF(COUNTA('Последняя версия'!AA45)=0,NA(),'Последняя версия'!AA45)</f>
        <v>40</v>
      </c>
      <c r="AB45">
        <f>IF(COUNTA('Последняя версия'!AB45)=0,NA(),'Последняя версия'!AB45)</f>
        <v>75</v>
      </c>
      <c r="AC45">
        <f>IF(COUNTA('Последняя версия'!AC45)=0,NA(),'Последняя версия'!AC45)</f>
        <v>45</v>
      </c>
      <c r="AD45">
        <f>IF(COUNTA('Последняя версия'!AD45)=0,NA(),'Последняя версия'!AD45)</f>
        <v>5.75</v>
      </c>
      <c r="AE45">
        <f>IF(COUNTA('Последняя версия'!AE45)=0,NA(),'Последняя версия'!AE45)</f>
        <v>86.5</v>
      </c>
      <c r="AF45">
        <f>IF(COUNTA('Последняя версия'!AF45)=0,NA(),'Последняя версия'!AF45)</f>
        <v>6.39</v>
      </c>
      <c r="AG45">
        <f>IF(COUNTA('Последняя версия'!AG45)=0,NA(),'Последняя версия'!AG45)</f>
        <v>1.77</v>
      </c>
      <c r="AH45">
        <f>IF(COUNTA('Последняя версия'!AH45)=0,NA(),'Последняя версия'!AH45)</f>
        <v>3.92</v>
      </c>
      <c r="AI45">
        <f>IF(COUNTA('Последняя версия'!AI45)=0,NA(),'Последняя версия'!AI45)</f>
        <v>1.05</v>
      </c>
      <c r="AJ45">
        <f>IF(COUNTA('Последняя версия'!AJ45)=0,NA(),'Последняя версия'!AJ45)</f>
        <v>0.33</v>
      </c>
      <c r="AK45">
        <f>IF(COUNTA('Последняя версия'!AK45)=0,NA(),'Последняя версия'!AK45)</f>
        <v>2.2599999999999998</v>
      </c>
      <c r="AL45">
        <f>IF(COUNTA('Последняя версия'!AL45)=0,NA(),'Последняя версия'!AL45)</f>
        <v>100</v>
      </c>
      <c r="AM45">
        <f>IF(COUNTA('Последняя версия'!AM45)=0,NA(),'Последняя версия'!AM45)</f>
        <v>542</v>
      </c>
      <c r="AN45">
        <f>IF(COUNTA('Последняя версия'!AN45)=0,NA(),'Последняя версия'!AN45)</f>
        <v>3.28</v>
      </c>
      <c r="AO45" t="e">
        <f>IF(COUNTA('Последняя версия'!AO45)=0,NA(),'Последняя версия'!AO45)</f>
        <v>#N/A</v>
      </c>
      <c r="AP45">
        <f>IF(COUNTA('Последняя версия'!AP45)=0,NA(),'Последняя версия'!AP45)</f>
        <v>384.7</v>
      </c>
      <c r="AQ45" t="e">
        <f>IF(COUNTA('Последняя версия'!AQ45)=0,NA(),'Последняя версия'!AQ45)</f>
        <v>#N/A</v>
      </c>
      <c r="AR45" t="e">
        <f>IF(COUNTA('Последняя версия'!AR45)=0,NA(),'Последняя версия'!AR45)</f>
        <v>#N/A</v>
      </c>
      <c r="AS45" t="e">
        <f>IF(COUNTA('Последняя версия'!AS45)=0,NA(),'Последняя версия'!AS45)</f>
        <v>#N/A</v>
      </c>
      <c r="AT45">
        <f>IF(COUNTA('Последняя версия'!AT45)=0,NA(),'Последняя версия'!AT45)</f>
        <v>5.74</v>
      </c>
      <c r="AU45">
        <f>IF(COUNTA('Последняя версия'!AU45)=0,NA(),'Последняя версия'!AU45)</f>
        <v>16</v>
      </c>
      <c r="AV45">
        <f>IF(COUNTA('Последняя версия'!AV45)=0,NA(),'Последняя версия'!AV45)</f>
        <v>148.5</v>
      </c>
      <c r="AW45">
        <f>IF(COUNTA('Последняя версия'!AW45)=0,NA(),'Последняя версия'!AW45)</f>
        <v>110.5</v>
      </c>
      <c r="AX45">
        <f>IF(COUNTA('Последняя версия'!AX45)=0,NA(),'Последняя версия'!AX45)</f>
        <v>5.75</v>
      </c>
      <c r="AY45">
        <f>IF(COUNTA('Последняя версия'!AY45)=0,NA(),'Последняя версия'!AY45)</f>
        <v>0.74</v>
      </c>
      <c r="AZ45">
        <f>IF(COUNTA('Последняя версия'!AZ45)=0,NA(),'Последняя версия'!AZ45)</f>
        <v>0.9</v>
      </c>
      <c r="BA45" t="e">
        <f>IF(COUNTA('Последняя версия'!BA45)=0,NA(),'Последняя версия'!BA45)</f>
        <v>#N/A</v>
      </c>
      <c r="BB45">
        <f>IF(COUNTA('Последняя версия'!BB45)=0,NA(),'Последняя версия'!BB45)</f>
        <v>109</v>
      </c>
      <c r="BC45">
        <f>IF(COUNTA('Последняя версия'!BC45)=0,NA(),'Последняя версия'!BC45)</f>
        <v>3.76</v>
      </c>
      <c r="BD45">
        <f>IF(COUNTA('Последняя версия'!BD45)=0,NA(),'Последняя версия'!BD45)</f>
        <v>193</v>
      </c>
      <c r="BE45">
        <f>IF(COUNTA('Последняя версия'!BE45)=0,NA(),'Последняя версия'!BE45)</f>
        <v>7.5</v>
      </c>
      <c r="BF45">
        <f>IF(COUNTA('Последняя версия'!BF45)=0,NA(),'Последняя версия'!BF45)</f>
        <v>21</v>
      </c>
      <c r="BG45">
        <f>IF(COUNTA('Последняя версия'!BG45)=0,NA(),'Последняя версия'!BG45)</f>
        <v>0</v>
      </c>
      <c r="BH45">
        <f>IF(COUNTA('Последняя версия'!BH45)=0,NA(),'Последняя версия'!BH45)</f>
        <v>153</v>
      </c>
      <c r="BI45">
        <f>IF(COUNTA('Последняя версия'!BI45)=0,NA(),'Последняя версия'!BI45)</f>
        <v>1404</v>
      </c>
      <c r="BJ45">
        <f>IF(COUNTA('Последняя версия'!BJ45)=0,NA(),'Последняя версия'!BJ45)</f>
        <v>6.3</v>
      </c>
      <c r="BK45">
        <f>IF(COUNTA('Последняя версия'!BK45)=0,NA(),'Последняя версия'!BK45)</f>
        <v>50.06</v>
      </c>
      <c r="BL45">
        <f>IF(COUNTA('Последняя версия'!BL45)=0,NA(),'Последняя версия'!BL45)</f>
        <v>80.64</v>
      </c>
      <c r="BM45">
        <f>IF(COUNTA('Последняя версия'!BM45)=0,NA(),'Последняя версия'!BM45)</f>
        <v>9.1</v>
      </c>
      <c r="BN45" t="e">
        <f>IF(COUNTA('Последняя версия'!BN45)=0,NA(),'Последняя версия'!BN45)</f>
        <v>#N/A</v>
      </c>
      <c r="BO45" t="e">
        <f>IF(COUNTA('Последняя версия'!BO45)=0,NA(),'Последняя версия'!BO45)</f>
        <v>#N/A</v>
      </c>
      <c r="BP45" t="e">
        <f>IF(COUNTA('Последняя версия'!BP45)=0,NA(),'Последняя версия'!BP45)</f>
        <v>#N/A</v>
      </c>
      <c r="BQ45" t="e">
        <f>IF(COUNTA('Последняя версия'!BQ45)=0,NA(),'Последняя версия'!BQ45)</f>
        <v>#N/A</v>
      </c>
      <c r="BR45">
        <f>IF(COUNTA('Последняя версия'!BR45)=0,NA(),'Последняя версия'!BR45)</f>
        <v>129.69999999999999</v>
      </c>
      <c r="BS45">
        <f>IF(COUNTA('Последняя версия'!BS45)=0,NA(),'Последняя версия'!BS45)</f>
        <v>17.7</v>
      </c>
      <c r="BT45" t="e">
        <f>IF(COUNTA('Последняя версия'!BT45)=0,NA(),'Последняя версия'!BT45)</f>
        <v>#N/A</v>
      </c>
      <c r="BU45" t="e">
        <f>IF(COUNTA('Последняя версия'!BU45)=0,NA(),'Последняя версия'!BU45)</f>
        <v>#N/A</v>
      </c>
      <c r="BV45" t="e">
        <f>IF(COUNTA('Последняя версия'!BV45)=0,NA(),'Последняя версия'!BV45)</f>
        <v>#N/A</v>
      </c>
      <c r="BW45" t="e">
        <f>IF(COUNTA('Последняя версия'!BW45)=0,NA(),'Последняя версия'!BW45)</f>
        <v>#N/A</v>
      </c>
      <c r="BX45" t="e">
        <f>IF(COUNTA('Последняя версия'!BX45)=0,NA(),'Последняя версия'!BX45)</f>
        <v>#N/A</v>
      </c>
      <c r="BY45" t="e">
        <f>IF(COUNTA('Последняя версия'!BY45)=0,NA(),'Последняя версия'!BY45)</f>
        <v>#N/A</v>
      </c>
      <c r="BZ45">
        <f>IF(COUNTA('Последняя версия'!BZ45)=0,NA(),'Последняя версия'!BZ45)</f>
        <v>2.44</v>
      </c>
      <c r="CA45">
        <f>IF(COUNTA('Последняя версия'!CA45)=0,NA(),'Последняя версия'!CA45)</f>
        <v>8.4700000000000006</v>
      </c>
      <c r="CB45" t="e">
        <f>IF(COUNTA('Последняя версия'!CB45)=0,NA(),'Последняя версия'!CB45)</f>
        <v>#N/A</v>
      </c>
      <c r="CC45" t="e">
        <f>IF(COUNTA('Последняя версия'!CC45)=0,NA(),'Последняя версия'!CC45)</f>
        <v>#N/A</v>
      </c>
      <c r="CD45">
        <f>IF(COUNTA('Последняя версия'!CD45)=0,NA(),'Последняя версия'!CD45)</f>
        <v>12.3</v>
      </c>
      <c r="CE45">
        <f>IF(COUNTA('Последняя версия'!CE45)=0,NA(),'Последняя версия'!CE45)</f>
        <v>14.7</v>
      </c>
      <c r="CF45" t="e">
        <f>IF(COUNTA('Последняя версия'!CF45)=0,NA(),'Последняя версия'!CF45)</f>
        <v>#N/A</v>
      </c>
      <c r="CG45" t="e">
        <f>IF(COUNTA('Последняя версия'!CG45)=0,NA(),'Последняя версия'!CG45)</f>
        <v>#N/A</v>
      </c>
      <c r="CH45" t="e">
        <f>IF(COUNTA('Последняя версия'!CH45)=0,NA(),'Последняя версия'!CH45)</f>
        <v>#N/A</v>
      </c>
      <c r="CI45" t="e">
        <f>IF(COUNTA('Последняя версия'!CI45)=0,NA(),'Последняя версия'!CI45)</f>
        <v>#N/A</v>
      </c>
      <c r="CJ45" t="e">
        <f>IF(COUNTA('Последняя версия'!CJ45)=0,NA(),'Последняя версия'!CJ45)</f>
        <v>#N/A</v>
      </c>
      <c r="CK45" t="e">
        <f>IF(COUNTA('Последняя версия'!CK45)=0,NA(),'Последняя версия'!CK45)</f>
        <v>#N/A</v>
      </c>
      <c r="CL45">
        <f>IF(COUNTA('Последняя версия'!CL45)=0,NA(),'Последняя версия'!CL45)</f>
        <v>131.97999999999999</v>
      </c>
      <c r="CM45" t="e">
        <f>IF(COUNTA('Последняя версия'!CM45)=0,NA(),'Последняя версия'!CM45)</f>
        <v>#N/A</v>
      </c>
      <c r="CN45" t="e">
        <f>IF(COUNTA('Последняя версия'!CN45)=0,NA(),'Последняя версия'!CN45)</f>
        <v>#N/A</v>
      </c>
      <c r="CO45" t="e">
        <f>IF(COUNTA('Последняя версия'!CO45)=0,NA(),'Последняя версия'!CO45)</f>
        <v>#N/A</v>
      </c>
      <c r="CP45" t="e">
        <f>IF(COUNTA('Последняя версия'!CP45)=0,NA(),'Последняя версия'!CP45)</f>
        <v>#N/A</v>
      </c>
      <c r="CQ45" t="e">
        <f>IF(COUNTA('Последняя версия'!CQ45)=0,NA(),'Последняя версия'!CQ45)</f>
        <v>#N/A</v>
      </c>
      <c r="CR45" t="e">
        <f>IF(COUNTA('Последняя версия'!CR45)=0,NA(),'Последняя версия'!CR45)</f>
        <v>#N/A</v>
      </c>
      <c r="CS45">
        <f>IF(COUNTA('Последняя версия'!CS45)=0,NA(),'Последняя версия'!CS45)</f>
        <v>28</v>
      </c>
      <c r="CT45">
        <f>IF(COUNTA('Последняя версия'!CT45)=0,NA(),'Последняя версия'!CT45)</f>
        <v>5</v>
      </c>
      <c r="CU45">
        <f>IF(COUNTA('Последняя версия'!CU45)=0,NA(),'Последняя версия'!CU45)</f>
        <v>18</v>
      </c>
      <c r="CV45">
        <f>IF(COUNTA('Последняя версия'!CV45)=0,NA(),'Последняя версия'!CV45)</f>
        <v>7</v>
      </c>
      <c r="CW45">
        <f>IF(COUNTA('Последняя версия'!CW45)=0,NA(),'Последняя версия'!CW45)</f>
        <v>7</v>
      </c>
      <c r="CX45">
        <f>IF(COUNTA('Последняя версия'!CX45)=0,NA(),'Последняя версия'!CX45)</f>
        <v>8</v>
      </c>
      <c r="CY45">
        <f>IF(COUNTA('Последняя версия'!CY45)=0,NA(),'Последняя версия'!CY45)</f>
        <v>6</v>
      </c>
      <c r="CZ45">
        <f>IF(COUNTA('Последняя версия'!CZ45)=0,NA(),'Последняя версия'!CZ45)</f>
        <v>5</v>
      </c>
      <c r="DA45">
        <f>IF(COUNTA('Последняя версия'!DA45)=0,NA(),'Последняя версия'!DA45)</f>
        <v>5</v>
      </c>
      <c r="DB45">
        <f>IF(COUNTA('Последняя версия'!DB45)=0,NA(),'Последняя версия'!DB45)</f>
        <v>8</v>
      </c>
      <c r="DC45">
        <f>IF(COUNTA('Последняя версия'!DC45)=0,NA(),'Последняя версия'!DC45)</f>
        <v>8</v>
      </c>
      <c r="DD45">
        <f>IF(COUNTA('Последняя версия'!DD45)=0,NA(),'Последняя версия'!DD45)</f>
        <v>7</v>
      </c>
      <c r="DE45">
        <f>IF(COUNTA('Последняя версия'!DE45)=0,NA(),'Последняя версия'!DE45)</f>
        <v>7</v>
      </c>
      <c r="DF45">
        <f>IF(COUNTA('Последняя версия'!DF45)=0,NA(),'Последняя версия'!DF45)</f>
        <v>4</v>
      </c>
      <c r="DG45">
        <f>IF(COUNTA('Последняя версия'!DG45)=0,NA(),'Последняя версия'!DG45)</f>
        <v>8</v>
      </c>
      <c r="DH45">
        <f>IF(COUNTA('Последняя версия'!DH45)=0,NA(),'Последняя версия'!DH45)</f>
        <v>26</v>
      </c>
      <c r="DI45">
        <f>IF(COUNTA('Последняя версия'!DI45)=0,NA(),'Последняя версия'!DI45)</f>
        <v>6</v>
      </c>
      <c r="DJ45">
        <f>IF(COUNTA('Последняя версия'!DJ45)=0,NA(),'Последняя версия'!DJ45)</f>
        <v>5</v>
      </c>
      <c r="DK45">
        <f>IF(COUNTA('Последняя версия'!DK45)=0,NA(),'Последняя версия'!DK45)</f>
        <v>6</v>
      </c>
      <c r="DL45">
        <f>IF(COUNTA('Последняя версия'!DL45)=0,NA(),'Последняя версия'!DL45)</f>
        <v>5</v>
      </c>
      <c r="DM45">
        <f>IF(COUNTA('Последняя версия'!DM45)=0,NA(),'Последняя версия'!DM45)</f>
        <v>11</v>
      </c>
      <c r="DN45">
        <f>IF(COUNTA('Последняя версия'!DN45)=0,NA(),'Последняя версия'!DN45)</f>
        <v>6</v>
      </c>
      <c r="DO45">
        <f>IF(COUNTA('Последняя версия'!DO45)=0,NA(),'Последняя версия'!DO45)</f>
        <v>5</v>
      </c>
      <c r="DP45">
        <f>IF(COUNTA('Последняя версия'!DP45)=0,NA(),'Последняя версия'!DP45)</f>
        <v>1</v>
      </c>
      <c r="DQ45">
        <f>IF(COUNTA('Последняя версия'!DQ45)=0,NA(),'Последняя версия'!DQ45)</f>
        <v>15</v>
      </c>
      <c r="DR45">
        <f>IF(COUNTA('Последняя версия'!DR45)=0,NA(),'Последняя версия'!DR45)</f>
        <v>8</v>
      </c>
      <c r="DS45">
        <f>IF(COUNTA('Последняя версия'!DS45)=0,NA(),'Последняя версия'!DS45)</f>
        <v>7</v>
      </c>
      <c r="DT45">
        <f>IF(COUNTA('Последняя версия'!DT45)=0,NA(),'Последняя версия'!DT45)</f>
        <v>101</v>
      </c>
      <c r="DU45" t="e">
        <f>IF(COUNTA('Последняя версия'!DU45)=0,NA(),'Последняя версия'!DU45)</f>
        <v>#N/A</v>
      </c>
      <c r="DV45" t="e">
        <f>IF(COUNTA('Последняя версия'!DV45)=0,NA(),'Последняя версия'!DV45)</f>
        <v>#N/A</v>
      </c>
      <c r="DW45" t="e">
        <f>IF(COUNTA('Последняя версия'!DW45)=0,NA(),'Последняя версия'!DW45)</f>
        <v>#N/A</v>
      </c>
      <c r="DX45" t="e">
        <f>IF(COUNTA('Последняя версия'!DX45)=0,NA(),'Последняя версия'!DX45)</f>
        <v>#N/A</v>
      </c>
      <c r="DY45" t="e">
        <f>IF(COUNTA('Последняя версия'!DY45)=0,NA(),'Последняя версия'!DY45)</f>
        <v>#N/A</v>
      </c>
      <c r="DZ45" t="e">
        <f>IF(COUNTA('Последняя версия'!DZ45)=0,NA(),'Последняя версия'!DZ45)</f>
        <v>#N/A</v>
      </c>
      <c r="EA45" t="e">
        <f>IF(COUNTA('Последняя версия'!EA45)=0,NA(),'Последняя версия'!EA45)</f>
        <v>#N/A</v>
      </c>
      <c r="EB45" t="e">
        <f>IF(COUNTA('Последняя версия'!EB45)=0,NA(),'Последняя версия'!EB45)</f>
        <v>#N/A</v>
      </c>
      <c r="EC45" t="e">
        <f>IF(COUNTA('Последняя версия'!EC45)=0,NA(),'Последняя версия'!EC45)</f>
        <v>#N/A</v>
      </c>
      <c r="ED45" t="e">
        <f>IF(COUNTA('Последняя версия'!ED45)=0,NA(),'Последняя версия'!ED45)</f>
        <v>#N/A</v>
      </c>
      <c r="EE45" t="e">
        <f>IF(COUNTA('Последняя версия'!EE45)=0,NA(),'Последняя версия'!EE45)</f>
        <v>#N/A</v>
      </c>
      <c r="EF45" t="e">
        <f>IF(COUNTA('Последняя версия'!EF45)=0,NA(),'Последняя версия'!EF45)</f>
        <v>#N/A</v>
      </c>
      <c r="EG45" t="e">
        <f>IF(COUNTA('Последняя версия'!EG45)=0,NA(),'Последняя версия'!EG45)</f>
        <v>#N/A</v>
      </c>
      <c r="EH45" t="e">
        <f>IF(COUNTA('Последняя версия'!EH45)=0,NA(),'Последняя версия'!EH45)</f>
        <v>#N/A</v>
      </c>
      <c r="EI45" t="e">
        <f>IF(COUNTA('Последняя версия'!EI45)=0,NA(),'Последняя версия'!EI45)</f>
        <v>#N/A</v>
      </c>
      <c r="EJ45" t="e">
        <f>IF(COUNTA('Последняя версия'!EJ45)=0,NA(),'Последняя версия'!EJ45)</f>
        <v>#N/A</v>
      </c>
    </row>
    <row r="46" spans="1:140" x14ac:dyDescent="0.35">
      <c r="A46">
        <f>IF(COUNTA('Последняя версия'!A46)=0,NA(),'Последняя версия'!A46)</f>
        <v>45</v>
      </c>
      <c r="B46">
        <f>IF(COUNTA('Последняя версия'!B46)=0,NA(),'Последняя версия'!B46)</f>
        <v>6</v>
      </c>
      <c r="C46">
        <f>IF(COUNTA('Последняя версия'!C46)=0,NA(),'Последняя версия'!C46)</f>
        <v>2</v>
      </c>
      <c r="D46">
        <f>IF(COUNTA('Последняя версия'!D46)=0,NA(),'Последняя версия'!D46)</f>
        <v>3</v>
      </c>
      <c r="E46">
        <f>IF(COUNTA('Последняя версия'!E46)=0,NA(),'Последняя версия'!E46)</f>
        <v>6</v>
      </c>
      <c r="F46">
        <f>IF(COUNTA('Последняя версия'!F46)=0,NA(),'Последняя версия'!F46)</f>
        <v>2</v>
      </c>
      <c r="G46">
        <f>IF(COUNTA('Последняя версия'!G46)=0,NA(),'Последняя версия'!G46)</f>
        <v>3</v>
      </c>
      <c r="H46">
        <f>IF(COUNTA('Последняя версия'!H46)=0,NA(),'Последняя версия'!H46)</f>
        <v>1</v>
      </c>
      <c r="I46">
        <f>IF(COUNTA('Последняя версия'!I46)=0,NA(),'Последняя версия'!I46)</f>
        <v>3</v>
      </c>
      <c r="J46">
        <f>IF(COUNTA('Последняя версия'!J46)=0,NA(),'Последняя версия'!J46)</f>
        <v>1</v>
      </c>
      <c r="K46">
        <f>IF(COUNTA('Последняя версия'!K46)=0,NA(),'Последняя версия'!K46)</f>
        <v>1</v>
      </c>
      <c r="L46">
        <f>IF(COUNTA('Последняя версия'!L46)=0,NA(),'Последняя версия'!L46)</f>
        <v>1</v>
      </c>
      <c r="M46">
        <f>IF(COUNTA('Последняя версия'!M46)=0,NA(),'Последняя версия'!M46)</f>
        <v>1</v>
      </c>
      <c r="N46">
        <f>IF(COUNTA('Последняя версия'!N46)=0,NA(),'Последняя версия'!N46)</f>
        <v>1</v>
      </c>
      <c r="O46">
        <f>IF(COUNTA('Последняя версия'!O46)=0,NA(),'Последняя версия'!O46)</f>
        <v>2</v>
      </c>
      <c r="P46">
        <f>IF(COUNTA('Последняя версия'!P46)=0,NA(),'Последняя версия'!P46)</f>
        <v>2</v>
      </c>
      <c r="Q46">
        <f>IF(COUNTA('Последняя версия'!Q46)=0,NA(),'Последняя версия'!Q46)</f>
        <v>1</v>
      </c>
      <c r="R46">
        <f>IF(COUNTA('Последняя версия'!R46)=0,NA(),'Последняя версия'!R46)</f>
        <v>1</v>
      </c>
      <c r="S46" t="e">
        <f>IF(COUNTA('Последняя версия'!S46)=0,NA(),'Последняя версия'!S46)</f>
        <v>#N/A</v>
      </c>
      <c r="T46">
        <f>IF(COUNTA('Последняя версия'!T46)=0,NA(),'Последняя версия'!T46)</f>
        <v>1</v>
      </c>
      <c r="U46">
        <f>IF(COUNTA('Последняя версия'!U46)=0,NA(),'Последняя версия'!U46)</f>
        <v>1</v>
      </c>
      <c r="V46">
        <f>IF(COUNTA('Последняя версия'!V46)=0,NA(),'Последняя версия'!V46)</f>
        <v>2</v>
      </c>
      <c r="W46" t="e">
        <f>IF(COUNTA('Последняя версия'!W46)=0,NA(),'Последняя версия'!W46)</f>
        <v>#N/A</v>
      </c>
      <c r="X46">
        <f>IF(COUNTA('Последняя версия'!X46)=0,NA(),'Последняя версия'!X46)</f>
        <v>73</v>
      </c>
      <c r="Y46">
        <f>IF(COUNTA('Последняя версия'!Y46)=0,NA(),'Последняя версия'!Y46)</f>
        <v>71</v>
      </c>
      <c r="Z46">
        <f>IF(COUNTA('Последняя версия'!Z46)=0,NA(),'Последняя версия'!Z46)</f>
        <v>14</v>
      </c>
      <c r="AA46">
        <f>IF(COUNTA('Последняя версия'!AA46)=0,NA(),'Последняя версия'!AA46)</f>
        <v>50</v>
      </c>
      <c r="AB46">
        <f>IF(COUNTA('Последняя версия'!AB46)=0,NA(),'Последняя версия'!AB46)</f>
        <v>49</v>
      </c>
      <c r="AC46">
        <f>IF(COUNTA('Последняя версия'!AC46)=0,NA(),'Последняя версия'!AC46)</f>
        <v>42.45</v>
      </c>
      <c r="AD46">
        <f>IF(COUNTA('Последняя версия'!AD46)=0,NA(),'Последняя версия'!AD46)</f>
        <v>5.85</v>
      </c>
      <c r="AE46">
        <f>IF(COUNTA('Последняя версия'!AE46)=0,NA(),'Последняя версия'!AE46)</f>
        <v>70.13</v>
      </c>
      <c r="AF46">
        <f>IF(COUNTA('Последняя версия'!AF46)=0,NA(),'Последняя версия'!AF46)</f>
        <v>5.47</v>
      </c>
      <c r="AG46">
        <f>IF(COUNTA('Последняя версия'!AG46)=0,NA(),'Последняя версия'!AG46)</f>
        <v>1.06</v>
      </c>
      <c r="AH46">
        <f>IF(COUNTA('Последняя версия'!AH46)=0,NA(),'Последняя версия'!AH46)</f>
        <v>3.65</v>
      </c>
      <c r="AI46">
        <f>IF(COUNTA('Последняя версия'!AI46)=0,NA(),'Последняя версия'!AI46)</f>
        <v>2.76</v>
      </c>
      <c r="AJ46">
        <f>IF(COUNTA('Последняя версия'!AJ46)=0,NA(),'Последняя версия'!AJ46)</f>
        <v>2.95</v>
      </c>
      <c r="AK46">
        <f>IF(COUNTA('Последняя версия'!AK46)=0,NA(),'Последняя версия'!AK46)</f>
        <v>4.54</v>
      </c>
      <c r="AL46">
        <f>IF(COUNTA('Последняя версия'!AL46)=0,NA(),'Последняя версия'!AL46)</f>
        <v>58.5</v>
      </c>
      <c r="AM46">
        <f>IF(COUNTA('Последняя версия'!AM46)=0,NA(),'Последняя версия'!AM46)</f>
        <v>423</v>
      </c>
      <c r="AN46" t="e">
        <f>IF(COUNTA('Последняя версия'!AN46)=0,NA(),'Последняя версия'!AN46)</f>
        <v>#N/A</v>
      </c>
      <c r="AO46" t="e">
        <f>IF(COUNTA('Последняя версия'!AO46)=0,NA(),'Последняя версия'!AO46)</f>
        <v>#N/A</v>
      </c>
      <c r="AP46" t="e">
        <f>IF(COUNTA('Последняя версия'!AP46)=0,NA(),'Последняя версия'!AP46)</f>
        <v>#N/A</v>
      </c>
      <c r="AQ46" t="e">
        <f>IF(COUNTA('Последняя версия'!AQ46)=0,NA(),'Последняя версия'!AQ46)</f>
        <v>#N/A</v>
      </c>
      <c r="AR46" t="e">
        <f>IF(COUNTA('Последняя версия'!AR46)=0,NA(),'Последняя версия'!AR46)</f>
        <v>#N/A</v>
      </c>
      <c r="AS46" t="e">
        <f>IF(COUNTA('Последняя версия'!AS46)=0,NA(),'Последняя версия'!AS46)</f>
        <v>#N/A</v>
      </c>
      <c r="AT46" t="e">
        <f>IF(COUNTA('Последняя версия'!AT46)=0,NA(),'Последняя версия'!AT46)</f>
        <v>#N/A</v>
      </c>
      <c r="AU46" t="e">
        <f>IF(COUNTA('Последняя версия'!AU46)=0,NA(),'Последняя версия'!AU46)</f>
        <v>#N/A</v>
      </c>
      <c r="AV46">
        <f>IF(COUNTA('Последняя версия'!AV46)=0,NA(),'Последняя версия'!AV46)</f>
        <v>120.62</v>
      </c>
      <c r="AW46">
        <f>IF(COUNTA('Последняя версия'!AW46)=0,NA(),'Последняя версия'!AW46)</f>
        <v>129.34</v>
      </c>
      <c r="AX46" t="e">
        <f>IF(COUNTA('Последняя версия'!AX46)=0,NA(),'Последняя версия'!AX46)</f>
        <v>#N/A</v>
      </c>
      <c r="AY46">
        <f>IF(COUNTA('Последняя версия'!AY46)=0,NA(),'Последняя версия'!AY46)</f>
        <v>1.07</v>
      </c>
      <c r="AZ46" t="e">
        <f>IF(COUNTA('Последняя версия'!AZ46)=0,NA(),'Последняя версия'!AZ46)</f>
        <v>#N/A</v>
      </c>
      <c r="BA46" t="e">
        <f>IF(COUNTA('Последняя версия'!BA46)=0,NA(),'Последняя версия'!BA46)</f>
        <v>#N/A</v>
      </c>
      <c r="BB46" t="e">
        <f>IF(COUNTA('Последняя версия'!BB46)=0,NA(),'Последняя версия'!BB46)</f>
        <v>#N/A</v>
      </c>
      <c r="BC46" t="e">
        <f>IF(COUNTA('Последняя версия'!BC46)=0,NA(),'Последняя версия'!BC46)</f>
        <v>#N/A</v>
      </c>
      <c r="BD46" t="e">
        <f>IF(COUNTA('Последняя версия'!BD46)=0,NA(),'Последняя версия'!BD46)</f>
        <v>#N/A</v>
      </c>
      <c r="BE46" t="e">
        <f>IF(COUNTA('Последняя версия'!BE46)=0,NA(),'Последняя версия'!BE46)</f>
        <v>#N/A</v>
      </c>
      <c r="BF46" t="e">
        <f>IF(COUNTA('Последняя версия'!BF46)=0,NA(),'Последняя версия'!BF46)</f>
        <v>#N/A</v>
      </c>
      <c r="BG46" t="e">
        <f>IF(COUNTA('Последняя версия'!BG46)=0,NA(),'Последняя версия'!BG46)</f>
        <v>#N/A</v>
      </c>
      <c r="BH46" t="e">
        <f>IF(COUNTA('Последняя версия'!BH46)=0,NA(),'Последняя версия'!BH46)</f>
        <v>#N/A</v>
      </c>
      <c r="BI46" t="e">
        <f>IF(COUNTA('Последняя версия'!BI46)=0,NA(),'Последняя версия'!BI46)</f>
        <v>#N/A</v>
      </c>
      <c r="BJ46" t="e">
        <f>IF(COUNTA('Последняя версия'!BJ46)=0,NA(),'Последняя версия'!BJ46)</f>
        <v>#N/A</v>
      </c>
      <c r="BK46" t="e">
        <f>IF(COUNTA('Последняя версия'!BK46)=0,NA(),'Последняя версия'!BK46)</f>
        <v>#N/A</v>
      </c>
      <c r="BL46" t="e">
        <f>IF(COUNTA('Последняя версия'!BL46)=0,NA(),'Последняя версия'!BL46)</f>
        <v>#N/A</v>
      </c>
      <c r="BM46" t="e">
        <f>IF(COUNTA('Последняя версия'!BM46)=0,NA(),'Последняя версия'!BM46)</f>
        <v>#N/A</v>
      </c>
      <c r="BN46" t="e">
        <f>IF(COUNTA('Последняя версия'!BN46)=0,NA(),'Последняя версия'!BN46)</f>
        <v>#N/A</v>
      </c>
      <c r="BO46" t="e">
        <f>IF(COUNTA('Последняя версия'!BO46)=0,NA(),'Последняя версия'!BO46)</f>
        <v>#N/A</v>
      </c>
      <c r="BP46" t="e">
        <f>IF(COUNTA('Последняя версия'!BP46)=0,NA(),'Последняя версия'!BP46)</f>
        <v>#N/A</v>
      </c>
      <c r="BQ46" t="e">
        <f>IF(COUNTA('Последняя версия'!BQ46)=0,NA(),'Последняя версия'!BQ46)</f>
        <v>#N/A</v>
      </c>
      <c r="BR46" t="e">
        <f>IF(COUNTA('Последняя версия'!BR46)=0,NA(),'Последняя версия'!BR46)</f>
        <v>#N/A</v>
      </c>
      <c r="BS46" t="e">
        <f>IF(COUNTA('Последняя версия'!BS46)=0,NA(),'Последняя версия'!BS46)</f>
        <v>#N/A</v>
      </c>
      <c r="BT46" t="e">
        <f>IF(COUNTA('Последняя версия'!BT46)=0,NA(),'Последняя версия'!BT46)</f>
        <v>#N/A</v>
      </c>
      <c r="BU46" t="e">
        <f>IF(COUNTA('Последняя версия'!BU46)=0,NA(),'Последняя версия'!BU46)</f>
        <v>#N/A</v>
      </c>
      <c r="BV46" t="e">
        <f>IF(COUNTA('Последняя версия'!BV46)=0,NA(),'Последняя версия'!BV46)</f>
        <v>#N/A</v>
      </c>
      <c r="BW46" t="e">
        <f>IF(COUNTA('Последняя версия'!BW46)=0,NA(),'Последняя версия'!BW46)</f>
        <v>#N/A</v>
      </c>
      <c r="BX46" t="e">
        <f>IF(COUNTA('Последняя версия'!BX46)=0,NA(),'Последняя версия'!BX46)</f>
        <v>#N/A</v>
      </c>
      <c r="BY46" t="e">
        <f>IF(COUNTA('Последняя версия'!BY46)=0,NA(),'Последняя версия'!BY46)</f>
        <v>#N/A</v>
      </c>
      <c r="BZ46">
        <f>IF(COUNTA('Последняя версия'!BZ46)=0,NA(),'Последняя версия'!BZ46)</f>
        <v>3.38</v>
      </c>
      <c r="CA46">
        <f>IF(COUNTA('Последняя версия'!CA46)=0,NA(),'Последняя версия'!CA46)</f>
        <v>12.1</v>
      </c>
      <c r="CB46" t="e">
        <f>IF(COUNTA('Последняя версия'!CB46)=0,NA(),'Последняя версия'!CB46)</f>
        <v>#N/A</v>
      </c>
      <c r="CC46" t="e">
        <f>IF(COUNTA('Последняя версия'!CC46)=0,NA(),'Последняя версия'!CC46)</f>
        <v>#N/A</v>
      </c>
      <c r="CD46" t="e">
        <f>IF(COUNTA('Последняя версия'!CD46)=0,NA(),'Последняя версия'!CD46)</f>
        <v>#N/A</v>
      </c>
      <c r="CE46" t="e">
        <f>IF(COUNTA('Последняя версия'!CE46)=0,NA(),'Последняя версия'!CE46)</f>
        <v>#N/A</v>
      </c>
      <c r="CF46" t="e">
        <f>IF(COUNTA('Последняя версия'!CF46)=0,NA(),'Последняя версия'!CF46)</f>
        <v>#N/A</v>
      </c>
      <c r="CG46" t="e">
        <f>IF(COUNTA('Последняя версия'!CG46)=0,NA(),'Последняя версия'!CG46)</f>
        <v>#N/A</v>
      </c>
      <c r="CH46" t="e">
        <f>IF(COUNTA('Последняя версия'!CH46)=0,NA(),'Последняя версия'!CH46)</f>
        <v>#N/A</v>
      </c>
      <c r="CI46" t="e">
        <f>IF(COUNTA('Последняя версия'!CI46)=0,NA(),'Последняя версия'!CI46)</f>
        <v>#N/A</v>
      </c>
      <c r="CJ46" t="e">
        <f>IF(COUNTA('Последняя версия'!CJ46)=0,NA(),'Последняя версия'!CJ46)</f>
        <v>#N/A</v>
      </c>
      <c r="CK46" t="e">
        <f>IF(COUNTA('Последняя версия'!CK46)=0,NA(),'Последняя версия'!CK46)</f>
        <v>#N/A</v>
      </c>
      <c r="CL46" t="e">
        <f>IF(COUNTA('Последняя версия'!CL46)=0,NA(),'Последняя версия'!CL46)</f>
        <v>#N/A</v>
      </c>
      <c r="CM46">
        <f>IF(COUNTA('Последняя версия'!CM46)=0,NA(),'Последняя версия'!CM46)</f>
        <v>15.2</v>
      </c>
      <c r="CN46">
        <f>IF(COUNTA('Последняя версия'!CN46)=0,NA(),'Последняя версия'!CN46)</f>
        <v>55.5</v>
      </c>
      <c r="CO46">
        <f>IF(COUNTA('Последняя версия'!CO46)=0,NA(),'Последняя версия'!CO46)</f>
        <v>13.5</v>
      </c>
      <c r="CP46">
        <f>IF(COUNTA('Последняя версия'!CP46)=0,NA(),'Последняя версия'!CP46)</f>
        <v>159.6</v>
      </c>
      <c r="CQ46">
        <f>IF(COUNTA('Последняя версия'!CQ46)=0,NA(),'Последняя версия'!CQ46)</f>
        <v>73.099999999999994</v>
      </c>
      <c r="CR46">
        <f>IF(COUNTA('Последняя версия'!CR46)=0,NA(),'Последняя версия'!CR46)</f>
        <v>8.1</v>
      </c>
      <c r="CS46">
        <f>IF(COUNTA('Последняя версия'!CS46)=0,NA(),'Последняя версия'!CS46)</f>
        <v>23</v>
      </c>
      <c r="CT46">
        <f>IF(COUNTA('Последняя версия'!CT46)=0,NA(),'Последняя версия'!CT46)</f>
        <v>8</v>
      </c>
      <c r="CU46">
        <f>IF(COUNTA('Последняя версия'!CU46)=0,NA(),'Последняя версия'!CU46)</f>
        <v>12</v>
      </c>
      <c r="CV46">
        <f>IF(COUNTA('Последняя версия'!CV46)=0,NA(),'Последняя версия'!CV46)</f>
        <v>3</v>
      </c>
      <c r="CW46">
        <f>IF(COUNTA('Последняя версия'!CW46)=0,NA(),'Последняя версия'!CW46)</f>
        <v>5</v>
      </c>
      <c r="CX46">
        <f>IF(COUNTA('Последняя версия'!CX46)=0,NA(),'Последняя версия'!CX46)</f>
        <v>1</v>
      </c>
      <c r="CY46">
        <f>IF(COUNTA('Последняя версия'!CY46)=0,NA(),'Последняя версия'!CY46)</f>
        <v>6</v>
      </c>
      <c r="CZ46">
        <f>IF(COUNTA('Последняя версия'!CZ46)=0,NA(),'Последняя версия'!CZ46)</f>
        <v>3</v>
      </c>
      <c r="DA46">
        <f>IF(COUNTA('Последняя версия'!DA46)=0,NA(),'Последняя версия'!DA46)</f>
        <v>1</v>
      </c>
      <c r="DB46">
        <f>IF(COUNTA('Последняя версия'!DB46)=0,NA(),'Последняя версия'!DB46)</f>
        <v>4</v>
      </c>
      <c r="DC46">
        <f>IF(COUNTA('Последняя версия'!DC46)=0,NA(),'Последняя версия'!DC46)</f>
        <v>5</v>
      </c>
      <c r="DD46">
        <f>IF(COUNTA('Последняя версия'!DD46)=0,NA(),'Последняя версия'!DD46)</f>
        <v>2</v>
      </c>
      <c r="DE46">
        <f>IF(COUNTA('Последняя версия'!DE46)=0,NA(),'Последняя версия'!DE46)</f>
        <v>4</v>
      </c>
      <c r="DF46">
        <f>IF(COUNTA('Последняя версия'!DF46)=0,NA(),'Последняя версия'!DF46)</f>
        <v>5</v>
      </c>
      <c r="DG46">
        <f>IF(COUNTA('Последняя версия'!DG46)=0,NA(),'Последняя версия'!DG46)</f>
        <v>2</v>
      </c>
      <c r="DH46">
        <f>IF(COUNTA('Последняя версия'!DH46)=0,NA(),'Последняя версия'!DH46)</f>
        <v>4</v>
      </c>
      <c r="DI46">
        <f>IF(COUNTA('Последняя версия'!DI46)=0,NA(),'Последняя версия'!DI46)</f>
        <v>6</v>
      </c>
      <c r="DJ46">
        <f>IF(COUNTA('Последняя версия'!DJ46)=0,NA(),'Последняя версия'!DJ46)</f>
        <v>5</v>
      </c>
      <c r="DK46">
        <f>IF(COUNTA('Последняя версия'!DK46)=0,NA(),'Последняя версия'!DK46)</f>
        <v>5</v>
      </c>
      <c r="DL46">
        <f>IF(COUNTA('Последняя версия'!DL46)=0,NA(),'Последняя версия'!DL46)</f>
        <v>6</v>
      </c>
      <c r="DM46">
        <f>IF(COUNTA('Последняя версия'!DM46)=0,NA(),'Последняя версия'!DM46)</f>
        <v>9</v>
      </c>
      <c r="DN46">
        <f>IF(COUNTA('Последняя версия'!DN46)=0,NA(),'Последняя версия'!DN46)</f>
        <v>5</v>
      </c>
      <c r="DO46">
        <f>IF(COUNTA('Последняя версия'!DO46)=0,NA(),'Последняя версия'!DO46)</f>
        <v>4</v>
      </c>
      <c r="DP46">
        <f>IF(COUNTA('Последняя версия'!DP46)=0,NA(),'Последняя версия'!DP46)</f>
        <v>2</v>
      </c>
      <c r="DQ46">
        <f>IF(COUNTA('Последняя версия'!DQ46)=0,NA(),'Последняя версия'!DQ46)</f>
        <v>17</v>
      </c>
      <c r="DR46">
        <f>IF(COUNTA('Последняя версия'!DR46)=0,NA(),'Последняя версия'!DR46)</f>
        <v>9</v>
      </c>
      <c r="DS46">
        <f>IF(COUNTA('Последняя версия'!DS46)=0,NA(),'Последняя версия'!DS46)</f>
        <v>8</v>
      </c>
      <c r="DT46">
        <f>IF(COUNTA('Последняя версия'!DT46)=0,NA(),'Последняя версия'!DT46)</f>
        <v>106</v>
      </c>
      <c r="DU46" t="e">
        <f>IF(COUNTA('Последняя версия'!DU46)=0,NA(),'Последняя версия'!DU46)</f>
        <v>#N/A</v>
      </c>
      <c r="DV46" t="e">
        <f>IF(COUNTA('Последняя версия'!DV46)=0,NA(),'Последняя версия'!DV46)</f>
        <v>#N/A</v>
      </c>
      <c r="DW46" t="e">
        <f>IF(COUNTA('Последняя версия'!DW46)=0,NA(),'Последняя версия'!DW46)</f>
        <v>#N/A</v>
      </c>
      <c r="DX46" t="e">
        <f>IF(COUNTA('Последняя версия'!DX46)=0,NA(),'Последняя версия'!DX46)</f>
        <v>#N/A</v>
      </c>
      <c r="DY46" t="e">
        <f>IF(COUNTA('Последняя версия'!DY46)=0,NA(),'Последняя версия'!DY46)</f>
        <v>#N/A</v>
      </c>
      <c r="DZ46" t="e">
        <f>IF(COUNTA('Последняя версия'!DZ46)=0,NA(),'Последняя версия'!DZ46)</f>
        <v>#N/A</v>
      </c>
      <c r="EA46" t="e">
        <f>IF(COUNTA('Последняя версия'!EA46)=0,NA(),'Последняя версия'!EA46)</f>
        <v>#N/A</v>
      </c>
      <c r="EB46" t="e">
        <f>IF(COUNTA('Последняя версия'!EB46)=0,NA(),'Последняя версия'!EB46)</f>
        <v>#N/A</v>
      </c>
      <c r="EC46" t="e">
        <f>IF(COUNTA('Последняя версия'!EC46)=0,NA(),'Последняя версия'!EC46)</f>
        <v>#N/A</v>
      </c>
      <c r="ED46" t="e">
        <f>IF(COUNTA('Последняя версия'!ED46)=0,NA(),'Последняя версия'!ED46)</f>
        <v>#N/A</v>
      </c>
      <c r="EE46" t="e">
        <f>IF(COUNTA('Последняя версия'!EE46)=0,NA(),'Последняя версия'!EE46)</f>
        <v>#N/A</v>
      </c>
      <c r="EF46" t="e">
        <f>IF(COUNTA('Последняя версия'!EF46)=0,NA(),'Последняя версия'!EF46)</f>
        <v>#N/A</v>
      </c>
      <c r="EG46" t="e">
        <f>IF(COUNTA('Последняя версия'!EG46)=0,NA(),'Последняя версия'!EG46)</f>
        <v>#N/A</v>
      </c>
      <c r="EH46" t="e">
        <f>IF(COUNTA('Последняя версия'!EH46)=0,NA(),'Последняя версия'!EH46)</f>
        <v>#N/A</v>
      </c>
      <c r="EI46" t="e">
        <f>IF(COUNTA('Последняя версия'!EI46)=0,NA(),'Последняя версия'!EI46)</f>
        <v>#N/A</v>
      </c>
      <c r="EJ46" t="e">
        <f>IF(COUNTA('Последняя версия'!EJ46)=0,NA(),'Последняя версия'!EJ46)</f>
        <v>#N/A</v>
      </c>
    </row>
    <row r="47" spans="1:140" x14ac:dyDescent="0.35">
      <c r="A47">
        <f>IF(COUNTA('Последняя версия'!A47)=0,NA(),'Последняя версия'!A47)</f>
        <v>46</v>
      </c>
      <c r="B47">
        <f>IF(COUNTA('Последняя версия'!B47)=0,NA(),'Последняя версия'!B47)</f>
        <v>3</v>
      </c>
      <c r="C47">
        <f>IF(COUNTA('Последняя версия'!C47)=0,NA(),'Последняя версия'!C47)</f>
        <v>2</v>
      </c>
      <c r="D47">
        <f>IF(COUNTA('Последняя версия'!D47)=0,NA(),'Последняя версия'!D47)</f>
        <v>6</v>
      </c>
      <c r="E47">
        <f>IF(COUNTA('Последняя версия'!E47)=0,NA(),'Последняя версия'!E47)</f>
        <v>6</v>
      </c>
      <c r="F47">
        <f>IF(COUNTA('Последняя версия'!F47)=0,NA(),'Последняя версия'!F47)</f>
        <v>2</v>
      </c>
      <c r="G47">
        <f>IF(COUNTA('Последняя версия'!G47)=0,NA(),'Последняя версия'!G47)</f>
        <v>3</v>
      </c>
      <c r="H47">
        <f>IF(COUNTA('Последняя версия'!H47)=0,NA(),'Последняя версия'!H47)</f>
        <v>1</v>
      </c>
      <c r="I47">
        <f>IF(COUNTA('Последняя версия'!I47)=0,NA(),'Последняя версия'!I47)</f>
        <v>1</v>
      </c>
      <c r="J47">
        <f>IF(COUNTA('Последняя версия'!J47)=0,NA(),'Последняя версия'!J47)</f>
        <v>1</v>
      </c>
      <c r="K47">
        <f>IF(COUNTA('Последняя версия'!K47)=0,NA(),'Последняя версия'!K47)</f>
        <v>1</v>
      </c>
      <c r="L47">
        <f>IF(COUNTA('Последняя версия'!L47)=0,NA(),'Последняя версия'!L47)</f>
        <v>1</v>
      </c>
      <c r="M47">
        <f>IF(COUNTA('Последняя версия'!M47)=0,NA(),'Последняя версия'!M47)</f>
        <v>1</v>
      </c>
      <c r="N47">
        <f>IF(COUNTA('Последняя версия'!N47)=0,NA(),'Последняя версия'!N47)</f>
        <v>1</v>
      </c>
      <c r="O47">
        <f>IF(COUNTA('Последняя версия'!O47)=0,NA(),'Последняя версия'!O47)</f>
        <v>2</v>
      </c>
      <c r="P47">
        <f>IF(COUNTA('Последняя версия'!P47)=0,NA(),'Последняя версия'!P47)</f>
        <v>2</v>
      </c>
      <c r="Q47">
        <f>IF(COUNTA('Последняя версия'!Q47)=0,NA(),'Последняя версия'!Q47)</f>
        <v>1</v>
      </c>
      <c r="R47">
        <f>IF(COUNTA('Последняя версия'!R47)=0,NA(),'Последняя версия'!R47)</f>
        <v>1</v>
      </c>
      <c r="S47" t="e">
        <f>IF(COUNTA('Последняя версия'!S47)=0,NA(),'Последняя версия'!S47)</f>
        <v>#N/A</v>
      </c>
      <c r="T47">
        <f>IF(COUNTA('Последняя версия'!T47)=0,NA(),'Последняя версия'!T47)</f>
        <v>3</v>
      </c>
      <c r="U47">
        <f>IF(COUNTA('Последняя версия'!U47)=0,NA(),'Последняя версия'!U47)</f>
        <v>2</v>
      </c>
      <c r="V47">
        <f>IF(COUNTA('Последняя версия'!V47)=0,NA(),'Последняя версия'!V47)</f>
        <v>2</v>
      </c>
      <c r="W47" t="e">
        <f>IF(COUNTA('Последняя версия'!W47)=0,NA(),'Последняя версия'!W47)</f>
        <v>#N/A</v>
      </c>
      <c r="X47">
        <f>IF(COUNTA('Последняя версия'!X47)=0,NA(),'Последняя версия'!X47)</f>
        <v>66</v>
      </c>
      <c r="Y47">
        <f>IF(COUNTA('Последняя версия'!Y47)=0,NA(),'Последняя версия'!Y47)</f>
        <v>30</v>
      </c>
      <c r="Z47">
        <f>IF(COUNTA('Последняя версия'!Z47)=0,NA(),'Последняя версия'!Z47)</f>
        <v>432</v>
      </c>
      <c r="AA47">
        <f>IF(COUNTA('Последняя версия'!AA47)=0,NA(),'Последняя версия'!AA47)</f>
        <v>50</v>
      </c>
      <c r="AB47">
        <f>IF(COUNTA('Последняя версия'!AB47)=0,NA(),'Последняя версия'!AB47)</f>
        <v>76</v>
      </c>
      <c r="AC47">
        <f>IF(COUNTA('Последняя версия'!AC47)=0,NA(),'Последняя версия'!AC47)</f>
        <v>41.7</v>
      </c>
      <c r="AD47">
        <f>IF(COUNTA('Последняя версия'!AD47)=0,NA(),'Последняя версия'!AD47)</f>
        <v>6.66</v>
      </c>
      <c r="AE47">
        <f>IF(COUNTA('Последняя версия'!AE47)=0,NA(),'Последняя версия'!AE47)</f>
        <v>66.099999999999994</v>
      </c>
      <c r="AF47">
        <f>IF(COUNTA('Последняя версия'!AF47)=0,NA(),'Последняя версия'!AF47)</f>
        <v>5.15</v>
      </c>
      <c r="AG47">
        <f>IF(COUNTA('Последняя версия'!AG47)=0,NA(),'Последняя версия'!AG47)</f>
        <v>1.75</v>
      </c>
      <c r="AH47">
        <f>IF(COUNTA('Последняя версия'!AH47)=0,NA(),'Последняя версия'!AH47)</f>
        <v>4.75</v>
      </c>
      <c r="AI47">
        <f>IF(COUNTA('Последняя версия'!AI47)=0,NA(),'Последняя версия'!AI47)</f>
        <v>0.89</v>
      </c>
      <c r="AJ47">
        <f>IF(COUNTA('Последняя версия'!AJ47)=0,NA(),'Последняя версия'!AJ47)</f>
        <v>0.94</v>
      </c>
      <c r="AK47">
        <f>IF(COUNTA('Последняя версия'!AK47)=0,NA(),'Последняя версия'!AK47)</f>
        <v>2.81</v>
      </c>
      <c r="AL47" t="e">
        <f>IF(COUNTA('Последняя версия'!AL47)=0,NA(),'Последняя версия'!AL47)</f>
        <v>#N/A</v>
      </c>
      <c r="AM47">
        <f>IF(COUNTA('Последняя версия'!AM47)=0,NA(),'Последняя версия'!AM47)</f>
        <v>1176</v>
      </c>
      <c r="AN47">
        <f>IF(COUNTA('Последняя версия'!AN47)=0,NA(),'Последняя версия'!AN47)</f>
        <v>5.45</v>
      </c>
      <c r="AO47" t="e">
        <f>IF(COUNTA('Последняя версия'!AO47)=0,NA(),'Последняя версия'!AO47)</f>
        <v>#N/A</v>
      </c>
      <c r="AP47">
        <f>IF(COUNTA('Последняя версия'!AP47)=0,NA(),'Последняя версия'!AP47)</f>
        <v>227.5</v>
      </c>
      <c r="AQ47" t="e">
        <f>IF(COUNTA('Последняя версия'!AQ47)=0,NA(),'Последняя версия'!AQ47)</f>
        <v>#N/A</v>
      </c>
      <c r="AR47" t="e">
        <f>IF(COUNTA('Последняя версия'!AR47)=0,NA(),'Последняя версия'!AR47)</f>
        <v>#N/A</v>
      </c>
      <c r="AS47">
        <f>IF(COUNTA('Последняя версия'!AS47)=0,NA(),'Последняя версия'!AS47)</f>
        <v>0.95</v>
      </c>
      <c r="AT47">
        <f>IF(COUNTA('Последняя версия'!AT47)=0,NA(),'Последняя версия'!AT47)</f>
        <v>4.8</v>
      </c>
      <c r="AU47">
        <f>IF(COUNTA('Последняя версия'!AU47)=0,NA(),'Последняя версия'!AU47)</f>
        <v>13.3</v>
      </c>
      <c r="AV47">
        <f>IF(COUNTA('Последняя версия'!AV47)=0,NA(),'Последняя версия'!AV47)</f>
        <v>136.6</v>
      </c>
      <c r="AW47">
        <f>IF(COUNTA('Последняя версия'!AW47)=0,NA(),'Последняя версия'!AW47)</f>
        <v>123.25</v>
      </c>
      <c r="AX47" t="e">
        <f>IF(COUNTA('Последняя версия'!AX47)=0,NA(),'Последняя версия'!AX47)</f>
        <v>#N/A</v>
      </c>
      <c r="AY47">
        <f>IF(COUNTA('Последняя версия'!AY47)=0,NA(),'Последняя версия'!AY47)</f>
        <v>0.9</v>
      </c>
      <c r="AZ47" t="e">
        <f>IF(COUNTA('Последняя версия'!AZ47)=0,NA(),'Последняя версия'!AZ47)</f>
        <v>#N/A</v>
      </c>
      <c r="BA47" t="e">
        <f>IF(COUNTA('Последняя версия'!BA47)=0,NA(),'Последняя версия'!BA47)</f>
        <v>#N/A</v>
      </c>
      <c r="BB47" t="e">
        <f>IF(COUNTA('Последняя версия'!BB47)=0,NA(),'Последняя версия'!BB47)</f>
        <v>#N/A</v>
      </c>
      <c r="BC47" t="e">
        <f>IF(COUNTA('Последняя версия'!BC47)=0,NA(),'Последняя версия'!BC47)</f>
        <v>#N/A</v>
      </c>
      <c r="BD47" t="e">
        <f>IF(COUNTA('Последняя версия'!BD47)=0,NA(),'Последняя версия'!BD47)</f>
        <v>#N/A</v>
      </c>
      <c r="BE47" t="e">
        <f>IF(COUNTA('Последняя версия'!BE47)=0,NA(),'Последняя версия'!BE47)</f>
        <v>#N/A</v>
      </c>
      <c r="BF47" t="e">
        <f>IF(COUNTA('Последняя версия'!BF47)=0,NA(),'Последняя версия'!BF47)</f>
        <v>#N/A</v>
      </c>
      <c r="BG47" t="e">
        <f>IF(COUNTA('Последняя версия'!BG47)=0,NA(),'Последняя версия'!BG47)</f>
        <v>#N/A</v>
      </c>
      <c r="BH47" t="e">
        <f>IF(COUNTA('Последняя версия'!BH47)=0,NA(),'Последняя версия'!BH47)</f>
        <v>#N/A</v>
      </c>
      <c r="BI47" t="e">
        <f>IF(COUNTA('Последняя версия'!BI47)=0,NA(),'Последняя версия'!BI47)</f>
        <v>#N/A</v>
      </c>
      <c r="BJ47" t="e">
        <f>IF(COUNTA('Последняя версия'!BJ47)=0,NA(),'Последняя версия'!BJ47)</f>
        <v>#N/A</v>
      </c>
      <c r="BK47" t="e">
        <f>IF(COUNTA('Последняя версия'!BK47)=0,NA(),'Последняя версия'!BK47)</f>
        <v>#N/A</v>
      </c>
      <c r="BL47" t="e">
        <f>IF(COUNTA('Последняя версия'!BL47)=0,NA(),'Последняя версия'!BL47)</f>
        <v>#N/A</v>
      </c>
      <c r="BM47" t="e">
        <f>IF(COUNTA('Последняя версия'!BM47)=0,NA(),'Последняя версия'!BM47)</f>
        <v>#N/A</v>
      </c>
      <c r="BN47" t="e">
        <f>IF(COUNTA('Последняя версия'!BN47)=0,NA(),'Последняя версия'!BN47)</f>
        <v>#N/A</v>
      </c>
      <c r="BO47" t="e">
        <f>IF(COUNTA('Последняя версия'!BO47)=0,NA(),'Последняя версия'!BO47)</f>
        <v>#N/A</v>
      </c>
      <c r="BP47" t="e">
        <f>IF(COUNTA('Последняя версия'!BP47)=0,NA(),'Последняя версия'!BP47)</f>
        <v>#N/A</v>
      </c>
      <c r="BQ47" t="e">
        <f>IF(COUNTA('Последняя версия'!BQ47)=0,NA(),'Последняя версия'!BQ47)</f>
        <v>#N/A</v>
      </c>
      <c r="BR47" t="e">
        <f>IF(COUNTA('Последняя версия'!BR47)=0,NA(),'Последняя версия'!BR47)</f>
        <v>#N/A</v>
      </c>
      <c r="BS47" t="e">
        <f>IF(COUNTA('Последняя версия'!BS47)=0,NA(),'Последняя версия'!BS47)</f>
        <v>#N/A</v>
      </c>
      <c r="BT47" t="e">
        <f>IF(COUNTA('Последняя версия'!BT47)=0,NA(),'Последняя версия'!BT47)</f>
        <v>#N/A</v>
      </c>
      <c r="BU47" t="e">
        <f>IF(COUNTA('Последняя версия'!BU47)=0,NA(),'Последняя версия'!BU47)</f>
        <v>#N/A</v>
      </c>
      <c r="BV47" t="e">
        <f>IF(COUNTA('Последняя версия'!BV47)=0,NA(),'Последняя версия'!BV47)</f>
        <v>#N/A</v>
      </c>
      <c r="BW47" t="e">
        <f>IF(COUNTA('Последняя версия'!BW47)=0,NA(),'Последняя версия'!BW47)</f>
        <v>#N/A</v>
      </c>
      <c r="BX47" t="e">
        <f>IF(COUNTA('Последняя версия'!BX47)=0,NA(),'Последняя версия'!BX47)</f>
        <v>#N/A</v>
      </c>
      <c r="BY47" t="e">
        <f>IF(COUNTA('Последняя версия'!BY47)=0,NA(),'Последняя версия'!BY47)</f>
        <v>#N/A</v>
      </c>
      <c r="BZ47" t="e">
        <f>IF(COUNTA('Последняя версия'!BZ47)=0,NA(),'Последняя версия'!BZ47)</f>
        <v>#N/A</v>
      </c>
      <c r="CA47" t="e">
        <f>IF(COUNTA('Последняя версия'!CA47)=0,NA(),'Последняя версия'!CA47)</f>
        <v>#N/A</v>
      </c>
      <c r="CB47" t="e">
        <f>IF(COUNTA('Последняя версия'!CB47)=0,NA(),'Последняя версия'!CB47)</f>
        <v>#N/A</v>
      </c>
      <c r="CC47" t="e">
        <f>IF(COUNTA('Последняя версия'!CC47)=0,NA(),'Последняя версия'!CC47)</f>
        <v>#N/A</v>
      </c>
      <c r="CD47" t="e">
        <f>IF(COUNTA('Последняя версия'!CD47)=0,NA(),'Последняя версия'!CD47)</f>
        <v>#N/A</v>
      </c>
      <c r="CE47" t="e">
        <f>IF(COUNTA('Последняя версия'!CE47)=0,NA(),'Последняя версия'!CE47)</f>
        <v>#N/A</v>
      </c>
      <c r="CF47" t="e">
        <f>IF(COUNTA('Последняя версия'!CF47)=0,NA(),'Последняя версия'!CF47)</f>
        <v>#N/A</v>
      </c>
      <c r="CG47" t="e">
        <f>IF(COUNTA('Последняя версия'!CG47)=0,NA(),'Последняя версия'!CG47)</f>
        <v>#N/A</v>
      </c>
      <c r="CH47" t="e">
        <f>IF(COUNTA('Последняя версия'!CH47)=0,NA(),'Последняя версия'!CH47)</f>
        <v>#N/A</v>
      </c>
      <c r="CI47" t="e">
        <f>IF(COUNTA('Последняя версия'!CI47)=0,NA(),'Последняя версия'!CI47)</f>
        <v>#N/A</v>
      </c>
      <c r="CJ47">
        <f>IF(COUNTA('Последняя версия'!CJ47)=0,NA(),'Последняя версия'!CJ47)</f>
        <v>9.3000000000000007</v>
      </c>
      <c r="CK47">
        <f>IF(COUNTA('Последняя версия'!CK47)=0,NA(),'Последняя версия'!CK47)</f>
        <v>13.67</v>
      </c>
      <c r="CL47" t="e">
        <f>IF(COUNTA('Последняя версия'!CL47)=0,NA(),'Последняя версия'!CL47)</f>
        <v>#N/A</v>
      </c>
      <c r="CM47" t="e">
        <f>IF(COUNTA('Последняя версия'!CM47)=0,NA(),'Последняя версия'!CM47)</f>
        <v>#N/A</v>
      </c>
      <c r="CN47" t="e">
        <f>IF(COUNTA('Последняя версия'!CN47)=0,NA(),'Последняя версия'!CN47)</f>
        <v>#N/A</v>
      </c>
      <c r="CO47" t="e">
        <f>IF(COUNTA('Последняя версия'!CO47)=0,NA(),'Последняя версия'!CO47)</f>
        <v>#N/A</v>
      </c>
      <c r="CP47" t="e">
        <f>IF(COUNTA('Последняя версия'!CP47)=0,NA(),'Последняя версия'!CP47)</f>
        <v>#N/A</v>
      </c>
      <c r="CQ47" t="e">
        <f>IF(COUNTA('Последняя версия'!CQ47)=0,NA(),'Последняя версия'!CQ47)</f>
        <v>#N/A</v>
      </c>
      <c r="CR47" t="e">
        <f>IF(COUNTA('Последняя версия'!CR47)=0,NA(),'Последняя версия'!CR47)</f>
        <v>#N/A</v>
      </c>
      <c r="CS47">
        <f>IF(COUNTA('Последняя версия'!CS47)=0,NA(),'Последняя версия'!CS47)</f>
        <v>30</v>
      </c>
      <c r="CT47">
        <f>IF(COUNTA('Последняя версия'!CT47)=0,NA(),'Последняя версия'!CT47)</f>
        <v>10</v>
      </c>
      <c r="CU47">
        <f>IF(COUNTA('Последняя версия'!CU47)=0,NA(),'Последняя версия'!CU47)</f>
        <v>18</v>
      </c>
      <c r="CV47">
        <f>IF(COUNTA('Последняя версия'!CV47)=0,NA(),'Последняя версия'!CV47)</f>
        <v>1</v>
      </c>
      <c r="CW47">
        <f>IF(COUNTA('Последняя версия'!CW47)=0,NA(),'Последняя версия'!CW47)</f>
        <v>1</v>
      </c>
      <c r="CX47">
        <f>IF(COUNTA('Последняя версия'!CX47)=0,NA(),'Последняя версия'!CX47)</f>
        <v>5</v>
      </c>
      <c r="CY47">
        <f>IF(COUNTA('Последняя версия'!CY47)=0,NA(),'Последняя версия'!CY47)</f>
        <v>1</v>
      </c>
      <c r="CZ47">
        <f>IF(COUNTA('Последняя версия'!CZ47)=0,NA(),'Последняя версия'!CZ47)</f>
        <v>1</v>
      </c>
      <c r="DA47">
        <f>IF(COUNTA('Последняя версия'!DA47)=0,NA(),'Последняя версия'!DA47)</f>
        <v>7</v>
      </c>
      <c r="DB47">
        <f>IF(COUNTA('Последняя версия'!DB47)=0,NA(),'Последняя версия'!DB47)</f>
        <v>5</v>
      </c>
      <c r="DC47">
        <f>IF(COUNTA('Последняя версия'!DC47)=0,NA(),'Последняя версия'!DC47)</f>
        <v>4</v>
      </c>
      <c r="DD47">
        <f>IF(COUNTA('Последняя версия'!DD47)=0,NA(),'Последняя версия'!DD47)</f>
        <v>5</v>
      </c>
      <c r="DE47">
        <f>IF(COUNTA('Последняя версия'!DE47)=0,NA(),'Последняя версия'!DE47)</f>
        <v>4</v>
      </c>
      <c r="DF47">
        <f>IF(COUNTA('Последняя версия'!DF47)=0,NA(),'Последняя версия'!DF47)</f>
        <v>5</v>
      </c>
      <c r="DG47">
        <f>IF(COUNTA('Последняя версия'!DG47)=0,NA(),'Последняя версия'!DG47)</f>
        <v>7</v>
      </c>
      <c r="DH47">
        <f>IF(COUNTA('Последняя версия'!DH47)=0,NA(),'Последняя версия'!DH47)</f>
        <v>12</v>
      </c>
      <c r="DI47">
        <f>IF(COUNTA('Последняя версия'!DI47)=0,NA(),'Последняя версия'!DI47)</f>
        <v>6</v>
      </c>
      <c r="DJ47">
        <f>IF(COUNTA('Последняя версия'!DJ47)=0,NA(),'Последняя версия'!DJ47)</f>
        <v>5</v>
      </c>
      <c r="DK47">
        <f>IF(COUNTA('Последняя версия'!DK47)=0,NA(),'Последняя версия'!DK47)</f>
        <v>4</v>
      </c>
      <c r="DL47">
        <f>IF(COUNTA('Последняя версия'!DL47)=0,NA(),'Последняя версия'!DL47)</f>
        <v>6</v>
      </c>
      <c r="DM47">
        <f>IF(COUNTA('Последняя версия'!DM47)=0,NA(),'Последняя версия'!DM47)</f>
        <v>9</v>
      </c>
      <c r="DN47">
        <f>IF(COUNTA('Последняя версия'!DN47)=0,NA(),'Последняя версия'!DN47)</f>
        <v>5</v>
      </c>
      <c r="DO47">
        <f>IF(COUNTA('Последняя версия'!DO47)=0,NA(),'Последняя версия'!DO47)</f>
        <v>4</v>
      </c>
      <c r="DP47">
        <f>IF(COUNTA('Последняя версия'!DP47)=0,NA(),'Последняя версия'!DP47)</f>
        <v>11</v>
      </c>
      <c r="DQ47">
        <f>IF(COUNTA('Последняя версия'!DQ47)=0,NA(),'Последняя версия'!DQ47)</f>
        <v>16</v>
      </c>
      <c r="DR47">
        <f>IF(COUNTA('Последняя версия'!DR47)=0,NA(),'Последняя версия'!DR47)</f>
        <v>8</v>
      </c>
      <c r="DS47">
        <f>IF(COUNTA('Последняя версия'!DS47)=0,NA(),'Последняя версия'!DS47)</f>
        <v>8</v>
      </c>
      <c r="DT47">
        <f>IF(COUNTA('Последняя версия'!DT47)=0,NA(),'Последняя версия'!DT47)</f>
        <v>116</v>
      </c>
      <c r="DU47" t="e">
        <f>IF(COUNTA('Последняя версия'!DU47)=0,NA(),'Последняя версия'!DU47)</f>
        <v>#N/A</v>
      </c>
      <c r="DV47" t="e">
        <f>IF(COUNTA('Последняя версия'!DV47)=0,NA(),'Последняя версия'!DV47)</f>
        <v>#N/A</v>
      </c>
      <c r="DW47" t="e">
        <f>IF(COUNTA('Последняя версия'!DW47)=0,NA(),'Последняя версия'!DW47)</f>
        <v>#N/A</v>
      </c>
      <c r="DX47" t="e">
        <f>IF(COUNTA('Последняя версия'!DX47)=0,NA(),'Последняя версия'!DX47)</f>
        <v>#N/A</v>
      </c>
      <c r="DY47" t="e">
        <f>IF(COUNTA('Последняя версия'!DY47)=0,NA(),'Последняя версия'!DY47)</f>
        <v>#N/A</v>
      </c>
      <c r="DZ47" t="e">
        <f>IF(COUNTA('Последняя версия'!DZ47)=0,NA(),'Последняя версия'!DZ47)</f>
        <v>#N/A</v>
      </c>
      <c r="EA47" t="e">
        <f>IF(COUNTA('Последняя версия'!EA47)=0,NA(),'Последняя версия'!EA47)</f>
        <v>#N/A</v>
      </c>
      <c r="EB47" t="e">
        <f>IF(COUNTA('Последняя версия'!EB47)=0,NA(),'Последняя версия'!EB47)</f>
        <v>#N/A</v>
      </c>
      <c r="EC47" t="e">
        <f>IF(COUNTA('Последняя версия'!EC47)=0,NA(),'Последняя версия'!EC47)</f>
        <v>#N/A</v>
      </c>
      <c r="ED47" t="e">
        <f>IF(COUNTA('Последняя версия'!ED47)=0,NA(),'Последняя версия'!ED47)</f>
        <v>#N/A</v>
      </c>
      <c r="EE47" t="e">
        <f>IF(COUNTA('Последняя версия'!EE47)=0,NA(),'Последняя версия'!EE47)</f>
        <v>#N/A</v>
      </c>
      <c r="EF47" t="e">
        <f>IF(COUNTA('Последняя версия'!EF47)=0,NA(),'Последняя версия'!EF47)</f>
        <v>#N/A</v>
      </c>
      <c r="EG47" t="e">
        <f>IF(COUNTA('Последняя версия'!EG47)=0,NA(),'Последняя версия'!EG47)</f>
        <v>#N/A</v>
      </c>
      <c r="EH47" t="e">
        <f>IF(COUNTA('Последняя версия'!EH47)=0,NA(),'Последняя версия'!EH47)</f>
        <v>#N/A</v>
      </c>
      <c r="EI47" t="e">
        <f>IF(COUNTA('Последняя версия'!EI47)=0,NA(),'Последняя версия'!EI47)</f>
        <v>#N/A</v>
      </c>
      <c r="EJ47" t="e">
        <f>IF(COUNTA('Последняя версия'!EJ47)=0,NA(),'Последняя версия'!EJ47)</f>
        <v>#N/A</v>
      </c>
    </row>
    <row r="48" spans="1:140" x14ac:dyDescent="0.35">
      <c r="A48">
        <f>IF(COUNTA('Последняя версия'!A48)=0,NA(),'Последняя версия'!A48)</f>
        <v>47</v>
      </c>
      <c r="B48">
        <f>IF(COUNTA('Последняя версия'!B48)=0,NA(),'Последняя версия'!B48)</f>
        <v>6</v>
      </c>
      <c r="C48">
        <f>IF(COUNTA('Последняя версия'!C48)=0,NA(),'Последняя версия'!C48)</f>
        <v>2</v>
      </c>
      <c r="D48">
        <f>IF(COUNTA('Последняя версия'!D48)=0,NA(),'Последняя версия'!D48)</f>
        <v>3</v>
      </c>
      <c r="E48">
        <f>IF(COUNTA('Последняя версия'!E48)=0,NA(),'Последняя версия'!E48)</f>
        <v>6</v>
      </c>
      <c r="F48">
        <f>IF(COUNTA('Последняя версия'!F48)=0,NA(),'Последняя версия'!F48)</f>
        <v>2</v>
      </c>
      <c r="G48">
        <f>IF(COUNTA('Последняя версия'!G48)=0,NA(),'Последняя версия'!G48)</f>
        <v>2</v>
      </c>
      <c r="H48">
        <f>IF(COUNTA('Последняя версия'!H48)=0,NA(),'Последняя версия'!H48)</f>
        <v>1</v>
      </c>
      <c r="I48">
        <f>IF(COUNTA('Последняя версия'!I48)=0,NA(),'Последняя версия'!I48)</f>
        <v>3</v>
      </c>
      <c r="J48">
        <f>IF(COUNTA('Последняя версия'!J48)=0,NA(),'Последняя версия'!J48)</f>
        <v>1</v>
      </c>
      <c r="K48">
        <f>IF(COUNTA('Последняя версия'!K48)=0,NA(),'Последняя версия'!K48)</f>
        <v>1</v>
      </c>
      <c r="L48">
        <f>IF(COUNTA('Последняя версия'!L48)=0,NA(),'Последняя версия'!L48)</f>
        <v>1</v>
      </c>
      <c r="M48">
        <f>IF(COUNTA('Последняя версия'!M48)=0,NA(),'Последняя версия'!M48)</f>
        <v>1</v>
      </c>
      <c r="N48">
        <f>IF(COUNTA('Последняя версия'!N48)=0,NA(),'Последняя версия'!N48)</f>
        <v>2</v>
      </c>
      <c r="O48">
        <f>IF(COUNTA('Последняя версия'!O48)=0,NA(),'Последняя версия'!O48)</f>
        <v>2</v>
      </c>
      <c r="P48">
        <f>IF(COUNTA('Последняя версия'!P48)=0,NA(),'Последняя версия'!P48)</f>
        <v>1</v>
      </c>
      <c r="Q48">
        <f>IF(COUNTA('Последняя версия'!Q48)=0,NA(),'Последняя версия'!Q48)</f>
        <v>1</v>
      </c>
      <c r="R48">
        <f>IF(COUNTA('Последняя версия'!R48)=0,NA(),'Последняя версия'!R48)</f>
        <v>1</v>
      </c>
      <c r="S48">
        <f>IF(COUNTA('Последняя версия'!S48)=0,NA(),'Последняя версия'!S48)</f>
        <v>1</v>
      </c>
      <c r="T48">
        <f>IF(COUNTA('Последняя версия'!T48)=0,NA(),'Последняя версия'!T48)</f>
        <v>1</v>
      </c>
      <c r="U48">
        <f>IF(COUNTA('Последняя версия'!U48)=0,NA(),'Последняя версия'!U48)</f>
        <v>8</v>
      </c>
      <c r="V48">
        <f>IF(COUNTA('Последняя версия'!V48)=0,NA(),'Последняя версия'!V48)</f>
        <v>3</v>
      </c>
      <c r="W48" t="e">
        <f>IF(COUNTA('Последняя версия'!W48)=0,NA(),'Последняя версия'!W48)</f>
        <v>#N/A</v>
      </c>
      <c r="X48">
        <f>IF(COUNTA('Последняя версия'!X48)=0,NA(),'Последняя версия'!X48)</f>
        <v>73</v>
      </c>
      <c r="Y48">
        <f>IF(COUNTA('Последняя версия'!Y48)=0,NA(),'Последняя версия'!Y48)</f>
        <v>73</v>
      </c>
      <c r="Z48">
        <f>IF(COUNTA('Последняя версия'!Z48)=0,NA(),'Последняя версия'!Z48)</f>
        <v>3</v>
      </c>
      <c r="AA48">
        <f>IF(COUNTA('Последняя версия'!AA48)=0,NA(),'Последняя версия'!AA48)</f>
        <v>84</v>
      </c>
      <c r="AB48">
        <f>IF(COUNTA('Последняя версия'!AB48)=0,NA(),'Последняя версия'!AB48)</f>
        <v>67</v>
      </c>
      <c r="AC48" t="e">
        <f>IF(COUNTA('Последняя версия'!AC48)=0,NA(),'Последняя версия'!AC48)</f>
        <v>#N/A</v>
      </c>
      <c r="AD48" t="e">
        <f>IF(COUNTA('Последняя версия'!AD48)=0,NA(),'Последняя версия'!AD48)</f>
        <v>#N/A</v>
      </c>
      <c r="AE48" t="e">
        <f>IF(COUNTA('Последняя версия'!AE48)=0,NA(),'Последняя версия'!AE48)</f>
        <v>#N/A</v>
      </c>
      <c r="AF48">
        <f>IF(COUNTA('Последняя версия'!AF48)=0,NA(),'Последняя версия'!AF48)</f>
        <v>7.32</v>
      </c>
      <c r="AG48">
        <f>IF(COUNTA('Последняя версия'!AG48)=0,NA(),'Последняя версия'!AG48)</f>
        <v>1.75</v>
      </c>
      <c r="AH48">
        <f>IF(COUNTA('Последняя версия'!AH48)=0,NA(),'Последняя версия'!AH48)</f>
        <v>3.46</v>
      </c>
      <c r="AI48">
        <f>IF(COUNTA('Последняя версия'!AI48)=0,NA(),'Последняя версия'!AI48)</f>
        <v>1.1000000000000001</v>
      </c>
      <c r="AJ48" t="e">
        <f>IF(COUNTA('Последняя версия'!AJ48)=0,NA(),'Последняя версия'!AJ48)</f>
        <v>#N/A</v>
      </c>
      <c r="AK48">
        <f>IF(COUNTA('Последняя версия'!AK48)=0,NA(),'Последняя версия'!AK48)</f>
        <v>2.02</v>
      </c>
      <c r="AL48">
        <f>IF(COUNTA('Последняя версия'!AL48)=0,NA(),'Последняя версия'!AL48)</f>
        <v>217</v>
      </c>
      <c r="AM48">
        <f>IF(COUNTA('Последняя версия'!AM48)=0,NA(),'Последняя версия'!AM48)</f>
        <v>733</v>
      </c>
      <c r="AN48">
        <f>IF(COUNTA('Последняя версия'!AN48)=0,NA(),'Последняя версия'!AN48)</f>
        <v>3.31</v>
      </c>
      <c r="AO48" t="e">
        <f>IF(COUNTA('Последняя версия'!AO48)=0,NA(),'Последняя версия'!AO48)</f>
        <v>#N/A</v>
      </c>
      <c r="AP48">
        <f>IF(COUNTA('Последняя версия'!AP48)=0,NA(),'Последняя версия'!AP48)</f>
        <v>137.69999999999999</v>
      </c>
      <c r="AQ48" t="e">
        <f>IF(COUNTA('Последняя версия'!AQ48)=0,NA(),'Последняя версия'!AQ48)</f>
        <v>#N/A</v>
      </c>
      <c r="AR48" t="e">
        <f>IF(COUNTA('Последняя версия'!AR48)=0,NA(),'Последняя версия'!AR48)</f>
        <v>#N/A</v>
      </c>
      <c r="AS48" t="e">
        <f>IF(COUNTA('Последняя версия'!AS48)=0,NA(),'Последняя версия'!AS48)</f>
        <v>#N/A</v>
      </c>
      <c r="AT48" t="e">
        <f>IF(COUNTA('Последняя версия'!AT48)=0,NA(),'Последняя версия'!AT48)</f>
        <v>#N/A</v>
      </c>
      <c r="AU48">
        <f>IF(COUNTA('Последняя версия'!AU48)=0,NA(),'Последняя версия'!AU48)</f>
        <v>14.9</v>
      </c>
      <c r="AV48">
        <f>IF(COUNTA('Последняя версия'!AV48)=0,NA(),'Последняя версия'!AV48)</f>
        <v>156.6</v>
      </c>
      <c r="AW48">
        <f>IF(COUNTA('Последняя версия'!AW48)=0,NA(),'Последняя версия'!AW48)</f>
        <v>107</v>
      </c>
      <c r="AX48" t="e">
        <f>IF(COUNTA('Последняя версия'!AX48)=0,NA(),'Последняя версия'!AX48)</f>
        <v>#N/A</v>
      </c>
      <c r="AY48">
        <f>IF(COUNTA('Последняя версия'!AY48)=0,NA(),'Последняя версия'!AY48)</f>
        <v>0.69</v>
      </c>
      <c r="AZ48">
        <f>IF(COUNTA('Последняя версия'!AZ48)=0,NA(),'Последняя версия'!AZ48)</f>
        <v>1.22</v>
      </c>
      <c r="BA48" t="e">
        <f>IF(COUNTA('Последняя версия'!BA48)=0,NA(),'Последняя версия'!BA48)</f>
        <v>#N/A</v>
      </c>
      <c r="BB48" t="e">
        <f>IF(COUNTA('Последняя версия'!BB48)=0,NA(),'Последняя версия'!BB48)</f>
        <v>#N/A</v>
      </c>
      <c r="BC48" t="e">
        <f>IF(COUNTA('Последняя версия'!BC48)=0,NA(),'Последняя версия'!BC48)</f>
        <v>#N/A</v>
      </c>
      <c r="BD48" t="e">
        <f>IF(COUNTA('Последняя версия'!BD48)=0,NA(),'Последняя версия'!BD48)</f>
        <v>#N/A</v>
      </c>
      <c r="BE48" t="e">
        <f>IF(COUNTA('Последняя версия'!BE48)=0,NA(),'Последняя версия'!BE48)</f>
        <v>#N/A</v>
      </c>
      <c r="BF48" t="e">
        <f>IF(COUNTA('Последняя версия'!BF48)=0,NA(),'Последняя версия'!BF48)</f>
        <v>#N/A</v>
      </c>
      <c r="BG48" t="e">
        <f>IF(COUNTA('Последняя версия'!BG48)=0,NA(),'Последняя версия'!BG48)</f>
        <v>#N/A</v>
      </c>
      <c r="BH48" t="e">
        <f>IF(COUNTA('Последняя версия'!BH48)=0,NA(),'Последняя версия'!BH48)</f>
        <v>#N/A</v>
      </c>
      <c r="BI48" t="e">
        <f>IF(COUNTA('Последняя версия'!BI48)=0,NA(),'Последняя версия'!BI48)</f>
        <v>#N/A</v>
      </c>
      <c r="BJ48" t="e">
        <f>IF(COUNTA('Последняя версия'!BJ48)=0,NA(),'Последняя версия'!BJ48)</f>
        <v>#N/A</v>
      </c>
      <c r="BK48" t="e">
        <f>IF(COUNTA('Последняя версия'!BK48)=0,NA(),'Последняя версия'!BK48)</f>
        <v>#N/A</v>
      </c>
      <c r="BL48" t="e">
        <f>IF(COUNTA('Последняя версия'!BL48)=0,NA(),'Последняя версия'!BL48)</f>
        <v>#N/A</v>
      </c>
      <c r="BM48" t="e">
        <f>IF(COUNTA('Последняя версия'!BM48)=0,NA(),'Последняя версия'!BM48)</f>
        <v>#N/A</v>
      </c>
      <c r="BN48" t="e">
        <f>IF(COUNTA('Последняя версия'!BN48)=0,NA(),'Последняя версия'!BN48)</f>
        <v>#N/A</v>
      </c>
      <c r="BO48" t="e">
        <f>IF(COUNTA('Последняя версия'!BO48)=0,NA(),'Последняя версия'!BO48)</f>
        <v>#N/A</v>
      </c>
      <c r="BP48" t="e">
        <f>IF(COUNTA('Последняя версия'!BP48)=0,NA(),'Последняя версия'!BP48)</f>
        <v>#N/A</v>
      </c>
      <c r="BQ48" t="e">
        <f>IF(COUNTA('Последняя версия'!BQ48)=0,NA(),'Последняя версия'!BQ48)</f>
        <v>#N/A</v>
      </c>
      <c r="BR48" t="e">
        <f>IF(COUNTA('Последняя версия'!BR48)=0,NA(),'Последняя версия'!BR48)</f>
        <v>#N/A</v>
      </c>
      <c r="BS48" t="e">
        <f>IF(COUNTA('Последняя версия'!BS48)=0,NA(),'Последняя версия'!BS48)</f>
        <v>#N/A</v>
      </c>
      <c r="BT48" t="e">
        <f>IF(COUNTA('Последняя версия'!BT48)=0,NA(),'Последняя версия'!BT48)</f>
        <v>#N/A</v>
      </c>
      <c r="BU48" t="e">
        <f>IF(COUNTA('Последняя версия'!BU48)=0,NA(),'Последняя версия'!BU48)</f>
        <v>#N/A</v>
      </c>
      <c r="BV48" t="e">
        <f>IF(COUNTA('Последняя версия'!BV48)=0,NA(),'Последняя версия'!BV48)</f>
        <v>#N/A</v>
      </c>
      <c r="BW48" t="e">
        <f>IF(COUNTA('Последняя версия'!BW48)=0,NA(),'Последняя версия'!BW48)</f>
        <v>#N/A</v>
      </c>
      <c r="BX48" t="e">
        <f>IF(COUNTA('Последняя версия'!BX48)=0,NA(),'Последняя версия'!BX48)</f>
        <v>#N/A</v>
      </c>
      <c r="BY48" t="e">
        <f>IF(COUNTA('Последняя версия'!BY48)=0,NA(),'Последняя версия'!BY48)</f>
        <v>#N/A</v>
      </c>
      <c r="BZ48" t="e">
        <f>IF(COUNTA('Последняя версия'!BZ48)=0,NA(),'Последняя версия'!BZ48)</f>
        <v>#N/A</v>
      </c>
      <c r="CA48" t="e">
        <f>IF(COUNTA('Последняя версия'!CA48)=0,NA(),'Последняя версия'!CA48)</f>
        <v>#N/A</v>
      </c>
      <c r="CB48" t="e">
        <f>IF(COUNTA('Последняя версия'!CB48)=0,NA(),'Последняя версия'!CB48)</f>
        <v>#N/A</v>
      </c>
      <c r="CC48" t="e">
        <f>IF(COUNTA('Последняя версия'!CC48)=0,NA(),'Последняя версия'!CC48)</f>
        <v>#N/A</v>
      </c>
      <c r="CD48" t="e">
        <f>IF(COUNTA('Последняя версия'!CD48)=0,NA(),'Последняя версия'!CD48)</f>
        <v>#N/A</v>
      </c>
      <c r="CE48" t="e">
        <f>IF(COUNTA('Последняя версия'!CE48)=0,NA(),'Последняя версия'!CE48)</f>
        <v>#N/A</v>
      </c>
      <c r="CF48" t="e">
        <f>IF(COUNTA('Последняя версия'!CF48)=0,NA(),'Последняя версия'!CF48)</f>
        <v>#N/A</v>
      </c>
      <c r="CG48" t="e">
        <f>IF(COUNTA('Последняя версия'!CG48)=0,NA(),'Последняя версия'!CG48)</f>
        <v>#N/A</v>
      </c>
      <c r="CH48" t="e">
        <f>IF(COUNTA('Последняя версия'!CH48)=0,NA(),'Последняя версия'!CH48)</f>
        <v>#N/A</v>
      </c>
      <c r="CI48" t="e">
        <f>IF(COUNTA('Последняя версия'!CI48)=0,NA(),'Последняя версия'!CI48)</f>
        <v>#N/A</v>
      </c>
      <c r="CJ48" t="e">
        <f>IF(COUNTA('Последняя версия'!CJ48)=0,NA(),'Последняя версия'!CJ48)</f>
        <v>#N/A</v>
      </c>
      <c r="CK48" t="e">
        <f>IF(COUNTA('Последняя версия'!CK48)=0,NA(),'Последняя версия'!CK48)</f>
        <v>#N/A</v>
      </c>
      <c r="CL48" t="e">
        <f>IF(COUNTA('Последняя версия'!CL48)=0,NA(),'Последняя версия'!CL48)</f>
        <v>#N/A</v>
      </c>
      <c r="CM48" t="e">
        <f>IF(COUNTA('Последняя версия'!CM48)=0,NA(),'Последняя версия'!CM48)</f>
        <v>#N/A</v>
      </c>
      <c r="CN48" t="e">
        <f>IF(COUNTA('Последняя версия'!CN48)=0,NA(),'Последняя версия'!CN48)</f>
        <v>#N/A</v>
      </c>
      <c r="CO48" t="e">
        <f>IF(COUNTA('Последняя версия'!CO48)=0,NA(),'Последняя версия'!CO48)</f>
        <v>#N/A</v>
      </c>
      <c r="CP48" t="e">
        <f>IF(COUNTA('Последняя версия'!CP48)=0,NA(),'Последняя версия'!CP48)</f>
        <v>#N/A</v>
      </c>
      <c r="CQ48" t="e">
        <f>IF(COUNTA('Последняя версия'!CQ48)=0,NA(),'Последняя версия'!CQ48)</f>
        <v>#N/A</v>
      </c>
      <c r="CR48" t="e">
        <f>IF(COUNTA('Последняя версия'!CR48)=0,NA(),'Последняя версия'!CR48)</f>
        <v>#N/A</v>
      </c>
      <c r="CS48">
        <f>IF(COUNTA('Последняя версия'!CS48)=0,NA(),'Последняя версия'!CS48)</f>
        <v>23</v>
      </c>
      <c r="CT48">
        <f>IF(COUNTA('Последняя версия'!CT48)=0,NA(),'Последняя версия'!CT48)</f>
        <v>10</v>
      </c>
      <c r="CU48">
        <f>IF(COUNTA('Последняя версия'!CU48)=0,NA(),'Последняя версия'!CU48)</f>
        <v>12</v>
      </c>
      <c r="CV48">
        <f>IF(COUNTA('Последняя версия'!CV48)=0,NA(),'Последняя версия'!CV48)</f>
        <v>2</v>
      </c>
      <c r="CW48">
        <f>IF(COUNTA('Последняя версия'!CW48)=0,NA(),'Последняя версия'!CW48)</f>
        <v>1</v>
      </c>
      <c r="CX48">
        <f>IF(COUNTA('Последняя версия'!CX48)=0,NA(),'Последняя версия'!CX48)</f>
        <v>2</v>
      </c>
      <c r="CY48">
        <f>IF(COUNTA('Последняя версия'!CY48)=0,NA(),'Последняя версия'!CY48)</f>
        <v>1</v>
      </c>
      <c r="CZ48">
        <f>IF(COUNTA('Последняя версия'!CZ48)=0,NA(),'Последняя версия'!CZ48)</f>
        <v>4</v>
      </c>
      <c r="DA48">
        <f>IF(COUNTA('Последняя версия'!DA48)=0,NA(),'Последняя версия'!DA48)</f>
        <v>7</v>
      </c>
      <c r="DB48">
        <f>IF(COUNTA('Последняя версия'!DB48)=0,NA(),'Последняя версия'!DB48)</f>
        <v>2</v>
      </c>
      <c r="DC48">
        <f>IF(COUNTA('Последняя версия'!DC48)=0,NA(),'Последняя версия'!DC48)</f>
        <v>4</v>
      </c>
      <c r="DD48">
        <f>IF(COUNTA('Последняя версия'!DD48)=0,NA(),'Последняя версия'!DD48)</f>
        <v>1</v>
      </c>
      <c r="DE48">
        <f>IF(COUNTA('Последняя версия'!DE48)=0,NA(),'Последняя версия'!DE48)</f>
        <v>1</v>
      </c>
      <c r="DF48">
        <f>IF(COUNTA('Последняя версия'!DF48)=0,NA(),'Последняя версия'!DF48)</f>
        <v>5</v>
      </c>
      <c r="DG48">
        <f>IF(COUNTA('Последняя версия'!DG48)=0,NA(),'Последняя версия'!DG48)</f>
        <v>5</v>
      </c>
      <c r="DH48">
        <f>IF(COUNTA('Последняя версия'!DH48)=0,NA(),'Последняя версия'!DH48)</f>
        <v>11</v>
      </c>
      <c r="DI48">
        <f>IF(COUNTA('Последняя версия'!DI48)=0,NA(),'Последняя версия'!DI48)</f>
        <v>6</v>
      </c>
      <c r="DJ48">
        <f>IF(COUNTA('Последняя версия'!DJ48)=0,NA(),'Последняя версия'!DJ48)</f>
        <v>4</v>
      </c>
      <c r="DK48">
        <f>IF(COUNTA('Последняя версия'!DK48)=0,NA(),'Последняя версия'!DK48)</f>
        <v>0</v>
      </c>
      <c r="DL48">
        <f>IF(COUNTA('Последняя версия'!DL48)=0,NA(),'Последняя версия'!DL48)</f>
        <v>7</v>
      </c>
      <c r="DM48">
        <f>IF(COUNTA('Последняя версия'!DM48)=0,NA(),'Последняя версия'!DM48)</f>
        <v>7</v>
      </c>
      <c r="DN48">
        <f>IF(COUNTA('Последняя версия'!DN48)=0,NA(),'Последняя версия'!DN48)</f>
        <v>5</v>
      </c>
      <c r="DO48">
        <f>IF(COUNTA('Последняя версия'!DO48)=0,NA(),'Последняя версия'!DO48)</f>
        <v>2</v>
      </c>
      <c r="DP48">
        <f>IF(COUNTA('Последняя версия'!DP48)=0,NA(),'Последняя версия'!DP48)</f>
        <v>4</v>
      </c>
      <c r="DQ48">
        <f>IF(COUNTA('Последняя версия'!DQ48)=0,NA(),'Последняя версия'!DQ48)</f>
        <v>10</v>
      </c>
      <c r="DR48">
        <f>IF(COUNTA('Последняя версия'!DR48)=0,NA(),'Последняя версия'!DR48)</f>
        <v>8</v>
      </c>
      <c r="DS48">
        <f>IF(COUNTA('Последняя версия'!DS48)=0,NA(),'Последняя версия'!DS48)</f>
        <v>2</v>
      </c>
      <c r="DT48">
        <f>IF(COUNTA('Последняя версия'!DT48)=0,NA(),'Последняя версия'!DT48)</f>
        <v>89</v>
      </c>
      <c r="DU48" t="e">
        <f>IF(COUNTA('Последняя версия'!DU48)=0,NA(),'Последняя версия'!DU48)</f>
        <v>#N/A</v>
      </c>
      <c r="DV48" t="e">
        <f>IF(COUNTA('Последняя версия'!DV48)=0,NA(),'Последняя версия'!DV48)</f>
        <v>#N/A</v>
      </c>
      <c r="DW48" t="e">
        <f>IF(COUNTA('Последняя версия'!DW48)=0,NA(),'Последняя версия'!DW48)</f>
        <v>#N/A</v>
      </c>
      <c r="DX48" t="e">
        <f>IF(COUNTA('Последняя версия'!DX48)=0,NA(),'Последняя версия'!DX48)</f>
        <v>#N/A</v>
      </c>
      <c r="DY48" t="e">
        <f>IF(COUNTA('Последняя версия'!DY48)=0,NA(),'Последняя версия'!DY48)</f>
        <v>#N/A</v>
      </c>
      <c r="DZ48" t="e">
        <f>IF(COUNTA('Последняя версия'!DZ48)=0,NA(),'Последняя версия'!DZ48)</f>
        <v>#N/A</v>
      </c>
      <c r="EA48" t="e">
        <f>IF(COUNTA('Последняя версия'!EA48)=0,NA(),'Последняя версия'!EA48)</f>
        <v>#N/A</v>
      </c>
      <c r="EB48" t="e">
        <f>IF(COUNTA('Последняя версия'!EB48)=0,NA(),'Последняя версия'!EB48)</f>
        <v>#N/A</v>
      </c>
      <c r="EC48" t="e">
        <f>IF(COUNTA('Последняя версия'!EC48)=0,NA(),'Последняя версия'!EC48)</f>
        <v>#N/A</v>
      </c>
      <c r="ED48" t="e">
        <f>IF(COUNTA('Последняя версия'!ED48)=0,NA(),'Последняя версия'!ED48)</f>
        <v>#N/A</v>
      </c>
      <c r="EE48" t="e">
        <f>IF(COUNTA('Последняя версия'!EE48)=0,NA(),'Последняя версия'!EE48)</f>
        <v>#N/A</v>
      </c>
      <c r="EF48" t="e">
        <f>IF(COUNTA('Последняя версия'!EF48)=0,NA(),'Последняя версия'!EF48)</f>
        <v>#N/A</v>
      </c>
      <c r="EG48" t="e">
        <f>IF(COUNTA('Последняя версия'!EG48)=0,NA(),'Последняя версия'!EG48)</f>
        <v>#N/A</v>
      </c>
      <c r="EH48" t="e">
        <f>IF(COUNTA('Последняя версия'!EH48)=0,NA(),'Последняя версия'!EH48)</f>
        <v>#N/A</v>
      </c>
      <c r="EI48" t="e">
        <f>IF(COUNTA('Последняя версия'!EI48)=0,NA(),'Последняя версия'!EI48)</f>
        <v>#N/A</v>
      </c>
      <c r="EJ48" t="e">
        <f>IF(COUNTA('Последняя версия'!EJ48)=0,NA(),'Последняя версия'!EJ48)</f>
        <v>#N/A</v>
      </c>
    </row>
    <row r="49" spans="1:140" x14ac:dyDescent="0.35">
      <c r="A49">
        <f>IF(COUNTA('Последняя версия'!A49)=0,NA(),'Последняя версия'!A49)</f>
        <v>48</v>
      </c>
      <c r="B49">
        <f>IF(COUNTA('Последняя версия'!B49)=0,NA(),'Последняя версия'!B49)</f>
        <v>6</v>
      </c>
      <c r="C49">
        <f>IF(COUNTA('Последняя версия'!C49)=0,NA(),'Последняя версия'!C49)</f>
        <v>2</v>
      </c>
      <c r="D49" t="e">
        <f>IF(COUNTA('Последняя версия'!D49)=0,NA(),'Последняя версия'!D49)</f>
        <v>#N/A</v>
      </c>
      <c r="E49" t="e">
        <f>IF(COUNTA('Последняя версия'!E49)=0,NA(),'Последняя версия'!E49)</f>
        <v>#N/A</v>
      </c>
      <c r="F49" t="e">
        <f>IF(COUNTA('Последняя версия'!F49)=0,NA(),'Последняя версия'!F49)</f>
        <v>#N/A</v>
      </c>
      <c r="G49" t="e">
        <f>IF(COUNTA('Последняя версия'!G49)=0,NA(),'Последняя версия'!G49)</f>
        <v>#N/A</v>
      </c>
      <c r="H49" t="e">
        <f>IF(COUNTA('Последняя версия'!H49)=0,NA(),'Последняя версия'!H49)</f>
        <v>#N/A</v>
      </c>
      <c r="I49" t="e">
        <f>IF(COUNTA('Последняя версия'!I49)=0,NA(),'Последняя версия'!I49)</f>
        <v>#N/A</v>
      </c>
      <c r="J49" t="e">
        <f>IF(COUNTA('Последняя версия'!J49)=0,NA(),'Последняя версия'!J49)</f>
        <v>#N/A</v>
      </c>
      <c r="K49">
        <f>IF(COUNTA('Последняя версия'!K49)=0,NA(),'Последняя версия'!K49)</f>
        <v>1</v>
      </c>
      <c r="L49">
        <f>IF(COUNTA('Последняя версия'!L49)=0,NA(),'Последняя версия'!L49)</f>
        <v>1</v>
      </c>
      <c r="M49" t="e">
        <f>IF(COUNTA('Последняя версия'!M49)=0,NA(),'Последняя версия'!M49)</f>
        <v>#N/A</v>
      </c>
      <c r="N49" t="e">
        <f>IF(COUNTA('Последняя версия'!N49)=0,NA(),'Последняя версия'!N49)</f>
        <v>#N/A</v>
      </c>
      <c r="O49" t="e">
        <f>IF(COUNTA('Последняя версия'!O49)=0,NA(),'Последняя версия'!O49)</f>
        <v>#N/A</v>
      </c>
      <c r="P49" t="e">
        <f>IF(COUNTA('Последняя версия'!P49)=0,NA(),'Последняя версия'!P49)</f>
        <v>#N/A</v>
      </c>
      <c r="Q49" t="e">
        <f>IF(COUNTA('Последняя версия'!Q49)=0,NA(),'Последняя версия'!Q49)</f>
        <v>#N/A</v>
      </c>
      <c r="R49" t="e">
        <f>IF(COUNTA('Последняя версия'!R49)=0,NA(),'Последняя версия'!R49)</f>
        <v>#N/A</v>
      </c>
      <c r="S49" t="e">
        <f>IF(COUNTA('Последняя версия'!S49)=0,NA(),'Последняя версия'!S49)</f>
        <v>#N/A</v>
      </c>
      <c r="T49" t="e">
        <f>IF(COUNTA('Последняя версия'!T49)=0,NA(),'Последняя версия'!T49)</f>
        <v>#N/A</v>
      </c>
      <c r="U49" t="e">
        <f>IF(COUNTA('Последняя версия'!U49)=0,NA(),'Последняя версия'!U49)</f>
        <v>#N/A</v>
      </c>
      <c r="V49" t="e">
        <f>IF(COUNTA('Последняя версия'!V49)=0,NA(),'Последняя версия'!V49)</f>
        <v>#N/A</v>
      </c>
      <c r="W49" t="e">
        <f>IF(COUNTA('Последняя версия'!W49)=0,NA(),'Последняя версия'!W49)</f>
        <v>#N/A</v>
      </c>
      <c r="X49">
        <f>IF(COUNTA('Последняя версия'!X49)=0,NA(),'Последняя версия'!X49)</f>
        <v>62</v>
      </c>
      <c r="Y49" t="e">
        <f>IF(COUNTA('Последняя версия'!Y49)=0,NA(),'Последняя версия'!Y49)</f>
        <v>#N/A</v>
      </c>
      <c r="Z49" t="e">
        <f>IF(COUNTA('Последняя версия'!Z49)=0,NA(),'Последняя версия'!Z49)</f>
        <v>#N/A</v>
      </c>
      <c r="AA49">
        <f>IF(COUNTA('Последняя версия'!AA49)=0,NA(),'Последняя версия'!AA49)</f>
        <v>31</v>
      </c>
      <c r="AB49">
        <f>IF(COUNTA('Последняя версия'!AB49)=0,NA(),'Последняя версия'!AB49)</f>
        <v>17</v>
      </c>
      <c r="AC49">
        <f>IF(COUNTA('Последняя версия'!AC49)=0,NA(),'Последняя версия'!AC49)</f>
        <v>45.6</v>
      </c>
      <c r="AD49">
        <f>IF(COUNTA('Последняя версия'!AD49)=0,NA(),'Последняя версия'!AD49)</f>
        <v>4.21</v>
      </c>
      <c r="AE49">
        <f>IF(COUNTA('Последняя версия'!AE49)=0,NA(),'Последняя версия'!AE49)</f>
        <v>68.27</v>
      </c>
      <c r="AF49">
        <f>IF(COUNTA('Последняя версия'!AF49)=0,NA(),'Последняя версия'!AF49)</f>
        <v>5.45</v>
      </c>
      <c r="AG49">
        <f>IF(COUNTA('Последняя версия'!AG49)=0,NA(),'Последняя версия'!AG49)</f>
        <v>1.66</v>
      </c>
      <c r="AH49">
        <f>IF(COUNTA('Последняя версия'!AH49)=0,NA(),'Последняя версия'!AH49)</f>
        <v>2.31</v>
      </c>
      <c r="AI49">
        <f>IF(COUNTA('Последняя версия'!AI49)=0,NA(),'Последняя версия'!AI49)</f>
        <v>0.94</v>
      </c>
      <c r="AJ49">
        <f>IF(COUNTA('Последняя версия'!AJ49)=0,NA(),'Последняя версия'!AJ49)</f>
        <v>2.4700000000000002</v>
      </c>
      <c r="AK49">
        <f>IF(COUNTA('Последняя версия'!AK49)=0,NA(),'Последняя версия'!AK49)</f>
        <v>1.53</v>
      </c>
      <c r="AL49">
        <f>IF(COUNTA('Последняя версия'!AL49)=0,NA(),'Последняя версия'!AL49)</f>
        <v>1428</v>
      </c>
      <c r="AM49">
        <f>IF(COUNTA('Последняя версия'!AM49)=0,NA(),'Последняя версия'!AM49)</f>
        <v>939</v>
      </c>
      <c r="AN49">
        <f>IF(COUNTA('Последняя версия'!AN49)=0,NA(),'Последняя версия'!AN49)</f>
        <v>3.22</v>
      </c>
      <c r="AO49" t="e">
        <f>IF(COUNTA('Последняя версия'!AO49)=0,NA(),'Последняя версия'!AO49)</f>
        <v>#N/A</v>
      </c>
      <c r="AP49">
        <f>IF(COUNTA('Последняя версия'!AP49)=0,NA(),'Последняя версия'!AP49)</f>
        <v>71</v>
      </c>
      <c r="AQ49" t="e">
        <f>IF(COUNTA('Последняя версия'!AQ49)=0,NA(),'Последняя версия'!AQ49)</f>
        <v>#N/A</v>
      </c>
      <c r="AR49" t="e">
        <f>IF(COUNTA('Последняя версия'!AR49)=0,NA(),'Последняя версия'!AR49)</f>
        <v>#N/A</v>
      </c>
      <c r="AS49" t="e">
        <f>IF(COUNTA('Последняя версия'!AS49)=0,NA(),'Последняя версия'!AS49)</f>
        <v>#N/A</v>
      </c>
      <c r="AT49" t="e">
        <f>IF(COUNTA('Последняя версия'!AT49)=0,NA(),'Последняя версия'!AT49)</f>
        <v>#N/A</v>
      </c>
      <c r="AU49" t="e">
        <f>IF(COUNTA('Последняя версия'!AU49)=0,NA(),'Последняя версия'!AU49)</f>
        <v>#N/A</v>
      </c>
      <c r="AV49" t="e">
        <f>IF(COUNTA('Последняя версия'!AV49)=0,NA(),'Последняя версия'!AV49)</f>
        <v>#N/A</v>
      </c>
      <c r="AW49" t="e">
        <f>IF(COUNTA('Последняя версия'!AW49)=0,NA(),'Последняя версия'!AW49)</f>
        <v>#N/A</v>
      </c>
      <c r="AX49" t="e">
        <f>IF(COUNTA('Последняя версия'!AX49)=0,NA(),'Последняя версия'!AX49)</f>
        <v>#N/A</v>
      </c>
      <c r="AY49">
        <f>IF(COUNTA('Последняя версия'!AY49)=0,NA(),'Последняя версия'!AY49)</f>
        <v>1.07</v>
      </c>
      <c r="AZ49">
        <f>IF(COUNTA('Последняя версия'!AZ49)=0,NA(),'Последняя версия'!AZ49)</f>
        <v>0.46</v>
      </c>
      <c r="BA49" t="e">
        <f>IF(COUNTA('Последняя версия'!BA49)=0,NA(),'Последняя версия'!BA49)</f>
        <v>#N/A</v>
      </c>
      <c r="BB49" t="e">
        <f>IF(COUNTA('Последняя версия'!BB49)=0,NA(),'Последняя версия'!BB49)</f>
        <v>#N/A</v>
      </c>
      <c r="BC49" t="e">
        <f>IF(COUNTA('Последняя версия'!BC49)=0,NA(),'Последняя версия'!BC49)</f>
        <v>#N/A</v>
      </c>
      <c r="BD49" t="e">
        <f>IF(COUNTA('Последняя версия'!BD49)=0,NA(),'Последняя версия'!BD49)</f>
        <v>#N/A</v>
      </c>
      <c r="BE49" t="e">
        <f>IF(COUNTA('Последняя версия'!BE49)=0,NA(),'Последняя версия'!BE49)</f>
        <v>#N/A</v>
      </c>
      <c r="BF49" t="e">
        <f>IF(COUNTA('Последняя версия'!BF49)=0,NA(),'Последняя версия'!BF49)</f>
        <v>#N/A</v>
      </c>
      <c r="BG49" t="e">
        <f>IF(COUNTA('Последняя версия'!BG49)=0,NA(),'Последняя версия'!BG49)</f>
        <v>#N/A</v>
      </c>
      <c r="BH49" t="e">
        <f>IF(COUNTA('Последняя версия'!BH49)=0,NA(),'Последняя версия'!BH49)</f>
        <v>#N/A</v>
      </c>
      <c r="BI49" t="e">
        <f>IF(COUNTA('Последняя версия'!BI49)=0,NA(),'Последняя версия'!BI49)</f>
        <v>#N/A</v>
      </c>
      <c r="BJ49" t="e">
        <f>IF(COUNTA('Последняя версия'!BJ49)=0,NA(),'Последняя версия'!BJ49)</f>
        <v>#N/A</v>
      </c>
      <c r="BK49" t="e">
        <f>IF(COUNTA('Последняя версия'!BK49)=0,NA(),'Последняя версия'!BK49)</f>
        <v>#N/A</v>
      </c>
      <c r="BL49" t="e">
        <f>IF(COUNTA('Последняя версия'!BL49)=0,NA(),'Последняя версия'!BL49)</f>
        <v>#N/A</v>
      </c>
      <c r="BM49" t="e">
        <f>IF(COUNTA('Последняя версия'!BM49)=0,NA(),'Последняя версия'!BM49)</f>
        <v>#N/A</v>
      </c>
      <c r="BN49" t="e">
        <f>IF(COUNTA('Последняя версия'!BN49)=0,NA(),'Последняя версия'!BN49)</f>
        <v>#N/A</v>
      </c>
      <c r="BO49" t="e">
        <f>IF(COUNTA('Последняя версия'!BO49)=0,NA(),'Последняя версия'!BO49)</f>
        <v>#N/A</v>
      </c>
      <c r="BP49" t="e">
        <f>IF(COUNTA('Последняя версия'!BP49)=0,NA(),'Последняя версия'!BP49)</f>
        <v>#N/A</v>
      </c>
      <c r="BQ49" t="e">
        <f>IF(COUNTA('Последняя версия'!BQ49)=0,NA(),'Последняя версия'!BQ49)</f>
        <v>#N/A</v>
      </c>
      <c r="BR49" t="e">
        <f>IF(COUNTA('Последняя версия'!BR49)=0,NA(),'Последняя версия'!BR49)</f>
        <v>#N/A</v>
      </c>
      <c r="BS49" t="e">
        <f>IF(COUNTA('Последняя версия'!BS49)=0,NA(),'Последняя версия'!BS49)</f>
        <v>#N/A</v>
      </c>
      <c r="BT49" t="e">
        <f>IF(COUNTA('Последняя версия'!BT49)=0,NA(),'Последняя версия'!BT49)</f>
        <v>#N/A</v>
      </c>
      <c r="BU49" t="e">
        <f>IF(COUNTA('Последняя версия'!BU49)=0,NA(),'Последняя версия'!BU49)</f>
        <v>#N/A</v>
      </c>
      <c r="BV49" t="e">
        <f>IF(COUNTA('Последняя версия'!BV49)=0,NA(),'Последняя версия'!BV49)</f>
        <v>#N/A</v>
      </c>
      <c r="BW49" t="e">
        <f>IF(COUNTA('Последняя версия'!BW49)=0,NA(),'Последняя версия'!BW49)</f>
        <v>#N/A</v>
      </c>
      <c r="BX49" t="e">
        <f>IF(COUNTA('Последняя версия'!BX49)=0,NA(),'Последняя версия'!BX49)</f>
        <v>#N/A</v>
      </c>
      <c r="BY49" t="e">
        <f>IF(COUNTA('Последняя версия'!BY49)=0,NA(),'Последняя версия'!BY49)</f>
        <v>#N/A</v>
      </c>
      <c r="BZ49" t="e">
        <f>IF(COUNTA('Последняя версия'!BZ49)=0,NA(),'Последняя версия'!BZ49)</f>
        <v>#N/A</v>
      </c>
      <c r="CA49" t="e">
        <f>IF(COUNTA('Последняя версия'!CA49)=0,NA(),'Последняя версия'!CA49)</f>
        <v>#N/A</v>
      </c>
      <c r="CB49" t="e">
        <f>IF(COUNTA('Последняя версия'!CB49)=0,NA(),'Последняя версия'!CB49)</f>
        <v>#N/A</v>
      </c>
      <c r="CC49" t="e">
        <f>IF(COUNTA('Последняя версия'!CC49)=0,NA(),'Последняя версия'!CC49)</f>
        <v>#N/A</v>
      </c>
      <c r="CD49" t="e">
        <f>IF(COUNTA('Последняя версия'!CD49)=0,NA(),'Последняя версия'!CD49)</f>
        <v>#N/A</v>
      </c>
      <c r="CE49" t="e">
        <f>IF(COUNTA('Последняя версия'!CE49)=0,NA(),'Последняя версия'!CE49)</f>
        <v>#N/A</v>
      </c>
      <c r="CF49" t="e">
        <f>IF(COUNTA('Последняя версия'!CF49)=0,NA(),'Последняя версия'!CF49)</f>
        <v>#N/A</v>
      </c>
      <c r="CG49" t="e">
        <f>IF(COUNTA('Последняя версия'!CG49)=0,NA(),'Последняя версия'!CG49)</f>
        <v>#N/A</v>
      </c>
      <c r="CH49" t="e">
        <f>IF(COUNTA('Последняя версия'!CH49)=0,NA(),'Последняя версия'!CH49)</f>
        <v>#N/A</v>
      </c>
      <c r="CI49" t="e">
        <f>IF(COUNTA('Последняя версия'!CI49)=0,NA(),'Последняя версия'!CI49)</f>
        <v>#N/A</v>
      </c>
      <c r="CJ49" t="e">
        <f>IF(COUNTA('Последняя версия'!CJ49)=0,NA(),'Последняя версия'!CJ49)</f>
        <v>#N/A</v>
      </c>
      <c r="CK49" t="e">
        <f>IF(COUNTA('Последняя версия'!CK49)=0,NA(),'Последняя версия'!CK49)</f>
        <v>#N/A</v>
      </c>
      <c r="CL49" t="e">
        <f>IF(COUNTA('Последняя версия'!CL49)=0,NA(),'Последняя версия'!CL49)</f>
        <v>#N/A</v>
      </c>
      <c r="CM49" t="e">
        <f>IF(COUNTA('Последняя версия'!CM49)=0,NA(),'Последняя версия'!CM49)</f>
        <v>#N/A</v>
      </c>
      <c r="CN49" t="e">
        <f>IF(COUNTA('Последняя версия'!CN49)=0,NA(),'Последняя версия'!CN49)</f>
        <v>#N/A</v>
      </c>
      <c r="CO49" t="e">
        <f>IF(COUNTA('Последняя версия'!CO49)=0,NA(),'Последняя версия'!CO49)</f>
        <v>#N/A</v>
      </c>
      <c r="CP49" t="e">
        <f>IF(COUNTA('Последняя версия'!CP49)=0,NA(),'Последняя версия'!CP49)</f>
        <v>#N/A</v>
      </c>
      <c r="CQ49" t="e">
        <f>IF(COUNTA('Последняя версия'!CQ49)=0,NA(),'Последняя версия'!CQ49)</f>
        <v>#N/A</v>
      </c>
      <c r="CR49" t="e">
        <f>IF(COUNTA('Последняя версия'!CR49)=0,NA(),'Последняя версия'!CR49)</f>
        <v>#N/A</v>
      </c>
      <c r="CS49">
        <f>IF(COUNTA('Последняя версия'!CS49)=0,NA(),'Последняя версия'!CS49)</f>
        <v>23</v>
      </c>
      <c r="CT49">
        <f>IF(COUNTA('Последняя версия'!CT49)=0,NA(),'Последняя версия'!CT49)</f>
        <v>8</v>
      </c>
      <c r="CU49">
        <f>IF(COUNTA('Последняя версия'!CU49)=0,NA(),'Последняя версия'!CU49)</f>
        <v>14</v>
      </c>
      <c r="CV49">
        <f>IF(COUNTA('Последняя версия'!CV49)=0,NA(),'Последняя версия'!CV49)</f>
        <v>5</v>
      </c>
      <c r="CW49">
        <f>IF(COUNTA('Последняя версия'!CW49)=0,NA(),'Последняя версия'!CW49)</f>
        <v>5</v>
      </c>
      <c r="CX49">
        <f>IF(COUNTA('Последняя версия'!CX49)=0,NA(),'Последняя версия'!CX49)</f>
        <v>5</v>
      </c>
      <c r="CY49">
        <f>IF(COUNTA('Последняя версия'!CY49)=0,NA(),'Последняя версия'!CY49)</f>
        <v>6</v>
      </c>
      <c r="CZ49">
        <f>IF(COUNTA('Последняя версия'!CZ49)=0,NA(),'Последняя версия'!CZ49)</f>
        <v>3</v>
      </c>
      <c r="DA49">
        <f>IF(COUNTA('Последняя версия'!DA49)=0,NA(),'Последняя версия'!DA49)</f>
        <v>5</v>
      </c>
      <c r="DB49">
        <f>IF(COUNTA('Последняя версия'!DB49)=0,NA(),'Последняя версия'!DB49)</f>
        <v>5</v>
      </c>
      <c r="DC49">
        <f>IF(COUNTA('Последняя версия'!DC49)=0,NA(),'Последняя версия'!DC49)</f>
        <v>5</v>
      </c>
      <c r="DD49">
        <f>IF(COUNTA('Последняя версия'!DD49)=0,NA(),'Последняя версия'!DD49)</f>
        <v>6</v>
      </c>
      <c r="DE49">
        <f>IF(COUNTA('Последняя версия'!DE49)=0,NA(),'Последняя версия'!DE49)</f>
        <v>4</v>
      </c>
      <c r="DF49">
        <f>IF(COUNTA('Последняя версия'!DF49)=0,NA(),'Последняя версия'!DF49)</f>
        <v>5</v>
      </c>
      <c r="DG49">
        <f>IF(COUNTA('Последняя версия'!DG49)=0,NA(),'Последняя версия'!DG49)</f>
        <v>4</v>
      </c>
      <c r="DH49">
        <f>IF(COUNTA('Последняя версия'!DH49)=0,NA(),'Последняя версия'!DH49)</f>
        <v>14</v>
      </c>
      <c r="DI49">
        <f>IF(COUNTA('Последняя версия'!DI49)=0,NA(),'Последняя версия'!DI49)</f>
        <v>6</v>
      </c>
      <c r="DJ49">
        <f>IF(COUNTA('Последняя версия'!DJ49)=0,NA(),'Последняя версия'!DJ49)</f>
        <v>5</v>
      </c>
      <c r="DK49">
        <f>IF(COUNTA('Последняя версия'!DK49)=0,NA(),'Последняя версия'!DK49)</f>
        <v>4</v>
      </c>
      <c r="DL49">
        <f>IF(COUNTA('Последняя версия'!DL49)=0,NA(),'Последняя версия'!DL49)</f>
        <v>5</v>
      </c>
      <c r="DM49">
        <f>IF(COUNTA('Последняя версия'!DM49)=0,NA(),'Последняя версия'!DM49)</f>
        <v>8</v>
      </c>
      <c r="DN49">
        <f>IF(COUNTA('Последняя версия'!DN49)=0,NA(),'Последняя версия'!DN49)</f>
        <v>4</v>
      </c>
      <c r="DO49">
        <f>IF(COUNTA('Последняя версия'!DO49)=0,NA(),'Последняя версия'!DO49)</f>
        <v>4</v>
      </c>
      <c r="DP49">
        <f>IF(COUNTA('Последняя версия'!DP49)=0,NA(),'Последняя версия'!DP49)</f>
        <v>9</v>
      </c>
      <c r="DQ49">
        <f>IF(COUNTA('Последняя версия'!DQ49)=0,NA(),'Последняя версия'!DQ49)</f>
        <v>5</v>
      </c>
      <c r="DR49">
        <f>IF(COUNTA('Последняя версия'!DR49)=0,NA(),'Последняя версия'!DR49)</f>
        <v>5</v>
      </c>
      <c r="DS49">
        <f>IF(COUNTA('Последняя версия'!DS49)=0,NA(),'Последняя версия'!DS49)</f>
        <v>0</v>
      </c>
      <c r="DT49">
        <f>IF(COUNTA('Последняя версия'!DT49)=0,NA(),'Последняя версия'!DT49)</f>
        <v>89</v>
      </c>
      <c r="DU49" t="e">
        <f>IF(COUNTA('Последняя версия'!DU49)=0,NA(),'Последняя версия'!DU49)</f>
        <v>#N/A</v>
      </c>
      <c r="DV49" t="e">
        <f>IF(COUNTA('Последняя версия'!DV49)=0,NA(),'Последняя версия'!DV49)</f>
        <v>#N/A</v>
      </c>
      <c r="DW49" t="e">
        <f>IF(COUNTA('Последняя версия'!DW49)=0,NA(),'Последняя версия'!DW49)</f>
        <v>#N/A</v>
      </c>
      <c r="DX49" t="e">
        <f>IF(COUNTA('Последняя версия'!DX49)=0,NA(),'Последняя версия'!DX49)</f>
        <v>#N/A</v>
      </c>
      <c r="DY49" t="e">
        <f>IF(COUNTA('Последняя версия'!DY49)=0,NA(),'Последняя версия'!DY49)</f>
        <v>#N/A</v>
      </c>
      <c r="DZ49" t="e">
        <f>IF(COUNTA('Последняя версия'!DZ49)=0,NA(),'Последняя версия'!DZ49)</f>
        <v>#N/A</v>
      </c>
      <c r="EA49" t="e">
        <f>IF(COUNTA('Последняя версия'!EA49)=0,NA(),'Последняя версия'!EA49)</f>
        <v>#N/A</v>
      </c>
      <c r="EB49" t="e">
        <f>IF(COUNTA('Последняя версия'!EB49)=0,NA(),'Последняя версия'!EB49)</f>
        <v>#N/A</v>
      </c>
      <c r="EC49" t="e">
        <f>IF(COUNTA('Последняя версия'!EC49)=0,NA(),'Последняя версия'!EC49)</f>
        <v>#N/A</v>
      </c>
      <c r="ED49" t="e">
        <f>IF(COUNTA('Последняя версия'!ED49)=0,NA(),'Последняя версия'!ED49)</f>
        <v>#N/A</v>
      </c>
      <c r="EE49" t="e">
        <f>IF(COUNTA('Последняя версия'!EE49)=0,NA(),'Последняя версия'!EE49)</f>
        <v>#N/A</v>
      </c>
      <c r="EF49" t="e">
        <f>IF(COUNTA('Последняя версия'!EF49)=0,NA(),'Последняя версия'!EF49)</f>
        <v>#N/A</v>
      </c>
      <c r="EG49" t="e">
        <f>IF(COUNTA('Последняя версия'!EG49)=0,NA(),'Последняя версия'!EG49)</f>
        <v>#N/A</v>
      </c>
      <c r="EH49" t="e">
        <f>IF(COUNTA('Последняя версия'!EH49)=0,NA(),'Последняя версия'!EH49)</f>
        <v>#N/A</v>
      </c>
      <c r="EI49" t="e">
        <f>IF(COUNTA('Последняя версия'!EI49)=0,NA(),'Последняя версия'!EI49)</f>
        <v>#N/A</v>
      </c>
      <c r="EJ49" t="e">
        <f>IF(COUNTA('Последняя версия'!EJ49)=0,NA(),'Последняя версия'!EJ49)</f>
        <v>#N/A</v>
      </c>
    </row>
    <row r="50" spans="1:140" x14ac:dyDescent="0.35">
      <c r="A50">
        <f>IF(COUNTA('Последняя версия'!A50)=0,NA(),'Последняя версия'!A50)</f>
        <v>49</v>
      </c>
      <c r="B50">
        <f>IF(COUNTA('Последняя версия'!B50)=0,NA(),'Последняя версия'!B50)</f>
        <v>6</v>
      </c>
      <c r="C50">
        <f>IF(COUNTA('Последняя версия'!C50)=0,NA(),'Последняя версия'!C50)</f>
        <v>2</v>
      </c>
      <c r="D50">
        <f>IF(COUNTA('Последняя версия'!D50)=0,NA(),'Последняя версия'!D50)</f>
        <v>3</v>
      </c>
      <c r="E50">
        <f>IF(COUNTA('Последняя версия'!E50)=0,NA(),'Последняя версия'!E50)</f>
        <v>6</v>
      </c>
      <c r="F50">
        <f>IF(COUNTA('Последняя версия'!F50)=0,NA(),'Последняя версия'!F50)</f>
        <v>2</v>
      </c>
      <c r="G50">
        <f>IF(COUNTA('Последняя версия'!G50)=0,NA(),'Последняя версия'!G50)</f>
        <v>3</v>
      </c>
      <c r="H50">
        <f>IF(COUNTA('Последняя версия'!H50)=0,NA(),'Последняя версия'!H50)</f>
        <v>1</v>
      </c>
      <c r="I50">
        <f>IF(COUNTA('Последняя версия'!I50)=0,NA(),'Последняя версия'!I50)</f>
        <v>1</v>
      </c>
      <c r="J50">
        <f>IF(COUNTA('Последняя версия'!J50)=0,NA(),'Последняя версия'!J50)</f>
        <v>1</v>
      </c>
      <c r="K50">
        <f>IF(COUNTA('Последняя версия'!K50)=0,NA(),'Последняя версия'!K50)</f>
        <v>1</v>
      </c>
      <c r="L50">
        <f>IF(COUNTA('Последняя версия'!L50)=0,NA(),'Последняя версия'!L50)</f>
        <v>1</v>
      </c>
      <c r="M50">
        <f>IF(COUNTA('Последняя версия'!M50)=0,NA(),'Последняя версия'!M50)</f>
        <v>2</v>
      </c>
      <c r="N50">
        <f>IF(COUNTA('Последняя версия'!N50)=0,NA(),'Последняя версия'!N50)</f>
        <v>2</v>
      </c>
      <c r="O50">
        <f>IF(COUNTA('Последняя версия'!O50)=0,NA(),'Последняя версия'!O50)</f>
        <v>2</v>
      </c>
      <c r="P50">
        <f>IF(COUNTA('Последняя версия'!P50)=0,NA(),'Последняя версия'!P50)</f>
        <v>2</v>
      </c>
      <c r="Q50">
        <f>IF(COUNTA('Последняя версия'!Q50)=0,NA(),'Последняя версия'!Q50)</f>
        <v>1</v>
      </c>
      <c r="R50">
        <f>IF(COUNTA('Последняя версия'!R50)=0,NA(),'Последняя версия'!R50)</f>
        <v>1</v>
      </c>
      <c r="S50" t="e">
        <f>IF(COUNTA('Последняя версия'!S50)=0,NA(),'Последняя версия'!S50)</f>
        <v>#N/A</v>
      </c>
      <c r="T50">
        <f>IF(COUNTA('Последняя версия'!T50)=0,NA(),'Последняя версия'!T50)</f>
        <v>1</v>
      </c>
      <c r="U50">
        <f>IF(COUNTA('Последняя версия'!U50)=0,NA(),'Последняя версия'!U50)</f>
        <v>1</v>
      </c>
      <c r="V50">
        <f>IF(COUNTA('Последняя версия'!V50)=0,NA(),'Последняя версия'!V50)</f>
        <v>4</v>
      </c>
      <c r="W50" t="e">
        <f>IF(COUNTA('Последняя версия'!W50)=0,NA(),'Последняя версия'!W50)</f>
        <v>#N/A</v>
      </c>
      <c r="X50">
        <f>IF(COUNTA('Последняя версия'!X50)=0,NA(),'Последняя версия'!X50)</f>
        <v>73</v>
      </c>
      <c r="Y50">
        <f>IF(COUNTA('Последняя версия'!Y50)=0,NA(),'Последняя версия'!Y50)</f>
        <v>72</v>
      </c>
      <c r="Z50">
        <f>IF(COUNTA('Последняя версия'!Z50)=0,NA(),'Последняя версия'!Z50)</f>
        <v>24</v>
      </c>
      <c r="AA50" t="e">
        <f>IF(COUNTA('Последняя версия'!AA50)=0,NA(),'Последняя версия'!AA50)</f>
        <v>#N/A</v>
      </c>
      <c r="AB50" t="e">
        <f>IF(COUNTA('Последняя версия'!AB50)=0,NA(),'Последняя версия'!AB50)</f>
        <v>#N/A</v>
      </c>
      <c r="AC50" t="e">
        <f>IF(COUNTA('Последняя версия'!AC50)=0,NA(),'Последняя версия'!AC50)</f>
        <v>#N/A</v>
      </c>
      <c r="AD50">
        <f>IF(COUNTA('Последняя версия'!AD50)=0,NA(),'Последняя версия'!AD50)</f>
        <v>6.6</v>
      </c>
      <c r="AE50" t="e">
        <f>IF(COUNTA('Последняя версия'!AE50)=0,NA(),'Последняя версия'!AE50)</f>
        <v>#N/A</v>
      </c>
      <c r="AF50">
        <f>IF(COUNTA('Последняя версия'!AF50)=0,NA(),'Последняя версия'!AF50)</f>
        <v>5.4</v>
      </c>
      <c r="AG50" t="e">
        <f>IF(COUNTA('Последняя версия'!AG50)=0,NA(),'Последняя версия'!AG50)</f>
        <v>#N/A</v>
      </c>
      <c r="AH50" t="e">
        <f>IF(COUNTA('Последняя версия'!AH50)=0,NA(),'Последняя версия'!AH50)</f>
        <v>#N/A</v>
      </c>
      <c r="AI50" t="e">
        <f>IF(COUNTA('Последняя версия'!AI50)=0,NA(),'Последняя версия'!AI50)</f>
        <v>#N/A</v>
      </c>
      <c r="AJ50" t="e">
        <f>IF(COUNTA('Последняя версия'!AJ50)=0,NA(),'Последняя версия'!AJ50)</f>
        <v>#N/A</v>
      </c>
      <c r="AK50" t="e">
        <f>IF(COUNTA('Последняя версия'!AK50)=0,NA(),'Последняя версия'!AK50)</f>
        <v>#N/A</v>
      </c>
      <c r="AL50" t="e">
        <f>IF(COUNTA('Последняя версия'!AL50)=0,NA(),'Последняя версия'!AL50)</f>
        <v>#N/A</v>
      </c>
      <c r="AM50" t="e">
        <f>IF(COUNTA('Последняя версия'!AM50)=0,NA(),'Последняя версия'!AM50)</f>
        <v>#N/A</v>
      </c>
      <c r="AN50" t="e">
        <f>IF(COUNTA('Последняя версия'!AN50)=0,NA(),'Последняя версия'!AN50)</f>
        <v>#N/A</v>
      </c>
      <c r="AO50" t="e">
        <f>IF(COUNTA('Последняя версия'!AO50)=0,NA(),'Последняя версия'!AO50)</f>
        <v>#N/A</v>
      </c>
      <c r="AP50" t="e">
        <f>IF(COUNTA('Последняя версия'!AP50)=0,NA(),'Последняя версия'!AP50)</f>
        <v>#N/A</v>
      </c>
      <c r="AQ50" t="e">
        <f>IF(COUNTA('Последняя версия'!AQ50)=0,NA(),'Последняя версия'!AQ50)</f>
        <v>#N/A</v>
      </c>
      <c r="AR50" t="e">
        <f>IF(COUNTA('Последняя версия'!AR50)=0,NA(),'Последняя версия'!AR50)</f>
        <v>#N/A</v>
      </c>
      <c r="AS50" t="e">
        <f>IF(COUNTA('Последняя версия'!AS50)=0,NA(),'Последняя версия'!AS50)</f>
        <v>#N/A</v>
      </c>
      <c r="AT50" t="e">
        <f>IF(COUNTA('Последняя версия'!AT50)=0,NA(),'Последняя версия'!AT50)</f>
        <v>#N/A</v>
      </c>
      <c r="AU50" t="e">
        <f>IF(COUNTA('Последняя версия'!AU50)=0,NA(),'Последняя версия'!AU50)</f>
        <v>#N/A</v>
      </c>
      <c r="AV50" t="e">
        <f>IF(COUNTA('Последняя версия'!AV50)=0,NA(),'Последняя версия'!AV50)</f>
        <v>#N/A</v>
      </c>
      <c r="AW50" t="e">
        <f>IF(COUNTA('Последняя версия'!AW50)=0,NA(),'Последняя версия'!AW50)</f>
        <v>#N/A</v>
      </c>
      <c r="AX50" t="e">
        <f>IF(COUNTA('Последняя версия'!AX50)=0,NA(),'Последняя версия'!AX50)</f>
        <v>#N/A</v>
      </c>
      <c r="AY50" t="e">
        <f>IF(COUNTA('Последняя версия'!AY50)=0,NA(),'Последняя версия'!AY50)</f>
        <v>#N/A</v>
      </c>
      <c r="AZ50" t="e">
        <f>IF(COUNTA('Последняя версия'!AZ50)=0,NA(),'Последняя версия'!AZ50)</f>
        <v>#N/A</v>
      </c>
      <c r="BA50" t="e">
        <f>IF(COUNTA('Последняя версия'!BA50)=0,NA(),'Последняя версия'!BA50)</f>
        <v>#N/A</v>
      </c>
      <c r="BB50" t="e">
        <f>IF(COUNTA('Последняя версия'!BB50)=0,NA(),'Последняя версия'!BB50)</f>
        <v>#N/A</v>
      </c>
      <c r="BC50" t="e">
        <f>IF(COUNTA('Последняя версия'!BC50)=0,NA(),'Последняя версия'!BC50)</f>
        <v>#N/A</v>
      </c>
      <c r="BD50" t="e">
        <f>IF(COUNTA('Последняя версия'!BD50)=0,NA(),'Последняя версия'!BD50)</f>
        <v>#N/A</v>
      </c>
      <c r="BE50" t="e">
        <f>IF(COUNTA('Последняя версия'!BE50)=0,NA(),'Последняя версия'!BE50)</f>
        <v>#N/A</v>
      </c>
      <c r="BF50" t="e">
        <f>IF(COUNTA('Последняя версия'!BF50)=0,NA(),'Последняя версия'!BF50)</f>
        <v>#N/A</v>
      </c>
      <c r="BG50" t="e">
        <f>IF(COUNTA('Последняя версия'!BG50)=0,NA(),'Последняя версия'!BG50)</f>
        <v>#N/A</v>
      </c>
      <c r="BH50" t="e">
        <f>IF(COUNTA('Последняя версия'!BH50)=0,NA(),'Последняя версия'!BH50)</f>
        <v>#N/A</v>
      </c>
      <c r="BI50" t="e">
        <f>IF(COUNTA('Последняя версия'!BI50)=0,NA(),'Последняя версия'!BI50)</f>
        <v>#N/A</v>
      </c>
      <c r="BJ50" t="e">
        <f>IF(COUNTA('Последняя версия'!BJ50)=0,NA(),'Последняя версия'!BJ50)</f>
        <v>#N/A</v>
      </c>
      <c r="BK50" t="e">
        <f>IF(COUNTA('Последняя версия'!BK50)=0,NA(),'Последняя версия'!BK50)</f>
        <v>#N/A</v>
      </c>
      <c r="BL50" t="e">
        <f>IF(COUNTA('Последняя версия'!BL50)=0,NA(),'Последняя версия'!BL50)</f>
        <v>#N/A</v>
      </c>
      <c r="BM50" t="e">
        <f>IF(COUNTA('Последняя версия'!BM50)=0,NA(),'Последняя версия'!BM50)</f>
        <v>#N/A</v>
      </c>
      <c r="BN50" t="e">
        <f>IF(COUNTA('Последняя версия'!BN50)=0,NA(),'Последняя версия'!BN50)</f>
        <v>#N/A</v>
      </c>
      <c r="BO50" t="e">
        <f>IF(COUNTA('Последняя версия'!BO50)=0,NA(),'Последняя версия'!BO50)</f>
        <v>#N/A</v>
      </c>
      <c r="BP50" t="e">
        <f>IF(COUNTA('Последняя версия'!BP50)=0,NA(),'Последняя версия'!BP50)</f>
        <v>#N/A</v>
      </c>
      <c r="BQ50" t="e">
        <f>IF(COUNTA('Последняя версия'!BQ50)=0,NA(),'Последняя версия'!BQ50)</f>
        <v>#N/A</v>
      </c>
      <c r="BR50" t="e">
        <f>IF(COUNTA('Последняя версия'!BR50)=0,NA(),'Последняя версия'!BR50)</f>
        <v>#N/A</v>
      </c>
      <c r="BS50" t="e">
        <f>IF(COUNTA('Последняя версия'!BS50)=0,NA(),'Последняя версия'!BS50)</f>
        <v>#N/A</v>
      </c>
      <c r="BT50" t="e">
        <f>IF(COUNTA('Последняя версия'!BT50)=0,NA(),'Последняя версия'!BT50)</f>
        <v>#N/A</v>
      </c>
      <c r="BU50" t="e">
        <f>IF(COUNTA('Последняя версия'!BU50)=0,NA(),'Последняя версия'!BU50)</f>
        <v>#N/A</v>
      </c>
      <c r="BV50" t="e">
        <f>IF(COUNTA('Последняя версия'!BV50)=0,NA(),'Последняя версия'!BV50)</f>
        <v>#N/A</v>
      </c>
      <c r="BW50" t="e">
        <f>IF(COUNTA('Последняя версия'!BW50)=0,NA(),'Последняя версия'!BW50)</f>
        <v>#N/A</v>
      </c>
      <c r="BX50" t="e">
        <f>IF(COUNTA('Последняя версия'!BX50)=0,NA(),'Последняя версия'!BX50)</f>
        <v>#N/A</v>
      </c>
      <c r="BY50" t="e">
        <f>IF(COUNTA('Последняя версия'!BY50)=0,NA(),'Последняя версия'!BY50)</f>
        <v>#N/A</v>
      </c>
      <c r="BZ50" t="e">
        <f>IF(COUNTA('Последняя версия'!BZ50)=0,NA(),'Последняя версия'!BZ50)</f>
        <v>#N/A</v>
      </c>
      <c r="CA50" t="e">
        <f>IF(COUNTA('Последняя версия'!CA50)=0,NA(),'Последняя версия'!CA50)</f>
        <v>#N/A</v>
      </c>
      <c r="CB50" t="e">
        <f>IF(COUNTA('Последняя версия'!CB50)=0,NA(),'Последняя версия'!CB50)</f>
        <v>#N/A</v>
      </c>
      <c r="CC50" t="e">
        <f>IF(COUNTA('Последняя версия'!CC50)=0,NA(),'Последняя версия'!CC50)</f>
        <v>#N/A</v>
      </c>
      <c r="CD50" t="e">
        <f>IF(COUNTA('Последняя версия'!CD50)=0,NA(),'Последняя версия'!CD50)</f>
        <v>#N/A</v>
      </c>
      <c r="CE50" t="e">
        <f>IF(COUNTA('Последняя версия'!CE50)=0,NA(),'Последняя версия'!CE50)</f>
        <v>#N/A</v>
      </c>
      <c r="CF50" t="e">
        <f>IF(COUNTA('Последняя версия'!CF50)=0,NA(),'Последняя версия'!CF50)</f>
        <v>#N/A</v>
      </c>
      <c r="CG50" t="e">
        <f>IF(COUNTA('Последняя версия'!CG50)=0,NA(),'Последняя версия'!CG50)</f>
        <v>#N/A</v>
      </c>
      <c r="CH50" t="e">
        <f>IF(COUNTA('Последняя версия'!CH50)=0,NA(),'Последняя версия'!CH50)</f>
        <v>#N/A</v>
      </c>
      <c r="CI50" t="e">
        <f>IF(COUNTA('Последняя версия'!CI50)=0,NA(),'Последняя версия'!CI50)</f>
        <v>#N/A</v>
      </c>
      <c r="CJ50" t="e">
        <f>IF(COUNTA('Последняя версия'!CJ50)=0,NA(),'Последняя версия'!CJ50)</f>
        <v>#N/A</v>
      </c>
      <c r="CK50" t="e">
        <f>IF(COUNTA('Последняя версия'!CK50)=0,NA(),'Последняя версия'!CK50)</f>
        <v>#N/A</v>
      </c>
      <c r="CL50" t="e">
        <f>IF(COUNTA('Последняя версия'!CL50)=0,NA(),'Последняя версия'!CL50)</f>
        <v>#N/A</v>
      </c>
      <c r="CM50" t="e">
        <f>IF(COUNTA('Последняя версия'!CM50)=0,NA(),'Последняя версия'!CM50)</f>
        <v>#N/A</v>
      </c>
      <c r="CN50" t="e">
        <f>IF(COUNTA('Последняя версия'!CN50)=0,NA(),'Последняя версия'!CN50)</f>
        <v>#N/A</v>
      </c>
      <c r="CO50" t="e">
        <f>IF(COUNTA('Последняя версия'!CO50)=0,NA(),'Последняя версия'!CO50)</f>
        <v>#N/A</v>
      </c>
      <c r="CP50" t="e">
        <f>IF(COUNTA('Последняя версия'!CP50)=0,NA(),'Последняя версия'!CP50)</f>
        <v>#N/A</v>
      </c>
      <c r="CQ50" t="e">
        <f>IF(COUNTA('Последняя версия'!CQ50)=0,NA(),'Последняя версия'!CQ50)</f>
        <v>#N/A</v>
      </c>
      <c r="CR50" t="e">
        <f>IF(COUNTA('Последняя версия'!CR50)=0,NA(),'Последняя версия'!CR50)</f>
        <v>#N/A</v>
      </c>
      <c r="CS50">
        <f>IF(COUNTA('Последняя версия'!CS50)=0,NA(),'Последняя версия'!CS50)</f>
        <v>21</v>
      </c>
      <c r="CT50">
        <f>IF(COUNTA('Последняя версия'!CT50)=0,NA(),'Последняя версия'!CT50)</f>
        <v>7</v>
      </c>
      <c r="CU50">
        <f>IF(COUNTA('Последняя версия'!CU50)=0,NA(),'Последняя версия'!CU50)</f>
        <v>13</v>
      </c>
      <c r="CV50">
        <f>IF(COUNTA('Последняя версия'!CV50)=0,NA(),'Последняя версия'!CV50)</f>
        <v>1</v>
      </c>
      <c r="CW50">
        <f>IF(COUNTA('Последняя версия'!CW50)=0,NA(),'Последняя версия'!CW50)</f>
        <v>1</v>
      </c>
      <c r="CX50">
        <f>IF(COUNTA('Последняя версия'!CX50)=0,NA(),'Последняя версия'!CX50)</f>
        <v>1</v>
      </c>
      <c r="CY50">
        <f>IF(COUNTA('Последняя версия'!CY50)=0,NA(),'Последняя версия'!CY50)</f>
        <v>1</v>
      </c>
      <c r="CZ50">
        <f>IF(COUNTA('Последняя версия'!CZ50)=0,NA(),'Последняя версия'!CZ50)</f>
        <v>1</v>
      </c>
      <c r="DA50">
        <f>IF(COUNTA('Последняя версия'!DA50)=0,NA(),'Последняя версия'!DA50)</f>
        <v>1</v>
      </c>
      <c r="DB50">
        <f>IF(COUNTA('Последняя версия'!DB50)=0,NA(),'Последняя версия'!DB50)</f>
        <v>5</v>
      </c>
      <c r="DC50">
        <f>IF(COUNTA('Последняя версия'!DC50)=0,NA(),'Последняя версия'!DC50)</f>
        <v>3</v>
      </c>
      <c r="DD50">
        <f>IF(COUNTA('Последняя версия'!DD50)=0,NA(),'Последняя версия'!DD50)</f>
        <v>5</v>
      </c>
      <c r="DE50">
        <f>IF(COUNTA('Последняя версия'!DE50)=0,NA(),'Последняя версия'!DE50)</f>
        <v>6</v>
      </c>
      <c r="DF50">
        <f>IF(COUNTA('Последняя версия'!DF50)=0,NA(),'Последняя версия'!DF50)</f>
        <v>5</v>
      </c>
      <c r="DG50">
        <f>IF(COUNTA('Последняя версия'!DG50)=0,NA(),'Последняя версия'!DG50)</f>
        <v>8</v>
      </c>
      <c r="DH50">
        <f>IF(COUNTA('Последняя версия'!DH50)=0,NA(),'Последняя версия'!DH50)</f>
        <v>14</v>
      </c>
      <c r="DI50">
        <f>IF(COUNTA('Последняя версия'!DI50)=0,NA(),'Последняя версия'!DI50)</f>
        <v>6</v>
      </c>
      <c r="DJ50">
        <f>IF(COUNTA('Последняя версия'!DJ50)=0,NA(),'Последняя версия'!DJ50)</f>
        <v>5</v>
      </c>
      <c r="DK50">
        <f>IF(COUNTA('Последняя версия'!DK50)=0,NA(),'Последняя версия'!DK50)</f>
        <v>1</v>
      </c>
      <c r="DL50">
        <f>IF(COUNTA('Последняя версия'!DL50)=0,NA(),'Последняя версия'!DL50)</f>
        <v>6</v>
      </c>
      <c r="DM50">
        <f>IF(COUNTA('Последняя версия'!DM50)=0,NA(),'Последняя версия'!DM50)</f>
        <v>8</v>
      </c>
      <c r="DN50">
        <f>IF(COUNTA('Последняя версия'!DN50)=0,NA(),'Последняя версия'!DN50)</f>
        <v>4</v>
      </c>
      <c r="DO50">
        <f>IF(COUNTA('Последняя версия'!DO50)=0,NA(),'Последняя версия'!DO50)</f>
        <v>4</v>
      </c>
      <c r="DP50">
        <f>IF(COUNTA('Последняя версия'!DP50)=0,NA(),'Последняя версия'!DP50)</f>
        <v>6</v>
      </c>
      <c r="DQ50">
        <f>IF(COUNTA('Последняя версия'!DQ50)=0,NA(),'Последняя версия'!DQ50)</f>
        <v>10</v>
      </c>
      <c r="DR50">
        <f>IF(COUNTA('Последняя версия'!DR50)=0,NA(),'Последняя версия'!DR50)</f>
        <v>7</v>
      </c>
      <c r="DS50">
        <f>IF(COUNTA('Последняя версия'!DS50)=0,NA(),'Последняя версия'!DS50)</f>
        <v>3</v>
      </c>
      <c r="DT50">
        <f>IF(COUNTA('Последняя версия'!DT50)=0,NA(),'Последняя версия'!DT50)</f>
        <v>94</v>
      </c>
      <c r="DU50" t="e">
        <f>IF(COUNTA('Последняя версия'!DU50)=0,NA(),'Последняя версия'!DU50)</f>
        <v>#N/A</v>
      </c>
      <c r="DV50" t="e">
        <f>IF(COUNTA('Последняя версия'!DV50)=0,NA(),'Последняя версия'!DV50)</f>
        <v>#N/A</v>
      </c>
      <c r="DW50" t="e">
        <f>IF(COUNTA('Последняя версия'!DW50)=0,NA(),'Последняя версия'!DW50)</f>
        <v>#N/A</v>
      </c>
      <c r="DX50" t="e">
        <f>IF(COUNTA('Последняя версия'!DX50)=0,NA(),'Последняя версия'!DX50)</f>
        <v>#N/A</v>
      </c>
      <c r="DY50" t="e">
        <f>IF(COUNTA('Последняя версия'!DY50)=0,NA(),'Последняя версия'!DY50)</f>
        <v>#N/A</v>
      </c>
      <c r="DZ50" t="e">
        <f>IF(COUNTA('Последняя версия'!DZ50)=0,NA(),'Последняя версия'!DZ50)</f>
        <v>#N/A</v>
      </c>
      <c r="EA50" t="e">
        <f>IF(COUNTA('Последняя версия'!EA50)=0,NA(),'Последняя версия'!EA50)</f>
        <v>#N/A</v>
      </c>
      <c r="EB50" t="e">
        <f>IF(COUNTA('Последняя версия'!EB50)=0,NA(),'Последняя версия'!EB50)</f>
        <v>#N/A</v>
      </c>
      <c r="EC50" t="e">
        <f>IF(COUNTA('Последняя версия'!EC50)=0,NA(),'Последняя версия'!EC50)</f>
        <v>#N/A</v>
      </c>
      <c r="ED50" t="e">
        <f>IF(COUNTA('Последняя версия'!ED50)=0,NA(),'Последняя версия'!ED50)</f>
        <v>#N/A</v>
      </c>
      <c r="EE50" t="e">
        <f>IF(COUNTA('Последняя версия'!EE50)=0,NA(),'Последняя версия'!EE50)</f>
        <v>#N/A</v>
      </c>
      <c r="EF50" t="e">
        <f>IF(COUNTA('Последняя версия'!EF50)=0,NA(),'Последняя версия'!EF50)</f>
        <v>#N/A</v>
      </c>
      <c r="EG50" t="e">
        <f>IF(COUNTA('Последняя версия'!EG50)=0,NA(),'Последняя версия'!EG50)</f>
        <v>#N/A</v>
      </c>
      <c r="EH50" t="e">
        <f>IF(COUNTA('Последняя версия'!EH50)=0,NA(),'Последняя версия'!EH50)</f>
        <v>#N/A</v>
      </c>
      <c r="EI50" t="e">
        <f>IF(COUNTA('Последняя версия'!EI50)=0,NA(),'Последняя версия'!EI50)</f>
        <v>#N/A</v>
      </c>
      <c r="EJ50" t="e">
        <f>IF(COUNTA('Последняя версия'!EJ50)=0,NA(),'Последняя версия'!EJ50)</f>
        <v>#N/A</v>
      </c>
    </row>
    <row r="51" spans="1:140" x14ac:dyDescent="0.35">
      <c r="A51">
        <f>IF(COUNTA('Последняя версия'!A51)=0,NA(),'Последняя версия'!A51)</f>
        <v>50</v>
      </c>
      <c r="B51">
        <f>IF(COUNTA('Последняя версия'!B51)=0,NA(),'Последняя версия'!B51)</f>
        <v>3</v>
      </c>
      <c r="C51">
        <f>IF(COUNTA('Последняя версия'!C51)=0,NA(),'Последняя версия'!C51)</f>
        <v>1</v>
      </c>
      <c r="D51">
        <f>IF(COUNTA('Последняя версия'!D51)=0,NA(),'Последняя версия'!D51)</f>
        <v>6</v>
      </c>
      <c r="E51">
        <f>IF(COUNTA('Последняя версия'!E51)=0,NA(),'Последняя версия'!E51)</f>
        <v>6</v>
      </c>
      <c r="F51">
        <f>IF(COUNTA('Последняя версия'!F51)=0,NA(),'Последняя версия'!F51)</f>
        <v>2</v>
      </c>
      <c r="G51">
        <f>IF(COUNTA('Последняя версия'!G51)=0,NA(),'Последняя версия'!G51)</f>
        <v>2</v>
      </c>
      <c r="H51">
        <f>IF(COUNTA('Последняя версия'!H51)=0,NA(),'Последняя версия'!H51)</f>
        <v>1</v>
      </c>
      <c r="I51">
        <f>IF(COUNTA('Последняя версия'!I51)=0,NA(),'Последняя версия'!I51)</f>
        <v>1</v>
      </c>
      <c r="J51">
        <f>IF(COUNTA('Последняя версия'!J51)=0,NA(),'Последняя версия'!J51)</f>
        <v>1</v>
      </c>
      <c r="K51">
        <f>IF(COUNTA('Последняя версия'!K51)=0,NA(),'Последняя версия'!K51)</f>
        <v>1</v>
      </c>
      <c r="L51">
        <f>IF(COUNTA('Последняя версия'!L51)=0,NA(),'Последняя версия'!L51)</f>
        <v>1</v>
      </c>
      <c r="M51">
        <f>IF(COUNTA('Последняя версия'!M51)=0,NA(),'Последняя версия'!M51)</f>
        <v>1</v>
      </c>
      <c r="N51">
        <f>IF(COUNTA('Последняя версия'!N51)=0,NA(),'Последняя версия'!N51)</f>
        <v>1</v>
      </c>
      <c r="O51">
        <f>IF(COUNTA('Последняя версия'!O51)=0,NA(),'Последняя версия'!O51)</f>
        <v>2</v>
      </c>
      <c r="P51">
        <f>IF(COUNTA('Последняя версия'!P51)=0,NA(),'Последняя версия'!P51)</f>
        <v>1</v>
      </c>
      <c r="Q51">
        <f>IF(COUNTA('Последняя версия'!Q51)=0,NA(),'Последняя версия'!Q51)</f>
        <v>1</v>
      </c>
      <c r="R51">
        <f>IF(COUNTA('Последняя версия'!R51)=0,NA(),'Последняя версия'!R51)</f>
        <v>1</v>
      </c>
      <c r="S51">
        <f>IF(COUNTA('Последняя версия'!S51)=0,NA(),'Последняя версия'!S51)</f>
        <v>1</v>
      </c>
      <c r="T51">
        <f>IF(COUNTA('Последняя версия'!T51)=0,NA(),'Последняя версия'!T51)</f>
        <v>1</v>
      </c>
      <c r="U51">
        <f>IF(COUNTA('Последняя версия'!U51)=0,NA(),'Последняя версия'!U51)</f>
        <v>1</v>
      </c>
      <c r="V51">
        <f>IF(COUNTA('Последняя версия'!V51)=0,NA(),'Последняя версия'!V51)</f>
        <v>2</v>
      </c>
      <c r="W51" t="e">
        <f>IF(COUNTA('Последняя версия'!W51)=0,NA(),'Последняя версия'!W51)</f>
        <v>#N/A</v>
      </c>
      <c r="X51">
        <f>IF(COUNTA('Последняя версия'!X51)=0,NA(),'Последняя версия'!X51)</f>
        <v>74</v>
      </c>
      <c r="Y51">
        <f>IF(COUNTA('Последняя версия'!Y51)=0,NA(),'Последняя версия'!Y51)</f>
        <v>74</v>
      </c>
      <c r="Z51">
        <f>IF(COUNTA('Последняя версия'!Z51)=0,NA(),'Последняя версия'!Z51)</f>
        <v>3</v>
      </c>
      <c r="AA51">
        <f>IF(COUNTA('Последняя версия'!AA51)=0,NA(),'Последняя версия'!AA51)</f>
        <v>63</v>
      </c>
      <c r="AB51">
        <f>IF(COUNTA('Последняя версия'!AB51)=0,NA(),'Последняя версия'!AB51)</f>
        <v>59</v>
      </c>
      <c r="AC51">
        <f>IF(COUNTA('Последняя версия'!AC51)=0,NA(),'Последняя версия'!AC51)</f>
        <v>49.5</v>
      </c>
      <c r="AD51">
        <f>IF(COUNTA('Последняя версия'!AD51)=0,NA(),'Последняя версия'!AD51)</f>
        <v>5.62</v>
      </c>
      <c r="AE51">
        <f>IF(COUNTA('Последняя версия'!AE51)=0,NA(),'Последняя версия'!AE51)</f>
        <v>58.63</v>
      </c>
      <c r="AF51">
        <f>IF(COUNTA('Последняя версия'!AF51)=0,NA(),'Последняя версия'!AF51)</f>
        <v>4.8099999999999996</v>
      </c>
      <c r="AG51">
        <f>IF(COUNTA('Последняя версия'!AG51)=0,NA(),'Последняя версия'!AG51)</f>
        <v>1.99</v>
      </c>
      <c r="AH51">
        <f>IF(COUNTA('Последняя версия'!AH51)=0,NA(),'Последняя версия'!AH51)</f>
        <v>3.04</v>
      </c>
      <c r="AI51">
        <f>IF(COUNTA('Последняя версия'!AI51)=0,NA(),'Последняя версия'!AI51)</f>
        <v>2.57</v>
      </c>
      <c r="AJ51">
        <f>IF(COUNTA('Последняя версия'!AJ51)=0,NA(),'Последняя версия'!AJ51)</f>
        <v>1.48</v>
      </c>
      <c r="AK51">
        <f>IF(COUNTA('Последняя версия'!AK51)=0,NA(),'Последняя версия'!AK51)</f>
        <v>1.83</v>
      </c>
      <c r="AL51" t="e">
        <f>IF(COUNTA('Последняя версия'!AL51)=0,NA(),'Последняя версия'!AL51)</f>
        <v>#N/A</v>
      </c>
      <c r="AM51" t="e">
        <f>IF(COUNTA('Последняя версия'!AM51)=0,NA(),'Последняя версия'!AM51)</f>
        <v>#N/A</v>
      </c>
      <c r="AN51" t="e">
        <f>IF(COUNTA('Последняя версия'!AN51)=0,NA(),'Последняя версия'!AN51)</f>
        <v>#N/A</v>
      </c>
      <c r="AO51" t="e">
        <f>IF(COUNTA('Последняя версия'!AO51)=0,NA(),'Последняя версия'!AO51)</f>
        <v>#N/A</v>
      </c>
      <c r="AP51" t="e">
        <f>IF(COUNTA('Последняя версия'!AP51)=0,NA(),'Последняя версия'!AP51)</f>
        <v>#N/A</v>
      </c>
      <c r="AQ51" t="e">
        <f>IF(COUNTA('Последняя версия'!AQ51)=0,NA(),'Последняя версия'!AQ51)</f>
        <v>#N/A</v>
      </c>
      <c r="AR51" t="e">
        <f>IF(COUNTA('Последняя версия'!AR51)=0,NA(),'Последняя версия'!AR51)</f>
        <v>#N/A</v>
      </c>
      <c r="AS51" t="e">
        <f>IF(COUNTA('Последняя версия'!AS51)=0,NA(),'Последняя версия'!AS51)</f>
        <v>#N/A</v>
      </c>
      <c r="AT51" t="e">
        <f>IF(COUNTA('Последняя версия'!AT51)=0,NA(),'Последняя версия'!AT51)</f>
        <v>#N/A</v>
      </c>
      <c r="AU51" t="e">
        <f>IF(COUNTA('Последняя версия'!AU51)=0,NA(),'Последняя версия'!AU51)</f>
        <v>#N/A</v>
      </c>
      <c r="AV51" t="e">
        <f>IF(COUNTA('Последняя версия'!AV51)=0,NA(),'Последняя версия'!AV51)</f>
        <v>#N/A</v>
      </c>
      <c r="AW51" t="e">
        <f>IF(COUNTA('Последняя версия'!AW51)=0,NA(),'Последняя версия'!AW51)</f>
        <v>#N/A</v>
      </c>
      <c r="AX51" t="e">
        <f>IF(COUNTA('Последняя версия'!AX51)=0,NA(),'Последняя версия'!AX51)</f>
        <v>#N/A</v>
      </c>
      <c r="AY51" t="e">
        <f>IF(COUNTA('Последняя версия'!AY51)=0,NA(),'Последняя версия'!AY51)</f>
        <v>#N/A</v>
      </c>
      <c r="AZ51" t="e">
        <f>IF(COUNTA('Последняя версия'!AZ51)=0,NA(),'Последняя версия'!AZ51)</f>
        <v>#N/A</v>
      </c>
      <c r="BA51" t="e">
        <f>IF(COUNTA('Последняя версия'!BA51)=0,NA(),'Последняя версия'!BA51)</f>
        <v>#N/A</v>
      </c>
      <c r="BB51" t="e">
        <f>IF(COUNTA('Последняя версия'!BB51)=0,NA(),'Последняя версия'!BB51)</f>
        <v>#N/A</v>
      </c>
      <c r="BC51" t="e">
        <f>IF(COUNTA('Последняя версия'!BC51)=0,NA(),'Последняя версия'!BC51)</f>
        <v>#N/A</v>
      </c>
      <c r="BD51" t="e">
        <f>IF(COUNTA('Последняя версия'!BD51)=0,NA(),'Последняя версия'!BD51)</f>
        <v>#N/A</v>
      </c>
      <c r="BE51" t="e">
        <f>IF(COUNTA('Последняя версия'!BE51)=0,NA(),'Последняя версия'!BE51)</f>
        <v>#N/A</v>
      </c>
      <c r="BF51" t="e">
        <f>IF(COUNTA('Последняя версия'!BF51)=0,NA(),'Последняя версия'!BF51)</f>
        <v>#N/A</v>
      </c>
      <c r="BG51" t="e">
        <f>IF(COUNTA('Последняя версия'!BG51)=0,NA(),'Последняя версия'!BG51)</f>
        <v>#N/A</v>
      </c>
      <c r="BH51" t="e">
        <f>IF(COUNTA('Последняя версия'!BH51)=0,NA(),'Последняя версия'!BH51)</f>
        <v>#N/A</v>
      </c>
      <c r="BI51" t="e">
        <f>IF(COUNTA('Последняя версия'!BI51)=0,NA(),'Последняя версия'!BI51)</f>
        <v>#N/A</v>
      </c>
      <c r="BJ51">
        <f>IF(COUNTA('Последняя версия'!BJ51)=0,NA(),'Последняя версия'!BJ51)</f>
        <v>6.69</v>
      </c>
      <c r="BK51">
        <f>IF(COUNTA('Последняя версия'!BK51)=0,NA(),'Последняя версия'!BK51)</f>
        <v>58.2</v>
      </c>
      <c r="BL51">
        <f>IF(COUNTA('Последняя версия'!BL51)=0,NA(),'Последняя версия'!BL51)</f>
        <v>23.8</v>
      </c>
      <c r="BM51" t="e">
        <f>IF(COUNTA('Последняя версия'!BM51)=0,NA(),'Последняя версия'!BM51)</f>
        <v>#N/A</v>
      </c>
      <c r="BN51" t="e">
        <f>IF(COUNTA('Последняя версия'!BN51)=0,NA(),'Последняя версия'!BN51)</f>
        <v>#N/A</v>
      </c>
      <c r="BO51" t="e">
        <f>IF(COUNTA('Последняя версия'!BO51)=0,NA(),'Последняя версия'!BO51)</f>
        <v>#N/A</v>
      </c>
      <c r="BP51" t="e">
        <f>IF(COUNTA('Последняя версия'!BP51)=0,NA(),'Последняя версия'!BP51)</f>
        <v>#N/A</v>
      </c>
      <c r="BQ51" t="e">
        <f>IF(COUNTA('Последняя версия'!BQ51)=0,NA(),'Последняя версия'!BQ51)</f>
        <v>#N/A</v>
      </c>
      <c r="BR51" t="e">
        <f>IF(COUNTA('Последняя версия'!BR51)=0,NA(),'Последняя версия'!BR51)</f>
        <v>#N/A</v>
      </c>
      <c r="BS51" t="e">
        <f>IF(COUNTA('Последняя версия'!BS51)=0,NA(),'Последняя версия'!BS51)</f>
        <v>#N/A</v>
      </c>
      <c r="BT51" t="e">
        <f>IF(COUNTA('Последняя версия'!BT51)=0,NA(),'Последняя версия'!BT51)</f>
        <v>#N/A</v>
      </c>
      <c r="BU51" t="e">
        <f>IF(COUNTA('Последняя версия'!BU51)=0,NA(),'Последняя версия'!BU51)</f>
        <v>#N/A</v>
      </c>
      <c r="BV51" t="e">
        <f>IF(COUNTA('Последняя версия'!BV51)=0,NA(),'Последняя версия'!BV51)</f>
        <v>#N/A</v>
      </c>
      <c r="BW51" t="e">
        <f>IF(COUNTA('Последняя версия'!BW51)=0,NA(),'Последняя версия'!BW51)</f>
        <v>#N/A</v>
      </c>
      <c r="BX51" t="e">
        <f>IF(COUNTA('Последняя версия'!BX51)=0,NA(),'Последняя версия'!BX51)</f>
        <v>#N/A</v>
      </c>
      <c r="BY51" t="e">
        <f>IF(COUNTA('Последняя версия'!BY51)=0,NA(),'Последняя версия'!BY51)</f>
        <v>#N/A</v>
      </c>
      <c r="BZ51">
        <f>IF(COUNTA('Последняя версия'!BZ51)=0,NA(),'Последняя версия'!BZ51)</f>
        <v>6.2</v>
      </c>
      <c r="CA51">
        <f>IF(COUNTA('Последняя версия'!CA51)=0,NA(),'Последняя версия'!CA51)</f>
        <v>21.4</v>
      </c>
      <c r="CB51" t="e">
        <f>IF(COUNTA('Последняя версия'!CB51)=0,NA(),'Последняя версия'!CB51)</f>
        <v>#N/A</v>
      </c>
      <c r="CC51" t="e">
        <f>IF(COUNTA('Последняя версия'!CC51)=0,NA(),'Последняя версия'!CC51)</f>
        <v>#N/A</v>
      </c>
      <c r="CD51" t="e">
        <f>IF(COUNTA('Последняя версия'!CD51)=0,NA(),'Последняя версия'!CD51)</f>
        <v>#N/A</v>
      </c>
      <c r="CE51" t="e">
        <f>IF(COUNTA('Последняя версия'!CE51)=0,NA(),'Последняя версия'!CE51)</f>
        <v>#N/A</v>
      </c>
      <c r="CF51" t="e">
        <f>IF(COUNTA('Последняя версия'!CF51)=0,NA(),'Последняя версия'!CF51)</f>
        <v>#N/A</v>
      </c>
      <c r="CG51" t="e">
        <f>IF(COUNTA('Последняя версия'!CG51)=0,NA(),'Последняя версия'!CG51)</f>
        <v>#N/A</v>
      </c>
      <c r="CH51" t="e">
        <f>IF(COUNTA('Последняя версия'!CH51)=0,NA(),'Последняя версия'!CH51)</f>
        <v>#N/A</v>
      </c>
      <c r="CI51" t="e">
        <f>IF(COUNTA('Последняя версия'!CI51)=0,NA(),'Последняя версия'!CI51)</f>
        <v>#N/A</v>
      </c>
      <c r="CJ51">
        <f>IF(COUNTA('Последняя версия'!CJ51)=0,NA(),'Последняя версия'!CJ51)</f>
        <v>6.7</v>
      </c>
      <c r="CK51">
        <f>IF(COUNTA('Последняя версия'!CK51)=0,NA(),'Последняя версия'!CK51)</f>
        <v>22.01</v>
      </c>
      <c r="CL51" t="e">
        <f>IF(COUNTA('Последняя версия'!CL51)=0,NA(),'Последняя версия'!CL51)</f>
        <v>#N/A</v>
      </c>
      <c r="CM51" t="e">
        <f>IF(COUNTA('Последняя версия'!CM51)=0,NA(),'Последняя версия'!CM51)</f>
        <v>#N/A</v>
      </c>
      <c r="CN51" t="e">
        <f>IF(COUNTA('Последняя версия'!CN51)=0,NA(),'Последняя версия'!CN51)</f>
        <v>#N/A</v>
      </c>
      <c r="CO51" t="e">
        <f>IF(COUNTA('Последняя версия'!CO51)=0,NA(),'Последняя версия'!CO51)</f>
        <v>#N/A</v>
      </c>
      <c r="CP51" t="e">
        <f>IF(COUNTA('Последняя версия'!CP51)=0,NA(),'Последняя версия'!CP51)</f>
        <v>#N/A</v>
      </c>
      <c r="CQ51" t="e">
        <f>IF(COUNTA('Последняя версия'!CQ51)=0,NA(),'Последняя версия'!CQ51)</f>
        <v>#N/A</v>
      </c>
      <c r="CR51" t="e">
        <f>IF(COUNTA('Последняя версия'!CR51)=0,NA(),'Последняя версия'!CR51)</f>
        <v>#N/A</v>
      </c>
      <c r="CS51">
        <f>IF(COUNTA('Последняя версия'!CS51)=0,NA(),'Последняя версия'!CS51)</f>
        <v>27</v>
      </c>
      <c r="CT51">
        <f>IF(COUNTA('Последняя версия'!CT51)=0,NA(),'Последняя версия'!CT51)</f>
        <v>9</v>
      </c>
      <c r="CU51">
        <f>IF(COUNTA('Последняя версия'!CU51)=0,NA(),'Последняя версия'!CU51)</f>
        <v>15</v>
      </c>
      <c r="CV51">
        <f>IF(COUNTA('Последняя версия'!CV51)=0,NA(),'Последняя версия'!CV51)</f>
        <v>1</v>
      </c>
      <c r="CW51">
        <f>IF(COUNTA('Последняя версия'!CW51)=0,NA(),'Последняя версия'!CW51)</f>
        <v>1</v>
      </c>
      <c r="CX51">
        <f>IF(COUNTA('Последняя версия'!CX51)=0,NA(),'Последняя версия'!CX51)</f>
        <v>5</v>
      </c>
      <c r="CY51">
        <f>IF(COUNTA('Последняя версия'!CY51)=0,NA(),'Последняя версия'!CY51)</f>
        <v>5</v>
      </c>
      <c r="CZ51">
        <f>IF(COUNTA('Последняя версия'!CZ51)=0,NA(),'Последняя версия'!CZ51)</f>
        <v>1</v>
      </c>
      <c r="DA51">
        <f>IF(COUNTA('Последняя версия'!DA51)=0,NA(),'Последняя версия'!DA51)</f>
        <v>1</v>
      </c>
      <c r="DB51">
        <f>IF(COUNTA('Последняя версия'!DB51)=0,NA(),'Последняя версия'!DB51)</f>
        <v>5</v>
      </c>
      <c r="DC51">
        <f>IF(COUNTA('Последняя версия'!DC51)=0,NA(),'Последняя версия'!DC51)</f>
        <v>4</v>
      </c>
      <c r="DD51">
        <f>IF(COUNTA('Последняя версия'!DD51)=0,NA(),'Последняя версия'!DD51)</f>
        <v>6</v>
      </c>
      <c r="DE51">
        <f>IF(COUNTA('Последняя версия'!DE51)=0,NA(),'Последняя версия'!DE51)</f>
        <v>1</v>
      </c>
      <c r="DF51">
        <f>IF(COUNTA('Последняя версия'!DF51)=0,NA(),'Последняя версия'!DF51)</f>
        <v>7</v>
      </c>
      <c r="DG51">
        <f>IF(COUNTA('Последняя версия'!DG51)=0,NA(),'Последняя версия'!DG51)</f>
        <v>6</v>
      </c>
      <c r="DH51">
        <f>IF(COUNTA('Последняя версия'!DH51)=0,NA(),'Последняя версия'!DH51)</f>
        <v>34</v>
      </c>
      <c r="DI51">
        <f>IF(COUNTA('Последняя версия'!DI51)=0,NA(),'Последняя версия'!DI51)</f>
        <v>6</v>
      </c>
      <c r="DJ51">
        <f>IF(COUNTA('Последняя версия'!DJ51)=0,NA(),'Последняя версия'!DJ51)</f>
        <v>5</v>
      </c>
      <c r="DK51">
        <f>IF(COUNTA('Последняя версия'!DK51)=0,NA(),'Последняя версия'!DK51)</f>
        <v>4</v>
      </c>
      <c r="DL51">
        <f>IF(COUNTA('Последняя версия'!DL51)=0,NA(),'Последняя версия'!DL51)</f>
        <v>6</v>
      </c>
      <c r="DM51">
        <f>IF(COUNTA('Последняя версия'!DM51)=0,NA(),'Последняя версия'!DM51)</f>
        <v>10</v>
      </c>
      <c r="DN51">
        <f>IF(COUNTA('Последняя версия'!DN51)=0,NA(),'Последняя версия'!DN51)</f>
        <v>6</v>
      </c>
      <c r="DO51">
        <f>IF(COUNTA('Последняя версия'!DO51)=0,NA(),'Последняя версия'!DO51)</f>
        <v>4</v>
      </c>
      <c r="DP51">
        <f>IF(COUNTA('Последняя версия'!DP51)=0,NA(),'Последняя версия'!DP51)</f>
        <v>4</v>
      </c>
      <c r="DQ51">
        <f>IF(COUNTA('Последняя версия'!DQ51)=0,NA(),'Последняя версия'!DQ51)</f>
        <v>7</v>
      </c>
      <c r="DR51">
        <f>IF(COUNTA('Последняя версия'!DR51)=0,NA(),'Последняя версия'!DR51)</f>
        <v>6</v>
      </c>
      <c r="DS51">
        <f>IF(COUNTA('Последняя версия'!DS51)=0,NA(),'Последняя версия'!DS51)</f>
        <v>1</v>
      </c>
      <c r="DT51">
        <f>IF(COUNTA('Последняя версия'!DT51)=0,NA(),'Последняя версия'!DT51)</f>
        <v>94</v>
      </c>
      <c r="DU51" t="e">
        <f>IF(COUNTA('Последняя версия'!DU51)=0,NA(),'Последняя версия'!DU51)</f>
        <v>#N/A</v>
      </c>
      <c r="DV51" t="e">
        <f>IF(COUNTA('Последняя версия'!DV51)=0,NA(),'Последняя версия'!DV51)</f>
        <v>#N/A</v>
      </c>
      <c r="DW51" t="e">
        <f>IF(COUNTA('Последняя версия'!DW51)=0,NA(),'Последняя версия'!DW51)</f>
        <v>#N/A</v>
      </c>
      <c r="DX51" t="e">
        <f>IF(COUNTA('Последняя версия'!DX51)=0,NA(),'Последняя версия'!DX51)</f>
        <v>#N/A</v>
      </c>
      <c r="DY51" t="e">
        <f>IF(COUNTA('Последняя версия'!DY51)=0,NA(),'Последняя версия'!DY51)</f>
        <v>#N/A</v>
      </c>
      <c r="DZ51" t="e">
        <f>IF(COUNTA('Последняя версия'!DZ51)=0,NA(),'Последняя версия'!DZ51)</f>
        <v>#N/A</v>
      </c>
      <c r="EA51" t="e">
        <f>IF(COUNTA('Последняя версия'!EA51)=0,NA(),'Последняя версия'!EA51)</f>
        <v>#N/A</v>
      </c>
      <c r="EB51" t="e">
        <f>IF(COUNTA('Последняя версия'!EB51)=0,NA(),'Последняя версия'!EB51)</f>
        <v>#N/A</v>
      </c>
      <c r="EC51" t="e">
        <f>IF(COUNTA('Последняя версия'!EC51)=0,NA(),'Последняя версия'!EC51)</f>
        <v>#N/A</v>
      </c>
      <c r="ED51" t="e">
        <f>IF(COUNTA('Последняя версия'!ED51)=0,NA(),'Последняя версия'!ED51)</f>
        <v>#N/A</v>
      </c>
      <c r="EE51" t="e">
        <f>IF(COUNTA('Последняя версия'!EE51)=0,NA(),'Последняя версия'!EE51)</f>
        <v>#N/A</v>
      </c>
      <c r="EF51" t="e">
        <f>IF(COUNTA('Последняя версия'!EF51)=0,NA(),'Последняя версия'!EF51)</f>
        <v>#N/A</v>
      </c>
      <c r="EG51" t="e">
        <f>IF(COUNTA('Последняя версия'!EG51)=0,NA(),'Последняя версия'!EG51)</f>
        <v>#N/A</v>
      </c>
      <c r="EH51" t="e">
        <f>IF(COUNTA('Последняя версия'!EH51)=0,NA(),'Последняя версия'!EH51)</f>
        <v>#N/A</v>
      </c>
      <c r="EI51" t="e">
        <f>IF(COUNTA('Последняя версия'!EI51)=0,NA(),'Последняя версия'!EI51)</f>
        <v>#N/A</v>
      </c>
      <c r="EJ51" t="e">
        <f>IF(COUNTA('Последняя версия'!EJ51)=0,NA(),'Последняя версия'!EJ51)</f>
        <v>#N/A</v>
      </c>
    </row>
    <row r="52" spans="1:140" x14ac:dyDescent="0.35">
      <c r="A52">
        <f>IF(COUNTA('Последняя версия'!A52)=0,NA(),'Последняя версия'!A52)</f>
        <v>51</v>
      </c>
      <c r="B52">
        <f>IF(COUNTA('Последняя версия'!B52)=0,NA(),'Последняя версия'!B52)</f>
        <v>6</v>
      </c>
      <c r="C52">
        <f>IF(COUNTA('Последняя версия'!C52)=0,NA(),'Последняя версия'!C52)</f>
        <v>1</v>
      </c>
      <c r="D52">
        <f>IF(COUNTA('Последняя версия'!D52)=0,NA(),'Последняя версия'!D52)</f>
        <v>6</v>
      </c>
      <c r="E52">
        <f>IF(COUNTA('Последняя версия'!E52)=0,NA(),'Последняя версия'!E52)</f>
        <v>5</v>
      </c>
      <c r="F52">
        <f>IF(COUNTA('Последняя версия'!F52)=0,NA(),'Последняя версия'!F52)</f>
        <v>4</v>
      </c>
      <c r="G52">
        <f>IF(COUNTA('Последняя версия'!G52)=0,NA(),'Последняя версия'!G52)</f>
        <v>1</v>
      </c>
      <c r="H52">
        <f>IF(COUNTA('Последняя версия'!H52)=0,NA(),'Последняя версия'!H52)</f>
        <v>4</v>
      </c>
      <c r="I52">
        <f>IF(COUNTA('Последняя версия'!I52)=0,NA(),'Последняя версия'!I52)</f>
        <v>3</v>
      </c>
      <c r="J52">
        <f>IF(COUNTA('Последняя версия'!J52)=0,NA(),'Последняя версия'!J52)</f>
        <v>1</v>
      </c>
      <c r="K52">
        <f>IF(COUNTA('Последняя версия'!K52)=0,NA(),'Последняя версия'!K52)</f>
        <v>1</v>
      </c>
      <c r="L52">
        <f>IF(COUNTA('Последняя версия'!L52)=0,NA(),'Последняя версия'!L52)</f>
        <v>1</v>
      </c>
      <c r="M52">
        <f>IF(COUNTA('Последняя версия'!M52)=0,NA(),'Последняя версия'!M52)</f>
        <v>1</v>
      </c>
      <c r="N52">
        <f>IF(COUNTA('Последняя версия'!N52)=0,NA(),'Последняя версия'!N52)</f>
        <v>2</v>
      </c>
      <c r="O52">
        <f>IF(COUNTA('Последняя версия'!O52)=0,NA(),'Последняя версия'!O52)</f>
        <v>2</v>
      </c>
      <c r="P52">
        <f>IF(COUNTA('Последняя версия'!P52)=0,NA(),'Последняя версия'!P52)</f>
        <v>2</v>
      </c>
      <c r="Q52">
        <f>IF(COUNTA('Последняя версия'!Q52)=0,NA(),'Последняя версия'!Q52)</f>
        <v>1</v>
      </c>
      <c r="R52">
        <f>IF(COUNTA('Последняя версия'!R52)=0,NA(),'Последняя версия'!R52)</f>
        <v>1</v>
      </c>
      <c r="S52">
        <f>IF(COUNTA('Последняя версия'!S52)=0,NA(),'Последняя версия'!S52)</f>
        <v>2</v>
      </c>
      <c r="T52">
        <f>IF(COUNTA('Последняя версия'!T52)=0,NA(),'Последняя версия'!T52)</f>
        <v>3</v>
      </c>
      <c r="U52">
        <f>IF(COUNTA('Последняя версия'!U52)=0,NA(),'Последняя версия'!U52)</f>
        <v>5</v>
      </c>
      <c r="V52">
        <f>IF(COUNTA('Последняя версия'!V52)=0,NA(),'Последняя версия'!V52)</f>
        <v>3</v>
      </c>
      <c r="W52" t="e">
        <f>IF(COUNTA('Последняя версия'!W52)=0,NA(),'Последняя версия'!W52)</f>
        <v>#N/A</v>
      </c>
      <c r="X52">
        <f>IF(COUNTA('Последняя версия'!X52)=0,NA(),'Последняя версия'!X52)</f>
        <v>52</v>
      </c>
      <c r="Y52">
        <f>IF(COUNTA('Последняя версия'!Y52)=0,NA(),'Последняя версия'!Y52)</f>
        <v>46</v>
      </c>
      <c r="Z52">
        <f>IF(COUNTA('Последняя версия'!Z52)=0,NA(),'Последняя версия'!Z52)</f>
        <v>60</v>
      </c>
      <c r="AA52" t="e">
        <f>IF(COUNTA('Последняя версия'!AA52)=0,NA(),'Последняя версия'!AA52)</f>
        <v>#N/A</v>
      </c>
      <c r="AB52">
        <f>IF(COUNTA('Последняя версия'!AB52)=0,NA(),'Последняя версия'!AB52)</f>
        <v>34</v>
      </c>
      <c r="AC52">
        <f>IF(COUNTA('Последняя версия'!AC52)=0,NA(),'Последняя версия'!AC52)</f>
        <v>44.8</v>
      </c>
      <c r="AD52">
        <f>IF(COUNTA('Последняя версия'!AD52)=0,NA(),'Последняя версия'!AD52)</f>
        <v>4.6399999999999997</v>
      </c>
      <c r="AE52">
        <f>IF(COUNTA('Последняя версия'!AE52)=0,NA(),'Последняя версия'!AE52)</f>
        <v>64</v>
      </c>
      <c r="AF52">
        <f>IF(COUNTA('Последняя версия'!AF52)=0,NA(),'Последняя версия'!AF52)</f>
        <v>4.5999999999999996</v>
      </c>
      <c r="AG52">
        <f>IF(COUNTA('Последняя версия'!AG52)=0,NA(),'Последняя версия'!AG52)</f>
        <v>1.44</v>
      </c>
      <c r="AH52">
        <f>IF(COUNTA('Последняя версия'!AH52)=0,NA(),'Последняя версия'!AH52)</f>
        <v>2.5</v>
      </c>
      <c r="AI52">
        <f>IF(COUNTA('Последняя версия'!AI52)=0,NA(),'Последняя версия'!AI52)</f>
        <v>1.68</v>
      </c>
      <c r="AJ52">
        <f>IF(COUNTA('Последняя версия'!AJ52)=0,NA(),'Последняя версия'!AJ52)</f>
        <v>2</v>
      </c>
      <c r="AK52">
        <f>IF(COUNTA('Последняя версия'!AK52)=0,NA(),'Последняя версия'!AK52)</f>
        <v>2.2200000000000002</v>
      </c>
      <c r="AL52">
        <f>IF(COUNTA('Последняя версия'!AL52)=0,NA(),'Последняя версия'!AL52)</f>
        <v>148</v>
      </c>
      <c r="AM52">
        <f>IF(COUNTA('Последняя версия'!AM52)=0,NA(),'Последняя версия'!AM52)</f>
        <v>548</v>
      </c>
      <c r="AN52" t="e">
        <f>IF(COUNTA('Последняя версия'!AN52)=0,NA(),'Последняя версия'!AN52)</f>
        <v>#N/A</v>
      </c>
      <c r="AO52" t="e">
        <f>IF(COUNTA('Последняя версия'!AO52)=0,NA(),'Последняя версия'!AO52)</f>
        <v>#N/A</v>
      </c>
      <c r="AP52">
        <f>IF(COUNTA('Последняя версия'!AP52)=0,NA(),'Последняя версия'!AP52)</f>
        <v>153</v>
      </c>
      <c r="AQ52" t="e">
        <f>IF(COUNTA('Последняя версия'!AQ52)=0,NA(),'Последняя версия'!AQ52)</f>
        <v>#N/A</v>
      </c>
      <c r="AR52" t="e">
        <f>IF(COUNTA('Последняя версия'!AR52)=0,NA(),'Последняя версия'!AR52)</f>
        <v>#N/A</v>
      </c>
      <c r="AS52" t="e">
        <f>IF(COUNTA('Последняя версия'!AS52)=0,NA(),'Последняя версия'!AS52)</f>
        <v>#N/A</v>
      </c>
      <c r="AT52" t="e">
        <f>IF(COUNTA('Последняя версия'!AT52)=0,NA(),'Последняя версия'!AT52)</f>
        <v>#N/A</v>
      </c>
      <c r="AU52" t="e">
        <f>IF(COUNTA('Последняя версия'!AU52)=0,NA(),'Последняя версия'!AU52)</f>
        <v>#N/A</v>
      </c>
      <c r="AV52">
        <f>IF(COUNTA('Последняя версия'!AV52)=0,NA(),'Последняя версия'!AV52)</f>
        <v>133</v>
      </c>
      <c r="AW52">
        <f>IF(COUNTA('Последняя версия'!AW52)=0,NA(),'Последняя версия'!AW52)</f>
        <v>87</v>
      </c>
      <c r="AX52">
        <f>IF(COUNTA('Последняя версия'!AX52)=0,NA(),'Последняя версия'!AX52)</f>
        <v>3.18</v>
      </c>
      <c r="AY52">
        <f>IF(COUNTA('Последняя версия'!AY52)=0,NA(),'Последняя версия'!AY52)</f>
        <v>0.65</v>
      </c>
      <c r="AZ52" t="e">
        <f>IF(COUNTA('Последняя версия'!AZ52)=0,NA(),'Последняя версия'!AZ52)</f>
        <v>#N/A</v>
      </c>
      <c r="BA52" t="e">
        <f>IF(COUNTA('Последняя версия'!BA52)=0,NA(),'Последняя версия'!BA52)</f>
        <v>#N/A</v>
      </c>
      <c r="BB52" t="e">
        <f>IF(COUNTA('Последняя версия'!BB52)=0,NA(),'Последняя версия'!BB52)</f>
        <v>#N/A</v>
      </c>
      <c r="BC52" t="e">
        <f>IF(COUNTA('Последняя версия'!BC52)=0,NA(),'Последняя версия'!BC52)</f>
        <v>#N/A</v>
      </c>
      <c r="BD52" t="e">
        <f>IF(COUNTA('Последняя версия'!BD52)=0,NA(),'Последняя версия'!BD52)</f>
        <v>#N/A</v>
      </c>
      <c r="BE52" t="e">
        <f>IF(COUNTA('Последняя версия'!BE52)=0,NA(),'Последняя версия'!BE52)</f>
        <v>#N/A</v>
      </c>
      <c r="BF52" t="e">
        <f>IF(COUNTA('Последняя версия'!BF52)=0,NA(),'Последняя версия'!BF52)</f>
        <v>#N/A</v>
      </c>
      <c r="BG52" t="e">
        <f>IF(COUNTA('Последняя версия'!BG52)=0,NA(),'Последняя версия'!BG52)</f>
        <v>#N/A</v>
      </c>
      <c r="BH52" t="e">
        <f>IF(COUNTA('Последняя версия'!BH52)=0,NA(),'Последняя версия'!BH52)</f>
        <v>#N/A</v>
      </c>
      <c r="BI52" t="e">
        <f>IF(COUNTA('Последняя версия'!BI52)=0,NA(),'Последняя версия'!BI52)</f>
        <v>#N/A</v>
      </c>
      <c r="BJ52" t="e">
        <f>IF(COUNTA('Последняя версия'!BJ52)=0,NA(),'Последняя версия'!BJ52)</f>
        <v>#N/A</v>
      </c>
      <c r="BK52">
        <f>IF(COUNTA('Последняя версия'!BK52)=0,NA(),'Последняя версия'!BK52)</f>
        <v>51.5</v>
      </c>
      <c r="BL52" t="e">
        <f>IF(COUNTA('Последняя версия'!BL52)=0,NA(),'Последняя версия'!BL52)</f>
        <v>#N/A</v>
      </c>
      <c r="BM52" t="e">
        <f>IF(COUNTA('Последняя версия'!BM52)=0,NA(),'Последняя версия'!BM52)</f>
        <v>#N/A</v>
      </c>
      <c r="BN52" t="e">
        <f>IF(COUNTA('Последняя версия'!BN52)=0,NA(),'Последняя версия'!BN52)</f>
        <v>#N/A</v>
      </c>
      <c r="BO52">
        <f>IF(COUNTA('Последняя версия'!BO52)=0,NA(),'Последняя версия'!BO52)</f>
        <v>344.5</v>
      </c>
      <c r="BP52" t="e">
        <f>IF(COUNTA('Последняя версия'!BP52)=0,NA(),'Последняя версия'!BP52)</f>
        <v>#N/A</v>
      </c>
      <c r="BQ52" t="e">
        <f>IF(COUNTA('Последняя версия'!BQ52)=0,NA(),'Последняя версия'!BQ52)</f>
        <v>#N/A</v>
      </c>
      <c r="BR52" t="e">
        <f>IF(COUNTA('Последняя версия'!BR52)=0,NA(),'Последняя версия'!BR52)</f>
        <v>#N/A</v>
      </c>
      <c r="BS52" t="e">
        <f>IF(COUNTA('Последняя версия'!BS52)=0,NA(),'Последняя версия'!BS52)</f>
        <v>#N/A</v>
      </c>
      <c r="BT52" t="e">
        <f>IF(COUNTA('Последняя версия'!BT52)=0,NA(),'Последняя версия'!BT52)</f>
        <v>#N/A</v>
      </c>
      <c r="BU52" t="e">
        <f>IF(COUNTA('Последняя версия'!BU52)=0,NA(),'Последняя версия'!BU52)</f>
        <v>#N/A</v>
      </c>
      <c r="BV52" t="e">
        <f>IF(COUNTA('Последняя версия'!BV52)=0,NA(),'Последняя версия'!BV52)</f>
        <v>#N/A</v>
      </c>
      <c r="BW52" t="e">
        <f>IF(COUNTA('Последняя версия'!BW52)=0,NA(),'Последняя версия'!BW52)</f>
        <v>#N/A</v>
      </c>
      <c r="BX52" t="e">
        <f>IF(COUNTA('Последняя версия'!BX52)=0,NA(),'Последняя версия'!BX52)</f>
        <v>#N/A</v>
      </c>
      <c r="BY52" t="e">
        <f>IF(COUNTA('Последняя версия'!BY52)=0,NA(),'Последняя версия'!BY52)</f>
        <v>#N/A</v>
      </c>
      <c r="BZ52">
        <f>IF(COUNTA('Последняя версия'!BZ52)=0,NA(),'Последняя версия'!BZ52)</f>
        <v>4.17</v>
      </c>
      <c r="CA52">
        <f>IF(COUNTA('Последняя версия'!CA52)=0,NA(),'Последняя версия'!CA52)</f>
        <v>8.9</v>
      </c>
      <c r="CB52" t="e">
        <f>IF(COUNTA('Последняя версия'!CB52)=0,NA(),'Последняя версия'!CB52)</f>
        <v>#N/A</v>
      </c>
      <c r="CC52" t="e">
        <f>IF(COUNTA('Последняя версия'!CC52)=0,NA(),'Последняя версия'!CC52)</f>
        <v>#N/A</v>
      </c>
      <c r="CD52" t="e">
        <f>IF(COUNTA('Последняя версия'!CD52)=0,NA(),'Последняя версия'!CD52)</f>
        <v>#N/A</v>
      </c>
      <c r="CE52" t="e">
        <f>IF(COUNTA('Последняя версия'!CE52)=0,NA(),'Последняя версия'!CE52)</f>
        <v>#N/A</v>
      </c>
      <c r="CF52" t="e">
        <f>IF(COUNTA('Последняя версия'!CF52)=0,NA(),'Последняя версия'!CF52)</f>
        <v>#N/A</v>
      </c>
      <c r="CG52" t="e">
        <f>IF(COUNTA('Последняя версия'!CG52)=0,NA(),'Последняя версия'!CG52)</f>
        <v>#N/A</v>
      </c>
      <c r="CH52" t="e">
        <f>IF(COUNTA('Последняя версия'!CH52)=0,NA(),'Последняя версия'!CH52)</f>
        <v>#N/A</v>
      </c>
      <c r="CI52" t="e">
        <f>IF(COUNTA('Последняя версия'!CI52)=0,NA(),'Последняя версия'!CI52)</f>
        <v>#N/A</v>
      </c>
      <c r="CJ52">
        <f>IF(COUNTA('Последняя версия'!CJ52)=0,NA(),'Последняя версия'!CJ52)</f>
        <v>21.7</v>
      </c>
      <c r="CK52">
        <f>IF(COUNTA('Последняя версия'!CK52)=0,NA(),'Последняя версия'!CK52)</f>
        <v>22.31</v>
      </c>
      <c r="CL52">
        <f>IF(COUNTA('Последняя версия'!CL52)=0,NA(),'Последняя версия'!CL52)</f>
        <v>298</v>
      </c>
      <c r="CM52" t="e">
        <f>IF(COUNTA('Последняя версия'!CM52)=0,NA(),'Последняя версия'!CM52)</f>
        <v>#N/A</v>
      </c>
      <c r="CN52" t="e">
        <f>IF(COUNTA('Последняя версия'!CN52)=0,NA(),'Последняя версия'!CN52)</f>
        <v>#N/A</v>
      </c>
      <c r="CO52" t="e">
        <f>IF(COUNTA('Последняя версия'!CO52)=0,NA(),'Последняя версия'!CO52)</f>
        <v>#N/A</v>
      </c>
      <c r="CP52" t="e">
        <f>IF(COUNTA('Последняя версия'!CP52)=0,NA(),'Последняя версия'!CP52)</f>
        <v>#N/A</v>
      </c>
      <c r="CQ52" t="e">
        <f>IF(COUNTA('Последняя версия'!CQ52)=0,NA(),'Последняя версия'!CQ52)</f>
        <v>#N/A</v>
      </c>
      <c r="CR52" t="e">
        <f>IF(COUNTA('Последняя версия'!CR52)=0,NA(),'Последняя версия'!CR52)</f>
        <v>#N/A</v>
      </c>
      <c r="CS52">
        <f>IF(COUNTA('Последняя версия'!CS52)=0,NA(),'Последняя версия'!CS52)</f>
        <v>23</v>
      </c>
      <c r="CT52">
        <f>IF(COUNTA('Последняя версия'!CT52)=0,NA(),'Последняя версия'!CT52)</f>
        <v>10</v>
      </c>
      <c r="CU52">
        <f>IF(COUNTA('Последняя версия'!CU52)=0,NA(),'Последняя версия'!CU52)</f>
        <v>13</v>
      </c>
      <c r="CV52">
        <f>IF(COUNTA('Последняя версия'!CV52)=0,NA(),'Последняя версия'!CV52)</f>
        <v>7</v>
      </c>
      <c r="CW52">
        <f>IF(COUNTA('Последняя версия'!CW52)=0,NA(),'Последняя версия'!CW52)</f>
        <v>1</v>
      </c>
      <c r="CX52">
        <f>IF(COUNTA('Последняя версия'!CX52)=0,NA(),'Последняя версия'!CX52)</f>
        <v>9</v>
      </c>
      <c r="CY52">
        <f>IF(COUNTA('Последняя версия'!CY52)=0,NA(),'Последняя версия'!CY52)</f>
        <v>6</v>
      </c>
      <c r="CZ52">
        <f>IF(COUNTA('Последняя версия'!CZ52)=0,NA(),'Последняя версия'!CZ52)</f>
        <v>4</v>
      </c>
      <c r="DA52">
        <f>IF(COUNTA('Последняя версия'!DA52)=0,NA(),'Последняя версия'!DA52)</f>
        <v>9</v>
      </c>
      <c r="DB52">
        <f>IF(COUNTA('Последняя версия'!DB52)=0,NA(),'Последняя версия'!DB52)</f>
        <v>9</v>
      </c>
      <c r="DC52">
        <f>IF(COUNTA('Последняя версия'!DC52)=0,NA(),'Последняя версия'!DC52)</f>
        <v>9</v>
      </c>
      <c r="DD52">
        <f>IF(COUNTA('Последняя версия'!DD52)=0,NA(),'Последняя версия'!DD52)</f>
        <v>9</v>
      </c>
      <c r="DE52">
        <f>IF(COUNTA('Последняя версия'!DE52)=0,NA(),'Последняя версия'!DE52)</f>
        <v>8</v>
      </c>
      <c r="DF52">
        <f>IF(COUNTA('Последняя версия'!DF52)=0,NA(),'Последняя версия'!DF52)</f>
        <v>9</v>
      </c>
      <c r="DG52">
        <f>IF(COUNTA('Последняя версия'!DG52)=0,NA(),'Последняя версия'!DG52)</f>
        <v>9</v>
      </c>
      <c r="DH52">
        <f>IF(COUNTA('Последняя версия'!DH52)=0,NA(),'Последняя версия'!DH52)</f>
        <v>41</v>
      </c>
      <c r="DI52">
        <f>IF(COUNTA('Последняя версия'!DI52)=0,NA(),'Последняя версия'!DI52)</f>
        <v>3</v>
      </c>
      <c r="DJ52">
        <f>IF(COUNTA('Последняя версия'!DJ52)=0,NA(),'Последняя версия'!DJ52)</f>
        <v>3</v>
      </c>
      <c r="DK52">
        <f>IF(COUNTA('Последняя версия'!DK52)=0,NA(),'Последняя версия'!DK52)</f>
        <v>0</v>
      </c>
      <c r="DL52">
        <f>IF(COUNTA('Последняя версия'!DL52)=0,NA(),'Последняя версия'!DL52)</f>
        <v>5</v>
      </c>
      <c r="DM52">
        <f>IF(COUNTA('Последняя версия'!DM52)=0,NA(),'Последняя версия'!DM52)</f>
        <v>8</v>
      </c>
      <c r="DN52">
        <f>IF(COUNTA('Последняя версия'!DN52)=0,NA(),'Последняя версия'!DN52)</f>
        <v>3</v>
      </c>
      <c r="DO52">
        <f>IF(COUNTA('Последняя версия'!DO52)=0,NA(),'Последняя версия'!DO52)</f>
        <v>5</v>
      </c>
      <c r="DP52">
        <f>IF(COUNTA('Последняя версия'!DP52)=0,NA(),'Последняя версия'!DP52)</f>
        <v>3</v>
      </c>
      <c r="DQ52">
        <f>IF(COUNTA('Последняя версия'!DQ52)=0,NA(),'Последняя версия'!DQ52)</f>
        <v>10</v>
      </c>
      <c r="DR52">
        <f>IF(COUNTA('Последняя версия'!DR52)=0,NA(),'Последняя версия'!DR52)</f>
        <v>7</v>
      </c>
      <c r="DS52">
        <f>IF(COUNTA('Последняя версия'!DS52)=0,NA(),'Последняя версия'!DS52)</f>
        <v>3</v>
      </c>
      <c r="DT52">
        <f>IF(COUNTA('Последняя версия'!DT52)=0,NA(),'Последняя версия'!DT52)</f>
        <v>69</v>
      </c>
      <c r="DU52" t="e">
        <f>IF(COUNTA('Последняя версия'!DU52)=0,NA(),'Последняя версия'!DU52)</f>
        <v>#N/A</v>
      </c>
      <c r="DV52" t="e">
        <f>IF(COUNTA('Последняя версия'!DV52)=0,NA(),'Последняя версия'!DV52)</f>
        <v>#N/A</v>
      </c>
      <c r="DW52" t="e">
        <f>IF(COUNTA('Последняя версия'!DW52)=0,NA(),'Последняя версия'!DW52)</f>
        <v>#N/A</v>
      </c>
      <c r="DX52" t="e">
        <f>IF(COUNTA('Последняя версия'!DX52)=0,NA(),'Последняя версия'!DX52)</f>
        <v>#N/A</v>
      </c>
      <c r="DY52" t="e">
        <f>IF(COUNTA('Последняя версия'!DY52)=0,NA(),'Последняя версия'!DY52)</f>
        <v>#N/A</v>
      </c>
      <c r="DZ52" t="e">
        <f>IF(COUNTA('Последняя версия'!DZ52)=0,NA(),'Последняя версия'!DZ52)</f>
        <v>#N/A</v>
      </c>
      <c r="EA52" t="e">
        <f>IF(COUNTA('Последняя версия'!EA52)=0,NA(),'Последняя версия'!EA52)</f>
        <v>#N/A</v>
      </c>
      <c r="EB52" t="e">
        <f>IF(COUNTA('Последняя версия'!EB52)=0,NA(),'Последняя версия'!EB52)</f>
        <v>#N/A</v>
      </c>
      <c r="EC52" t="e">
        <f>IF(COUNTA('Последняя версия'!EC52)=0,NA(),'Последняя версия'!EC52)</f>
        <v>#N/A</v>
      </c>
      <c r="ED52" t="e">
        <f>IF(COUNTA('Последняя версия'!ED52)=0,NA(),'Последняя версия'!ED52)</f>
        <v>#N/A</v>
      </c>
      <c r="EE52" t="e">
        <f>IF(COUNTA('Последняя версия'!EE52)=0,NA(),'Последняя версия'!EE52)</f>
        <v>#N/A</v>
      </c>
      <c r="EF52" t="e">
        <f>IF(COUNTA('Последняя версия'!EF52)=0,NA(),'Последняя версия'!EF52)</f>
        <v>#N/A</v>
      </c>
      <c r="EG52" t="e">
        <f>IF(COUNTA('Последняя версия'!EG52)=0,NA(),'Последняя версия'!EG52)</f>
        <v>#N/A</v>
      </c>
      <c r="EH52" t="e">
        <f>IF(COUNTA('Последняя версия'!EH52)=0,NA(),'Последняя версия'!EH52)</f>
        <v>#N/A</v>
      </c>
      <c r="EI52" t="e">
        <f>IF(COUNTA('Последняя версия'!EI52)=0,NA(),'Последняя версия'!EI52)</f>
        <v>#N/A</v>
      </c>
      <c r="EJ52" t="e">
        <f>IF(COUNTA('Последняя версия'!EJ52)=0,NA(),'Последняя версия'!EJ52)</f>
        <v>#N/A</v>
      </c>
    </row>
    <row r="53" spans="1:140" x14ac:dyDescent="0.35">
      <c r="A53">
        <f>IF(COUNTA('Последняя версия'!A53)=0,NA(),'Последняя версия'!A53)</f>
        <v>52</v>
      </c>
      <c r="B53">
        <f>IF(COUNTA('Последняя версия'!B53)=0,NA(),'Последняя версия'!B53)</f>
        <v>6</v>
      </c>
      <c r="C53">
        <f>IF(COUNTA('Последняя версия'!C53)=0,NA(),'Последняя версия'!C53)</f>
        <v>1</v>
      </c>
      <c r="D53">
        <f>IF(COUNTA('Последняя версия'!D53)=0,NA(),'Последняя версия'!D53)</f>
        <v>4</v>
      </c>
      <c r="E53">
        <f>IF(COUNTA('Последняя версия'!E53)=0,NA(),'Последняя версия'!E53)</f>
        <v>6</v>
      </c>
      <c r="F53">
        <f>IF(COUNTA('Последняя версия'!F53)=0,NA(),'Последняя версия'!F53)</f>
        <v>2</v>
      </c>
      <c r="G53">
        <f>IF(COUNTA('Последняя версия'!G53)=0,NA(),'Последняя версия'!G53)</f>
        <v>2</v>
      </c>
      <c r="H53">
        <f>IF(COUNTA('Последняя версия'!H53)=0,NA(),'Последняя версия'!H53)</f>
        <v>1</v>
      </c>
      <c r="I53">
        <f>IF(COUNTA('Последняя версия'!I53)=0,NA(),'Последняя версия'!I53)</f>
        <v>1</v>
      </c>
      <c r="J53">
        <f>IF(COUNTA('Последняя версия'!J53)=0,NA(),'Последняя версия'!J53)</f>
        <v>1</v>
      </c>
      <c r="K53">
        <f>IF(COUNTA('Последняя версия'!K53)=0,NA(),'Последняя версия'!K53)</f>
        <v>1</v>
      </c>
      <c r="L53">
        <f>IF(COUNTA('Последняя версия'!L53)=0,NA(),'Последняя версия'!L53)</f>
        <v>2</v>
      </c>
      <c r="M53">
        <f>IF(COUNTA('Последняя версия'!M53)=0,NA(),'Последняя версия'!M53)</f>
        <v>1</v>
      </c>
      <c r="N53">
        <f>IF(COUNTA('Последняя версия'!N53)=0,NA(),'Последняя версия'!N53)</f>
        <v>2</v>
      </c>
      <c r="O53">
        <f>IF(COUNTA('Последняя версия'!O53)=0,NA(),'Последняя версия'!O53)</f>
        <v>2</v>
      </c>
      <c r="P53">
        <f>IF(COUNTA('Последняя версия'!P53)=0,NA(),'Последняя версия'!P53)</f>
        <v>2</v>
      </c>
      <c r="Q53">
        <f>IF(COUNTA('Последняя версия'!Q53)=0,NA(),'Последняя версия'!Q53)</f>
        <v>1</v>
      </c>
      <c r="R53">
        <f>IF(COUNTA('Последняя версия'!R53)=0,NA(),'Последняя версия'!R53)</f>
        <v>1</v>
      </c>
      <c r="S53">
        <f>IF(COUNTA('Последняя версия'!S53)=0,NA(),'Последняя версия'!S53)</f>
        <v>1</v>
      </c>
      <c r="T53">
        <f>IF(COUNTA('Последняя версия'!T53)=0,NA(),'Последняя версия'!T53)</f>
        <v>2</v>
      </c>
      <c r="U53">
        <f>IF(COUNTA('Последняя версия'!U53)=0,NA(),'Последняя версия'!U53)</f>
        <v>8</v>
      </c>
      <c r="V53">
        <f>IF(COUNTA('Последняя версия'!V53)=0,NA(),'Последняя версия'!V53)</f>
        <v>3</v>
      </c>
      <c r="W53" t="e">
        <f>IF(COUNTA('Последняя версия'!W53)=0,NA(),'Последняя версия'!W53)</f>
        <v>#N/A</v>
      </c>
      <c r="X53">
        <f>IF(COUNTA('Последняя версия'!X53)=0,NA(),'Последняя версия'!X53)</f>
        <v>65</v>
      </c>
      <c r="Y53">
        <f>IF(COUNTA('Последняя версия'!Y53)=0,NA(),'Последняя версия'!Y53)</f>
        <v>60</v>
      </c>
      <c r="Z53">
        <f>IF(COUNTA('Последняя версия'!Z53)=0,NA(),'Последняя версия'!Z53)</f>
        <v>60</v>
      </c>
      <c r="AA53" t="e">
        <f>IF(COUNTA('Последняя версия'!AA53)=0,NA(),'Последняя версия'!AA53)</f>
        <v>#N/A</v>
      </c>
      <c r="AB53">
        <f>IF(COUNTA('Последняя версия'!AB53)=0,NA(),'Последняя версия'!AB53)</f>
        <v>49</v>
      </c>
      <c r="AC53">
        <f>IF(COUNTA('Последняя версия'!AC53)=0,NA(),'Последняя версия'!AC53)</f>
        <v>51.9</v>
      </c>
      <c r="AD53">
        <f>IF(COUNTA('Последняя версия'!AD53)=0,NA(),'Последняя версия'!AD53)</f>
        <v>4.92</v>
      </c>
      <c r="AE53">
        <f>IF(COUNTA('Последняя версия'!AE53)=0,NA(),'Последняя версия'!AE53)</f>
        <v>65.5</v>
      </c>
      <c r="AF53">
        <f>IF(COUNTA('Последняя версия'!AF53)=0,NA(),'Последняя версия'!AF53)</f>
        <v>4.1100000000000003</v>
      </c>
      <c r="AG53">
        <f>IF(COUNTA('Последняя версия'!AG53)=0,NA(),'Последняя версия'!AG53)</f>
        <v>1.28</v>
      </c>
      <c r="AH53">
        <f>IF(COUNTA('Последняя версия'!AH53)=0,NA(),'Последняя версия'!AH53)</f>
        <v>3.51</v>
      </c>
      <c r="AI53">
        <f>IF(COUNTA('Последняя версия'!AI53)=0,NA(),'Последняя версия'!AI53)</f>
        <v>2.4700000000000002</v>
      </c>
      <c r="AJ53">
        <f>IF(COUNTA('Последняя версия'!AJ53)=0,NA(),'Последняя версия'!AJ53)</f>
        <v>9.34</v>
      </c>
      <c r="AK53">
        <f>IF(COUNTA('Последняя версия'!AK53)=0,NA(),'Последняя версия'!AK53)</f>
        <v>2.84</v>
      </c>
      <c r="AL53">
        <f>IF(COUNTA('Последняя версия'!AL53)=0,NA(),'Последняя версия'!AL53)</f>
        <v>297</v>
      </c>
      <c r="AM53">
        <f>IF(COUNTA('Последняя версия'!AM53)=0,NA(),'Последняя версия'!AM53)</f>
        <v>358</v>
      </c>
      <c r="AN53">
        <f>IF(COUNTA('Последняя версия'!AN53)=0,NA(),'Последняя версия'!AN53)</f>
        <v>3.75</v>
      </c>
      <c r="AO53">
        <f>IF(COUNTA('Последняя версия'!AO53)=0,NA(),'Последняя версия'!AO53)</f>
        <v>95</v>
      </c>
      <c r="AP53">
        <f>IF(COUNTA('Последняя версия'!AP53)=0,NA(),'Последняя версия'!AP53)</f>
        <v>139</v>
      </c>
      <c r="AQ53" t="e">
        <f>IF(COUNTA('Последняя версия'!AQ53)=0,NA(),'Последняя версия'!AQ53)</f>
        <v>#N/A</v>
      </c>
      <c r="AR53" t="e">
        <f>IF(COUNTA('Последняя версия'!AR53)=0,NA(),'Последняя версия'!AR53)</f>
        <v>#N/A</v>
      </c>
      <c r="AS53" t="e">
        <f>IF(COUNTA('Последняя версия'!AS53)=0,NA(),'Последняя версия'!AS53)</f>
        <v>#N/A</v>
      </c>
      <c r="AT53" t="e">
        <f>IF(COUNTA('Последняя версия'!AT53)=0,NA(),'Последняя версия'!AT53)</f>
        <v>#N/A</v>
      </c>
      <c r="AU53" t="e">
        <f>IF(COUNTA('Последняя версия'!AU53)=0,NA(),'Последняя версия'!AU53)</f>
        <v>#N/A</v>
      </c>
      <c r="AV53" t="e">
        <f>IF(COUNTA('Последняя версия'!AV53)=0,NA(),'Последняя версия'!AV53)</f>
        <v>#N/A</v>
      </c>
      <c r="AW53" t="e">
        <f>IF(COUNTA('Последняя версия'!AW53)=0,NA(),'Последняя версия'!AW53)</f>
        <v>#N/A</v>
      </c>
      <c r="AX53">
        <f>IF(COUNTA('Последняя версия'!AX53)=0,NA(),'Последняя версия'!AX53)</f>
        <v>4.18</v>
      </c>
      <c r="AY53" t="e">
        <f>IF(COUNTA('Последняя версия'!AY53)=0,NA(),'Последняя версия'!AY53)</f>
        <v>#N/A</v>
      </c>
      <c r="AZ53" t="e">
        <f>IF(COUNTA('Последняя версия'!AZ53)=0,NA(),'Последняя версия'!AZ53)</f>
        <v>#N/A</v>
      </c>
      <c r="BA53" t="e">
        <f>IF(COUNTA('Последняя версия'!BA53)=0,NA(),'Последняя версия'!BA53)</f>
        <v>#N/A</v>
      </c>
      <c r="BB53" t="e">
        <f>IF(COUNTA('Последняя версия'!BB53)=0,NA(),'Последняя версия'!BB53)</f>
        <v>#N/A</v>
      </c>
      <c r="BC53">
        <f>IF(COUNTA('Последняя версия'!BC53)=0,NA(),'Последняя версия'!BC53)</f>
        <v>4.2699999999999996</v>
      </c>
      <c r="BD53">
        <f>IF(COUNTA('Последняя версия'!BD53)=0,NA(),'Последняя версия'!BD53)</f>
        <v>193</v>
      </c>
      <c r="BE53">
        <f>IF(COUNTA('Последняя версия'!BE53)=0,NA(),'Последняя версия'!BE53)</f>
        <v>5.0999999999999996</v>
      </c>
      <c r="BF53">
        <f>IF(COUNTA('Последняя версия'!BF53)=0,NA(),'Последняя версия'!BF53)</f>
        <v>15</v>
      </c>
      <c r="BG53">
        <f>IF(COUNTA('Последняя версия'!BG53)=0,NA(),'Последняя версия'!BG53)</f>
        <v>7</v>
      </c>
      <c r="BH53" t="e">
        <f>IF(COUNTA('Последняя версия'!BH53)=0,NA(),'Последняя версия'!BH53)</f>
        <v>#N/A</v>
      </c>
      <c r="BI53" t="e">
        <f>IF(COUNTA('Последняя версия'!BI53)=0,NA(),'Последняя версия'!BI53)</f>
        <v>#N/A</v>
      </c>
      <c r="BJ53" t="e">
        <f>IF(COUNTA('Последняя версия'!BJ53)=0,NA(),'Последняя версия'!BJ53)</f>
        <v>#N/A</v>
      </c>
      <c r="BK53">
        <f>IF(COUNTA('Последняя версия'!BK53)=0,NA(),'Последняя версия'!BK53)</f>
        <v>53.6</v>
      </c>
      <c r="BL53">
        <f>IF(COUNTA('Последняя версия'!BL53)=0,NA(),'Последняя версия'!BL53)</f>
        <v>30.57</v>
      </c>
      <c r="BM53" t="e">
        <f>IF(COUNTA('Последняя версия'!BM53)=0,NA(),'Последняя версия'!BM53)</f>
        <v>#N/A</v>
      </c>
      <c r="BN53">
        <f>IF(COUNTA('Последняя версия'!BN53)=0,NA(),'Последняя версия'!BN53)</f>
        <v>2.4</v>
      </c>
      <c r="BO53">
        <f>IF(COUNTA('Последняя версия'!BO53)=0,NA(),'Последняя версия'!BO53)</f>
        <v>368.9</v>
      </c>
      <c r="BP53" t="e">
        <f>IF(COUNTA('Последняя версия'!BP53)=0,NA(),'Последняя версия'!BP53)</f>
        <v>#N/A</v>
      </c>
      <c r="BQ53" t="e">
        <f>IF(COUNTA('Последняя версия'!BQ53)=0,NA(),'Последняя версия'!BQ53)</f>
        <v>#N/A</v>
      </c>
      <c r="BR53" t="e">
        <f>IF(COUNTA('Последняя версия'!BR53)=0,NA(),'Последняя версия'!BR53)</f>
        <v>#N/A</v>
      </c>
      <c r="BS53" t="e">
        <f>IF(COUNTA('Последняя версия'!BS53)=0,NA(),'Последняя версия'!BS53)</f>
        <v>#N/A</v>
      </c>
      <c r="BT53" t="e">
        <f>IF(COUNTA('Последняя версия'!BT53)=0,NA(),'Последняя версия'!BT53)</f>
        <v>#N/A</v>
      </c>
      <c r="BU53" t="e">
        <f>IF(COUNTA('Последняя версия'!BU53)=0,NA(),'Последняя версия'!BU53)</f>
        <v>#N/A</v>
      </c>
      <c r="BV53" t="e">
        <f>IF(COUNTA('Последняя версия'!BV53)=0,NA(),'Последняя версия'!BV53)</f>
        <v>#N/A</v>
      </c>
      <c r="BW53" t="e">
        <f>IF(COUNTA('Последняя версия'!BW53)=0,NA(),'Последняя версия'!BW53)</f>
        <v>#N/A</v>
      </c>
      <c r="BX53" t="e">
        <f>IF(COUNTA('Последняя версия'!BX53)=0,NA(),'Последняя версия'!BX53)</f>
        <v>#N/A</v>
      </c>
      <c r="BY53" t="e">
        <f>IF(COUNTA('Последняя версия'!BY53)=0,NA(),'Последняя версия'!BY53)</f>
        <v>#N/A</v>
      </c>
      <c r="BZ53" t="e">
        <f>IF(COUNTA('Последняя версия'!BZ53)=0,NA(),'Последняя версия'!BZ53)</f>
        <v>#N/A</v>
      </c>
      <c r="CA53">
        <f>IF(COUNTA('Последняя версия'!CA53)=0,NA(),'Последняя версия'!CA53)</f>
        <v>33.1</v>
      </c>
      <c r="CB53" t="e">
        <f>IF(COUNTA('Последняя версия'!CB53)=0,NA(),'Последняя версия'!CB53)</f>
        <v>#N/A</v>
      </c>
      <c r="CC53" t="e">
        <f>IF(COUNTA('Последняя версия'!CC53)=0,NA(),'Последняя версия'!CC53)</f>
        <v>#N/A</v>
      </c>
      <c r="CD53" t="e">
        <f>IF(COUNTA('Последняя версия'!CD53)=0,NA(),'Последняя версия'!CD53)</f>
        <v>#N/A</v>
      </c>
      <c r="CE53" t="e">
        <f>IF(COUNTA('Последняя версия'!CE53)=0,NA(),'Последняя версия'!CE53)</f>
        <v>#N/A</v>
      </c>
      <c r="CF53" t="e">
        <f>IF(COUNTA('Последняя версия'!CF53)=0,NA(),'Последняя версия'!CF53)</f>
        <v>#N/A</v>
      </c>
      <c r="CG53" t="e">
        <f>IF(COUNTA('Последняя версия'!CG53)=0,NA(),'Последняя версия'!CG53)</f>
        <v>#N/A</v>
      </c>
      <c r="CH53" t="e">
        <f>IF(COUNTA('Последняя версия'!CH53)=0,NA(),'Последняя версия'!CH53)</f>
        <v>#N/A</v>
      </c>
      <c r="CI53" t="e">
        <f>IF(COUNTA('Последняя версия'!CI53)=0,NA(),'Последняя версия'!CI53)</f>
        <v>#N/A</v>
      </c>
      <c r="CJ53">
        <f>IF(COUNTA('Последняя версия'!CJ53)=0,NA(),'Последняя версия'!CJ53)</f>
        <v>20.9</v>
      </c>
      <c r="CK53">
        <f>IF(COUNTA('Последняя версия'!CK53)=0,NA(),'Последняя версия'!CK53)</f>
        <v>14.2</v>
      </c>
      <c r="CL53">
        <f>IF(COUNTA('Последняя версия'!CL53)=0,NA(),'Последняя версия'!CL53)</f>
        <v>105.5</v>
      </c>
      <c r="CM53" t="e">
        <f>IF(COUNTA('Последняя версия'!CM53)=0,NA(),'Последняя версия'!CM53)</f>
        <v>#N/A</v>
      </c>
      <c r="CN53" t="e">
        <f>IF(COUNTA('Последняя версия'!CN53)=0,NA(),'Последняя версия'!CN53)</f>
        <v>#N/A</v>
      </c>
      <c r="CO53" t="e">
        <f>IF(COUNTA('Последняя версия'!CO53)=0,NA(),'Последняя версия'!CO53)</f>
        <v>#N/A</v>
      </c>
      <c r="CP53" t="e">
        <f>IF(COUNTA('Последняя версия'!CP53)=0,NA(),'Последняя версия'!CP53)</f>
        <v>#N/A</v>
      </c>
      <c r="CQ53" t="e">
        <f>IF(COUNTA('Последняя версия'!CQ53)=0,NA(),'Последняя версия'!CQ53)</f>
        <v>#N/A</v>
      </c>
      <c r="CR53" t="e">
        <f>IF(COUNTA('Последняя версия'!CR53)=0,NA(),'Последняя версия'!CR53)</f>
        <v>#N/A</v>
      </c>
      <c r="CS53">
        <f>IF(COUNTA('Последняя версия'!CS53)=0,NA(),'Последняя версия'!CS53)</f>
        <v>21</v>
      </c>
      <c r="CT53">
        <f>IF(COUNTA('Последняя версия'!CT53)=0,NA(),'Последняя версия'!CT53)</f>
        <v>7</v>
      </c>
      <c r="CU53">
        <f>IF(COUNTA('Последняя версия'!CU53)=0,NA(),'Последняя версия'!CU53)</f>
        <v>11</v>
      </c>
      <c r="CV53">
        <f>IF(COUNTA('Последняя версия'!CV53)=0,NA(),'Последняя версия'!CV53)</f>
        <v>6</v>
      </c>
      <c r="CW53">
        <f>IF(COUNTA('Последняя версия'!CW53)=0,NA(),'Последняя версия'!CW53)</f>
        <v>4</v>
      </c>
      <c r="CX53">
        <f>IF(COUNTA('Последняя версия'!CX53)=0,NA(),'Последняя версия'!CX53)</f>
        <v>9</v>
      </c>
      <c r="CY53">
        <f>IF(COUNTA('Последняя версия'!CY53)=0,NA(),'Последняя версия'!CY53)</f>
        <v>6</v>
      </c>
      <c r="CZ53">
        <f>IF(COUNTA('Последняя версия'!CZ53)=0,NA(),'Последняя версия'!CZ53)</f>
        <v>1</v>
      </c>
      <c r="DA53">
        <f>IF(COUNTA('Последняя версия'!DA53)=0,NA(),'Последняя версия'!DA53)</f>
        <v>7</v>
      </c>
      <c r="DB53">
        <f>IF(COUNTA('Последняя версия'!DB53)=0,NA(),'Последняя версия'!DB53)</f>
        <v>8</v>
      </c>
      <c r="DC53">
        <f>IF(COUNTA('Последняя версия'!DC53)=0,NA(),'Последняя версия'!DC53)</f>
        <v>4</v>
      </c>
      <c r="DD53">
        <f>IF(COUNTA('Последняя версия'!DD53)=0,NA(),'Последняя версия'!DD53)</f>
        <v>9</v>
      </c>
      <c r="DE53">
        <f>IF(COUNTA('Последняя версия'!DE53)=0,NA(),'Последняя версия'!DE53)</f>
        <v>6</v>
      </c>
      <c r="DF53">
        <f>IF(COUNTA('Последняя версия'!DF53)=0,NA(),'Последняя версия'!DF53)</f>
        <v>6</v>
      </c>
      <c r="DG53">
        <f>IF(COUNTA('Последняя версия'!DG53)=0,NA(),'Последняя версия'!DG53)</f>
        <v>7</v>
      </c>
      <c r="DH53">
        <f>IF(COUNTA('Последняя версия'!DH53)=0,NA(),'Последняя версия'!DH53)</f>
        <v>29</v>
      </c>
      <c r="DI53">
        <f>IF(COUNTA('Последняя версия'!DI53)=0,NA(),'Последняя версия'!DI53)</f>
        <v>6</v>
      </c>
      <c r="DJ53">
        <f>IF(COUNTA('Последняя версия'!DJ53)=0,NA(),'Последняя версия'!DJ53)</f>
        <v>5</v>
      </c>
      <c r="DK53">
        <f>IF(COUNTA('Последняя версия'!DK53)=0,NA(),'Последняя версия'!DK53)</f>
        <v>1</v>
      </c>
      <c r="DL53">
        <f>IF(COUNTA('Последняя версия'!DL53)=0,NA(),'Последняя версия'!DL53)</f>
        <v>11</v>
      </c>
      <c r="DM53">
        <f>IF(COUNTA('Последняя версия'!DM53)=0,NA(),'Последняя версия'!DM53)</f>
        <v>12</v>
      </c>
      <c r="DN53">
        <f>IF(COUNTA('Последняя версия'!DN53)=0,NA(),'Последняя версия'!DN53)</f>
        <v>7</v>
      </c>
      <c r="DO53">
        <f>IF(COUNTA('Последняя версия'!DO53)=0,NA(),'Последняя версия'!DO53)</f>
        <v>5</v>
      </c>
      <c r="DP53">
        <f>IF(COUNTA('Последняя версия'!DP53)=0,NA(),'Последняя версия'!DP53)</f>
        <v>5</v>
      </c>
      <c r="DQ53">
        <f>IF(COUNTA('Последняя версия'!DQ53)=0,NA(),'Последняя версия'!DQ53)</f>
        <v>13</v>
      </c>
      <c r="DR53">
        <f>IF(COUNTA('Последняя версия'!DR53)=0,NA(),'Последняя версия'!DR53)</f>
        <v>9</v>
      </c>
      <c r="DS53">
        <f>IF(COUNTA('Последняя версия'!DS53)=0,NA(),'Последняя версия'!DS53)</f>
        <v>4</v>
      </c>
      <c r="DT53">
        <f>IF(COUNTA('Последняя версия'!DT53)=0,NA(),'Последняя версия'!DT53)</f>
        <v>108</v>
      </c>
      <c r="DU53" t="e">
        <f>IF(COUNTA('Последняя версия'!DU53)=0,NA(),'Последняя версия'!DU53)</f>
        <v>#N/A</v>
      </c>
      <c r="DV53" t="e">
        <f>IF(COUNTA('Последняя версия'!DV53)=0,NA(),'Последняя версия'!DV53)</f>
        <v>#N/A</v>
      </c>
      <c r="DW53" t="e">
        <f>IF(COUNTA('Последняя версия'!DW53)=0,NA(),'Последняя версия'!DW53)</f>
        <v>#N/A</v>
      </c>
      <c r="DX53" t="e">
        <f>IF(COUNTA('Последняя версия'!DX53)=0,NA(),'Последняя версия'!DX53)</f>
        <v>#N/A</v>
      </c>
      <c r="DY53" t="e">
        <f>IF(COUNTA('Последняя версия'!DY53)=0,NA(),'Последняя версия'!DY53)</f>
        <v>#N/A</v>
      </c>
      <c r="DZ53" t="e">
        <f>IF(COUNTA('Последняя версия'!DZ53)=0,NA(),'Последняя версия'!DZ53)</f>
        <v>#N/A</v>
      </c>
      <c r="EA53" t="e">
        <f>IF(COUNTA('Последняя версия'!EA53)=0,NA(),'Последняя версия'!EA53)</f>
        <v>#N/A</v>
      </c>
      <c r="EB53" t="e">
        <f>IF(COUNTA('Последняя версия'!EB53)=0,NA(),'Последняя версия'!EB53)</f>
        <v>#N/A</v>
      </c>
      <c r="EC53" t="e">
        <f>IF(COUNTA('Последняя версия'!EC53)=0,NA(),'Последняя версия'!EC53)</f>
        <v>#N/A</v>
      </c>
      <c r="ED53" t="e">
        <f>IF(COUNTA('Последняя версия'!ED53)=0,NA(),'Последняя версия'!ED53)</f>
        <v>#N/A</v>
      </c>
      <c r="EE53" t="e">
        <f>IF(COUNTA('Последняя версия'!EE53)=0,NA(),'Последняя версия'!EE53)</f>
        <v>#N/A</v>
      </c>
      <c r="EF53" t="e">
        <f>IF(COUNTA('Последняя версия'!EF53)=0,NA(),'Последняя версия'!EF53)</f>
        <v>#N/A</v>
      </c>
      <c r="EG53" t="e">
        <f>IF(COUNTA('Последняя версия'!EG53)=0,NA(),'Последняя версия'!EG53)</f>
        <v>#N/A</v>
      </c>
      <c r="EH53" t="e">
        <f>IF(COUNTA('Последняя версия'!EH53)=0,NA(),'Последняя версия'!EH53)</f>
        <v>#N/A</v>
      </c>
      <c r="EI53" t="e">
        <f>IF(COUNTA('Последняя версия'!EI53)=0,NA(),'Последняя версия'!EI53)</f>
        <v>#N/A</v>
      </c>
      <c r="EJ53" t="e">
        <f>IF(COUNTA('Последняя версия'!EJ53)=0,NA(),'Последняя версия'!EJ53)</f>
        <v>#N/A</v>
      </c>
    </row>
    <row r="54" spans="1:140" x14ac:dyDescent="0.35">
      <c r="A54">
        <f>IF(COUNTA('Последняя версия'!A54)=0,NA(),'Последняя версия'!A54)</f>
        <v>53</v>
      </c>
      <c r="B54">
        <f>IF(COUNTA('Последняя версия'!B54)=0,NA(),'Последняя версия'!B54)</f>
        <v>6</v>
      </c>
      <c r="C54">
        <f>IF(COUNTA('Последняя версия'!C54)=0,NA(),'Последняя версия'!C54)</f>
        <v>2</v>
      </c>
      <c r="D54">
        <f>IF(COUNTA('Последняя версия'!D54)=0,NA(),'Последняя версия'!D54)</f>
        <v>6</v>
      </c>
      <c r="E54">
        <f>IF(COUNTA('Последняя версия'!E54)=0,NA(),'Последняя версия'!E54)</f>
        <v>6</v>
      </c>
      <c r="F54">
        <f>IF(COUNTA('Последняя версия'!F54)=0,NA(),'Последняя версия'!F54)</f>
        <v>1</v>
      </c>
      <c r="G54">
        <f>IF(COUNTA('Последняя версия'!G54)=0,NA(),'Последняя версия'!G54)</f>
        <v>1</v>
      </c>
      <c r="H54">
        <f>IF(COUNTA('Последняя версия'!H54)=0,NA(),'Последняя версия'!H54)</f>
        <v>1</v>
      </c>
      <c r="I54">
        <f>IF(COUNTA('Последняя версия'!I54)=0,NA(),'Последняя версия'!I54)</f>
        <v>3</v>
      </c>
      <c r="J54">
        <f>IF(COUNTA('Последняя версия'!J54)=0,NA(),'Последняя версия'!J54)</f>
        <v>1</v>
      </c>
      <c r="K54">
        <f>IF(COUNTA('Последняя версия'!K54)=0,NA(),'Последняя версия'!K54)</f>
        <v>1</v>
      </c>
      <c r="L54">
        <f>IF(COUNTA('Последняя версия'!L54)=0,NA(),'Последняя версия'!L54)</f>
        <v>1</v>
      </c>
      <c r="M54">
        <f>IF(COUNTA('Последняя версия'!M54)=0,NA(),'Последняя версия'!M54)</f>
        <v>1</v>
      </c>
      <c r="N54">
        <f>IF(COUNTA('Последняя версия'!N54)=0,NA(),'Последняя версия'!N54)</f>
        <v>1</v>
      </c>
      <c r="O54">
        <f>IF(COUNTA('Последняя версия'!O54)=0,NA(),'Последняя версия'!O54)</f>
        <v>2</v>
      </c>
      <c r="P54">
        <f>IF(COUNTA('Последняя версия'!P54)=0,NA(),'Последняя версия'!P54)</f>
        <v>1</v>
      </c>
      <c r="Q54">
        <f>IF(COUNTA('Последняя версия'!Q54)=0,NA(),'Последняя версия'!Q54)</f>
        <v>1</v>
      </c>
      <c r="R54">
        <f>IF(COUNTA('Последняя версия'!R54)=0,NA(),'Последняя версия'!R54)</f>
        <v>1</v>
      </c>
      <c r="S54">
        <f>IF(COUNTA('Последняя версия'!S54)=0,NA(),'Последняя версия'!S54)</f>
        <v>1</v>
      </c>
      <c r="T54">
        <f>IF(COUNTA('Последняя версия'!T54)=0,NA(),'Последняя версия'!T54)</f>
        <v>2</v>
      </c>
      <c r="U54">
        <f>IF(COUNTA('Последняя версия'!U54)=0,NA(),'Последняя версия'!U54)</f>
        <v>1</v>
      </c>
      <c r="V54">
        <f>IF(COUNTA('Последняя версия'!V54)=0,NA(),'Последняя версия'!V54)</f>
        <v>3</v>
      </c>
      <c r="W54" t="e">
        <f>IF(COUNTA('Последняя версия'!W54)=0,NA(),'Последняя версия'!W54)</f>
        <v>#N/A</v>
      </c>
      <c r="X54">
        <f>IF(COUNTA('Последняя версия'!X54)=0,NA(),'Последняя версия'!X54)</f>
        <v>74</v>
      </c>
      <c r="Y54">
        <f>IF(COUNTA('Последняя версия'!Y54)=0,NA(),'Последняя версия'!Y54)</f>
        <v>73</v>
      </c>
      <c r="Z54">
        <f>IF(COUNTA('Последняя версия'!Z54)=0,NA(),'Последняя версия'!Z54)</f>
        <v>8</v>
      </c>
      <c r="AA54" t="e">
        <f>IF(COUNTA('Последняя версия'!AA54)=0,NA(),'Последняя версия'!AA54)</f>
        <v>#N/A</v>
      </c>
      <c r="AB54">
        <f>IF(COUNTA('Последняя версия'!AB54)=0,NA(),'Последняя версия'!AB54)</f>
        <v>53</v>
      </c>
      <c r="AC54">
        <f>IF(COUNTA('Последняя версия'!AC54)=0,NA(),'Последняя версия'!AC54)</f>
        <v>38</v>
      </c>
      <c r="AD54">
        <f>IF(COUNTA('Последняя версия'!AD54)=0,NA(),'Последняя версия'!AD54)</f>
        <v>3.65</v>
      </c>
      <c r="AE54">
        <f>IF(COUNTA('Последняя версия'!AE54)=0,NA(),'Последняя версия'!AE54)</f>
        <v>59.23</v>
      </c>
      <c r="AF54">
        <f>IF(COUNTA('Последняя версия'!AF54)=0,NA(),'Последняя версия'!AF54)</f>
        <v>5.07</v>
      </c>
      <c r="AG54">
        <f>IF(COUNTA('Последняя версия'!AG54)=0,NA(),'Последняя версия'!AG54)</f>
        <v>1.46</v>
      </c>
      <c r="AH54">
        <f>IF(COUNTA('Последняя версия'!AH54)=0,NA(),'Последняя версия'!AH54)</f>
        <v>2.4700000000000002</v>
      </c>
      <c r="AI54">
        <f>IF(COUNTA('Последняя версия'!AI54)=0,NA(),'Последняя версия'!AI54)</f>
        <v>1.62</v>
      </c>
      <c r="AJ54">
        <f>IF(COUNTA('Последняя версия'!AJ54)=0,NA(),'Последняя версия'!AJ54)</f>
        <v>3.34</v>
      </c>
      <c r="AK54">
        <f>IF(COUNTA('Последняя версия'!AK54)=0,NA(),'Последняя версия'!AK54)</f>
        <v>1.5</v>
      </c>
      <c r="AL54" t="e">
        <f>IF(COUNTA('Последняя версия'!AL54)=0,NA(),'Последняя версия'!AL54)</f>
        <v>#N/A</v>
      </c>
      <c r="AM54" t="e">
        <f>IF(COUNTA('Последняя версия'!AM54)=0,NA(),'Последняя версия'!AM54)</f>
        <v>#N/A</v>
      </c>
      <c r="AN54" t="e">
        <f>IF(COUNTA('Последняя версия'!AN54)=0,NA(),'Последняя версия'!AN54)</f>
        <v>#N/A</v>
      </c>
      <c r="AO54" t="e">
        <f>IF(COUNTA('Последняя версия'!AO54)=0,NA(),'Последняя версия'!AO54)</f>
        <v>#N/A</v>
      </c>
      <c r="AP54">
        <f>IF(COUNTA('Последняя версия'!AP54)=0,NA(),'Последняя версия'!AP54)</f>
        <v>63</v>
      </c>
      <c r="AQ54" t="e">
        <f>IF(COUNTA('Последняя версия'!AQ54)=0,NA(),'Последняя версия'!AQ54)</f>
        <v>#N/A</v>
      </c>
      <c r="AR54">
        <f>IF(COUNTA('Последняя версия'!AR54)=0,NA(),'Последняя версия'!AR54)</f>
        <v>7.5</v>
      </c>
      <c r="AS54" t="e">
        <f>IF(COUNTA('Последняя версия'!AS54)=0,NA(),'Последняя версия'!AS54)</f>
        <v>#N/A</v>
      </c>
      <c r="AT54" t="e">
        <f>IF(COUNTA('Последняя версия'!AT54)=0,NA(),'Последняя версия'!AT54)</f>
        <v>#N/A</v>
      </c>
      <c r="AU54" t="e">
        <f>IF(COUNTA('Последняя версия'!AU54)=0,NA(),'Последняя версия'!AU54)</f>
        <v>#N/A</v>
      </c>
      <c r="AV54" t="e">
        <f>IF(COUNTA('Последняя версия'!AV54)=0,NA(),'Последняя версия'!AV54)</f>
        <v>#N/A</v>
      </c>
      <c r="AW54" t="e">
        <f>IF(COUNTA('Последняя версия'!AW54)=0,NA(),'Последняя версия'!AW54)</f>
        <v>#N/A</v>
      </c>
      <c r="AX54">
        <f>IF(COUNTA('Последняя версия'!AX54)=0,NA(),'Последняя версия'!AX54)</f>
        <v>3.45</v>
      </c>
      <c r="AY54" t="e">
        <f>IF(COUNTA('Последняя версия'!AY54)=0,NA(),'Последняя версия'!AY54)</f>
        <v>#N/A</v>
      </c>
      <c r="AZ54" t="e">
        <f>IF(COUNTA('Последняя версия'!AZ54)=0,NA(),'Последняя версия'!AZ54)</f>
        <v>#N/A</v>
      </c>
      <c r="BA54" t="e">
        <f>IF(COUNTA('Последняя версия'!BA54)=0,NA(),'Последняя версия'!BA54)</f>
        <v>#N/A</v>
      </c>
      <c r="BB54">
        <f>IF(COUNTA('Последняя версия'!BB54)=0,NA(),'Последняя версия'!BB54)</f>
        <v>120</v>
      </c>
      <c r="BC54">
        <f>IF(COUNTA('Последняя версия'!BC54)=0,NA(),'Последняя версия'!BC54)</f>
        <v>4.18</v>
      </c>
      <c r="BD54">
        <f>IF(COUNTA('Последняя версия'!BD54)=0,NA(),'Последняя версия'!BD54)</f>
        <v>276</v>
      </c>
      <c r="BE54">
        <f>IF(COUNTA('Последняя версия'!BE54)=0,NA(),'Последняя версия'!BE54)</f>
        <v>6.6</v>
      </c>
      <c r="BF54">
        <f>IF(COUNTA('Последняя версия'!BF54)=0,NA(),'Последняя версия'!BF54)</f>
        <v>3</v>
      </c>
      <c r="BG54">
        <f>IF(COUNTA('Последняя версия'!BG54)=0,NA(),'Последняя версия'!BG54)</f>
        <v>10</v>
      </c>
      <c r="BH54" t="e">
        <f>IF(COUNTA('Последняя версия'!BH54)=0,NA(),'Последняя версия'!BH54)</f>
        <v>#N/A</v>
      </c>
      <c r="BI54" t="e">
        <f>IF(COUNTA('Последняя версия'!BI54)=0,NA(),'Последняя версия'!BI54)</f>
        <v>#N/A</v>
      </c>
      <c r="BJ54" t="e">
        <f>IF(COUNTA('Последняя версия'!BJ54)=0,NA(),'Последняя версия'!BJ54)</f>
        <v>#N/A</v>
      </c>
      <c r="BK54" t="e">
        <f>IF(COUNTA('Последняя версия'!BK54)=0,NA(),'Последняя версия'!BK54)</f>
        <v>#N/A</v>
      </c>
      <c r="BL54">
        <f>IF(COUNTA('Последняя версия'!BL54)=0,NA(),'Последняя версия'!BL54)</f>
        <v>41.27</v>
      </c>
      <c r="BM54" t="e">
        <f>IF(COUNTA('Последняя версия'!BM54)=0,NA(),'Последняя версия'!BM54)</f>
        <v>#N/A</v>
      </c>
      <c r="BN54">
        <f>IF(COUNTA('Последняя версия'!BN54)=0,NA(),'Последняя версия'!BN54)</f>
        <v>2.21</v>
      </c>
      <c r="BO54" t="e">
        <f>IF(COUNTA('Последняя версия'!BO54)=0,NA(),'Последняя версия'!BO54)</f>
        <v>#N/A</v>
      </c>
      <c r="BP54" t="e">
        <f>IF(COUNTA('Последняя версия'!BP54)=0,NA(),'Последняя версия'!BP54)</f>
        <v>#N/A</v>
      </c>
      <c r="BQ54" t="e">
        <f>IF(COUNTA('Последняя версия'!BQ54)=0,NA(),'Последняя версия'!BQ54)</f>
        <v>#N/A</v>
      </c>
      <c r="BR54" t="e">
        <f>IF(COUNTA('Последняя версия'!BR54)=0,NA(),'Последняя версия'!BR54)</f>
        <v>#N/A</v>
      </c>
      <c r="BS54" t="e">
        <f>IF(COUNTA('Последняя версия'!BS54)=0,NA(),'Последняя версия'!BS54)</f>
        <v>#N/A</v>
      </c>
      <c r="BT54" t="e">
        <f>IF(COUNTA('Последняя версия'!BT54)=0,NA(),'Последняя версия'!BT54)</f>
        <v>#N/A</v>
      </c>
      <c r="BU54" t="e">
        <f>IF(COUNTA('Последняя версия'!BU54)=0,NA(),'Последняя версия'!BU54)</f>
        <v>#N/A</v>
      </c>
      <c r="BV54" t="e">
        <f>IF(COUNTA('Последняя версия'!BV54)=0,NA(),'Последняя версия'!BV54)</f>
        <v>#N/A</v>
      </c>
      <c r="BW54" t="e">
        <f>IF(COUNTA('Последняя версия'!BW54)=0,NA(),'Последняя версия'!BW54)</f>
        <v>#N/A</v>
      </c>
      <c r="BX54" t="e">
        <f>IF(COUNTA('Последняя версия'!BX54)=0,NA(),'Последняя версия'!BX54)</f>
        <v>#N/A</v>
      </c>
      <c r="BY54" t="e">
        <f>IF(COUNTA('Последняя версия'!BY54)=0,NA(),'Последняя версия'!BY54)</f>
        <v>#N/A</v>
      </c>
      <c r="BZ54" t="e">
        <f>IF(COUNTA('Последняя версия'!BZ54)=0,NA(),'Последняя версия'!BZ54)</f>
        <v>#N/A</v>
      </c>
      <c r="CA54" t="e">
        <f>IF(COUNTA('Последняя версия'!CA54)=0,NA(),'Последняя версия'!CA54)</f>
        <v>#N/A</v>
      </c>
      <c r="CB54" t="e">
        <f>IF(COUNTA('Последняя версия'!CB54)=0,NA(),'Последняя версия'!CB54)</f>
        <v>#N/A</v>
      </c>
      <c r="CC54" t="e">
        <f>IF(COUNTA('Последняя версия'!CC54)=0,NA(),'Последняя версия'!CC54)</f>
        <v>#N/A</v>
      </c>
      <c r="CD54" t="e">
        <f>IF(COUNTA('Последняя версия'!CD54)=0,NA(),'Последняя версия'!CD54)</f>
        <v>#N/A</v>
      </c>
      <c r="CE54" t="e">
        <f>IF(COUNTA('Последняя версия'!CE54)=0,NA(),'Последняя версия'!CE54)</f>
        <v>#N/A</v>
      </c>
      <c r="CF54" t="e">
        <f>IF(COUNTA('Последняя версия'!CF54)=0,NA(),'Последняя версия'!CF54)</f>
        <v>#N/A</v>
      </c>
      <c r="CG54" t="e">
        <f>IF(COUNTA('Последняя версия'!CG54)=0,NA(),'Последняя версия'!CG54)</f>
        <v>#N/A</v>
      </c>
      <c r="CH54" t="e">
        <f>IF(COUNTA('Последняя версия'!CH54)=0,NA(),'Последняя версия'!CH54)</f>
        <v>#N/A</v>
      </c>
      <c r="CI54" t="e">
        <f>IF(COUNTA('Последняя версия'!CI54)=0,NA(),'Последняя версия'!CI54)</f>
        <v>#N/A</v>
      </c>
      <c r="CJ54" t="e">
        <f>IF(COUNTA('Последняя версия'!CJ54)=0,NA(),'Последняя версия'!CJ54)</f>
        <v>#N/A</v>
      </c>
      <c r="CK54" t="e">
        <f>IF(COUNTA('Последняя версия'!CK54)=0,NA(),'Последняя версия'!CK54)</f>
        <v>#N/A</v>
      </c>
      <c r="CL54">
        <f>IF(COUNTA('Последняя версия'!CL54)=0,NA(),'Последняя версия'!CL54)</f>
        <v>92.9</v>
      </c>
      <c r="CM54" t="e">
        <f>IF(COUNTA('Последняя версия'!CM54)=0,NA(),'Последняя версия'!CM54)</f>
        <v>#N/A</v>
      </c>
      <c r="CN54" t="e">
        <f>IF(COUNTA('Последняя версия'!CN54)=0,NA(),'Последняя версия'!CN54)</f>
        <v>#N/A</v>
      </c>
      <c r="CO54" t="e">
        <f>IF(COUNTA('Последняя версия'!CO54)=0,NA(),'Последняя версия'!CO54)</f>
        <v>#N/A</v>
      </c>
      <c r="CP54" t="e">
        <f>IF(COUNTA('Последняя версия'!CP54)=0,NA(),'Последняя версия'!CP54)</f>
        <v>#N/A</v>
      </c>
      <c r="CQ54" t="e">
        <f>IF(COUNTA('Последняя версия'!CQ54)=0,NA(),'Последняя версия'!CQ54)</f>
        <v>#N/A</v>
      </c>
      <c r="CR54" t="e">
        <f>IF(COUNTA('Последняя версия'!CR54)=0,NA(),'Последняя версия'!CR54)</f>
        <v>#N/A</v>
      </c>
      <c r="CS54">
        <f>IF(COUNTA('Последняя версия'!CS54)=0,NA(),'Последняя версия'!CS54)</f>
        <v>23</v>
      </c>
      <c r="CT54">
        <f>IF(COUNTA('Последняя версия'!CT54)=0,NA(),'Последняя версия'!CT54)</f>
        <v>8</v>
      </c>
      <c r="CU54">
        <f>IF(COUNTA('Последняя версия'!CU54)=0,NA(),'Последняя версия'!CU54)</f>
        <v>15</v>
      </c>
      <c r="CV54">
        <f>IF(COUNTA('Последняя версия'!CV54)=0,NA(),'Последняя версия'!CV54)</f>
        <v>1</v>
      </c>
      <c r="CW54">
        <f>IF(COUNTA('Последняя версия'!CW54)=0,NA(),'Последняя версия'!CW54)</f>
        <v>1</v>
      </c>
      <c r="CX54">
        <f>IF(COUNTA('Последняя версия'!CX54)=0,NA(),'Последняя версия'!CX54)</f>
        <v>6</v>
      </c>
      <c r="CY54">
        <f>IF(COUNTA('Последняя версия'!CY54)=0,NA(),'Последняя версия'!CY54)</f>
        <v>1</v>
      </c>
      <c r="CZ54">
        <f>IF(COUNTA('Последняя версия'!CZ54)=0,NA(),'Последняя версия'!CZ54)</f>
        <v>1</v>
      </c>
      <c r="DA54">
        <f>IF(COUNTA('Последняя версия'!DA54)=0,NA(),'Последняя версия'!DA54)</f>
        <v>3</v>
      </c>
      <c r="DB54">
        <f>IF(COUNTA('Последняя версия'!DB54)=0,NA(),'Последняя версия'!DB54)</f>
        <v>5</v>
      </c>
      <c r="DC54">
        <f>IF(COUNTA('Последняя версия'!DC54)=0,NA(),'Последняя версия'!DC54)</f>
        <v>1</v>
      </c>
      <c r="DD54">
        <f>IF(COUNTA('Последняя версия'!DD54)=0,NA(),'Последняя версия'!DD54)</f>
        <v>9</v>
      </c>
      <c r="DE54">
        <f>IF(COUNTA('Последняя версия'!DE54)=0,NA(),'Последняя версия'!DE54)</f>
        <v>5</v>
      </c>
      <c r="DF54">
        <f>IF(COUNTA('Последняя версия'!DF54)=0,NA(),'Последняя версия'!DF54)</f>
        <v>6</v>
      </c>
      <c r="DG54">
        <f>IF(COUNTA('Последняя версия'!DG54)=0,NA(),'Последняя версия'!DG54)</f>
        <v>7</v>
      </c>
      <c r="DH54">
        <f>IF(COUNTA('Последняя версия'!DH54)=0,NA(),'Последняя версия'!DH54)</f>
        <v>14</v>
      </c>
      <c r="DI54">
        <f>IF(COUNTA('Последняя версия'!DI54)=0,NA(),'Последняя версия'!DI54)</f>
        <v>6</v>
      </c>
      <c r="DJ54">
        <f>IF(COUNTA('Последняя версия'!DJ54)=0,NA(),'Последняя версия'!DJ54)</f>
        <v>4</v>
      </c>
      <c r="DK54">
        <f>IF(COUNTA('Последняя версия'!DK54)=0,NA(),'Последняя версия'!DK54)</f>
        <v>4</v>
      </c>
      <c r="DL54">
        <f>IF(COUNTA('Последняя версия'!DL54)=0,NA(),'Последняя версия'!DL54)</f>
        <v>2</v>
      </c>
      <c r="DM54">
        <f>IF(COUNTA('Последняя версия'!DM54)=0,NA(),'Последняя версия'!DM54)</f>
        <v>8</v>
      </c>
      <c r="DN54">
        <f>IF(COUNTA('Последняя версия'!DN54)=0,NA(),'Последняя версия'!DN54)</f>
        <v>5</v>
      </c>
      <c r="DO54">
        <f>IF(COUNTA('Последняя версия'!DO54)=0,NA(),'Последняя версия'!DO54)</f>
        <v>3</v>
      </c>
      <c r="DP54">
        <f>IF(COUNTA('Последняя версия'!DP54)=0,NA(),'Последняя версия'!DP54)</f>
        <v>7</v>
      </c>
      <c r="DQ54">
        <f>IF(COUNTA('Последняя версия'!DQ54)=0,NA(),'Последняя версия'!DQ54)</f>
        <v>9</v>
      </c>
      <c r="DR54">
        <f>IF(COUNTA('Последняя версия'!DR54)=0,NA(),'Последняя версия'!DR54)</f>
        <v>8</v>
      </c>
      <c r="DS54">
        <f>IF(COUNTA('Последняя версия'!DS54)=0,NA(),'Последняя версия'!DS54)</f>
        <v>1</v>
      </c>
      <c r="DT54">
        <f>IF(COUNTA('Последняя версия'!DT54)=0,NA(),'Последняя версия'!DT54)</f>
        <v>92</v>
      </c>
      <c r="DU54" t="e">
        <f>IF(COUNTA('Последняя версия'!DU54)=0,NA(),'Последняя версия'!DU54)</f>
        <v>#N/A</v>
      </c>
      <c r="DV54" t="e">
        <f>IF(COUNTA('Последняя версия'!DV54)=0,NA(),'Последняя версия'!DV54)</f>
        <v>#N/A</v>
      </c>
      <c r="DW54" t="e">
        <f>IF(COUNTA('Последняя версия'!DW54)=0,NA(),'Последняя версия'!DW54)</f>
        <v>#N/A</v>
      </c>
      <c r="DX54" t="e">
        <f>IF(COUNTA('Последняя версия'!DX54)=0,NA(),'Последняя версия'!DX54)</f>
        <v>#N/A</v>
      </c>
      <c r="DY54" t="e">
        <f>IF(COUNTA('Последняя версия'!DY54)=0,NA(),'Последняя версия'!DY54)</f>
        <v>#N/A</v>
      </c>
      <c r="DZ54" t="e">
        <f>IF(COUNTA('Последняя версия'!DZ54)=0,NA(),'Последняя версия'!DZ54)</f>
        <v>#N/A</v>
      </c>
      <c r="EA54" t="e">
        <f>IF(COUNTA('Последняя версия'!EA54)=0,NA(),'Последняя версия'!EA54)</f>
        <v>#N/A</v>
      </c>
      <c r="EB54" t="e">
        <f>IF(COUNTA('Последняя версия'!EB54)=0,NA(),'Последняя версия'!EB54)</f>
        <v>#N/A</v>
      </c>
      <c r="EC54" t="e">
        <f>IF(COUNTA('Последняя версия'!EC54)=0,NA(),'Последняя версия'!EC54)</f>
        <v>#N/A</v>
      </c>
      <c r="ED54" t="e">
        <f>IF(COUNTA('Последняя версия'!ED54)=0,NA(),'Последняя версия'!ED54)</f>
        <v>#N/A</v>
      </c>
      <c r="EE54" t="e">
        <f>IF(COUNTA('Последняя версия'!EE54)=0,NA(),'Последняя версия'!EE54)</f>
        <v>#N/A</v>
      </c>
      <c r="EF54" t="e">
        <f>IF(COUNTA('Последняя версия'!EF54)=0,NA(),'Последняя версия'!EF54)</f>
        <v>#N/A</v>
      </c>
      <c r="EG54" t="e">
        <f>IF(COUNTA('Последняя версия'!EG54)=0,NA(),'Последняя версия'!EG54)</f>
        <v>#N/A</v>
      </c>
      <c r="EH54" t="e">
        <f>IF(COUNTA('Последняя версия'!EH54)=0,NA(),'Последняя версия'!EH54)</f>
        <v>#N/A</v>
      </c>
      <c r="EI54" t="e">
        <f>IF(COUNTA('Последняя версия'!EI54)=0,NA(),'Последняя версия'!EI54)</f>
        <v>#N/A</v>
      </c>
      <c r="EJ54" t="e">
        <f>IF(COUNTA('Последняя версия'!EJ54)=0,NA(),'Последняя версия'!EJ54)</f>
        <v>#N/A</v>
      </c>
    </row>
    <row r="55" spans="1:140" x14ac:dyDescent="0.35">
      <c r="A55">
        <f>IF(COUNTA('Последняя версия'!A55)=0,NA(),'Последняя версия'!A55)</f>
        <v>54</v>
      </c>
      <c r="B55">
        <f>IF(COUNTA('Последняя версия'!B55)=0,NA(),'Последняя версия'!B55)</f>
        <v>6</v>
      </c>
      <c r="C55">
        <f>IF(COUNTA('Последняя версия'!C55)=0,NA(),'Последняя версия'!C55)</f>
        <v>2</v>
      </c>
      <c r="D55">
        <f>IF(COUNTA('Последняя версия'!D55)=0,NA(),'Последняя версия'!D55)</f>
        <v>6</v>
      </c>
      <c r="E55">
        <f>IF(COUNTA('Последняя версия'!E55)=0,NA(),'Последняя версия'!E55)</f>
        <v>1</v>
      </c>
      <c r="F55">
        <f>IF(COUNTA('Последняя версия'!F55)=0,NA(),'Последняя версия'!F55)</f>
        <v>3</v>
      </c>
      <c r="G55">
        <f>IF(COUNTA('Последняя версия'!G55)=0,NA(),'Последняя версия'!G55)</f>
        <v>2</v>
      </c>
      <c r="H55">
        <f>IF(COUNTA('Последняя версия'!H55)=0,NA(),'Последняя версия'!H55)</f>
        <v>1</v>
      </c>
      <c r="I55">
        <f>IF(COUNTA('Последняя версия'!I55)=0,NA(),'Последняя версия'!I55)</f>
        <v>1</v>
      </c>
      <c r="J55">
        <f>IF(COUNTA('Последняя версия'!J55)=0,NA(),'Последняя версия'!J55)</f>
        <v>2</v>
      </c>
      <c r="K55">
        <f>IF(COUNTA('Последняя версия'!K55)=0,NA(),'Последняя версия'!K55)</f>
        <v>1</v>
      </c>
      <c r="L55">
        <f>IF(COUNTA('Последняя версия'!L55)=0,NA(),'Последняя версия'!L55)</f>
        <v>1</v>
      </c>
      <c r="M55">
        <f>IF(COUNTA('Последняя версия'!M55)=0,NA(),'Последняя версия'!M55)</f>
        <v>1</v>
      </c>
      <c r="N55">
        <f>IF(COUNTA('Последняя версия'!N55)=0,NA(),'Последняя версия'!N55)</f>
        <v>1</v>
      </c>
      <c r="O55">
        <f>IF(COUNTA('Последняя версия'!O55)=0,NA(),'Последняя версия'!O55)</f>
        <v>1</v>
      </c>
      <c r="P55">
        <f>IF(COUNTA('Последняя версия'!P55)=0,NA(),'Последняя версия'!P55)</f>
        <v>1</v>
      </c>
      <c r="Q55">
        <f>IF(COUNTA('Последняя версия'!Q55)=0,NA(),'Последняя версия'!Q55)</f>
        <v>1</v>
      </c>
      <c r="R55">
        <f>IF(COUNTA('Последняя версия'!R55)=0,NA(),'Последняя версия'!R55)</f>
        <v>2</v>
      </c>
      <c r="S55">
        <f>IF(COUNTA('Последняя версия'!S55)=0,NA(),'Последняя версия'!S55)</f>
        <v>2</v>
      </c>
      <c r="T55">
        <f>IF(COUNTA('Последняя версия'!T55)=0,NA(),'Последняя версия'!T55)</f>
        <v>1</v>
      </c>
      <c r="U55">
        <f>IF(COUNTA('Последняя версия'!U55)=0,NA(),'Последняя версия'!U55)</f>
        <v>1</v>
      </c>
      <c r="V55">
        <f>IF(COUNTA('Последняя версия'!V55)=0,NA(),'Последняя версия'!V55)</f>
        <v>3</v>
      </c>
      <c r="W55" t="e">
        <f>IF(COUNTA('Последняя версия'!W55)=0,NA(),'Последняя версия'!W55)</f>
        <v>#N/A</v>
      </c>
      <c r="X55">
        <f>IF(COUNTA('Последняя версия'!X55)=0,NA(),'Последняя версия'!X55)</f>
        <v>56</v>
      </c>
      <c r="Y55">
        <f>IF(COUNTA('Последняя версия'!Y55)=0,NA(),'Последняя версия'!Y55)</f>
        <v>53</v>
      </c>
      <c r="Z55">
        <f>IF(COUNTA('Последняя версия'!Z55)=0,NA(),'Последняя версия'!Z55)</f>
        <v>36</v>
      </c>
      <c r="AA55" t="e">
        <f>IF(COUNTA('Последняя версия'!AA55)=0,NA(),'Последняя версия'!AA55)</f>
        <v>#N/A</v>
      </c>
      <c r="AB55">
        <f>IF(COUNTA('Последняя версия'!AB55)=0,NA(),'Последняя версия'!AB55)</f>
        <v>46</v>
      </c>
      <c r="AC55">
        <f>IF(COUNTA('Последняя версия'!AC55)=0,NA(),'Последняя версия'!AC55)</f>
        <v>41.8</v>
      </c>
      <c r="AD55">
        <f>IF(COUNTA('Последняя версия'!AD55)=0,NA(),'Последняя версия'!AD55)</f>
        <v>5.7</v>
      </c>
      <c r="AE55">
        <f>IF(COUNTA('Последняя версия'!AE55)=0,NA(),'Последняя версия'!AE55)</f>
        <v>70.88</v>
      </c>
      <c r="AF55">
        <f>IF(COUNTA('Последняя версия'!AF55)=0,NA(),'Последняя версия'!AF55)</f>
        <v>4.9800000000000004</v>
      </c>
      <c r="AG55">
        <f>IF(COUNTA('Последняя версия'!AG55)=0,NA(),'Последняя версия'!AG55)</f>
        <v>2.59</v>
      </c>
      <c r="AH55">
        <f>IF(COUNTA('Последняя версия'!AH55)=0,NA(),'Последняя версия'!AH55)</f>
        <v>2.7</v>
      </c>
      <c r="AI55">
        <f>IF(COUNTA('Последняя версия'!AI55)=0,NA(),'Последняя версия'!AI55)</f>
        <v>1</v>
      </c>
      <c r="AJ55">
        <f>IF(COUNTA('Последняя версия'!AJ55)=0,NA(),'Последняя версия'!AJ55)</f>
        <v>2.1800000000000002</v>
      </c>
      <c r="AK55">
        <f>IF(COUNTA('Последняя версия'!AK55)=0,NA(),'Последняя версия'!AK55)</f>
        <v>1.5</v>
      </c>
      <c r="AL55">
        <f>IF(COUNTA('Последняя версия'!AL55)=0,NA(),'Последняя версия'!AL55)</f>
        <v>170</v>
      </c>
      <c r="AM55">
        <f>IF(COUNTA('Последняя версия'!AM55)=0,NA(),'Последняя версия'!AM55)</f>
        <v>310</v>
      </c>
      <c r="AN55">
        <f>IF(COUNTA('Последняя версия'!AN55)=0,NA(),'Последняя версия'!AN55)</f>
        <v>1.1299999999999999</v>
      </c>
      <c r="AO55">
        <f>IF(COUNTA('Последняя версия'!AO55)=0,NA(),'Последняя версия'!AO55)</f>
        <v>274</v>
      </c>
      <c r="AP55" t="e">
        <f>IF(COUNTA('Последняя версия'!AP55)=0,NA(),'Последняя версия'!AP55)</f>
        <v>#N/A</v>
      </c>
      <c r="AQ55" t="e">
        <f>IF(COUNTA('Последняя версия'!AQ55)=0,NA(),'Последняя версия'!AQ55)</f>
        <v>#N/A</v>
      </c>
      <c r="AR55">
        <f>IF(COUNTA('Последняя версия'!AR55)=0,NA(),'Последняя версия'!AR55)</f>
        <v>4.7</v>
      </c>
      <c r="AS55" t="e">
        <f>IF(COUNTA('Последняя версия'!AS55)=0,NA(),'Последняя версия'!AS55)</f>
        <v>#N/A</v>
      </c>
      <c r="AT55" t="e">
        <f>IF(COUNTA('Последняя версия'!AT55)=0,NA(),'Последняя версия'!AT55)</f>
        <v>#N/A</v>
      </c>
      <c r="AU55" t="e">
        <f>IF(COUNTA('Последняя версия'!AU55)=0,NA(),'Последняя версия'!AU55)</f>
        <v>#N/A</v>
      </c>
      <c r="AV55" t="e">
        <f>IF(COUNTA('Последняя версия'!AV55)=0,NA(),'Последняя версия'!AV55)</f>
        <v>#N/A</v>
      </c>
      <c r="AW55" t="e">
        <f>IF(COUNTA('Последняя версия'!AW55)=0,NA(),'Последняя версия'!AW55)</f>
        <v>#N/A</v>
      </c>
      <c r="AX55">
        <f>IF(COUNTA('Последняя версия'!AX55)=0,NA(),'Последняя версия'!AX55)</f>
        <v>2.2999999999999998</v>
      </c>
      <c r="AY55" t="e">
        <f>IF(COUNTA('Последняя версия'!AY55)=0,NA(),'Последняя версия'!AY55)</f>
        <v>#N/A</v>
      </c>
      <c r="AZ55" t="e">
        <f>IF(COUNTA('Последняя версия'!AZ55)=0,NA(),'Последняя версия'!AZ55)</f>
        <v>#N/A</v>
      </c>
      <c r="BA55" t="e">
        <f>IF(COUNTA('Последняя версия'!BA55)=0,NA(),'Последняя версия'!BA55)</f>
        <v>#N/A</v>
      </c>
      <c r="BB55">
        <f>IF(COUNTA('Последняя версия'!BB55)=0,NA(),'Последняя версия'!BB55)</f>
        <v>132</v>
      </c>
      <c r="BC55">
        <f>IF(COUNTA('Последняя версия'!BC55)=0,NA(),'Последняя версия'!BC55)</f>
        <v>4.6900000000000004</v>
      </c>
      <c r="BD55">
        <f>IF(COUNTA('Последняя версия'!BD55)=0,NA(),'Последняя версия'!BD55)</f>
        <v>242</v>
      </c>
      <c r="BE55">
        <f>IF(COUNTA('Последняя версия'!BE55)=0,NA(),'Последняя версия'!BE55)</f>
        <v>4.3</v>
      </c>
      <c r="BF55">
        <f>IF(COUNTA('Последняя версия'!BF55)=0,NA(),'Последняя версия'!BF55)</f>
        <v>5</v>
      </c>
      <c r="BG55">
        <f>IF(COUNTA('Последняя версия'!BG55)=0,NA(),'Последняя версия'!BG55)</f>
        <v>11</v>
      </c>
      <c r="BH55" t="e">
        <f>IF(COUNTA('Последняя версия'!BH55)=0,NA(),'Последняя версия'!BH55)</f>
        <v>#N/A</v>
      </c>
      <c r="BI55" t="e">
        <f>IF(COUNTA('Последняя версия'!BI55)=0,NA(),'Последняя версия'!BI55)</f>
        <v>#N/A</v>
      </c>
      <c r="BJ55" t="e">
        <f>IF(COUNTA('Последняя версия'!BJ55)=0,NA(),'Последняя версия'!BJ55)</f>
        <v>#N/A</v>
      </c>
      <c r="BK55">
        <f>IF(COUNTA('Последняя версия'!BK55)=0,NA(),'Последняя версия'!BK55)</f>
        <v>68.3</v>
      </c>
      <c r="BL55">
        <f>IF(COUNTA('Последняя версия'!BL55)=0,NA(),'Последняя версия'!BL55)</f>
        <v>15.46</v>
      </c>
      <c r="BM55" t="e">
        <f>IF(COUNTA('Последняя версия'!BM55)=0,NA(),'Последняя версия'!BM55)</f>
        <v>#N/A</v>
      </c>
      <c r="BN55" t="e">
        <f>IF(COUNTA('Последняя версия'!BN55)=0,NA(),'Последняя версия'!BN55)</f>
        <v>#N/A</v>
      </c>
      <c r="BO55">
        <f>IF(COUNTA('Последняя версия'!BO55)=0,NA(),'Последняя версия'!BO55)</f>
        <v>423.7</v>
      </c>
      <c r="BP55" t="e">
        <f>IF(COUNTA('Последняя версия'!BP55)=0,NA(),'Последняя версия'!BP55)</f>
        <v>#N/A</v>
      </c>
      <c r="BQ55" t="e">
        <f>IF(COUNTA('Последняя версия'!BQ55)=0,NA(),'Последняя версия'!BQ55)</f>
        <v>#N/A</v>
      </c>
      <c r="BR55" t="e">
        <f>IF(COUNTA('Последняя версия'!BR55)=0,NA(),'Последняя версия'!BR55)</f>
        <v>#N/A</v>
      </c>
      <c r="BS55" t="e">
        <f>IF(COUNTA('Последняя версия'!BS55)=0,NA(),'Последняя версия'!BS55)</f>
        <v>#N/A</v>
      </c>
      <c r="BT55" t="e">
        <f>IF(COUNTA('Последняя версия'!BT55)=0,NA(),'Последняя версия'!BT55)</f>
        <v>#N/A</v>
      </c>
      <c r="BU55" t="e">
        <f>IF(COUNTA('Последняя версия'!BU55)=0,NA(),'Последняя версия'!BU55)</f>
        <v>#N/A</v>
      </c>
      <c r="BV55" t="e">
        <f>IF(COUNTA('Последняя версия'!BV55)=0,NA(),'Последняя версия'!BV55)</f>
        <v>#N/A</v>
      </c>
      <c r="BW55" t="e">
        <f>IF(COUNTA('Последняя версия'!BW55)=0,NA(),'Последняя версия'!BW55)</f>
        <v>#N/A</v>
      </c>
      <c r="BX55" t="e">
        <f>IF(COUNTA('Последняя версия'!BX55)=0,NA(),'Последняя версия'!BX55)</f>
        <v>#N/A</v>
      </c>
      <c r="BY55" t="e">
        <f>IF(COUNTA('Последняя версия'!BY55)=0,NA(),'Последняя версия'!BY55)</f>
        <v>#N/A</v>
      </c>
      <c r="BZ55" t="e">
        <f>IF(COUNTA('Последняя версия'!BZ55)=0,NA(),'Последняя версия'!BZ55)</f>
        <v>#N/A</v>
      </c>
      <c r="CA55" t="e">
        <f>IF(COUNTA('Последняя версия'!CA55)=0,NA(),'Последняя версия'!CA55)</f>
        <v>#N/A</v>
      </c>
      <c r="CB55" t="e">
        <f>IF(COUNTA('Последняя версия'!CB55)=0,NA(),'Последняя версия'!CB55)</f>
        <v>#N/A</v>
      </c>
      <c r="CC55" t="e">
        <f>IF(COUNTA('Последняя версия'!CC55)=0,NA(),'Последняя версия'!CC55)</f>
        <v>#N/A</v>
      </c>
      <c r="CD55" t="e">
        <f>IF(COUNTA('Последняя версия'!CD55)=0,NA(),'Последняя версия'!CD55)</f>
        <v>#N/A</v>
      </c>
      <c r="CE55" t="e">
        <f>IF(COUNTA('Последняя версия'!CE55)=0,NA(),'Последняя версия'!CE55)</f>
        <v>#N/A</v>
      </c>
      <c r="CF55" t="e">
        <f>IF(COUNTA('Последняя версия'!CF55)=0,NA(),'Последняя версия'!CF55)</f>
        <v>#N/A</v>
      </c>
      <c r="CG55" t="e">
        <f>IF(COUNTA('Последняя версия'!CG55)=0,NA(),'Последняя версия'!CG55)</f>
        <v>#N/A</v>
      </c>
      <c r="CH55" t="e">
        <f>IF(COUNTA('Последняя версия'!CH55)=0,NA(),'Последняя версия'!CH55)</f>
        <v>#N/A</v>
      </c>
      <c r="CI55" t="e">
        <f>IF(COUNTA('Последняя версия'!CI55)=0,NA(),'Последняя версия'!CI55)</f>
        <v>#N/A</v>
      </c>
      <c r="CJ55" t="e">
        <f>IF(COUNTA('Последняя версия'!CJ55)=0,NA(),'Последняя версия'!CJ55)</f>
        <v>#N/A</v>
      </c>
      <c r="CK55">
        <f>IF(COUNTA('Последняя версия'!CK55)=0,NA(),'Последняя версия'!CK55)</f>
        <v>18.329999999999998</v>
      </c>
      <c r="CL55">
        <f>IF(COUNTA('Последняя версия'!CL55)=0,NA(),'Последняя версия'!CL55)</f>
        <v>42.29</v>
      </c>
      <c r="CM55" t="e">
        <f>IF(COUNTA('Последняя версия'!CM55)=0,NA(),'Последняя версия'!CM55)</f>
        <v>#N/A</v>
      </c>
      <c r="CN55" t="e">
        <f>IF(COUNTA('Последняя версия'!CN55)=0,NA(),'Последняя версия'!CN55)</f>
        <v>#N/A</v>
      </c>
      <c r="CO55" t="e">
        <f>IF(COUNTA('Последняя версия'!CO55)=0,NA(),'Последняя версия'!CO55)</f>
        <v>#N/A</v>
      </c>
      <c r="CP55" t="e">
        <f>IF(COUNTA('Последняя версия'!CP55)=0,NA(),'Последняя версия'!CP55)</f>
        <v>#N/A</v>
      </c>
      <c r="CQ55" t="e">
        <f>IF(COUNTA('Последняя версия'!CQ55)=0,NA(),'Последняя версия'!CQ55)</f>
        <v>#N/A</v>
      </c>
      <c r="CR55" t="e">
        <f>IF(COUNTA('Последняя версия'!CR55)=0,NA(),'Последняя версия'!CR55)</f>
        <v>#N/A</v>
      </c>
      <c r="CS55">
        <f>IF(COUNTA('Последняя версия'!CS55)=0,NA(),'Последняя версия'!CS55)</f>
        <v>23</v>
      </c>
      <c r="CT55">
        <f>IF(COUNTA('Последняя версия'!CT55)=0,NA(),'Последняя версия'!CT55)</f>
        <v>4</v>
      </c>
      <c r="CU55">
        <f>IF(COUNTA('Последняя версия'!CU55)=0,NA(),'Последняя версия'!CU55)</f>
        <v>13</v>
      </c>
      <c r="CV55">
        <f>IF(COUNTA('Последняя версия'!CV55)=0,NA(),'Последняя версия'!CV55)</f>
        <v>3</v>
      </c>
      <c r="CW55">
        <f>IF(COUNTA('Последняя версия'!CW55)=0,NA(),'Последняя версия'!CW55)</f>
        <v>4</v>
      </c>
      <c r="CX55">
        <f>IF(COUNTA('Последняя версия'!CX55)=0,NA(),'Последняя версия'!CX55)</f>
        <v>5</v>
      </c>
      <c r="CY55">
        <f>IF(COUNTA('Последняя версия'!CY55)=0,NA(),'Последняя версия'!CY55)</f>
        <v>4</v>
      </c>
      <c r="CZ55">
        <f>IF(COUNTA('Последняя версия'!CZ55)=0,NA(),'Последняя версия'!CZ55)</f>
        <v>3</v>
      </c>
      <c r="DA55">
        <f>IF(COUNTA('Последняя версия'!DA55)=0,NA(),'Последняя версия'!DA55)</f>
        <v>4</v>
      </c>
      <c r="DB55">
        <f>IF(COUNTA('Последняя версия'!DB55)=0,NA(),'Последняя версия'!DB55)</f>
        <v>5</v>
      </c>
      <c r="DC55">
        <f>IF(COUNTA('Последняя версия'!DC55)=0,NA(),'Последняя версия'!DC55)</f>
        <v>6</v>
      </c>
      <c r="DD55">
        <f>IF(COUNTA('Последняя версия'!DD55)=0,NA(),'Последняя версия'!DD55)</f>
        <v>5</v>
      </c>
      <c r="DE55">
        <f>IF(COUNTA('Последняя версия'!DE55)=0,NA(),'Последняя версия'!DE55)</f>
        <v>4</v>
      </c>
      <c r="DF55">
        <f>IF(COUNTA('Последняя версия'!DF55)=0,NA(),'Последняя версия'!DF55)</f>
        <v>5</v>
      </c>
      <c r="DG55">
        <f>IF(COUNTA('Последняя версия'!DG55)=0,NA(),'Последняя версия'!DG55)</f>
        <v>6</v>
      </c>
      <c r="DH55">
        <f>IF(COUNTA('Последняя версия'!DH55)=0,NA(),'Последняя версия'!DH55)</f>
        <v>8</v>
      </c>
      <c r="DI55">
        <f>IF(COUNTA('Последняя версия'!DI55)=0,NA(),'Последняя версия'!DI55)</f>
        <v>6</v>
      </c>
      <c r="DJ55">
        <f>IF(COUNTA('Последняя версия'!DJ55)=0,NA(),'Последняя версия'!DJ55)</f>
        <v>5</v>
      </c>
      <c r="DK55">
        <f>IF(COUNTA('Последняя версия'!DK55)=0,NA(),'Последняя версия'!DK55)</f>
        <v>1</v>
      </c>
      <c r="DL55">
        <f>IF(COUNTA('Последняя версия'!DL55)=0,NA(),'Последняя версия'!DL55)</f>
        <v>6</v>
      </c>
      <c r="DM55">
        <f>IF(COUNTA('Последняя версия'!DM55)=0,NA(),'Последняя версия'!DM55)</f>
        <v>13</v>
      </c>
      <c r="DN55">
        <f>IF(COUNTA('Последняя версия'!DN55)=0,NA(),'Последняя версия'!DN55)</f>
        <v>8</v>
      </c>
      <c r="DO55">
        <f>IF(COUNTA('Последняя версия'!DO55)=0,NA(),'Последняя версия'!DO55)</f>
        <v>5</v>
      </c>
      <c r="DP55">
        <f>IF(COUNTA('Последняя версия'!DP55)=0,NA(),'Последняя версия'!DP55)</f>
        <v>8</v>
      </c>
      <c r="DQ55">
        <f>IF(COUNTA('Последняя версия'!DQ55)=0,NA(),'Последняя версия'!DQ55)</f>
        <v>11</v>
      </c>
      <c r="DR55">
        <f>IF(COUNTA('Последняя версия'!DR55)=0,NA(),'Последняя версия'!DR55)</f>
        <v>8</v>
      </c>
      <c r="DS55">
        <f>IF(COUNTA('Последняя версия'!DS55)=0,NA(),'Последняя версия'!DS55)</f>
        <v>3</v>
      </c>
      <c r="DT55">
        <f>IF(COUNTA('Последняя версия'!DT55)=0,NA(),'Последняя версия'!DT55)</f>
        <v>97</v>
      </c>
      <c r="DU55" t="e">
        <f>IF(COUNTA('Последняя версия'!DU55)=0,NA(),'Последняя версия'!DU55)</f>
        <v>#N/A</v>
      </c>
      <c r="DV55" t="e">
        <f>IF(COUNTA('Последняя версия'!DV55)=0,NA(),'Последняя версия'!DV55)</f>
        <v>#N/A</v>
      </c>
      <c r="DW55" t="e">
        <f>IF(COUNTA('Последняя версия'!DW55)=0,NA(),'Последняя версия'!DW55)</f>
        <v>#N/A</v>
      </c>
      <c r="DX55" t="e">
        <f>IF(COUNTA('Последняя версия'!DX55)=0,NA(),'Последняя версия'!DX55)</f>
        <v>#N/A</v>
      </c>
      <c r="DY55" t="e">
        <f>IF(COUNTA('Последняя версия'!DY55)=0,NA(),'Последняя версия'!DY55)</f>
        <v>#N/A</v>
      </c>
      <c r="DZ55" t="e">
        <f>IF(COUNTA('Последняя версия'!DZ55)=0,NA(),'Последняя версия'!DZ55)</f>
        <v>#N/A</v>
      </c>
      <c r="EA55" t="e">
        <f>IF(COUNTA('Последняя версия'!EA55)=0,NA(),'Последняя версия'!EA55)</f>
        <v>#N/A</v>
      </c>
      <c r="EB55" t="e">
        <f>IF(COUNTA('Последняя версия'!EB55)=0,NA(),'Последняя версия'!EB55)</f>
        <v>#N/A</v>
      </c>
      <c r="EC55" t="e">
        <f>IF(COUNTA('Последняя версия'!EC55)=0,NA(),'Последняя версия'!EC55)</f>
        <v>#N/A</v>
      </c>
      <c r="ED55" t="e">
        <f>IF(COUNTA('Последняя версия'!ED55)=0,NA(),'Последняя версия'!ED55)</f>
        <v>#N/A</v>
      </c>
      <c r="EE55" t="e">
        <f>IF(COUNTA('Последняя версия'!EE55)=0,NA(),'Последняя версия'!EE55)</f>
        <v>#N/A</v>
      </c>
      <c r="EF55" t="e">
        <f>IF(COUNTA('Последняя версия'!EF55)=0,NA(),'Последняя версия'!EF55)</f>
        <v>#N/A</v>
      </c>
      <c r="EG55" t="e">
        <f>IF(COUNTA('Последняя версия'!EG55)=0,NA(),'Последняя версия'!EG55)</f>
        <v>#N/A</v>
      </c>
      <c r="EH55" t="e">
        <f>IF(COUNTA('Последняя версия'!EH55)=0,NA(),'Последняя версия'!EH55)</f>
        <v>#N/A</v>
      </c>
      <c r="EI55" t="e">
        <f>IF(COUNTA('Последняя версия'!EI55)=0,NA(),'Последняя версия'!EI55)</f>
        <v>#N/A</v>
      </c>
      <c r="EJ55" t="e">
        <f>IF(COUNTA('Последняя версия'!EJ55)=0,NA(),'Последняя версия'!EJ55)</f>
        <v>#N/A</v>
      </c>
    </row>
    <row r="56" spans="1:140" x14ac:dyDescent="0.35">
      <c r="A56">
        <f>IF(COUNTA('Последняя версия'!A56)=0,NA(),'Последняя версия'!A56)</f>
        <v>55</v>
      </c>
      <c r="B56">
        <f>IF(COUNTA('Последняя версия'!B56)=0,NA(),'Последняя версия'!B56)</f>
        <v>6</v>
      </c>
      <c r="C56">
        <f>IF(COUNTA('Последняя версия'!C56)=0,NA(),'Последняя версия'!C56)</f>
        <v>2</v>
      </c>
      <c r="D56">
        <f>IF(COUNTA('Последняя версия'!D56)=0,NA(),'Последняя версия'!D56)</f>
        <v>4</v>
      </c>
      <c r="E56">
        <f>IF(COUNTA('Последняя версия'!E56)=0,NA(),'Последняя версия'!E56)</f>
        <v>6</v>
      </c>
      <c r="F56">
        <f>IF(COUNTA('Последняя версия'!F56)=0,NA(),'Последняя версия'!F56)</f>
        <v>4</v>
      </c>
      <c r="G56">
        <f>IF(COUNTA('Последняя версия'!G56)=0,NA(),'Последняя версия'!G56)</f>
        <v>1</v>
      </c>
      <c r="H56">
        <f>IF(COUNTA('Последняя версия'!H56)=0,NA(),'Последняя версия'!H56)</f>
        <v>1</v>
      </c>
      <c r="I56">
        <f>IF(COUNTA('Последняя версия'!I56)=0,NA(),'Последняя версия'!I56)</f>
        <v>2</v>
      </c>
      <c r="J56">
        <f>IF(COUNTA('Последняя версия'!J56)=0,NA(),'Последняя версия'!J56)</f>
        <v>1</v>
      </c>
      <c r="K56">
        <f>IF(COUNTA('Последняя версия'!K56)=0,NA(),'Последняя версия'!K56)</f>
        <v>1</v>
      </c>
      <c r="L56">
        <f>IF(COUNTA('Последняя версия'!L56)=0,NA(),'Последняя версия'!L56)</f>
        <v>1</v>
      </c>
      <c r="M56">
        <f>IF(COUNTA('Последняя версия'!M56)=0,NA(),'Последняя версия'!M56)</f>
        <v>1</v>
      </c>
      <c r="N56">
        <f>IF(COUNTA('Последняя версия'!N56)=0,NA(),'Последняя версия'!N56)</f>
        <v>1</v>
      </c>
      <c r="O56">
        <f>IF(COUNTA('Последняя версия'!O56)=0,NA(),'Последняя версия'!O56)</f>
        <v>1</v>
      </c>
      <c r="P56">
        <f>IF(COUNTA('Последняя версия'!P56)=0,NA(),'Последняя версия'!P56)</f>
        <v>1</v>
      </c>
      <c r="Q56">
        <f>IF(COUNTA('Последняя версия'!Q56)=0,NA(),'Последняя версия'!Q56)</f>
        <v>1</v>
      </c>
      <c r="R56">
        <f>IF(COUNTA('Последняя версия'!R56)=0,NA(),'Последняя версия'!R56)</f>
        <v>1</v>
      </c>
      <c r="S56">
        <f>IF(COUNTA('Последняя версия'!S56)=0,NA(),'Последняя версия'!S56)</f>
        <v>1</v>
      </c>
      <c r="T56">
        <f>IF(COUNTA('Последняя версия'!T56)=0,NA(),'Последняя версия'!T56)</f>
        <v>1</v>
      </c>
      <c r="U56">
        <f>IF(COUNTA('Последняя версия'!U56)=0,NA(),'Последняя версия'!U56)</f>
        <v>1</v>
      </c>
      <c r="V56">
        <f>IF(COUNTA('Последняя версия'!V56)=0,NA(),'Последняя версия'!V56)</f>
        <v>1</v>
      </c>
      <c r="W56" t="e">
        <f>IF(COUNTA('Последняя версия'!W56)=0,NA(),'Последняя версия'!W56)</f>
        <v>#N/A</v>
      </c>
      <c r="X56">
        <f>IF(COUNTA('Последняя версия'!X56)=0,NA(),'Последняя версия'!X56)</f>
        <v>74</v>
      </c>
      <c r="Y56">
        <f>IF(COUNTA('Последняя версия'!Y56)=0,NA(),'Последняя версия'!Y56)</f>
        <v>74</v>
      </c>
      <c r="Z56">
        <f>IF(COUNTA('Последняя версия'!Z56)=0,NA(),'Последняя версия'!Z56)</f>
        <v>6</v>
      </c>
      <c r="AA56" t="e">
        <f>IF(COUNTA('Последняя версия'!AA56)=0,NA(),'Последняя версия'!AA56)</f>
        <v>#N/A</v>
      </c>
      <c r="AB56">
        <f>IF(COUNTA('Последняя версия'!AB56)=0,NA(),'Последняя версия'!AB56)</f>
        <v>13</v>
      </c>
      <c r="AC56">
        <f>IF(COUNTA('Последняя версия'!AC56)=0,NA(),'Последняя версия'!AC56)</f>
        <v>42</v>
      </c>
      <c r="AD56">
        <f>IF(COUNTA('Последняя версия'!AD56)=0,NA(),'Последняя версия'!AD56)</f>
        <v>5.41</v>
      </c>
      <c r="AE56">
        <f>IF(COUNTA('Последняя версия'!AE56)=0,NA(),'Последняя версия'!AE56)</f>
        <v>65.28</v>
      </c>
      <c r="AF56">
        <f>IF(COUNTA('Последняя версия'!AF56)=0,NA(),'Последняя версия'!AF56)</f>
        <v>6.23</v>
      </c>
      <c r="AG56">
        <f>IF(COUNTA('Последняя версия'!AG56)=0,NA(),'Последняя версия'!AG56)</f>
        <v>1.75</v>
      </c>
      <c r="AH56">
        <f>IF(COUNTA('Последняя версия'!AH56)=0,NA(),'Последняя версия'!AH56)</f>
        <v>3.39</v>
      </c>
      <c r="AI56">
        <f>IF(COUNTA('Последняя версия'!AI56)=0,NA(),'Последняя версия'!AI56)</f>
        <v>1.02</v>
      </c>
      <c r="AJ56">
        <f>IF(COUNTA('Последняя версия'!AJ56)=0,NA(),'Последняя версия'!AJ56)</f>
        <v>2.35</v>
      </c>
      <c r="AK56">
        <f>IF(COUNTA('Последняя версия'!AK56)=0,NA(),'Последняя версия'!AK56)</f>
        <v>2.09</v>
      </c>
      <c r="AL56">
        <f>IF(COUNTA('Последняя версия'!AL56)=0,NA(),'Последняя версия'!AL56)</f>
        <v>212</v>
      </c>
      <c r="AM56">
        <f>IF(COUNTA('Последняя версия'!AM56)=0,NA(),'Последняя версия'!AM56)</f>
        <v>508</v>
      </c>
      <c r="AN56">
        <f>IF(COUNTA('Последняя версия'!AN56)=0,NA(),'Последняя версия'!AN56)</f>
        <v>3.05</v>
      </c>
      <c r="AO56">
        <f>IF(COUNTA('Последняя версия'!AO56)=0,NA(),'Последняя версия'!AO56)</f>
        <v>167</v>
      </c>
      <c r="AP56" t="e">
        <f>IF(COUNTA('Последняя версия'!AP56)=0,NA(),'Последняя версия'!AP56)</f>
        <v>#N/A</v>
      </c>
      <c r="AQ56" t="e">
        <f>IF(COUNTA('Последняя версия'!AQ56)=0,NA(),'Последняя версия'!AQ56)</f>
        <v>#N/A</v>
      </c>
      <c r="AR56" t="e">
        <f>IF(COUNTA('Последняя версия'!AR56)=0,NA(),'Последняя версия'!AR56)</f>
        <v>#N/A</v>
      </c>
      <c r="AS56" t="e">
        <f>IF(COUNTA('Последняя версия'!AS56)=0,NA(),'Последняя версия'!AS56)</f>
        <v>#N/A</v>
      </c>
      <c r="AT56" t="e">
        <f>IF(COUNTA('Последняя версия'!AT56)=0,NA(),'Последняя версия'!AT56)</f>
        <v>#N/A</v>
      </c>
      <c r="AU56" t="e">
        <f>IF(COUNTA('Последняя версия'!AU56)=0,NA(),'Последняя версия'!AU56)</f>
        <v>#N/A</v>
      </c>
      <c r="AV56" t="e">
        <f>IF(COUNTA('Последняя версия'!AV56)=0,NA(),'Последняя версия'!AV56)</f>
        <v>#N/A</v>
      </c>
      <c r="AW56" t="e">
        <f>IF(COUNTA('Последняя версия'!AW56)=0,NA(),'Последняя версия'!AW56)</f>
        <v>#N/A</v>
      </c>
      <c r="AX56">
        <f>IF(COUNTA('Последняя версия'!AX56)=0,NA(),'Последняя версия'!AX56)</f>
        <v>7</v>
      </c>
      <c r="AY56" t="e">
        <f>IF(COUNTA('Последняя версия'!AY56)=0,NA(),'Последняя версия'!AY56)</f>
        <v>#N/A</v>
      </c>
      <c r="AZ56" t="e">
        <f>IF(COUNTA('Последняя версия'!AZ56)=0,NA(),'Последняя версия'!AZ56)</f>
        <v>#N/A</v>
      </c>
      <c r="BA56" t="e">
        <f>IF(COUNTA('Последняя версия'!BA56)=0,NA(),'Последняя версия'!BA56)</f>
        <v>#N/A</v>
      </c>
      <c r="BB56">
        <f>IF(COUNTA('Последняя версия'!BB56)=0,NA(),'Последняя версия'!BB56)</f>
        <v>132</v>
      </c>
      <c r="BC56">
        <f>IF(COUNTA('Последняя версия'!BC56)=0,NA(),'Последняя версия'!BC56)</f>
        <v>4.3600000000000003</v>
      </c>
      <c r="BD56">
        <f>IF(COUNTA('Последняя версия'!BD56)=0,NA(),'Последняя версия'!BD56)</f>
        <v>215</v>
      </c>
      <c r="BE56">
        <f>IF(COUNTA('Последняя версия'!BE56)=0,NA(),'Последняя версия'!BE56)</f>
        <v>5.4</v>
      </c>
      <c r="BF56">
        <f>IF(COUNTA('Последняя версия'!BF56)=0,NA(),'Последняя версия'!BF56)</f>
        <v>5</v>
      </c>
      <c r="BG56">
        <f>IF(COUNTA('Последняя версия'!BG56)=0,NA(),'Последняя версия'!BG56)</f>
        <v>12</v>
      </c>
      <c r="BH56">
        <f>IF(COUNTA('Последняя версия'!BH56)=0,NA(),'Последняя версия'!BH56)</f>
        <v>122</v>
      </c>
      <c r="BI56">
        <f>IF(COUNTA('Последняя версия'!BI56)=0,NA(),'Последняя версия'!BI56)</f>
        <v>924</v>
      </c>
      <c r="BJ56" t="e">
        <f>IF(COUNTA('Последняя версия'!BJ56)=0,NA(),'Последняя версия'!BJ56)</f>
        <v>#N/A</v>
      </c>
      <c r="BK56">
        <f>IF(COUNTA('Последняя версия'!BK56)=0,NA(),'Последняя версия'!BK56)</f>
        <v>62.7</v>
      </c>
      <c r="BL56">
        <f>IF(COUNTA('Последняя версия'!BL56)=0,NA(),'Последняя версия'!BL56)</f>
        <v>17.38</v>
      </c>
      <c r="BM56" t="e">
        <f>IF(COUNTA('Последняя версия'!BM56)=0,NA(),'Последняя версия'!BM56)</f>
        <v>#N/A</v>
      </c>
      <c r="BN56" t="e">
        <f>IF(COUNTA('Последняя версия'!BN56)=0,NA(),'Последняя версия'!BN56)</f>
        <v>#N/A</v>
      </c>
      <c r="BO56">
        <f>IF(COUNTA('Последняя версия'!BO56)=0,NA(),'Последняя версия'!BO56)</f>
        <v>401.9</v>
      </c>
      <c r="BP56" t="e">
        <f>IF(COUNTA('Последняя версия'!BP56)=0,NA(),'Последняя версия'!BP56)</f>
        <v>#N/A</v>
      </c>
      <c r="BQ56" t="e">
        <f>IF(COUNTA('Последняя версия'!BQ56)=0,NA(),'Последняя версия'!BQ56)</f>
        <v>#N/A</v>
      </c>
      <c r="BR56" t="e">
        <f>IF(COUNTA('Последняя версия'!BR56)=0,NA(),'Последняя версия'!BR56)</f>
        <v>#N/A</v>
      </c>
      <c r="BS56" t="e">
        <f>IF(COUNTA('Последняя версия'!BS56)=0,NA(),'Последняя версия'!BS56)</f>
        <v>#N/A</v>
      </c>
      <c r="BT56" t="e">
        <f>IF(COUNTA('Последняя версия'!BT56)=0,NA(),'Последняя версия'!BT56)</f>
        <v>#N/A</v>
      </c>
      <c r="BU56" t="e">
        <f>IF(COUNTA('Последняя версия'!BU56)=0,NA(),'Последняя версия'!BU56)</f>
        <v>#N/A</v>
      </c>
      <c r="BV56" t="e">
        <f>IF(COUNTA('Последняя версия'!BV56)=0,NA(),'Последняя версия'!BV56)</f>
        <v>#N/A</v>
      </c>
      <c r="BW56" t="e">
        <f>IF(COUNTA('Последняя версия'!BW56)=0,NA(),'Последняя версия'!BW56)</f>
        <v>#N/A</v>
      </c>
      <c r="BX56" t="e">
        <f>IF(COUNTA('Последняя версия'!BX56)=0,NA(),'Последняя версия'!BX56)</f>
        <v>#N/A</v>
      </c>
      <c r="BY56" t="e">
        <f>IF(COUNTA('Последняя версия'!BY56)=0,NA(),'Последняя версия'!BY56)</f>
        <v>#N/A</v>
      </c>
      <c r="BZ56" t="e">
        <f>IF(COUNTA('Последняя версия'!BZ56)=0,NA(),'Последняя версия'!BZ56)</f>
        <v>#N/A</v>
      </c>
      <c r="CA56" t="e">
        <f>IF(COUNTA('Последняя версия'!CA56)=0,NA(),'Последняя версия'!CA56)</f>
        <v>#N/A</v>
      </c>
      <c r="CB56" t="e">
        <f>IF(COUNTA('Последняя версия'!CB56)=0,NA(),'Последняя версия'!CB56)</f>
        <v>#N/A</v>
      </c>
      <c r="CC56" t="e">
        <f>IF(COUNTA('Последняя версия'!CC56)=0,NA(),'Последняя версия'!CC56)</f>
        <v>#N/A</v>
      </c>
      <c r="CD56" t="e">
        <f>IF(COUNTA('Последняя версия'!CD56)=0,NA(),'Последняя версия'!CD56)</f>
        <v>#N/A</v>
      </c>
      <c r="CE56" t="e">
        <f>IF(COUNTA('Последняя версия'!CE56)=0,NA(),'Последняя версия'!CE56)</f>
        <v>#N/A</v>
      </c>
      <c r="CF56" t="e">
        <f>IF(COUNTA('Последняя версия'!CF56)=0,NA(),'Последняя версия'!CF56)</f>
        <v>#N/A</v>
      </c>
      <c r="CG56" t="e">
        <f>IF(COUNTA('Последняя версия'!CG56)=0,NA(),'Последняя версия'!CG56)</f>
        <v>#N/A</v>
      </c>
      <c r="CH56" t="e">
        <f>IF(COUNTA('Последняя версия'!CH56)=0,NA(),'Последняя версия'!CH56)</f>
        <v>#N/A</v>
      </c>
      <c r="CI56" t="e">
        <f>IF(COUNTA('Последняя версия'!CI56)=0,NA(),'Последняя версия'!CI56)</f>
        <v>#N/A</v>
      </c>
      <c r="CJ56" t="e">
        <f>IF(COUNTA('Последняя версия'!CJ56)=0,NA(),'Последняя версия'!CJ56)</f>
        <v>#N/A</v>
      </c>
      <c r="CK56">
        <f>IF(COUNTA('Последняя версия'!CK56)=0,NA(),'Последняя версия'!CK56)</f>
        <v>21.06</v>
      </c>
      <c r="CL56">
        <f>IF(COUNTA('Последняя версия'!CL56)=0,NA(),'Последняя версия'!CL56)</f>
        <v>90.41</v>
      </c>
      <c r="CM56" t="e">
        <f>IF(COUNTA('Последняя версия'!CM56)=0,NA(),'Последняя версия'!CM56)</f>
        <v>#N/A</v>
      </c>
      <c r="CN56" t="e">
        <f>IF(COUNTA('Последняя версия'!CN56)=0,NA(),'Последняя версия'!CN56)</f>
        <v>#N/A</v>
      </c>
      <c r="CO56" t="e">
        <f>IF(COUNTA('Последняя версия'!CO56)=0,NA(),'Последняя версия'!CO56)</f>
        <v>#N/A</v>
      </c>
      <c r="CP56" t="e">
        <f>IF(COUNTA('Последняя версия'!CP56)=0,NA(),'Последняя версия'!CP56)</f>
        <v>#N/A</v>
      </c>
      <c r="CQ56" t="e">
        <f>IF(COUNTA('Последняя версия'!CQ56)=0,NA(),'Последняя версия'!CQ56)</f>
        <v>#N/A</v>
      </c>
      <c r="CR56" t="e">
        <f>IF(COUNTA('Последняя версия'!CR56)=0,NA(),'Последняя версия'!CR56)</f>
        <v>#N/A</v>
      </c>
      <c r="CS56">
        <f>IF(COUNTA('Последняя версия'!CS56)=0,NA(),'Последняя версия'!CS56)</f>
        <v>23</v>
      </c>
      <c r="CT56">
        <f>IF(COUNTA('Последняя версия'!CT56)=0,NA(),'Последняя версия'!CT56)</f>
        <v>1</v>
      </c>
      <c r="CU56">
        <f>IF(COUNTA('Последняя версия'!CU56)=0,NA(),'Последняя версия'!CU56)</f>
        <v>9</v>
      </c>
      <c r="CV56">
        <f>IF(COUNTA('Последняя версия'!CV56)=0,NA(),'Последняя версия'!CV56)</f>
        <v>8</v>
      </c>
      <c r="CW56">
        <f>IF(COUNTA('Последняя версия'!CW56)=0,NA(),'Последняя версия'!CW56)</f>
        <v>9</v>
      </c>
      <c r="CX56">
        <f>IF(COUNTA('Последняя версия'!CX56)=0,NA(),'Последняя версия'!CX56)</f>
        <v>9</v>
      </c>
      <c r="CY56">
        <f>IF(COUNTA('Последняя версия'!CY56)=0,NA(),'Последняя версия'!CY56)</f>
        <v>6</v>
      </c>
      <c r="CZ56">
        <f>IF(COUNTA('Последняя версия'!CZ56)=0,NA(),'Последняя версия'!CZ56)</f>
        <v>6</v>
      </c>
      <c r="DA56">
        <f>IF(COUNTA('Последняя версия'!DA56)=0,NA(),'Последняя версия'!DA56)</f>
        <v>1</v>
      </c>
      <c r="DB56">
        <f>IF(COUNTA('Последняя версия'!DB56)=0,NA(),'Последняя версия'!DB56)</f>
        <v>5</v>
      </c>
      <c r="DC56">
        <f>IF(COUNTA('Последняя версия'!DC56)=0,NA(),'Последняя версия'!DC56)</f>
        <v>7</v>
      </c>
      <c r="DD56">
        <f>IF(COUNTA('Последняя версия'!DD56)=0,NA(),'Последняя версия'!DD56)</f>
        <v>8</v>
      </c>
      <c r="DE56">
        <f>IF(COUNTA('Последняя версия'!DE56)=0,NA(),'Последняя версия'!DE56)</f>
        <v>1</v>
      </c>
      <c r="DF56">
        <f>IF(COUNTA('Последняя версия'!DF56)=0,NA(),'Последняя версия'!DF56)</f>
        <v>5</v>
      </c>
      <c r="DG56">
        <f>IF(COUNTA('Последняя версия'!DG56)=0,NA(),'Последняя версия'!DG56)</f>
        <v>1</v>
      </c>
      <c r="DH56">
        <f>IF(COUNTA('Последняя версия'!DH56)=0,NA(),'Последняя версия'!DH56)</f>
        <v>33</v>
      </c>
      <c r="DI56">
        <f>IF(COUNTA('Последняя версия'!DI56)=0,NA(),'Последняя версия'!DI56)</f>
        <v>6</v>
      </c>
      <c r="DJ56">
        <f>IF(COUNTA('Последняя версия'!DJ56)=0,NA(),'Последняя версия'!DJ56)</f>
        <v>5</v>
      </c>
      <c r="DK56">
        <f>IF(COUNTA('Последняя версия'!DK56)=0,NA(),'Последняя версия'!DK56)</f>
        <v>5</v>
      </c>
      <c r="DL56">
        <f>IF(COUNTA('Последняя версия'!DL56)=0,NA(),'Последняя версия'!DL56)</f>
        <v>2</v>
      </c>
      <c r="DM56">
        <f>IF(COUNTA('Последняя версия'!DM56)=0,NA(),'Последняя версия'!DM56)</f>
        <v>10</v>
      </c>
      <c r="DN56">
        <f>IF(COUNTA('Последняя версия'!DN56)=0,NA(),'Последняя версия'!DN56)</f>
        <v>6</v>
      </c>
      <c r="DO56">
        <f>IF(COUNTA('Последняя версия'!DO56)=0,NA(),'Последняя версия'!DO56)</f>
        <v>4</v>
      </c>
      <c r="DP56">
        <f>IF(COUNTA('Последняя версия'!DP56)=0,NA(),'Последняя версия'!DP56)</f>
        <v>5</v>
      </c>
      <c r="DQ56">
        <f>IF(COUNTA('Последняя версия'!DQ56)=0,NA(),'Последняя версия'!DQ56)</f>
        <v>10</v>
      </c>
      <c r="DR56">
        <f>IF(COUNTA('Последняя версия'!DR56)=0,NA(),'Последняя версия'!DR56)</f>
        <v>8</v>
      </c>
      <c r="DS56">
        <f>IF(COUNTA('Последняя версия'!DS56)=0,NA(),'Последняя версия'!DS56)</f>
        <v>2</v>
      </c>
      <c r="DT56">
        <f>IF(COUNTA('Последняя версия'!DT56)=0,NA(),'Последняя версия'!DT56)</f>
        <v>96</v>
      </c>
      <c r="DU56" t="e">
        <f>IF(COUNTA('Последняя версия'!DU56)=0,NA(),'Последняя версия'!DU56)</f>
        <v>#N/A</v>
      </c>
      <c r="DV56" t="e">
        <f>IF(COUNTA('Последняя версия'!DV56)=0,NA(),'Последняя версия'!DV56)</f>
        <v>#N/A</v>
      </c>
      <c r="DW56" t="e">
        <f>IF(COUNTA('Последняя версия'!DW56)=0,NA(),'Последняя версия'!DW56)</f>
        <v>#N/A</v>
      </c>
      <c r="DX56" t="e">
        <f>IF(COUNTA('Последняя версия'!DX56)=0,NA(),'Последняя версия'!DX56)</f>
        <v>#N/A</v>
      </c>
      <c r="DY56" t="e">
        <f>IF(COUNTA('Последняя версия'!DY56)=0,NA(),'Последняя версия'!DY56)</f>
        <v>#N/A</v>
      </c>
      <c r="DZ56" t="e">
        <f>IF(COUNTA('Последняя версия'!DZ56)=0,NA(),'Последняя версия'!DZ56)</f>
        <v>#N/A</v>
      </c>
      <c r="EA56" t="e">
        <f>IF(COUNTA('Последняя версия'!EA56)=0,NA(),'Последняя версия'!EA56)</f>
        <v>#N/A</v>
      </c>
      <c r="EB56" t="e">
        <f>IF(COUNTA('Последняя версия'!EB56)=0,NA(),'Последняя версия'!EB56)</f>
        <v>#N/A</v>
      </c>
      <c r="EC56" t="e">
        <f>IF(COUNTA('Последняя версия'!EC56)=0,NA(),'Последняя версия'!EC56)</f>
        <v>#N/A</v>
      </c>
      <c r="ED56" t="e">
        <f>IF(COUNTA('Последняя версия'!ED56)=0,NA(),'Последняя версия'!ED56)</f>
        <v>#N/A</v>
      </c>
      <c r="EE56" t="e">
        <f>IF(COUNTA('Последняя версия'!EE56)=0,NA(),'Последняя версия'!EE56)</f>
        <v>#N/A</v>
      </c>
      <c r="EF56" t="e">
        <f>IF(COUNTA('Последняя версия'!EF56)=0,NA(),'Последняя версия'!EF56)</f>
        <v>#N/A</v>
      </c>
      <c r="EG56" t="e">
        <f>IF(COUNTA('Последняя версия'!EG56)=0,NA(),'Последняя версия'!EG56)</f>
        <v>#N/A</v>
      </c>
      <c r="EH56" t="e">
        <f>IF(COUNTA('Последняя версия'!EH56)=0,NA(),'Последняя версия'!EH56)</f>
        <v>#N/A</v>
      </c>
      <c r="EI56" t="e">
        <f>IF(COUNTA('Последняя версия'!EI56)=0,NA(),'Последняя версия'!EI56)</f>
        <v>#N/A</v>
      </c>
      <c r="EJ56" t="e">
        <f>IF(COUNTA('Последняя версия'!EJ56)=0,NA(),'Последняя версия'!EJ56)</f>
        <v>#N/A</v>
      </c>
    </row>
    <row r="57" spans="1:140" x14ac:dyDescent="0.35">
      <c r="A57">
        <f>IF(COUNTA('Последняя версия'!A57)=0,NA(),'Последняя версия'!A57)</f>
        <v>56</v>
      </c>
      <c r="B57">
        <f>IF(COUNTA('Последняя версия'!B57)=0,NA(),'Последняя версия'!B57)</f>
        <v>6</v>
      </c>
      <c r="C57">
        <f>IF(COUNTA('Последняя версия'!C57)=0,NA(),'Последняя версия'!C57)</f>
        <v>2</v>
      </c>
      <c r="D57">
        <f>IF(COUNTA('Последняя версия'!D57)=0,NA(),'Последняя версия'!D57)</f>
        <v>4</v>
      </c>
      <c r="E57">
        <f>IF(COUNTA('Последняя версия'!E57)=0,NA(),'Последняя версия'!E57)</f>
        <v>6</v>
      </c>
      <c r="F57">
        <f>IF(COUNTA('Последняя версия'!F57)=0,NA(),'Последняя версия'!F57)</f>
        <v>4</v>
      </c>
      <c r="G57">
        <f>IF(COUNTA('Последняя версия'!G57)=0,NA(),'Последняя версия'!G57)</f>
        <v>4</v>
      </c>
      <c r="H57">
        <f>IF(COUNTA('Последняя версия'!H57)=0,NA(),'Последняя версия'!H57)</f>
        <v>4</v>
      </c>
      <c r="I57">
        <f>IF(COUNTA('Последняя версия'!I57)=0,NA(),'Последняя версия'!I57)</f>
        <v>2</v>
      </c>
      <c r="J57">
        <f>IF(COUNTA('Последняя версия'!J57)=0,NA(),'Последняя версия'!J57)</f>
        <v>1</v>
      </c>
      <c r="K57">
        <f>IF(COUNTA('Последняя версия'!K57)=0,NA(),'Последняя версия'!K57)</f>
        <v>1</v>
      </c>
      <c r="L57">
        <f>IF(COUNTA('Последняя версия'!L57)=0,NA(),'Последняя версия'!L57)</f>
        <v>1</v>
      </c>
      <c r="M57">
        <f>IF(COUNTA('Последняя версия'!M57)=0,NA(),'Последняя версия'!M57)</f>
        <v>1</v>
      </c>
      <c r="N57">
        <f>IF(COUNTA('Последняя версия'!N57)=0,NA(),'Последняя версия'!N57)</f>
        <v>1</v>
      </c>
      <c r="O57">
        <f>IF(COUNTA('Последняя версия'!O57)=0,NA(),'Последняя версия'!O57)</f>
        <v>2</v>
      </c>
      <c r="P57">
        <f>IF(COUNTA('Последняя версия'!P57)=0,NA(),'Последняя версия'!P57)</f>
        <v>1</v>
      </c>
      <c r="Q57">
        <f>IF(COUNTA('Последняя версия'!Q57)=0,NA(),'Последняя версия'!Q57)</f>
        <v>2</v>
      </c>
      <c r="R57">
        <f>IF(COUNTA('Последняя версия'!R57)=0,NA(),'Последняя версия'!R57)</f>
        <v>1</v>
      </c>
      <c r="S57">
        <f>IF(COUNTA('Последняя версия'!S57)=0,NA(),'Последняя версия'!S57)</f>
        <v>1</v>
      </c>
      <c r="T57">
        <f>IF(COUNTA('Последняя версия'!T57)=0,NA(),'Последняя версия'!T57)</f>
        <v>1</v>
      </c>
      <c r="U57">
        <f>IF(COUNTA('Последняя версия'!U57)=0,NA(),'Последняя версия'!U57)</f>
        <v>1</v>
      </c>
      <c r="V57">
        <f>IF(COUNTA('Последняя версия'!V57)=0,NA(),'Последняя версия'!V57)</f>
        <v>2</v>
      </c>
      <c r="W57" t="e">
        <f>IF(COUNTA('Последняя версия'!W57)=0,NA(),'Последняя версия'!W57)</f>
        <v>#N/A</v>
      </c>
      <c r="X57">
        <f>IF(COUNTA('Последняя версия'!X57)=0,NA(),'Последняя версия'!X57)</f>
        <v>80</v>
      </c>
      <c r="Y57">
        <f>IF(COUNTA('Последняя версия'!Y57)=0,NA(),'Последняя версия'!Y57)</f>
        <v>79</v>
      </c>
      <c r="Z57">
        <f>IF(COUNTA('Последняя версия'!Z57)=0,NA(),'Последняя версия'!Z57)</f>
        <v>18</v>
      </c>
      <c r="AA57" t="e">
        <f>IF(COUNTA('Последняя версия'!AA57)=0,NA(),'Последняя версия'!AA57)</f>
        <v>#N/A</v>
      </c>
      <c r="AB57">
        <f>IF(COUNTA('Последняя версия'!AB57)=0,NA(),'Последняя версия'!AB57)</f>
        <v>59</v>
      </c>
      <c r="AC57">
        <f>IF(COUNTA('Последняя версия'!AC57)=0,NA(),'Последняя версия'!AC57)</f>
        <v>42.7</v>
      </c>
      <c r="AD57">
        <f>IF(COUNTA('Последняя версия'!AD57)=0,NA(),'Последняя версия'!AD57)</f>
        <v>7.4</v>
      </c>
      <c r="AE57">
        <f>IF(COUNTA('Последняя версия'!AE57)=0,NA(),'Последняя версия'!AE57)</f>
        <v>65.3</v>
      </c>
      <c r="AF57">
        <f>IF(COUNTA('Последняя версия'!AF57)=0,NA(),'Последняя версия'!AF57)</f>
        <v>5.49</v>
      </c>
      <c r="AG57">
        <f>IF(COUNTA('Последняя версия'!AG57)=0,NA(),'Последняя версия'!AG57)</f>
        <v>1.83</v>
      </c>
      <c r="AH57">
        <f>IF(COUNTA('Последняя версия'!AH57)=0,NA(),'Последняя версия'!AH57)</f>
        <v>5.14</v>
      </c>
      <c r="AI57">
        <f>IF(COUNTA('Последняя версия'!AI57)=0,NA(),'Последняя версия'!AI57)</f>
        <v>1.47</v>
      </c>
      <c r="AJ57">
        <f>IF(COUNTA('Последняя версия'!AJ57)=0,NA(),'Последняя версия'!AJ57)</f>
        <v>65.3</v>
      </c>
      <c r="AK57">
        <f>IF(COUNTA('Последняя версия'!AK57)=0,NA(),'Последняя версия'!AK57)</f>
        <v>3.04</v>
      </c>
      <c r="AL57">
        <f>IF(COUNTA('Последняя версия'!AL57)=0,NA(),'Последняя версия'!AL57)</f>
        <v>331.1</v>
      </c>
      <c r="AM57">
        <f>IF(COUNTA('Последняя версия'!AM57)=0,NA(),'Последняя версия'!AM57)</f>
        <v>392</v>
      </c>
      <c r="AN57">
        <f>IF(COUNTA('Последняя версия'!AN57)=0,NA(),'Последняя версия'!AN57)</f>
        <v>0.74</v>
      </c>
      <c r="AO57">
        <f>IF(COUNTA('Последняя версия'!AO57)=0,NA(),'Последняя версия'!AO57)</f>
        <v>530</v>
      </c>
      <c r="AP57" t="e">
        <f>IF(COUNTA('Последняя версия'!AP57)=0,NA(),'Последняя версия'!AP57)</f>
        <v>#N/A</v>
      </c>
      <c r="AQ57" t="e">
        <f>IF(COUNTA('Последняя версия'!AQ57)=0,NA(),'Последняя версия'!AQ57)</f>
        <v>#N/A</v>
      </c>
      <c r="AR57" t="e">
        <f>IF(COUNTA('Последняя версия'!AR57)=0,NA(),'Последняя версия'!AR57)</f>
        <v>#N/A</v>
      </c>
      <c r="AS57" t="e">
        <f>IF(COUNTA('Последняя версия'!AS57)=0,NA(),'Последняя версия'!AS57)</f>
        <v>#N/A</v>
      </c>
      <c r="AT57" t="e">
        <f>IF(COUNTA('Последняя версия'!AT57)=0,NA(),'Последняя версия'!AT57)</f>
        <v>#N/A</v>
      </c>
      <c r="AU57" t="e">
        <f>IF(COUNTA('Последняя версия'!AU57)=0,NA(),'Последняя версия'!AU57)</f>
        <v>#N/A</v>
      </c>
      <c r="AV57" t="e">
        <f>IF(COUNTA('Последняя версия'!AV57)=0,NA(),'Последняя версия'!AV57)</f>
        <v>#N/A</v>
      </c>
      <c r="AW57" t="e">
        <f>IF(COUNTA('Последняя версия'!AW57)=0,NA(),'Последняя версия'!AW57)</f>
        <v>#N/A</v>
      </c>
      <c r="AX57" t="e">
        <f>IF(COUNTA('Последняя версия'!AX57)=0,NA(),'Последняя версия'!AX57)</f>
        <v>#N/A</v>
      </c>
      <c r="AY57" t="e">
        <f>IF(COUNTA('Последняя версия'!AY57)=0,NA(),'Последняя версия'!AY57)</f>
        <v>#N/A</v>
      </c>
      <c r="AZ57" t="e">
        <f>IF(COUNTA('Последняя версия'!AZ57)=0,NA(),'Последняя версия'!AZ57)</f>
        <v>#N/A</v>
      </c>
      <c r="BA57" t="e">
        <f>IF(COUNTA('Последняя версия'!BA57)=0,NA(),'Последняя версия'!BA57)</f>
        <v>#N/A</v>
      </c>
      <c r="BB57" t="e">
        <f>IF(COUNTA('Последняя версия'!BB57)=0,NA(),'Последняя версия'!BB57)</f>
        <v>#N/A</v>
      </c>
      <c r="BC57" t="e">
        <f>IF(COUNTA('Последняя версия'!BC57)=0,NA(),'Последняя версия'!BC57)</f>
        <v>#N/A</v>
      </c>
      <c r="BD57" t="e">
        <f>IF(COUNTA('Последняя версия'!BD57)=0,NA(),'Последняя версия'!BD57)</f>
        <v>#N/A</v>
      </c>
      <c r="BE57" t="e">
        <f>IF(COUNTA('Последняя версия'!BE57)=0,NA(),'Последняя версия'!BE57)</f>
        <v>#N/A</v>
      </c>
      <c r="BF57" t="e">
        <f>IF(COUNTA('Последняя версия'!BF57)=0,NA(),'Последняя версия'!BF57)</f>
        <v>#N/A</v>
      </c>
      <c r="BG57" t="e">
        <f>IF(COUNTA('Последняя версия'!BG57)=0,NA(),'Последняя версия'!BG57)</f>
        <v>#N/A</v>
      </c>
      <c r="BH57" t="e">
        <f>IF(COUNTA('Последняя версия'!BH57)=0,NA(),'Последняя версия'!BH57)</f>
        <v>#N/A</v>
      </c>
      <c r="BI57" t="e">
        <f>IF(COUNTA('Последняя версия'!BI57)=0,NA(),'Последняя версия'!BI57)</f>
        <v>#N/A</v>
      </c>
      <c r="BJ57" t="e">
        <f>IF(COUNTA('Последняя версия'!BJ57)=0,NA(),'Последняя версия'!BJ57)</f>
        <v>#N/A</v>
      </c>
      <c r="BK57">
        <f>IF(COUNTA('Последняя версия'!BK57)=0,NA(),'Последняя версия'!BK57)</f>
        <v>51.9</v>
      </c>
      <c r="BL57" t="e">
        <f>IF(COUNTA('Последняя версия'!BL57)=0,NA(),'Последняя версия'!BL57)</f>
        <v>#N/A</v>
      </c>
      <c r="BM57" t="e">
        <f>IF(COUNTA('Последняя версия'!BM57)=0,NA(),'Последняя версия'!BM57)</f>
        <v>#N/A</v>
      </c>
      <c r="BN57" t="e">
        <f>IF(COUNTA('Последняя версия'!BN57)=0,NA(),'Последняя версия'!BN57)</f>
        <v>#N/A</v>
      </c>
      <c r="BO57">
        <f>IF(COUNTA('Последняя версия'!BO57)=0,NA(),'Последняя версия'!BO57)</f>
        <v>293.2</v>
      </c>
      <c r="BP57">
        <f>IF(COUNTA('Последняя версия'!BP57)=0,NA(),'Последняя версия'!BP57)</f>
        <v>46.39</v>
      </c>
      <c r="BQ57" t="e">
        <f>IF(COUNTA('Последняя версия'!BQ57)=0,NA(),'Последняя версия'!BQ57)</f>
        <v>#N/A</v>
      </c>
      <c r="BR57" t="e">
        <f>IF(COUNTA('Последняя версия'!BR57)=0,NA(),'Последняя версия'!BR57)</f>
        <v>#N/A</v>
      </c>
      <c r="BS57" t="e">
        <f>IF(COUNTA('Последняя версия'!BS57)=0,NA(),'Последняя версия'!BS57)</f>
        <v>#N/A</v>
      </c>
      <c r="BT57" t="e">
        <f>IF(COUNTA('Последняя версия'!BT57)=0,NA(),'Последняя версия'!BT57)</f>
        <v>#N/A</v>
      </c>
      <c r="BU57" t="e">
        <f>IF(COUNTA('Последняя версия'!BU57)=0,NA(),'Последняя версия'!BU57)</f>
        <v>#N/A</v>
      </c>
      <c r="BV57" t="e">
        <f>IF(COUNTA('Последняя версия'!BV57)=0,NA(),'Последняя версия'!BV57)</f>
        <v>#N/A</v>
      </c>
      <c r="BW57" t="e">
        <f>IF(COUNTA('Последняя версия'!BW57)=0,NA(),'Последняя версия'!BW57)</f>
        <v>#N/A</v>
      </c>
      <c r="BX57" t="e">
        <f>IF(COUNTA('Последняя версия'!BX57)=0,NA(),'Последняя версия'!BX57)</f>
        <v>#N/A</v>
      </c>
      <c r="BY57" t="e">
        <f>IF(COUNTA('Последняя версия'!BY57)=0,NA(),'Последняя версия'!BY57)</f>
        <v>#N/A</v>
      </c>
      <c r="BZ57" t="e">
        <f>IF(COUNTA('Последняя версия'!BZ57)=0,NA(),'Последняя версия'!BZ57)</f>
        <v>#N/A</v>
      </c>
      <c r="CA57" t="e">
        <f>IF(COUNTA('Последняя версия'!CA57)=0,NA(),'Последняя версия'!CA57)</f>
        <v>#N/A</v>
      </c>
      <c r="CB57" t="e">
        <f>IF(COUNTA('Последняя версия'!CB57)=0,NA(),'Последняя версия'!CB57)</f>
        <v>#N/A</v>
      </c>
      <c r="CC57" t="e">
        <f>IF(COUNTA('Последняя версия'!CC57)=0,NA(),'Последняя версия'!CC57)</f>
        <v>#N/A</v>
      </c>
      <c r="CD57" t="e">
        <f>IF(COUNTA('Последняя версия'!CD57)=0,NA(),'Последняя версия'!CD57)</f>
        <v>#N/A</v>
      </c>
      <c r="CE57" t="e">
        <f>IF(COUNTA('Последняя версия'!CE57)=0,NA(),'Последняя версия'!CE57)</f>
        <v>#N/A</v>
      </c>
      <c r="CF57" t="e">
        <f>IF(COUNTA('Последняя версия'!CF57)=0,NA(),'Последняя версия'!CF57)</f>
        <v>#N/A</v>
      </c>
      <c r="CG57" t="e">
        <f>IF(COUNTA('Последняя версия'!CG57)=0,NA(),'Последняя версия'!CG57)</f>
        <v>#N/A</v>
      </c>
      <c r="CH57" t="e">
        <f>IF(COUNTA('Последняя версия'!CH57)=0,NA(),'Последняя версия'!CH57)</f>
        <v>#N/A</v>
      </c>
      <c r="CI57" t="e">
        <f>IF(COUNTA('Последняя версия'!CI57)=0,NA(),'Последняя версия'!CI57)</f>
        <v>#N/A</v>
      </c>
      <c r="CJ57">
        <f>IF(COUNTA('Последняя версия'!CJ57)=0,NA(),'Последняя версия'!CJ57)</f>
        <v>6.2</v>
      </c>
      <c r="CK57">
        <f>IF(COUNTA('Последняя версия'!CK57)=0,NA(),'Последняя версия'!CK57)</f>
        <v>19.41</v>
      </c>
      <c r="CL57">
        <f>IF(COUNTA('Последняя версия'!CL57)=0,NA(),'Последняя версия'!CL57)</f>
        <v>236.77</v>
      </c>
      <c r="CM57" t="e">
        <f>IF(COUNTA('Последняя версия'!CM57)=0,NA(),'Последняя версия'!CM57)</f>
        <v>#N/A</v>
      </c>
      <c r="CN57" t="e">
        <f>IF(COUNTA('Последняя версия'!CN57)=0,NA(),'Последняя версия'!CN57)</f>
        <v>#N/A</v>
      </c>
      <c r="CO57" t="e">
        <f>IF(COUNTA('Последняя версия'!CO57)=0,NA(),'Последняя версия'!CO57)</f>
        <v>#N/A</v>
      </c>
      <c r="CP57" t="e">
        <f>IF(COUNTA('Последняя версия'!CP57)=0,NA(),'Последняя версия'!CP57)</f>
        <v>#N/A</v>
      </c>
      <c r="CQ57" t="e">
        <f>IF(COUNTA('Последняя версия'!CQ57)=0,NA(),'Последняя версия'!CQ57)</f>
        <v>#N/A</v>
      </c>
      <c r="CR57" t="e">
        <f>IF(COUNTA('Последняя версия'!CR57)=0,NA(),'Последняя версия'!CR57)</f>
        <v>#N/A</v>
      </c>
      <c r="CS57">
        <f>IF(COUNTA('Последняя версия'!CS57)=0,NA(),'Последняя версия'!CS57)</f>
        <v>20</v>
      </c>
      <c r="CT57">
        <f>IF(COUNTA('Последняя версия'!CT57)=0,NA(),'Последняя версия'!CT57)</f>
        <v>9</v>
      </c>
      <c r="CU57">
        <f>IF(COUNTA('Последняя версия'!CU57)=0,NA(),'Последняя версия'!CU57)</f>
        <v>14</v>
      </c>
      <c r="CV57">
        <f>IF(COUNTA('Последняя версия'!CV57)=0,NA(),'Последняя версия'!CV57)</f>
        <v>7</v>
      </c>
      <c r="CW57">
        <f>IF(COUNTA('Последняя версия'!CW57)=0,NA(),'Последняя версия'!CW57)</f>
        <v>4</v>
      </c>
      <c r="CX57">
        <f>IF(COUNTA('Последняя версия'!CX57)=0,NA(),'Последняя версия'!CX57)</f>
        <v>7</v>
      </c>
      <c r="CY57">
        <f>IF(COUNTA('Последняя версия'!CY57)=0,NA(),'Последняя версия'!CY57)</f>
        <v>7</v>
      </c>
      <c r="CZ57">
        <f>IF(COUNTA('Последняя версия'!CZ57)=0,NA(),'Последняя версия'!CZ57)</f>
        <v>6</v>
      </c>
      <c r="DA57">
        <f>IF(COUNTA('Последняя версия'!DA57)=0,NA(),'Последняя версия'!DA57)</f>
        <v>6</v>
      </c>
      <c r="DB57">
        <f>IF(COUNTA('Последняя версия'!DB57)=0,NA(),'Последняя версия'!DB57)</f>
        <v>7</v>
      </c>
      <c r="DC57">
        <f>IF(COUNTA('Последняя версия'!DC57)=0,NA(),'Последняя версия'!DC57)</f>
        <v>5</v>
      </c>
      <c r="DD57">
        <f>IF(COUNTA('Последняя версия'!DD57)=0,NA(),'Последняя версия'!DD57)</f>
        <v>6</v>
      </c>
      <c r="DE57">
        <f>IF(COUNTA('Последняя версия'!DE57)=0,NA(),'Последняя версия'!DE57)</f>
        <v>7</v>
      </c>
      <c r="DF57">
        <f>IF(COUNTA('Последняя версия'!DF57)=0,NA(),'Последняя версия'!DF57)</f>
        <v>7</v>
      </c>
      <c r="DG57">
        <f>IF(COUNTA('Последняя версия'!DG57)=0,NA(),'Последняя версия'!DG57)</f>
        <v>8</v>
      </c>
      <c r="DH57">
        <f>IF(COUNTA('Последняя версия'!DH57)=0,NA(),'Последняя версия'!DH57)</f>
        <v>18</v>
      </c>
      <c r="DI57">
        <f>IF(COUNTA('Последняя версия'!DI57)=0,NA(),'Последняя версия'!DI57)</f>
        <v>5</v>
      </c>
      <c r="DJ57">
        <f>IF(COUNTA('Последняя версия'!DJ57)=0,NA(),'Последняя версия'!DJ57)</f>
        <v>2</v>
      </c>
      <c r="DK57">
        <f>IF(COUNTA('Последняя версия'!DK57)=0,NA(),'Последняя версия'!DK57)</f>
        <v>4</v>
      </c>
      <c r="DL57">
        <f>IF(COUNTA('Последняя версия'!DL57)=0,NA(),'Последняя версия'!DL57)</f>
        <v>2</v>
      </c>
      <c r="DM57">
        <f>IF(COUNTA('Последняя версия'!DM57)=0,NA(),'Последняя версия'!DM57)</f>
        <v>10</v>
      </c>
      <c r="DN57">
        <f>IF(COUNTA('Последняя версия'!DN57)=0,NA(),'Последняя версия'!DN57)</f>
        <v>6</v>
      </c>
      <c r="DO57">
        <f>IF(COUNTA('Последняя версия'!DO57)=0,NA(),'Последняя версия'!DO57)</f>
        <v>4</v>
      </c>
      <c r="DP57">
        <f>IF(COUNTA('Последняя версия'!DP57)=0,NA(),'Последняя версия'!DP57)</f>
        <v>7</v>
      </c>
      <c r="DQ57">
        <f>IF(COUNTA('Последняя версия'!DQ57)=0,NA(),'Последняя версия'!DQ57)</f>
        <v>6</v>
      </c>
      <c r="DR57">
        <f>IF(COUNTA('Последняя версия'!DR57)=0,NA(),'Последняя версия'!DR57)</f>
        <v>3</v>
      </c>
      <c r="DS57">
        <f>IF(COUNTA('Последняя версия'!DS57)=0,NA(),'Последняя версия'!DS57)</f>
        <v>3</v>
      </c>
      <c r="DT57">
        <f>IF(COUNTA('Последняя версия'!DT57)=0,NA(),'Последняя версия'!DT57)</f>
        <v>92</v>
      </c>
      <c r="DU57" t="e">
        <f>IF(COUNTA('Последняя версия'!DU57)=0,NA(),'Последняя версия'!DU57)</f>
        <v>#N/A</v>
      </c>
      <c r="DV57" t="e">
        <f>IF(COUNTA('Последняя версия'!DV57)=0,NA(),'Последняя версия'!DV57)</f>
        <v>#N/A</v>
      </c>
      <c r="DW57" t="e">
        <f>IF(COUNTA('Последняя версия'!DW57)=0,NA(),'Последняя версия'!DW57)</f>
        <v>#N/A</v>
      </c>
      <c r="DX57" t="e">
        <f>IF(COUNTA('Последняя версия'!DX57)=0,NA(),'Последняя версия'!DX57)</f>
        <v>#N/A</v>
      </c>
      <c r="DY57" t="e">
        <f>IF(COUNTA('Последняя версия'!DY57)=0,NA(),'Последняя версия'!DY57)</f>
        <v>#N/A</v>
      </c>
      <c r="DZ57" t="e">
        <f>IF(COUNTA('Последняя версия'!DZ57)=0,NA(),'Последняя версия'!DZ57)</f>
        <v>#N/A</v>
      </c>
      <c r="EA57" t="e">
        <f>IF(COUNTA('Последняя версия'!EA57)=0,NA(),'Последняя версия'!EA57)</f>
        <v>#N/A</v>
      </c>
      <c r="EB57" t="e">
        <f>IF(COUNTA('Последняя версия'!EB57)=0,NA(),'Последняя версия'!EB57)</f>
        <v>#N/A</v>
      </c>
      <c r="EC57" t="e">
        <f>IF(COUNTA('Последняя версия'!EC57)=0,NA(),'Последняя версия'!EC57)</f>
        <v>#N/A</v>
      </c>
      <c r="ED57" t="e">
        <f>IF(COUNTA('Последняя версия'!ED57)=0,NA(),'Последняя версия'!ED57)</f>
        <v>#N/A</v>
      </c>
      <c r="EE57" t="e">
        <f>IF(COUNTA('Последняя версия'!EE57)=0,NA(),'Последняя версия'!EE57)</f>
        <v>#N/A</v>
      </c>
      <c r="EF57" t="e">
        <f>IF(COUNTA('Последняя версия'!EF57)=0,NA(),'Последняя версия'!EF57)</f>
        <v>#N/A</v>
      </c>
      <c r="EG57" t="e">
        <f>IF(COUNTA('Последняя версия'!EG57)=0,NA(),'Последняя версия'!EG57)</f>
        <v>#N/A</v>
      </c>
      <c r="EH57" t="e">
        <f>IF(COUNTA('Последняя версия'!EH57)=0,NA(),'Последняя версия'!EH57)</f>
        <v>#N/A</v>
      </c>
      <c r="EI57" t="e">
        <f>IF(COUNTA('Последняя версия'!EI57)=0,NA(),'Последняя версия'!EI57)</f>
        <v>#N/A</v>
      </c>
      <c r="EJ57" t="e">
        <f>IF(COUNTA('Последняя версия'!EJ57)=0,NA(),'Последняя версия'!EJ57)</f>
        <v>#N/A</v>
      </c>
    </row>
    <row r="58" spans="1:140" x14ac:dyDescent="0.35">
      <c r="A58">
        <f>IF(COUNTA('Последняя версия'!A58)=0,NA(),'Последняя версия'!A58)</f>
        <v>57</v>
      </c>
      <c r="B58">
        <f>IF(COUNTA('Последняя версия'!B58)=0,NA(),'Последняя версия'!B58)</f>
        <v>2</v>
      </c>
      <c r="C58">
        <f>IF(COUNTA('Последняя версия'!C58)=0,NA(),'Последняя версия'!C58)</f>
        <v>2</v>
      </c>
      <c r="D58">
        <f>IF(COUNTA('Последняя версия'!D58)=0,NA(),'Последняя версия'!D58)</f>
        <v>6</v>
      </c>
      <c r="E58">
        <f>IF(COUNTA('Последняя версия'!E58)=0,NA(),'Последняя версия'!E58)</f>
        <v>6</v>
      </c>
      <c r="F58">
        <f>IF(COUNTA('Последняя версия'!F58)=0,NA(),'Последняя версия'!F58)</f>
        <v>1</v>
      </c>
      <c r="G58">
        <f>IF(COUNTA('Последняя версия'!G58)=0,NA(),'Последняя версия'!G58)</f>
        <v>1</v>
      </c>
      <c r="H58">
        <f>IF(COUNTA('Последняя версия'!H58)=0,NA(),'Последняя версия'!H58)</f>
        <v>1</v>
      </c>
      <c r="I58">
        <f>IF(COUNTA('Последняя версия'!I58)=0,NA(),'Последняя версия'!I58)</f>
        <v>2</v>
      </c>
      <c r="J58">
        <f>IF(COUNTA('Последняя версия'!J58)=0,NA(),'Последняя версия'!J58)</f>
        <v>1</v>
      </c>
      <c r="K58">
        <f>IF(COUNTA('Последняя версия'!K58)=0,NA(),'Последняя версия'!K58)</f>
        <v>1</v>
      </c>
      <c r="L58">
        <f>IF(COUNTA('Последняя версия'!L58)=0,NA(),'Последняя версия'!L58)</f>
        <v>1</v>
      </c>
      <c r="M58">
        <f>IF(COUNTA('Последняя версия'!M58)=0,NA(),'Последняя версия'!M58)</f>
        <v>1</v>
      </c>
      <c r="N58">
        <f>IF(COUNTA('Последняя версия'!N58)=0,NA(),'Последняя версия'!N58)</f>
        <v>1</v>
      </c>
      <c r="O58">
        <f>IF(COUNTA('Последняя версия'!O58)=0,NA(),'Последняя версия'!O58)</f>
        <v>2</v>
      </c>
      <c r="P58">
        <f>IF(COUNTA('Последняя версия'!P58)=0,NA(),'Последняя версия'!P58)</f>
        <v>1</v>
      </c>
      <c r="Q58">
        <f>IF(COUNTA('Последняя версия'!Q58)=0,NA(),'Последняя версия'!Q58)</f>
        <v>1</v>
      </c>
      <c r="R58">
        <f>IF(COUNTA('Последняя версия'!R58)=0,NA(),'Последняя версия'!R58)</f>
        <v>1</v>
      </c>
      <c r="S58">
        <f>IF(COUNTA('Последняя версия'!S58)=0,NA(),'Последняя версия'!S58)</f>
        <v>1</v>
      </c>
      <c r="T58">
        <f>IF(COUNTA('Последняя версия'!T58)=0,NA(),'Последняя версия'!T58)</f>
        <v>1</v>
      </c>
      <c r="U58">
        <f>IF(COUNTA('Последняя версия'!U58)=0,NA(),'Последняя версия'!U58)</f>
        <v>1</v>
      </c>
      <c r="V58">
        <f>IF(COUNTA('Последняя версия'!V58)=0,NA(),'Последняя версия'!V58)</f>
        <v>3</v>
      </c>
      <c r="W58" t="e">
        <f>IF(COUNTA('Последняя версия'!W58)=0,NA(),'Последняя версия'!W58)</f>
        <v>#N/A</v>
      </c>
      <c r="X58">
        <f>IF(COUNTA('Последняя версия'!X58)=0,NA(),'Последняя версия'!X58)</f>
        <v>80</v>
      </c>
      <c r="Y58">
        <f>IF(COUNTA('Последняя версия'!Y58)=0,NA(),'Последняя версия'!Y58)</f>
        <v>79</v>
      </c>
      <c r="Z58">
        <f>IF(COUNTA('Последняя версия'!Z58)=0,NA(),'Последняя версия'!Z58)</f>
        <v>12</v>
      </c>
      <c r="AA58" t="e">
        <f>IF(COUNTA('Последняя версия'!AA58)=0,NA(),'Последняя версия'!AA58)</f>
        <v>#N/A</v>
      </c>
      <c r="AB58">
        <f>IF(COUNTA('Последняя версия'!AB58)=0,NA(),'Последняя версия'!AB58)</f>
        <v>98</v>
      </c>
      <c r="AC58" t="e">
        <f>IF(COUNTA('Последняя версия'!AC58)=0,NA(),'Последняя версия'!AC58)</f>
        <v>#N/A</v>
      </c>
      <c r="AD58">
        <f>IF(COUNTA('Последняя версия'!AD58)=0,NA(),'Последняя версия'!AD58)</f>
        <v>5.21</v>
      </c>
      <c r="AE58">
        <f>IF(COUNTA('Последняя версия'!AE58)=0,NA(),'Последняя версия'!AE58)</f>
        <v>70.8</v>
      </c>
      <c r="AF58">
        <f>IF(COUNTA('Последняя версия'!AF58)=0,NA(),'Последняя версия'!AF58)</f>
        <v>5.52</v>
      </c>
      <c r="AG58">
        <f>IF(COUNTA('Последняя версия'!AG58)=0,NA(),'Последняя версия'!AG58)</f>
        <v>1.83</v>
      </c>
      <c r="AH58">
        <f>IF(COUNTA('Последняя версия'!AH58)=0,NA(),'Последняя версия'!AH58)</f>
        <v>3.17</v>
      </c>
      <c r="AI58">
        <f>IF(COUNTA('Последняя версия'!AI58)=0,NA(),'Последняя версия'!AI58)</f>
        <v>0.54</v>
      </c>
      <c r="AJ58">
        <f>IF(COUNTA('Последняя версия'!AJ58)=0,NA(),'Последняя версия'!AJ58)</f>
        <v>6.0000000000000001E-3</v>
      </c>
      <c r="AK58">
        <f>IF(COUNTA('Последняя версия'!AK58)=0,NA(),'Последняя версия'!AK58)</f>
        <v>1.84</v>
      </c>
      <c r="AL58">
        <f>IF(COUNTA('Последняя версия'!AL58)=0,NA(),'Последняя версия'!AL58)</f>
        <v>254</v>
      </c>
      <c r="AM58">
        <f>IF(COUNTA('Последняя версия'!AM58)=0,NA(),'Последняя версия'!AM58)</f>
        <v>522</v>
      </c>
      <c r="AN58">
        <f>IF(COUNTA('Последняя версия'!AN58)=0,NA(),'Последняя версия'!AN58)</f>
        <v>0.99</v>
      </c>
      <c r="AO58">
        <f>IF(COUNTA('Последняя версия'!AO58)=0,NA(),'Последняя версия'!AO58)</f>
        <v>527</v>
      </c>
      <c r="AP58" t="e">
        <f>IF(COUNTA('Последняя версия'!AP58)=0,NA(),'Последняя версия'!AP58)</f>
        <v>#N/A</v>
      </c>
      <c r="AQ58" t="e">
        <f>IF(COUNTA('Последняя версия'!AQ58)=0,NA(),'Последняя версия'!AQ58)</f>
        <v>#N/A</v>
      </c>
      <c r="AR58" t="e">
        <f>IF(COUNTA('Последняя версия'!AR58)=0,NA(),'Последняя версия'!AR58)</f>
        <v>#N/A</v>
      </c>
      <c r="AS58" t="e">
        <f>IF(COUNTA('Последняя версия'!AS58)=0,NA(),'Последняя версия'!AS58)</f>
        <v>#N/A</v>
      </c>
      <c r="AT58" t="e">
        <f>IF(COUNTA('Последняя версия'!AT58)=0,NA(),'Последняя версия'!AT58)</f>
        <v>#N/A</v>
      </c>
      <c r="AU58" t="e">
        <f>IF(COUNTA('Последняя версия'!AU58)=0,NA(),'Последняя версия'!AU58)</f>
        <v>#N/A</v>
      </c>
      <c r="AV58" t="e">
        <f>IF(COUNTA('Последняя версия'!AV58)=0,NA(),'Последняя версия'!AV58)</f>
        <v>#N/A</v>
      </c>
      <c r="AW58" t="e">
        <f>IF(COUNTA('Последняя версия'!AW58)=0,NA(),'Последняя версия'!AW58)</f>
        <v>#N/A</v>
      </c>
      <c r="AX58">
        <f>IF(COUNTA('Последняя версия'!AX58)=0,NA(),'Последняя версия'!AX58)</f>
        <v>3.18</v>
      </c>
      <c r="AY58" t="e">
        <f>IF(COUNTA('Последняя версия'!AY58)=0,NA(),'Последняя версия'!AY58)</f>
        <v>#N/A</v>
      </c>
      <c r="AZ58" t="e">
        <f>IF(COUNTA('Последняя версия'!AZ58)=0,NA(),'Последняя версия'!AZ58)</f>
        <v>#N/A</v>
      </c>
      <c r="BA58" t="e">
        <f>IF(COUNTA('Последняя версия'!BA58)=0,NA(),'Последняя версия'!BA58)</f>
        <v>#N/A</v>
      </c>
      <c r="BB58" t="e">
        <f>IF(COUNTA('Последняя версия'!BB58)=0,NA(),'Последняя версия'!BB58)</f>
        <v>#N/A</v>
      </c>
      <c r="BC58" t="e">
        <f>IF(COUNTA('Последняя версия'!BC58)=0,NA(),'Последняя версия'!BC58)</f>
        <v>#N/A</v>
      </c>
      <c r="BD58" t="e">
        <f>IF(COUNTA('Последняя версия'!BD58)=0,NA(),'Последняя версия'!BD58)</f>
        <v>#N/A</v>
      </c>
      <c r="BE58" t="e">
        <f>IF(COUNTA('Последняя версия'!BE58)=0,NA(),'Последняя версия'!BE58)</f>
        <v>#N/A</v>
      </c>
      <c r="BF58" t="e">
        <f>IF(COUNTA('Последняя версия'!BF58)=0,NA(),'Последняя версия'!BF58)</f>
        <v>#N/A</v>
      </c>
      <c r="BG58" t="e">
        <f>IF(COUNTA('Последняя версия'!BG58)=0,NA(),'Последняя версия'!BG58)</f>
        <v>#N/A</v>
      </c>
      <c r="BH58" t="e">
        <f>IF(COUNTA('Последняя версия'!BH58)=0,NA(),'Последняя версия'!BH58)</f>
        <v>#N/A</v>
      </c>
      <c r="BI58" t="e">
        <f>IF(COUNTA('Последняя версия'!BI58)=0,NA(),'Последняя версия'!BI58)</f>
        <v>#N/A</v>
      </c>
      <c r="BJ58" t="e">
        <f>IF(COUNTA('Последняя версия'!BJ58)=0,NA(),'Последняя версия'!BJ58)</f>
        <v>#N/A</v>
      </c>
      <c r="BK58" t="e">
        <f>IF(COUNTA('Последняя версия'!BK58)=0,NA(),'Последняя версия'!BK58)</f>
        <v>#N/A</v>
      </c>
      <c r="BL58" t="e">
        <f>IF(COUNTA('Последняя версия'!BL58)=0,NA(),'Последняя версия'!BL58)</f>
        <v>#N/A</v>
      </c>
      <c r="BM58" t="e">
        <f>IF(COUNTA('Последняя версия'!BM58)=0,NA(),'Последняя версия'!BM58)</f>
        <v>#N/A</v>
      </c>
      <c r="BN58" t="e">
        <f>IF(COUNTA('Последняя версия'!BN58)=0,NA(),'Последняя версия'!BN58)</f>
        <v>#N/A</v>
      </c>
      <c r="BO58" t="e">
        <f>IF(COUNTA('Последняя версия'!BO58)=0,NA(),'Последняя версия'!BO58)</f>
        <v>#N/A</v>
      </c>
      <c r="BP58" t="e">
        <f>IF(COUNTA('Последняя версия'!BP58)=0,NA(),'Последняя версия'!BP58)</f>
        <v>#N/A</v>
      </c>
      <c r="BQ58" t="e">
        <f>IF(COUNTA('Последняя версия'!BQ58)=0,NA(),'Последняя версия'!BQ58)</f>
        <v>#N/A</v>
      </c>
      <c r="BR58" t="e">
        <f>IF(COUNTA('Последняя версия'!BR58)=0,NA(),'Последняя версия'!BR58)</f>
        <v>#N/A</v>
      </c>
      <c r="BS58" t="e">
        <f>IF(COUNTA('Последняя версия'!BS58)=0,NA(),'Последняя версия'!BS58)</f>
        <v>#N/A</v>
      </c>
      <c r="BT58" t="e">
        <f>IF(COUNTA('Последняя версия'!BT58)=0,NA(),'Последняя версия'!BT58)</f>
        <v>#N/A</v>
      </c>
      <c r="BU58" t="e">
        <f>IF(COUNTA('Последняя версия'!BU58)=0,NA(),'Последняя версия'!BU58)</f>
        <v>#N/A</v>
      </c>
      <c r="BV58" t="e">
        <f>IF(COUNTA('Последняя версия'!BV58)=0,NA(),'Последняя версия'!BV58)</f>
        <v>#N/A</v>
      </c>
      <c r="BW58" t="e">
        <f>IF(COUNTA('Последняя версия'!BW58)=0,NA(),'Последняя версия'!BW58)</f>
        <v>#N/A</v>
      </c>
      <c r="BX58" t="e">
        <f>IF(COUNTA('Последняя версия'!BX58)=0,NA(),'Последняя версия'!BX58)</f>
        <v>#N/A</v>
      </c>
      <c r="BY58" t="e">
        <f>IF(COUNTA('Последняя версия'!BY58)=0,NA(),'Последняя версия'!BY58)</f>
        <v>#N/A</v>
      </c>
      <c r="BZ58">
        <f>IF(COUNTA('Последняя версия'!BZ58)=0,NA(),'Последняя версия'!BZ58)</f>
        <v>2.8</v>
      </c>
      <c r="CA58">
        <f>IF(COUNTA('Последняя версия'!CA58)=0,NA(),'Последняя версия'!CA58)</f>
        <v>10.8</v>
      </c>
      <c r="CB58" t="e">
        <f>IF(COUNTA('Последняя версия'!CB58)=0,NA(),'Последняя версия'!CB58)</f>
        <v>#N/A</v>
      </c>
      <c r="CC58" t="e">
        <f>IF(COUNTA('Последняя версия'!CC58)=0,NA(),'Последняя версия'!CC58)</f>
        <v>#N/A</v>
      </c>
      <c r="CD58" t="e">
        <f>IF(COUNTA('Последняя версия'!CD58)=0,NA(),'Последняя версия'!CD58)</f>
        <v>#N/A</v>
      </c>
      <c r="CE58" t="e">
        <f>IF(COUNTA('Последняя версия'!CE58)=0,NA(),'Последняя версия'!CE58)</f>
        <v>#N/A</v>
      </c>
      <c r="CF58" t="e">
        <f>IF(COUNTA('Последняя версия'!CF58)=0,NA(),'Последняя версия'!CF58)</f>
        <v>#N/A</v>
      </c>
      <c r="CG58" t="e">
        <f>IF(COUNTA('Последняя версия'!CG58)=0,NA(),'Последняя версия'!CG58)</f>
        <v>#N/A</v>
      </c>
      <c r="CH58" t="e">
        <f>IF(COUNTA('Последняя версия'!CH58)=0,NA(),'Последняя версия'!CH58)</f>
        <v>#N/A</v>
      </c>
      <c r="CI58" t="e">
        <f>IF(COUNTA('Последняя версия'!CI58)=0,NA(),'Последняя версия'!CI58)</f>
        <v>#N/A</v>
      </c>
      <c r="CJ58">
        <f>IF(COUNTA('Последняя версия'!CJ58)=0,NA(),'Последняя версия'!CJ58)</f>
        <v>6.1</v>
      </c>
      <c r="CK58">
        <f>IF(COUNTA('Последняя версия'!CK58)=0,NA(),'Последняя версия'!CK58)</f>
        <v>25.62</v>
      </c>
      <c r="CL58">
        <f>IF(COUNTA('Последняя версия'!CL58)=0,NA(),'Последняя версия'!CL58)</f>
        <v>225.8</v>
      </c>
      <c r="CM58" t="e">
        <f>IF(COUNTA('Последняя версия'!CM58)=0,NA(),'Последняя версия'!CM58)</f>
        <v>#N/A</v>
      </c>
      <c r="CN58" t="e">
        <f>IF(COUNTA('Последняя версия'!CN58)=0,NA(),'Последняя версия'!CN58)</f>
        <v>#N/A</v>
      </c>
      <c r="CO58" t="e">
        <f>IF(COUNTA('Последняя версия'!CO58)=0,NA(),'Последняя версия'!CO58)</f>
        <v>#N/A</v>
      </c>
      <c r="CP58" t="e">
        <f>IF(COUNTA('Последняя версия'!CP58)=0,NA(),'Последняя версия'!CP58)</f>
        <v>#N/A</v>
      </c>
      <c r="CQ58" t="e">
        <f>IF(COUNTA('Последняя версия'!CQ58)=0,NA(),'Последняя версия'!CQ58)</f>
        <v>#N/A</v>
      </c>
      <c r="CR58" t="e">
        <f>IF(COUNTA('Последняя версия'!CR58)=0,NA(),'Последняя версия'!CR58)</f>
        <v>#N/A</v>
      </c>
      <c r="CS58">
        <f>IF(COUNTA('Последняя версия'!CS58)=0,NA(),'Последняя версия'!CS58)</f>
        <v>27</v>
      </c>
      <c r="CT58">
        <f>IF(COUNTA('Последняя версия'!CT58)=0,NA(),'Последняя версия'!CT58)</f>
        <v>8</v>
      </c>
      <c r="CU58">
        <f>IF(COUNTA('Последняя версия'!CU58)=0,NA(),'Последняя версия'!CU58)</f>
        <v>15</v>
      </c>
      <c r="CV58">
        <f>IF(COUNTA('Последняя версия'!CV58)=0,NA(),'Последняя версия'!CV58)</f>
        <v>1</v>
      </c>
      <c r="CW58">
        <f>IF(COUNTA('Последняя версия'!CW58)=0,NA(),'Последняя версия'!CW58)</f>
        <v>3</v>
      </c>
      <c r="CX58">
        <f>IF(COUNTA('Последняя версия'!CX58)=0,NA(),'Последняя версия'!CX58)</f>
        <v>6</v>
      </c>
      <c r="CY58">
        <f>IF(COUNTA('Последняя версия'!CY58)=0,NA(),'Последняя версия'!CY58)</f>
        <v>1</v>
      </c>
      <c r="CZ58">
        <f>IF(COUNTA('Последняя версия'!CZ58)=0,NA(),'Последняя версия'!CZ58)</f>
        <v>1</v>
      </c>
      <c r="DA58">
        <f>IF(COUNTA('Последняя версия'!DA58)=0,NA(),'Последняя версия'!DA58)</f>
        <v>1</v>
      </c>
      <c r="DB58">
        <f>IF(COUNTA('Последняя версия'!DB58)=0,NA(),'Последняя версия'!DB58)</f>
        <v>4</v>
      </c>
      <c r="DC58">
        <f>IF(COUNTA('Последняя версия'!DC58)=0,NA(),'Последняя версия'!DC58)</f>
        <v>3</v>
      </c>
      <c r="DD58">
        <f>IF(COUNTA('Последняя версия'!DD58)=0,NA(),'Последняя версия'!DD58)</f>
        <v>8</v>
      </c>
      <c r="DE58">
        <f>IF(COUNTA('Последняя версия'!DE58)=0,NA(),'Последняя версия'!DE58)</f>
        <v>1</v>
      </c>
      <c r="DF58">
        <f>IF(COUNTA('Последняя версия'!DF58)=0,NA(),'Последняя версия'!DF58)</f>
        <v>3</v>
      </c>
      <c r="DG58">
        <f>IF(COUNTA('Последняя версия'!DG58)=0,NA(),'Последняя версия'!DG58)</f>
        <v>2</v>
      </c>
      <c r="DH58">
        <f>IF(COUNTA('Последняя версия'!DH58)=0,NA(),'Последняя версия'!DH58)</f>
        <v>23</v>
      </c>
      <c r="DI58">
        <f>IF(COUNTA('Последняя версия'!DI58)=0,NA(),'Последняя версия'!DI58)</f>
        <v>5</v>
      </c>
      <c r="DJ58">
        <f>IF(COUNTA('Последняя версия'!DJ58)=0,NA(),'Последняя версия'!DJ58)</f>
        <v>5</v>
      </c>
      <c r="DK58">
        <f>IF(COUNTA('Последняя версия'!DK58)=0,NA(),'Последняя версия'!DK58)</f>
        <v>4</v>
      </c>
      <c r="DL58">
        <f>IF(COUNTA('Последняя версия'!DL58)=0,NA(),'Последняя версия'!DL58)</f>
        <v>2</v>
      </c>
      <c r="DM58">
        <f>IF(COUNTA('Последняя версия'!DM58)=0,NA(),'Последняя версия'!DM58)</f>
        <v>9</v>
      </c>
      <c r="DN58">
        <f>IF(COUNTA('Последняя версия'!DN58)=0,NA(),'Последняя версия'!DN58)</f>
        <v>5</v>
      </c>
      <c r="DO58">
        <f>IF(COUNTA('Последняя версия'!DO58)=0,NA(),'Последняя версия'!DO58)</f>
        <v>4</v>
      </c>
      <c r="DP58">
        <f>IF(COUNTA('Последняя версия'!DP58)=0,NA(),'Последняя версия'!DP58)</f>
        <v>3</v>
      </c>
      <c r="DQ58">
        <f>IF(COUNTA('Последняя версия'!DQ58)=0,NA(),'Последняя версия'!DQ58)</f>
        <v>15</v>
      </c>
      <c r="DR58">
        <f>IF(COUNTA('Последняя версия'!DR58)=0,NA(),'Последняя версия'!DR58)</f>
        <v>9</v>
      </c>
      <c r="DS58">
        <f>IF(COUNTA('Последняя версия'!DS58)=0,NA(),'Последняя версия'!DS58)</f>
        <v>6</v>
      </c>
      <c r="DT58">
        <f>IF(COUNTA('Последняя версия'!DT58)=0,NA(),'Последняя версия'!DT58)</f>
        <v>101</v>
      </c>
      <c r="DU58" t="e">
        <f>IF(COUNTA('Последняя версия'!DU58)=0,NA(),'Последняя версия'!DU58)</f>
        <v>#N/A</v>
      </c>
      <c r="DV58" t="e">
        <f>IF(COUNTA('Последняя версия'!DV58)=0,NA(),'Последняя версия'!DV58)</f>
        <v>#N/A</v>
      </c>
      <c r="DW58" t="e">
        <f>IF(COUNTA('Последняя версия'!DW58)=0,NA(),'Последняя версия'!DW58)</f>
        <v>#N/A</v>
      </c>
      <c r="DX58" t="e">
        <f>IF(COUNTA('Последняя версия'!DX58)=0,NA(),'Последняя версия'!DX58)</f>
        <v>#N/A</v>
      </c>
      <c r="DY58" t="e">
        <f>IF(COUNTA('Последняя версия'!DY58)=0,NA(),'Последняя версия'!DY58)</f>
        <v>#N/A</v>
      </c>
      <c r="DZ58" t="e">
        <f>IF(COUNTA('Последняя версия'!DZ58)=0,NA(),'Последняя версия'!DZ58)</f>
        <v>#N/A</v>
      </c>
      <c r="EA58" t="e">
        <f>IF(COUNTA('Последняя версия'!EA58)=0,NA(),'Последняя версия'!EA58)</f>
        <v>#N/A</v>
      </c>
      <c r="EB58" t="e">
        <f>IF(COUNTA('Последняя версия'!EB58)=0,NA(),'Последняя версия'!EB58)</f>
        <v>#N/A</v>
      </c>
      <c r="EC58" t="e">
        <f>IF(COUNTA('Последняя версия'!EC58)=0,NA(),'Последняя версия'!EC58)</f>
        <v>#N/A</v>
      </c>
      <c r="ED58" t="e">
        <f>IF(COUNTA('Последняя версия'!ED58)=0,NA(),'Последняя версия'!ED58)</f>
        <v>#N/A</v>
      </c>
      <c r="EE58" t="e">
        <f>IF(COUNTA('Последняя версия'!EE58)=0,NA(),'Последняя версия'!EE58)</f>
        <v>#N/A</v>
      </c>
      <c r="EF58" t="e">
        <f>IF(COUNTA('Последняя версия'!EF58)=0,NA(),'Последняя версия'!EF58)</f>
        <v>#N/A</v>
      </c>
      <c r="EG58" t="e">
        <f>IF(COUNTA('Последняя версия'!EG58)=0,NA(),'Последняя версия'!EG58)</f>
        <v>#N/A</v>
      </c>
      <c r="EH58" t="e">
        <f>IF(COUNTA('Последняя версия'!EH58)=0,NA(),'Последняя версия'!EH58)</f>
        <v>#N/A</v>
      </c>
      <c r="EI58" t="e">
        <f>IF(COUNTA('Последняя версия'!EI58)=0,NA(),'Последняя версия'!EI58)</f>
        <v>#N/A</v>
      </c>
      <c r="EJ58" t="e">
        <f>IF(COUNTA('Последняя версия'!EJ58)=0,NA(),'Последняя версия'!EJ58)</f>
        <v>#N/A</v>
      </c>
    </row>
    <row r="59" spans="1:140" x14ac:dyDescent="0.35">
      <c r="A59">
        <f>IF(COUNTA('Последняя версия'!A59)=0,NA(),'Последняя версия'!A59)</f>
        <v>58</v>
      </c>
      <c r="B59">
        <f>IF(COUNTA('Последняя версия'!B59)=0,NA(),'Последняя версия'!B59)</f>
        <v>6</v>
      </c>
      <c r="C59">
        <f>IF(COUNTA('Последняя версия'!C59)=0,NA(),'Последняя версия'!C59)</f>
        <v>2</v>
      </c>
      <c r="D59">
        <f>IF(COUNTA('Последняя версия'!D59)=0,NA(),'Последняя версия'!D59)</f>
        <v>4</v>
      </c>
      <c r="E59">
        <f>IF(COUNTA('Последняя версия'!E59)=0,NA(),'Последняя версия'!E59)</f>
        <v>3</v>
      </c>
      <c r="F59">
        <f>IF(COUNTA('Последняя версия'!F59)=0,NA(),'Последняя версия'!F59)</f>
        <v>2</v>
      </c>
      <c r="G59">
        <f>IF(COUNTA('Последняя версия'!G59)=0,NA(),'Последняя версия'!G59)</f>
        <v>2</v>
      </c>
      <c r="H59">
        <f>IF(COUNTA('Последняя версия'!H59)=0,NA(),'Последняя версия'!H59)</f>
        <v>1</v>
      </c>
      <c r="I59">
        <f>IF(COUNTA('Последняя версия'!I59)=0,NA(),'Последняя версия'!I59)</f>
        <v>3</v>
      </c>
      <c r="J59">
        <f>IF(COUNTA('Последняя версия'!J59)=0,NA(),'Последняя версия'!J59)</f>
        <v>1</v>
      </c>
      <c r="K59">
        <f>IF(COUNTA('Последняя версия'!K59)=0,NA(),'Последняя версия'!K59)</f>
        <v>1</v>
      </c>
      <c r="L59">
        <f>IF(COUNTA('Последняя версия'!L59)=0,NA(),'Последняя версия'!L59)</f>
        <v>1</v>
      </c>
      <c r="M59">
        <f>IF(COUNTA('Последняя версия'!M59)=0,NA(),'Последняя версия'!M59)</f>
        <v>1</v>
      </c>
      <c r="N59">
        <f>IF(COUNTA('Последняя версия'!N59)=0,NA(),'Последняя версия'!N59)</f>
        <v>1</v>
      </c>
      <c r="O59">
        <f>IF(COUNTA('Последняя версия'!O59)=0,NA(),'Последняя версия'!O59)</f>
        <v>2</v>
      </c>
      <c r="P59">
        <f>IF(COUNTA('Последняя версия'!P59)=0,NA(),'Последняя версия'!P59)</f>
        <v>1</v>
      </c>
      <c r="Q59">
        <f>IF(COUNTA('Последняя версия'!Q59)=0,NA(),'Последняя версия'!Q59)</f>
        <v>1</v>
      </c>
      <c r="R59">
        <f>IF(COUNTA('Последняя версия'!R59)=0,NA(),'Последняя версия'!R59)</f>
        <v>1</v>
      </c>
      <c r="S59">
        <f>IF(COUNTA('Последняя версия'!S59)=0,NA(),'Последняя версия'!S59)</f>
        <v>1</v>
      </c>
      <c r="T59">
        <f>IF(COUNTA('Последняя версия'!T59)=0,NA(),'Последняя версия'!T59)</f>
        <v>1</v>
      </c>
      <c r="U59">
        <f>IF(COUNTA('Последняя версия'!U59)=0,NA(),'Последняя версия'!U59)</f>
        <v>2</v>
      </c>
      <c r="V59">
        <f>IF(COUNTA('Последняя версия'!V59)=0,NA(),'Последняя версия'!V59)</f>
        <v>3</v>
      </c>
      <c r="W59" t="e">
        <f>IF(COUNTA('Последняя версия'!W59)=0,NA(),'Последняя версия'!W59)</f>
        <v>#N/A</v>
      </c>
      <c r="X59">
        <f>IF(COUNTA('Последняя версия'!X59)=0,NA(),'Последняя версия'!X59)</f>
        <v>58</v>
      </c>
      <c r="Y59">
        <f>IF(COUNTA('Последняя версия'!Y59)=0,NA(),'Последняя версия'!Y59)</f>
        <v>56</v>
      </c>
      <c r="Z59">
        <f>IF(COUNTA('Последняя версия'!Z59)=0,NA(),'Последняя версия'!Z59)</f>
        <v>12</v>
      </c>
      <c r="AA59" t="e">
        <f>IF(COUNTA('Последняя версия'!AA59)=0,NA(),'Последняя версия'!AA59)</f>
        <v>#N/A</v>
      </c>
      <c r="AB59" t="e">
        <f>IF(COUNTA('Последняя версия'!AB59)=0,NA(),'Последняя версия'!AB59)</f>
        <v>#N/A</v>
      </c>
      <c r="AC59">
        <f>IF(COUNTA('Последняя версия'!AC59)=0,NA(),'Последняя версия'!AC59)</f>
        <v>49.8</v>
      </c>
      <c r="AD59">
        <f>IF(COUNTA('Последняя версия'!AD59)=0,NA(),'Последняя версия'!AD59)</f>
        <v>5.36</v>
      </c>
      <c r="AE59">
        <f>IF(COUNTA('Последняя версия'!AE59)=0,NA(),'Последняя версия'!AE59)</f>
        <v>72.17</v>
      </c>
      <c r="AF59">
        <f>IF(COUNTA('Последняя версия'!AF59)=0,NA(),'Последняя версия'!AF59)</f>
        <v>5.2</v>
      </c>
      <c r="AG59">
        <f>IF(COUNTA('Последняя версия'!AG59)=0,NA(),'Последняя версия'!AG59)</f>
        <v>1.63</v>
      </c>
      <c r="AH59">
        <f>IF(COUNTA('Последняя версия'!AH59)=0,NA(),'Последняя версия'!AH59)</f>
        <v>3.63</v>
      </c>
      <c r="AI59">
        <f>IF(COUNTA('Последняя версия'!AI59)=0,NA(),'Последняя версия'!AI59)</f>
        <v>0.75</v>
      </c>
      <c r="AJ59">
        <f>IF(COUNTA('Последняя версия'!AJ59)=0,NA(),'Последняя версия'!AJ59)</f>
        <v>0.48</v>
      </c>
      <c r="AK59">
        <f>IF(COUNTA('Последняя версия'!AK59)=0,NA(),'Последняя версия'!AK59)</f>
        <v>2.2799999999999998</v>
      </c>
      <c r="AL59">
        <f>IF(COUNTA('Последняя версия'!AL59)=0,NA(),'Последняя версия'!AL59)</f>
        <v>109</v>
      </c>
      <c r="AM59">
        <f>IF(COUNTA('Последняя версия'!AM59)=0,NA(),'Последняя версия'!AM59)</f>
        <v>365</v>
      </c>
      <c r="AN59">
        <f>IF(COUNTA('Последняя версия'!AN59)=0,NA(),'Последняя версия'!AN59)</f>
        <v>2.75</v>
      </c>
      <c r="AO59">
        <f>IF(COUNTA('Последняя версия'!AO59)=0,NA(),'Последняя версия'!AO59)</f>
        <v>133</v>
      </c>
      <c r="AP59">
        <f>IF(COUNTA('Последняя версия'!AP59)=0,NA(),'Последняя версия'!AP59)</f>
        <v>106.2</v>
      </c>
      <c r="AQ59" t="e">
        <f>IF(COUNTA('Последняя версия'!AQ59)=0,NA(),'Последняя версия'!AQ59)</f>
        <v>#N/A</v>
      </c>
      <c r="AR59">
        <f>IF(COUNTA('Последняя версия'!AR59)=0,NA(),'Последняя версия'!AR59)</f>
        <v>8.64</v>
      </c>
      <c r="AS59">
        <f>IF(COUNTA('Последняя версия'!AS59)=0,NA(),'Последняя версия'!AS59)</f>
        <v>3.94</v>
      </c>
      <c r="AT59">
        <f>IF(COUNTA('Последняя версия'!AT59)=0,NA(),'Последняя версия'!AT59)</f>
        <v>5.41</v>
      </c>
      <c r="AU59">
        <f>IF(COUNTA('Последняя версия'!AU59)=0,NA(),'Последняя версия'!AU59)</f>
        <v>8.31</v>
      </c>
      <c r="AV59" t="e">
        <f>IF(COUNTA('Последняя версия'!AV59)=0,NA(),'Последняя версия'!AV59)</f>
        <v>#N/A</v>
      </c>
      <c r="AW59" t="e">
        <f>IF(COUNTA('Последняя версия'!AW59)=0,NA(),'Последняя версия'!AW59)</f>
        <v>#N/A</v>
      </c>
      <c r="AX59">
        <f>IF(COUNTA('Последняя версия'!AX59)=0,NA(),'Последняя версия'!AX59)</f>
        <v>6.52</v>
      </c>
      <c r="AY59" t="e">
        <f>IF(COUNTA('Последняя версия'!AY59)=0,NA(),'Последняя версия'!AY59)</f>
        <v>#N/A</v>
      </c>
      <c r="AZ59" t="e">
        <f>IF(COUNTA('Последняя версия'!AZ59)=0,NA(),'Последняя версия'!AZ59)</f>
        <v>#N/A</v>
      </c>
      <c r="BA59" t="e">
        <f>IF(COUNTA('Последняя версия'!BA59)=0,NA(),'Последняя версия'!BA59)</f>
        <v>#N/A</v>
      </c>
      <c r="BB59" t="e">
        <f>IF(COUNTA('Последняя версия'!BB59)=0,NA(),'Последняя версия'!BB59)</f>
        <v>#N/A</v>
      </c>
      <c r="BC59" t="e">
        <f>IF(COUNTA('Последняя версия'!BC59)=0,NA(),'Последняя версия'!BC59)</f>
        <v>#N/A</v>
      </c>
      <c r="BD59" t="e">
        <f>IF(COUNTA('Последняя версия'!BD59)=0,NA(),'Последняя версия'!BD59)</f>
        <v>#N/A</v>
      </c>
      <c r="BE59" t="e">
        <f>IF(COUNTA('Последняя версия'!BE59)=0,NA(),'Последняя версия'!BE59)</f>
        <v>#N/A</v>
      </c>
      <c r="BF59" t="e">
        <f>IF(COUNTA('Последняя версия'!BF59)=0,NA(),'Последняя версия'!BF59)</f>
        <v>#N/A</v>
      </c>
      <c r="BG59" t="e">
        <f>IF(COUNTA('Последняя версия'!BG59)=0,NA(),'Последняя версия'!BG59)</f>
        <v>#N/A</v>
      </c>
      <c r="BH59" t="e">
        <f>IF(COUNTA('Последняя версия'!BH59)=0,NA(),'Последняя версия'!BH59)</f>
        <v>#N/A</v>
      </c>
      <c r="BI59" t="e">
        <f>IF(COUNTA('Последняя версия'!BI59)=0,NA(),'Последняя версия'!BI59)</f>
        <v>#N/A</v>
      </c>
      <c r="BJ59" t="e">
        <f>IF(COUNTA('Последняя версия'!BJ59)=0,NA(),'Последняя версия'!BJ59)</f>
        <v>#N/A</v>
      </c>
      <c r="BK59">
        <f>IF(COUNTA('Последняя версия'!BK59)=0,NA(),'Последняя версия'!BK59)</f>
        <v>59</v>
      </c>
      <c r="BL59">
        <f>IF(COUNTA('Последняя версия'!BL59)=0,NA(),'Последняя версия'!BL59)</f>
        <v>23.4</v>
      </c>
      <c r="BM59" t="e">
        <f>IF(COUNTA('Последняя версия'!BM59)=0,NA(),'Последняя версия'!BM59)</f>
        <v>#N/A</v>
      </c>
      <c r="BN59">
        <f>IF(COUNTA('Последняя версия'!BN59)=0,NA(),'Последняя версия'!BN59)</f>
        <v>3.17</v>
      </c>
      <c r="BO59">
        <f>IF(COUNTA('Последняя версия'!BO59)=0,NA(),'Последняя версия'!BO59)</f>
        <v>350.6</v>
      </c>
      <c r="BP59">
        <f>IF(COUNTA('Последняя версия'!BP59)=0,NA(),'Последняя версия'!BP59)</f>
        <v>16.03</v>
      </c>
      <c r="BQ59" t="e">
        <f>IF(COUNTA('Последняя версия'!BQ59)=0,NA(),'Последняя версия'!BQ59)</f>
        <v>#N/A</v>
      </c>
      <c r="BR59" t="e">
        <f>IF(COUNTA('Последняя версия'!BR59)=0,NA(),'Последняя версия'!BR59)</f>
        <v>#N/A</v>
      </c>
      <c r="BS59" t="e">
        <f>IF(COUNTA('Последняя версия'!BS59)=0,NA(),'Последняя версия'!BS59)</f>
        <v>#N/A</v>
      </c>
      <c r="BT59" t="e">
        <f>IF(COUNTA('Последняя версия'!BT59)=0,NA(),'Последняя версия'!BT59)</f>
        <v>#N/A</v>
      </c>
      <c r="BU59" t="e">
        <f>IF(COUNTA('Последняя версия'!BU59)=0,NA(),'Последняя версия'!BU59)</f>
        <v>#N/A</v>
      </c>
      <c r="BV59" t="e">
        <f>IF(COUNTA('Последняя версия'!BV59)=0,NA(),'Последняя версия'!BV59)</f>
        <v>#N/A</v>
      </c>
      <c r="BW59" t="e">
        <f>IF(COUNTA('Последняя версия'!BW59)=0,NA(),'Последняя версия'!BW59)</f>
        <v>#N/A</v>
      </c>
      <c r="BX59" t="e">
        <f>IF(COUNTA('Последняя версия'!BX59)=0,NA(),'Последняя версия'!BX59)</f>
        <v>#N/A</v>
      </c>
      <c r="BY59" t="e">
        <f>IF(COUNTA('Последняя версия'!BY59)=0,NA(),'Последняя версия'!BY59)</f>
        <v>#N/A</v>
      </c>
      <c r="BZ59">
        <f>IF(COUNTA('Последняя версия'!BZ59)=0,NA(),'Последняя версия'!BZ59)</f>
        <v>3.72</v>
      </c>
      <c r="CA59">
        <f>IF(COUNTA('Последняя версия'!CA59)=0,NA(),'Последняя версия'!CA59)</f>
        <v>14.3</v>
      </c>
      <c r="CB59" t="e">
        <f>IF(COUNTA('Последняя версия'!CB59)=0,NA(),'Последняя версия'!CB59)</f>
        <v>#N/A</v>
      </c>
      <c r="CC59" t="e">
        <f>IF(COUNTA('Последняя версия'!CC59)=0,NA(),'Последняя версия'!CC59)</f>
        <v>#N/A</v>
      </c>
      <c r="CD59" t="e">
        <f>IF(COUNTA('Последняя версия'!CD59)=0,NA(),'Последняя версия'!CD59)</f>
        <v>#N/A</v>
      </c>
      <c r="CE59" t="e">
        <f>IF(COUNTA('Последняя версия'!CE59)=0,NA(),'Последняя версия'!CE59)</f>
        <v>#N/A</v>
      </c>
      <c r="CF59" t="e">
        <f>IF(COUNTA('Последняя версия'!CF59)=0,NA(),'Последняя версия'!CF59)</f>
        <v>#N/A</v>
      </c>
      <c r="CG59" t="e">
        <f>IF(COUNTA('Последняя версия'!CG59)=0,NA(),'Последняя версия'!CG59)</f>
        <v>#N/A</v>
      </c>
      <c r="CH59" t="e">
        <f>IF(COUNTA('Последняя версия'!CH59)=0,NA(),'Последняя версия'!CH59)</f>
        <v>#N/A</v>
      </c>
      <c r="CI59" t="e">
        <f>IF(COUNTA('Последняя версия'!CI59)=0,NA(),'Последняя версия'!CI59)</f>
        <v>#N/A</v>
      </c>
      <c r="CJ59">
        <f>IF(COUNTA('Последняя версия'!CJ59)=0,NA(),'Последняя версия'!CJ59)</f>
        <v>13.1</v>
      </c>
      <c r="CK59">
        <f>IF(COUNTA('Последняя версия'!CK59)=0,NA(),'Последняя версия'!CK59)</f>
        <v>22.31</v>
      </c>
      <c r="CL59">
        <f>IF(COUNTA('Последняя версия'!CL59)=0,NA(),'Последняя версия'!CL59)</f>
        <v>60.81</v>
      </c>
      <c r="CM59" t="e">
        <f>IF(COUNTA('Последняя версия'!CM59)=0,NA(),'Последняя версия'!CM59)</f>
        <v>#N/A</v>
      </c>
      <c r="CN59" t="e">
        <f>IF(COUNTA('Последняя версия'!CN59)=0,NA(),'Последняя версия'!CN59)</f>
        <v>#N/A</v>
      </c>
      <c r="CO59" t="e">
        <f>IF(COUNTA('Последняя версия'!CO59)=0,NA(),'Последняя версия'!CO59)</f>
        <v>#N/A</v>
      </c>
      <c r="CP59" t="e">
        <f>IF(COUNTA('Последняя версия'!CP59)=0,NA(),'Последняя версия'!CP59)</f>
        <v>#N/A</v>
      </c>
      <c r="CQ59" t="e">
        <f>IF(COUNTA('Последняя версия'!CQ59)=0,NA(),'Последняя версия'!CQ59)</f>
        <v>#N/A</v>
      </c>
      <c r="CR59" t="e">
        <f>IF(COUNTA('Последняя версия'!CR59)=0,NA(),'Последняя версия'!CR59)</f>
        <v>#N/A</v>
      </c>
      <c r="CS59">
        <f>IF(COUNTA('Последняя версия'!CS59)=0,NA(),'Последняя версия'!CS59)</f>
        <v>21</v>
      </c>
      <c r="CT59">
        <f>IF(COUNTA('Последняя версия'!CT59)=0,NA(),'Последняя версия'!CT59)</f>
        <v>6</v>
      </c>
      <c r="CU59">
        <f>IF(COUNTA('Последняя версия'!CU59)=0,NA(),'Последняя версия'!CU59)</f>
        <v>7</v>
      </c>
      <c r="CV59">
        <f>IF(COUNTA('Последняя версия'!CV59)=0,NA(),'Последняя версия'!CV59)</f>
        <v>1</v>
      </c>
      <c r="CW59">
        <f>IF(COUNTA('Последняя версия'!CW59)=0,NA(),'Последняя версия'!CW59)</f>
        <v>1</v>
      </c>
      <c r="CX59">
        <f>IF(COUNTA('Последняя версия'!CX59)=0,NA(),'Последняя версия'!CX59)</f>
        <v>1</v>
      </c>
      <c r="CY59">
        <f>IF(COUNTA('Последняя версия'!CY59)=0,NA(),'Последняя версия'!CY59)</f>
        <v>1</v>
      </c>
      <c r="CZ59">
        <f>IF(COUNTA('Последняя версия'!CZ59)=0,NA(),'Последняя версия'!CZ59)</f>
        <v>1</v>
      </c>
      <c r="DA59">
        <f>IF(COUNTA('Последняя версия'!DA59)=0,NA(),'Последняя версия'!DA59)</f>
        <v>2</v>
      </c>
      <c r="DB59">
        <f>IF(COUNTA('Последняя версия'!DB59)=0,NA(),'Последняя версия'!DB59)</f>
        <v>5</v>
      </c>
      <c r="DC59">
        <f>IF(COUNTA('Последняя версия'!DC59)=0,NA(),'Последняя версия'!DC59)</f>
        <v>6</v>
      </c>
      <c r="DD59">
        <f>IF(COUNTA('Последняя версия'!DD59)=0,NA(),'Последняя версия'!DD59)</f>
        <v>6</v>
      </c>
      <c r="DE59">
        <f>IF(COUNTA('Последняя версия'!DE59)=0,NA(),'Последняя версия'!DE59)</f>
        <v>1</v>
      </c>
      <c r="DF59">
        <f>IF(COUNTA('Последняя версия'!DF59)=0,NA(),'Последняя версия'!DF59)</f>
        <v>6</v>
      </c>
      <c r="DG59">
        <f>IF(COUNTA('Последняя версия'!DG59)=0,NA(),'Последняя версия'!DG59)</f>
        <v>9</v>
      </c>
      <c r="DH59">
        <f>IF(COUNTA('Последняя версия'!DH59)=0,NA(),'Последняя версия'!DH59)</f>
        <v>8</v>
      </c>
      <c r="DI59">
        <f>IF(COUNTA('Последняя версия'!DI59)=0,NA(),'Последняя версия'!DI59)</f>
        <v>6</v>
      </c>
      <c r="DJ59">
        <f>IF(COUNTA('Последняя версия'!DJ59)=0,NA(),'Последняя версия'!DJ59)</f>
        <v>5</v>
      </c>
      <c r="DK59">
        <f>IF(COUNTA('Последняя версия'!DK59)=0,NA(),'Последняя версия'!DK59)</f>
        <v>0</v>
      </c>
      <c r="DL59">
        <f>IF(COUNTA('Последняя версия'!DL59)=0,NA(),'Последняя версия'!DL59)</f>
        <v>7</v>
      </c>
      <c r="DM59">
        <f>IF(COUNTA('Последняя версия'!DM59)=0,NA(),'Последняя версия'!DM59)</f>
        <v>9</v>
      </c>
      <c r="DN59">
        <f>IF(COUNTA('Последняя версия'!DN59)=0,NA(),'Последняя версия'!DN59)</f>
        <v>5</v>
      </c>
      <c r="DO59">
        <f>IF(COUNTA('Последняя версия'!DO59)=0,NA(),'Последняя версия'!DO59)</f>
        <v>4</v>
      </c>
      <c r="DP59">
        <f>IF(COUNTA('Последняя версия'!DP59)=0,NA(),'Последняя версия'!DP59)</f>
        <v>0</v>
      </c>
      <c r="DQ59">
        <f>IF(COUNTA('Последняя версия'!DQ59)=0,NA(),'Последняя версия'!DQ59)</f>
        <v>12</v>
      </c>
      <c r="DR59">
        <f>IF(COUNTA('Последняя версия'!DR59)=0,NA(),'Последняя версия'!DR59)</f>
        <v>8</v>
      </c>
      <c r="DS59">
        <f>IF(COUNTA('Последняя версия'!DS59)=0,NA(),'Последняя версия'!DS59)</f>
        <v>4</v>
      </c>
      <c r="DT59">
        <f>IF(COUNTA('Последняя версия'!DT59)=0,NA(),'Последняя версия'!DT59)</f>
        <v>81</v>
      </c>
      <c r="DU59" t="e">
        <f>IF(COUNTA('Последняя версия'!DU59)=0,NA(),'Последняя версия'!DU59)</f>
        <v>#N/A</v>
      </c>
      <c r="DV59" t="e">
        <f>IF(COUNTA('Последняя версия'!DV59)=0,NA(),'Последняя версия'!DV59)</f>
        <v>#N/A</v>
      </c>
      <c r="DW59" t="e">
        <f>IF(COUNTA('Последняя версия'!DW59)=0,NA(),'Последняя версия'!DW59)</f>
        <v>#N/A</v>
      </c>
      <c r="DX59" t="e">
        <f>IF(COUNTA('Последняя версия'!DX59)=0,NA(),'Последняя версия'!DX59)</f>
        <v>#N/A</v>
      </c>
      <c r="DY59" t="e">
        <f>IF(COUNTA('Последняя версия'!DY59)=0,NA(),'Последняя версия'!DY59)</f>
        <v>#N/A</v>
      </c>
      <c r="DZ59" t="e">
        <f>IF(COUNTA('Последняя версия'!DZ59)=0,NA(),'Последняя версия'!DZ59)</f>
        <v>#N/A</v>
      </c>
      <c r="EA59" t="e">
        <f>IF(COUNTA('Последняя версия'!EA59)=0,NA(),'Последняя версия'!EA59)</f>
        <v>#N/A</v>
      </c>
      <c r="EB59" t="e">
        <f>IF(COUNTA('Последняя версия'!EB59)=0,NA(),'Последняя версия'!EB59)</f>
        <v>#N/A</v>
      </c>
      <c r="EC59" t="e">
        <f>IF(COUNTA('Последняя версия'!EC59)=0,NA(),'Последняя версия'!EC59)</f>
        <v>#N/A</v>
      </c>
      <c r="ED59" t="e">
        <f>IF(COUNTA('Последняя версия'!ED59)=0,NA(),'Последняя версия'!ED59)</f>
        <v>#N/A</v>
      </c>
      <c r="EE59" t="e">
        <f>IF(COUNTA('Последняя версия'!EE59)=0,NA(),'Последняя версия'!EE59)</f>
        <v>#N/A</v>
      </c>
      <c r="EF59" t="e">
        <f>IF(COUNTA('Последняя версия'!EF59)=0,NA(),'Последняя версия'!EF59)</f>
        <v>#N/A</v>
      </c>
      <c r="EG59" t="e">
        <f>IF(COUNTA('Последняя версия'!EG59)=0,NA(),'Последняя версия'!EG59)</f>
        <v>#N/A</v>
      </c>
      <c r="EH59" t="e">
        <f>IF(COUNTA('Последняя версия'!EH59)=0,NA(),'Последняя версия'!EH59)</f>
        <v>#N/A</v>
      </c>
      <c r="EI59" t="e">
        <f>IF(COUNTA('Последняя версия'!EI59)=0,NA(),'Последняя версия'!EI59)</f>
        <v>#N/A</v>
      </c>
      <c r="EJ59" t="e">
        <f>IF(COUNTA('Последняя версия'!EJ59)=0,NA(),'Последняя версия'!EJ59)</f>
        <v>#N/A</v>
      </c>
    </row>
    <row r="60" spans="1:140" x14ac:dyDescent="0.35">
      <c r="A60">
        <f>IF(COUNTA('Последняя версия'!A60)=0,NA(),'Последняя версия'!A60)</f>
        <v>59</v>
      </c>
      <c r="B60">
        <f>IF(COUNTA('Последняя версия'!B60)=0,NA(),'Последняя версия'!B60)</f>
        <v>3</v>
      </c>
      <c r="C60">
        <f>IF(COUNTA('Последняя версия'!C60)=0,NA(),'Последняя версия'!C60)</f>
        <v>1</v>
      </c>
      <c r="D60">
        <f>IF(COUNTA('Последняя версия'!D60)=0,NA(),'Последняя версия'!D60)</f>
        <v>6</v>
      </c>
      <c r="E60">
        <f>IF(COUNTA('Последняя версия'!E60)=0,NA(),'Последняя версия'!E60)</f>
        <v>3</v>
      </c>
      <c r="F60">
        <f>IF(COUNTA('Последняя версия'!F60)=0,NA(),'Последняя версия'!F60)</f>
        <v>3</v>
      </c>
      <c r="G60">
        <f>IF(COUNTA('Последняя версия'!G60)=0,NA(),'Последняя версия'!G60)</f>
        <v>1</v>
      </c>
      <c r="H60">
        <f>IF(COUNTA('Последняя версия'!H60)=0,NA(),'Последняя версия'!H60)</f>
        <v>1</v>
      </c>
      <c r="I60">
        <f>IF(COUNTA('Последняя версия'!I60)=0,NA(),'Последняя версия'!I60)</f>
        <v>1</v>
      </c>
      <c r="J60">
        <f>IF(COUNTA('Последняя версия'!J60)=0,NA(),'Последняя версия'!J60)</f>
        <v>1</v>
      </c>
      <c r="K60">
        <f>IF(COUNTA('Последняя версия'!K60)=0,NA(),'Последняя версия'!K60)</f>
        <v>1</v>
      </c>
      <c r="L60">
        <f>IF(COUNTA('Последняя версия'!L60)=0,NA(),'Последняя версия'!L60)</f>
        <v>1</v>
      </c>
      <c r="M60">
        <f>IF(COUNTA('Последняя версия'!M60)=0,NA(),'Последняя версия'!M60)</f>
        <v>1</v>
      </c>
      <c r="N60">
        <f>IF(COUNTA('Последняя версия'!N60)=0,NA(),'Последняя версия'!N60)</f>
        <v>1</v>
      </c>
      <c r="O60">
        <f>IF(COUNTA('Последняя версия'!O60)=0,NA(),'Последняя версия'!O60)</f>
        <v>1</v>
      </c>
      <c r="P60">
        <f>IF(COUNTA('Последняя версия'!P60)=0,NA(),'Последняя версия'!P60)</f>
        <v>1</v>
      </c>
      <c r="Q60">
        <f>IF(COUNTA('Последняя версия'!Q60)=0,NA(),'Последняя версия'!Q60)</f>
        <v>4</v>
      </c>
      <c r="R60">
        <f>IF(COUNTA('Последняя версия'!R60)=0,NA(),'Последняя версия'!R60)</f>
        <v>1</v>
      </c>
      <c r="S60">
        <f>IF(COUNTA('Последняя версия'!S60)=0,NA(),'Последняя версия'!S60)</f>
        <v>1</v>
      </c>
      <c r="T60">
        <f>IF(COUNTA('Последняя версия'!T60)=0,NA(),'Последняя версия'!T60)</f>
        <v>1</v>
      </c>
      <c r="U60">
        <f>IF(COUNTA('Последняя версия'!U60)=0,NA(),'Последняя версия'!U60)</f>
        <v>1</v>
      </c>
      <c r="V60">
        <f>IF(COUNTA('Последняя версия'!V60)=0,NA(),'Последняя версия'!V60)</f>
        <v>2</v>
      </c>
      <c r="W60" t="e">
        <f>IF(COUNTA('Последняя версия'!W60)=0,NA(),'Последняя версия'!W60)</f>
        <v>#N/A</v>
      </c>
      <c r="X60">
        <f>IF(COUNTA('Последняя версия'!X60)=0,NA(),'Последняя версия'!X60)</f>
        <v>62</v>
      </c>
      <c r="Y60">
        <f>IF(COUNTA('Последняя версия'!Y60)=0,NA(),'Последняя версия'!Y60)</f>
        <v>61</v>
      </c>
      <c r="Z60">
        <f>IF(COUNTA('Последняя версия'!Z60)=0,NA(),'Последняя версия'!Z60)</f>
        <v>24</v>
      </c>
      <c r="AA60" t="e">
        <f>IF(COUNTA('Последняя версия'!AA60)=0,NA(),'Последняя версия'!AA60)</f>
        <v>#N/A</v>
      </c>
      <c r="AB60">
        <f>IF(COUNTA('Последняя версия'!AB60)=0,NA(),'Последняя версия'!AB60)</f>
        <v>61</v>
      </c>
      <c r="AC60">
        <f>IF(COUNTA('Последняя версия'!AC60)=0,NA(),'Последняя версия'!AC60)</f>
        <v>40.869999999999997</v>
      </c>
      <c r="AD60">
        <f>IF(COUNTA('Последняя версия'!AD60)=0,NA(),'Последняя версия'!AD60)</f>
        <v>5.03</v>
      </c>
      <c r="AE60">
        <f>IF(COUNTA('Последняя версия'!AE60)=0,NA(),'Последняя версия'!AE60)</f>
        <v>68.599999999999994</v>
      </c>
      <c r="AF60">
        <f>IF(COUNTA('Последняя версия'!AF60)=0,NA(),'Последняя версия'!AF60)</f>
        <v>5.4</v>
      </c>
      <c r="AG60">
        <f>IF(COUNTA('Последняя версия'!AG60)=0,NA(),'Последняя версия'!AG60)</f>
        <v>1.47</v>
      </c>
      <c r="AH60">
        <f>IF(COUNTA('Последняя версия'!AH60)=0,NA(),'Последняя версия'!AH60)</f>
        <v>3.21</v>
      </c>
      <c r="AI60">
        <f>IF(COUNTA('Последняя версия'!AI60)=0,NA(),'Последняя версия'!AI60)</f>
        <v>1.1299999999999999</v>
      </c>
      <c r="AJ60">
        <f>IF(COUNTA('Последняя версия'!AJ60)=0,NA(),'Последняя версия'!AJ60)</f>
        <v>0.71</v>
      </c>
      <c r="AK60">
        <f>IF(COUNTA('Последняя версия'!AK60)=0,NA(),'Последняя версия'!AK60)</f>
        <v>2.42</v>
      </c>
      <c r="AL60">
        <f>IF(COUNTA('Последняя версия'!AL60)=0,NA(),'Последняя версия'!AL60)</f>
        <v>3250</v>
      </c>
      <c r="AM60">
        <f>IF(COUNTA('Последняя версия'!AM60)=0,NA(),'Последняя версия'!AM60)</f>
        <v>458</v>
      </c>
      <c r="AN60">
        <f>IF(COUNTA('Последняя версия'!AN60)=0,NA(),'Последняя версия'!AN60)</f>
        <v>4.3</v>
      </c>
      <c r="AO60">
        <f>IF(COUNTA('Последняя версия'!AO60)=0,NA(),'Последняя версия'!AO60)</f>
        <v>107</v>
      </c>
      <c r="AP60" t="e">
        <f>IF(COUNTA('Последняя версия'!AP60)=0,NA(),'Последняя версия'!AP60)</f>
        <v>#N/A</v>
      </c>
      <c r="AQ60" t="e">
        <f>IF(COUNTA('Последняя версия'!AQ60)=0,NA(),'Последняя версия'!AQ60)</f>
        <v>#N/A</v>
      </c>
      <c r="AR60" t="e">
        <f>IF(COUNTA('Последняя версия'!AR60)=0,NA(),'Последняя версия'!AR60)</f>
        <v>#N/A</v>
      </c>
      <c r="AS60" t="e">
        <f>IF(COUNTA('Последняя версия'!AS60)=0,NA(),'Последняя версия'!AS60)</f>
        <v>#N/A</v>
      </c>
      <c r="AT60" t="e">
        <f>IF(COUNTA('Последняя версия'!AT60)=0,NA(),'Последняя версия'!AT60)</f>
        <v>#N/A</v>
      </c>
      <c r="AU60" t="e">
        <f>IF(COUNTA('Последняя версия'!AU60)=0,NA(),'Последняя версия'!AU60)</f>
        <v>#N/A</v>
      </c>
      <c r="AV60" t="e">
        <f>IF(COUNTA('Последняя версия'!AV60)=0,NA(),'Последняя версия'!AV60)</f>
        <v>#N/A</v>
      </c>
      <c r="AW60" t="e">
        <f>IF(COUNTA('Последняя версия'!AW60)=0,NA(),'Последняя версия'!AW60)</f>
        <v>#N/A</v>
      </c>
      <c r="AX60">
        <f>IF(COUNTA('Последняя версия'!AX60)=0,NA(),'Последняя версия'!AX60)</f>
        <v>2.88</v>
      </c>
      <c r="AY60" t="e">
        <f>IF(COUNTA('Последняя версия'!AY60)=0,NA(),'Последняя версия'!AY60)</f>
        <v>#N/A</v>
      </c>
      <c r="AZ60" t="e">
        <f>IF(COUNTA('Последняя версия'!AZ60)=0,NA(),'Последняя версия'!AZ60)</f>
        <v>#N/A</v>
      </c>
      <c r="BA60" t="e">
        <f>IF(COUNTA('Последняя версия'!BA60)=0,NA(),'Последняя версия'!BA60)</f>
        <v>#N/A</v>
      </c>
      <c r="BB60" t="e">
        <f>IF(COUNTA('Последняя версия'!BB60)=0,NA(),'Последняя версия'!BB60)</f>
        <v>#N/A</v>
      </c>
      <c r="BC60" t="e">
        <f>IF(COUNTA('Последняя версия'!BC60)=0,NA(),'Последняя версия'!BC60)</f>
        <v>#N/A</v>
      </c>
      <c r="BD60" t="e">
        <f>IF(COUNTA('Последняя версия'!BD60)=0,NA(),'Последняя версия'!BD60)</f>
        <v>#N/A</v>
      </c>
      <c r="BE60" t="e">
        <f>IF(COUNTA('Последняя версия'!BE60)=0,NA(),'Последняя версия'!BE60)</f>
        <v>#N/A</v>
      </c>
      <c r="BF60" t="e">
        <f>IF(COUNTA('Последняя версия'!BF60)=0,NA(),'Последняя версия'!BF60)</f>
        <v>#N/A</v>
      </c>
      <c r="BG60" t="e">
        <f>IF(COUNTA('Последняя версия'!BG60)=0,NA(),'Последняя версия'!BG60)</f>
        <v>#N/A</v>
      </c>
      <c r="BH60" t="e">
        <f>IF(COUNTA('Последняя версия'!BH60)=0,NA(),'Последняя версия'!BH60)</f>
        <v>#N/A</v>
      </c>
      <c r="BI60" t="e">
        <f>IF(COUNTA('Последняя версия'!BI60)=0,NA(),'Последняя версия'!BI60)</f>
        <v>#N/A</v>
      </c>
      <c r="BJ60" t="e">
        <f>IF(COUNTA('Последняя версия'!BJ60)=0,NA(),'Последняя версия'!BJ60)</f>
        <v>#N/A</v>
      </c>
      <c r="BK60">
        <f>IF(COUNTA('Последняя версия'!BK60)=0,NA(),'Последняя версия'!BK60)</f>
        <v>54.8</v>
      </c>
      <c r="BL60">
        <f>IF(COUNTA('Последняя версия'!BL60)=0,NA(),'Последняя версия'!BL60)</f>
        <v>38.380000000000003</v>
      </c>
      <c r="BM60" t="e">
        <f>IF(COUNTA('Последняя версия'!BM60)=0,NA(),'Последняя версия'!BM60)</f>
        <v>#N/A</v>
      </c>
      <c r="BN60">
        <f>IF(COUNTA('Последняя версия'!BN60)=0,NA(),'Последняя версия'!BN60)</f>
        <v>3.36</v>
      </c>
      <c r="BO60">
        <f>IF(COUNTA('Последняя версия'!BO60)=0,NA(),'Последняя версия'!BO60)</f>
        <v>600.29999999999995</v>
      </c>
      <c r="BP60">
        <f>IF(COUNTA('Последняя версия'!BP60)=0,NA(),'Последняя версия'!BP60)</f>
        <v>1.99</v>
      </c>
      <c r="BQ60" t="e">
        <f>IF(COUNTA('Последняя версия'!BQ60)=0,NA(),'Последняя версия'!BQ60)</f>
        <v>#N/A</v>
      </c>
      <c r="BR60" t="e">
        <f>IF(COUNTA('Последняя версия'!BR60)=0,NA(),'Последняя версия'!BR60)</f>
        <v>#N/A</v>
      </c>
      <c r="BS60" t="e">
        <f>IF(COUNTA('Последняя версия'!BS60)=0,NA(),'Последняя версия'!BS60)</f>
        <v>#N/A</v>
      </c>
      <c r="BT60" t="e">
        <f>IF(COUNTA('Последняя версия'!BT60)=0,NA(),'Последняя версия'!BT60)</f>
        <v>#N/A</v>
      </c>
      <c r="BU60" t="e">
        <f>IF(COUNTA('Последняя версия'!BU60)=0,NA(),'Последняя версия'!BU60)</f>
        <v>#N/A</v>
      </c>
      <c r="BV60" t="e">
        <f>IF(COUNTA('Последняя версия'!BV60)=0,NA(),'Последняя версия'!BV60)</f>
        <v>#N/A</v>
      </c>
      <c r="BW60" t="e">
        <f>IF(COUNTA('Последняя версия'!BW60)=0,NA(),'Последняя версия'!BW60)</f>
        <v>#N/A</v>
      </c>
      <c r="BX60" t="e">
        <f>IF(COUNTA('Последняя версия'!BX60)=0,NA(),'Последняя версия'!BX60)</f>
        <v>#N/A</v>
      </c>
      <c r="BY60" t="e">
        <f>IF(COUNTA('Последняя версия'!BY60)=0,NA(),'Последняя версия'!BY60)</f>
        <v>#N/A</v>
      </c>
      <c r="BZ60">
        <f>IF(COUNTA('Последняя версия'!BZ60)=0,NA(),'Последняя версия'!BZ60)</f>
        <v>2.44</v>
      </c>
      <c r="CA60">
        <f>IF(COUNTA('Последняя версия'!CA60)=0,NA(),'Последняя версия'!CA60)</f>
        <v>9.0299999999999994</v>
      </c>
      <c r="CB60" t="e">
        <f>IF(COUNTA('Последняя версия'!CB60)=0,NA(),'Последняя версия'!CB60)</f>
        <v>#N/A</v>
      </c>
      <c r="CC60" t="e">
        <f>IF(COUNTA('Последняя версия'!CC60)=0,NA(),'Последняя версия'!CC60)</f>
        <v>#N/A</v>
      </c>
      <c r="CD60" t="e">
        <f>IF(COUNTA('Последняя версия'!CD60)=0,NA(),'Последняя версия'!CD60)</f>
        <v>#N/A</v>
      </c>
      <c r="CE60" t="e">
        <f>IF(COUNTA('Последняя версия'!CE60)=0,NA(),'Последняя версия'!CE60)</f>
        <v>#N/A</v>
      </c>
      <c r="CF60" t="e">
        <f>IF(COUNTA('Последняя версия'!CF60)=0,NA(),'Последняя версия'!CF60)</f>
        <v>#N/A</v>
      </c>
      <c r="CG60" t="e">
        <f>IF(COUNTA('Последняя версия'!CG60)=0,NA(),'Последняя версия'!CG60)</f>
        <v>#N/A</v>
      </c>
      <c r="CH60" t="e">
        <f>IF(COUNTA('Последняя версия'!CH60)=0,NA(),'Последняя версия'!CH60)</f>
        <v>#N/A</v>
      </c>
      <c r="CI60" t="e">
        <f>IF(COUNTA('Последняя версия'!CI60)=0,NA(),'Последняя версия'!CI60)</f>
        <v>#N/A</v>
      </c>
      <c r="CJ60" t="e">
        <f>IF(COUNTA('Последняя версия'!CJ60)=0,NA(),'Последняя версия'!CJ60)</f>
        <v>#N/A</v>
      </c>
      <c r="CK60" t="e">
        <f>IF(COUNTA('Последняя версия'!CK60)=0,NA(),'Последняя версия'!CK60)</f>
        <v>#N/A</v>
      </c>
      <c r="CL60">
        <f>IF(COUNTA('Последняя версия'!CL60)=0,NA(),'Последняя версия'!CL60)</f>
        <v>222.68</v>
      </c>
      <c r="CM60" t="e">
        <f>IF(COUNTA('Последняя версия'!CM60)=0,NA(),'Последняя версия'!CM60)</f>
        <v>#N/A</v>
      </c>
      <c r="CN60" t="e">
        <f>IF(COUNTA('Последняя версия'!CN60)=0,NA(),'Последняя версия'!CN60)</f>
        <v>#N/A</v>
      </c>
      <c r="CO60" t="e">
        <f>IF(COUNTA('Последняя версия'!CO60)=0,NA(),'Последняя версия'!CO60)</f>
        <v>#N/A</v>
      </c>
      <c r="CP60" t="e">
        <f>IF(COUNTA('Последняя версия'!CP60)=0,NA(),'Последняя версия'!CP60)</f>
        <v>#N/A</v>
      </c>
      <c r="CQ60" t="e">
        <f>IF(COUNTA('Последняя версия'!CQ60)=0,NA(),'Последняя версия'!CQ60)</f>
        <v>#N/A</v>
      </c>
      <c r="CR60" t="e">
        <f>IF(COUNTA('Последняя версия'!CR60)=0,NA(),'Последняя версия'!CR60)</f>
        <v>#N/A</v>
      </c>
      <c r="CS60">
        <f>IF(COUNTA('Последняя версия'!CS60)=0,NA(),'Последняя версия'!CS60)</f>
        <v>26</v>
      </c>
      <c r="CT60">
        <f>IF(COUNTA('Последняя версия'!CT60)=0,NA(),'Последняя версия'!CT60)</f>
        <v>10</v>
      </c>
      <c r="CU60">
        <f>IF(COUNTA('Последняя версия'!CU60)=0,NA(),'Последняя версия'!CU60)</f>
        <v>13</v>
      </c>
      <c r="CV60">
        <f>IF(COUNTA('Последняя версия'!CV60)=0,NA(),'Последняя версия'!CV60)</f>
        <v>1</v>
      </c>
      <c r="CW60">
        <f>IF(COUNTA('Последняя версия'!CW60)=0,NA(),'Последняя версия'!CW60)</f>
        <v>2</v>
      </c>
      <c r="CX60">
        <f>IF(COUNTA('Последняя версия'!CX60)=0,NA(),'Последняя версия'!CX60)</f>
        <v>5</v>
      </c>
      <c r="CY60">
        <f>IF(COUNTA('Последняя версия'!CY60)=0,NA(),'Последняя версия'!CY60)</f>
        <v>4</v>
      </c>
      <c r="CZ60">
        <f>IF(COUNTA('Последняя версия'!CZ60)=0,NA(),'Последняя версия'!CZ60)</f>
        <v>1</v>
      </c>
      <c r="DA60">
        <f>IF(COUNTA('Последняя версия'!DA60)=0,NA(),'Последняя версия'!DA60)</f>
        <v>2</v>
      </c>
      <c r="DB60">
        <f>IF(COUNTA('Последняя версия'!DB60)=0,NA(),'Последняя версия'!DB60)</f>
        <v>5</v>
      </c>
      <c r="DC60">
        <f>IF(COUNTA('Последняя версия'!DC60)=0,NA(),'Последняя версия'!DC60)</f>
        <v>4</v>
      </c>
      <c r="DD60">
        <f>IF(COUNTA('Последняя версия'!DD60)=0,NA(),'Последняя версия'!DD60)</f>
        <v>6</v>
      </c>
      <c r="DE60">
        <f>IF(COUNTA('Последняя версия'!DE60)=0,NA(),'Последняя версия'!DE60)</f>
        <v>4</v>
      </c>
      <c r="DF60">
        <f>IF(COUNTA('Последняя версия'!DF60)=0,NA(),'Последняя версия'!DF60)</f>
        <v>5</v>
      </c>
      <c r="DG60">
        <f>IF(COUNTA('Последняя версия'!DG60)=0,NA(),'Последняя версия'!DG60)</f>
        <v>8</v>
      </c>
      <c r="DH60">
        <f>IF(COUNTA('Последняя версия'!DH60)=0,NA(),'Последняя версия'!DH60)</f>
        <v>16</v>
      </c>
      <c r="DI60">
        <f>IF(COUNTA('Последняя версия'!DI60)=0,NA(),'Последняя версия'!DI60)</f>
        <v>6</v>
      </c>
      <c r="DJ60">
        <f>IF(COUNTA('Последняя версия'!DJ60)=0,NA(),'Последняя версия'!DJ60)</f>
        <v>5</v>
      </c>
      <c r="DK60">
        <f>IF(COUNTA('Последняя версия'!DK60)=0,NA(),'Последняя версия'!DK60)</f>
        <v>4</v>
      </c>
      <c r="DL60">
        <f>IF(COUNTA('Последняя версия'!DL60)=0,NA(),'Последняя версия'!DL60)</f>
        <v>10</v>
      </c>
      <c r="DM60">
        <f>IF(COUNTA('Последняя версия'!DM60)=0,NA(),'Последняя версия'!DM60)</f>
        <v>12</v>
      </c>
      <c r="DN60">
        <f>IF(COUNTA('Последняя версия'!DN60)=0,NA(),'Последняя версия'!DN60)</f>
        <v>6</v>
      </c>
      <c r="DO60">
        <f>IF(COUNTA('Последняя версия'!DO60)=0,NA(),'Последняя версия'!DO60)</f>
        <v>6</v>
      </c>
      <c r="DP60">
        <f>IF(COUNTA('Последняя версия'!DP60)=0,NA(),'Последняя версия'!DP60)</f>
        <v>8</v>
      </c>
      <c r="DQ60">
        <f>IF(COUNTA('Последняя версия'!DQ60)=0,NA(),'Последняя версия'!DQ60)</f>
        <v>16</v>
      </c>
      <c r="DR60">
        <f>IF(COUNTA('Последняя версия'!DR60)=0,NA(),'Последняя версия'!DR60)</f>
        <v>9</v>
      </c>
      <c r="DS60">
        <f>IF(COUNTA('Последняя версия'!DS60)=0,NA(),'Последняя версия'!DS60)</f>
        <v>7</v>
      </c>
      <c r="DT60">
        <f>IF(COUNTA('Последняя версия'!DT60)=0,NA(),'Последняя версия'!DT60)</f>
        <v>120</v>
      </c>
      <c r="DU60" t="e">
        <f>IF(COUNTA('Последняя версия'!DU60)=0,NA(),'Последняя версия'!DU60)</f>
        <v>#N/A</v>
      </c>
      <c r="DV60" t="e">
        <f>IF(COUNTA('Последняя версия'!DV60)=0,NA(),'Последняя версия'!DV60)</f>
        <v>#N/A</v>
      </c>
      <c r="DW60" t="e">
        <f>IF(COUNTA('Последняя версия'!DW60)=0,NA(),'Последняя версия'!DW60)</f>
        <v>#N/A</v>
      </c>
      <c r="DX60" t="e">
        <f>IF(COUNTA('Последняя версия'!DX60)=0,NA(),'Последняя версия'!DX60)</f>
        <v>#N/A</v>
      </c>
      <c r="DY60" t="e">
        <f>IF(COUNTA('Последняя версия'!DY60)=0,NA(),'Последняя версия'!DY60)</f>
        <v>#N/A</v>
      </c>
      <c r="DZ60" t="e">
        <f>IF(COUNTA('Последняя версия'!DZ60)=0,NA(),'Последняя версия'!DZ60)</f>
        <v>#N/A</v>
      </c>
      <c r="EA60" t="e">
        <f>IF(COUNTA('Последняя версия'!EA60)=0,NA(),'Последняя версия'!EA60)</f>
        <v>#N/A</v>
      </c>
      <c r="EB60" t="e">
        <f>IF(COUNTA('Последняя версия'!EB60)=0,NA(),'Последняя версия'!EB60)</f>
        <v>#N/A</v>
      </c>
      <c r="EC60" t="e">
        <f>IF(COUNTA('Последняя версия'!EC60)=0,NA(),'Последняя версия'!EC60)</f>
        <v>#N/A</v>
      </c>
      <c r="ED60" t="e">
        <f>IF(COUNTA('Последняя версия'!ED60)=0,NA(),'Последняя версия'!ED60)</f>
        <v>#N/A</v>
      </c>
      <c r="EE60" t="e">
        <f>IF(COUNTA('Последняя версия'!EE60)=0,NA(),'Последняя версия'!EE60)</f>
        <v>#N/A</v>
      </c>
      <c r="EF60" t="e">
        <f>IF(COUNTA('Последняя версия'!EF60)=0,NA(),'Последняя версия'!EF60)</f>
        <v>#N/A</v>
      </c>
      <c r="EG60" t="e">
        <f>IF(COUNTA('Последняя версия'!EG60)=0,NA(),'Последняя версия'!EG60)</f>
        <v>#N/A</v>
      </c>
      <c r="EH60" t="e">
        <f>IF(COUNTA('Последняя версия'!EH60)=0,NA(),'Последняя версия'!EH60)</f>
        <v>#N/A</v>
      </c>
      <c r="EI60" t="e">
        <f>IF(COUNTA('Последняя версия'!EI60)=0,NA(),'Последняя версия'!EI60)</f>
        <v>#N/A</v>
      </c>
      <c r="EJ60" t="e">
        <f>IF(COUNTA('Последняя версия'!EJ60)=0,NA(),'Последняя версия'!EJ60)</f>
        <v>#N/A</v>
      </c>
    </row>
    <row r="61" spans="1:140" x14ac:dyDescent="0.35">
      <c r="A61">
        <f>IF(COUNTA('Последняя версия'!A61)=0,NA(),'Последняя версия'!A61)</f>
        <v>60</v>
      </c>
      <c r="B61">
        <f>IF(COUNTA('Последняя версия'!B61)=0,NA(),'Последняя версия'!B61)</f>
        <v>6</v>
      </c>
      <c r="C61">
        <f>IF(COUNTA('Последняя версия'!C61)=0,NA(),'Последняя версия'!C61)</f>
        <v>2</v>
      </c>
      <c r="D61">
        <f>IF(COUNTA('Последняя версия'!D61)=0,NA(),'Последняя версия'!D61)</f>
        <v>6</v>
      </c>
      <c r="E61">
        <f>IF(COUNTA('Последняя версия'!E61)=0,NA(),'Последняя версия'!E61)</f>
        <v>6</v>
      </c>
      <c r="F61">
        <f>IF(COUNTA('Последняя версия'!F61)=0,NA(),'Последняя версия'!F61)</f>
        <v>2</v>
      </c>
      <c r="G61">
        <f>IF(COUNTA('Последняя версия'!G61)=0,NA(),'Последняя версия'!G61)</f>
        <v>2</v>
      </c>
      <c r="H61">
        <f>IF(COUNTA('Последняя версия'!H61)=0,NA(),'Последняя версия'!H61)</f>
        <v>1</v>
      </c>
      <c r="I61">
        <f>IF(COUNTA('Последняя версия'!I61)=0,NA(),'Последняя версия'!I61)</f>
        <v>3</v>
      </c>
      <c r="J61">
        <f>IF(COUNTA('Последняя версия'!J61)=0,NA(),'Последняя версия'!J61)</f>
        <v>1</v>
      </c>
      <c r="K61">
        <f>IF(COUNTA('Последняя версия'!K61)=0,NA(),'Последняя версия'!K61)</f>
        <v>1</v>
      </c>
      <c r="L61">
        <f>IF(COUNTA('Последняя версия'!L61)=0,NA(),'Последняя версия'!L61)</f>
        <v>1</v>
      </c>
      <c r="M61">
        <f>IF(COUNTA('Последняя версия'!M61)=0,NA(),'Последняя версия'!M61)</f>
        <v>1</v>
      </c>
      <c r="N61">
        <f>IF(COUNTA('Последняя версия'!N61)=0,NA(),'Последняя версия'!N61)</f>
        <v>1</v>
      </c>
      <c r="O61">
        <f>IF(COUNTA('Последняя версия'!O61)=0,NA(),'Последняя версия'!O61)</f>
        <v>2</v>
      </c>
      <c r="P61">
        <f>IF(COUNTA('Последняя версия'!P61)=0,NA(),'Последняя версия'!P61)</f>
        <v>1</v>
      </c>
      <c r="Q61">
        <f>IF(COUNTA('Последняя версия'!Q61)=0,NA(),'Последняя версия'!Q61)</f>
        <v>1</v>
      </c>
      <c r="R61">
        <f>IF(COUNTA('Последняя версия'!R61)=0,NA(),'Последняя версия'!R61)</f>
        <v>1</v>
      </c>
      <c r="S61">
        <f>IF(COUNTA('Последняя версия'!S61)=0,NA(),'Последняя версия'!S61)</f>
        <v>1</v>
      </c>
      <c r="T61">
        <f>IF(COUNTA('Последняя версия'!T61)=0,NA(),'Последняя версия'!T61)</f>
        <v>1</v>
      </c>
      <c r="U61">
        <f>IF(COUNTA('Последняя версия'!U61)=0,NA(),'Последняя версия'!U61)</f>
        <v>1</v>
      </c>
      <c r="V61">
        <f>IF(COUNTA('Последняя версия'!V61)=0,NA(),'Последняя версия'!V61)</f>
        <v>2</v>
      </c>
      <c r="W61" t="e">
        <f>IF(COUNTA('Последняя версия'!W61)=0,NA(),'Последняя версия'!W61)</f>
        <v>#N/A</v>
      </c>
      <c r="X61">
        <f>IF(COUNTA('Последняя версия'!X61)=0,NA(),'Последняя версия'!X61)</f>
        <v>84</v>
      </c>
      <c r="Y61">
        <f>IF(COUNTA('Последняя версия'!Y61)=0,NA(),'Последняя версия'!Y61)</f>
        <v>80</v>
      </c>
      <c r="Z61">
        <f>IF(COUNTA('Последняя версия'!Z61)=0,NA(),'Последняя версия'!Z61)</f>
        <v>48</v>
      </c>
      <c r="AA61" t="e">
        <f>IF(COUNTA('Последняя версия'!AA61)=0,NA(),'Последняя версия'!AA61)</f>
        <v>#N/A</v>
      </c>
      <c r="AB61" t="e">
        <f>IF(COUNTA('Последняя версия'!AB61)=0,NA(),'Последняя версия'!AB61)</f>
        <v>#N/A</v>
      </c>
      <c r="AC61">
        <f>IF(COUNTA('Последняя версия'!AC61)=0,NA(),'Последняя версия'!AC61)</f>
        <v>42.1</v>
      </c>
      <c r="AD61">
        <f>IF(COUNTA('Последняя версия'!AD61)=0,NA(),'Последняя версия'!AD61)</f>
        <v>6.34</v>
      </c>
      <c r="AE61">
        <f>IF(COUNTA('Последняя версия'!AE61)=0,NA(),'Последняя версия'!AE61)</f>
        <v>64.84</v>
      </c>
      <c r="AF61">
        <f>IF(COUNTA('Последняя версия'!AF61)=0,NA(),'Последняя версия'!AF61)</f>
        <v>5.29</v>
      </c>
      <c r="AG61">
        <f>IF(COUNTA('Последняя версия'!AG61)=0,NA(),'Последняя версия'!AG61)</f>
        <v>1.79</v>
      </c>
      <c r="AH61">
        <f>IF(COUNTA('Последняя версия'!AH61)=0,NA(),'Последняя версия'!AH61)</f>
        <v>4.1900000000000004</v>
      </c>
      <c r="AI61">
        <f>IF(COUNTA('Последняя версия'!AI61)=0,NA(),'Последняя версия'!AI61)</f>
        <v>0.85</v>
      </c>
      <c r="AJ61">
        <f>IF(COUNTA('Последняя версия'!AJ61)=0,NA(),'Последняя версия'!AJ61)</f>
        <v>0.32</v>
      </c>
      <c r="AK61">
        <f>IF(COUNTA('Последняя версия'!AK61)=0,NA(),'Последняя версия'!AK61)</f>
        <v>2.5299999999999998</v>
      </c>
      <c r="AL61">
        <f>IF(COUNTA('Последняя версия'!AL61)=0,NA(),'Последняя версия'!AL61)</f>
        <v>92</v>
      </c>
      <c r="AM61">
        <f>IF(COUNTA('Последняя версия'!AM61)=0,NA(),'Последняя версия'!AM61)</f>
        <v>333</v>
      </c>
      <c r="AN61">
        <f>IF(COUNTA('Последняя версия'!AN61)=0,NA(),'Последняя версия'!AN61)</f>
        <v>2.2000000000000002</v>
      </c>
      <c r="AO61">
        <f>IF(COUNTA('Последняя версия'!AO61)=0,NA(),'Последняя версия'!AO61)</f>
        <v>151</v>
      </c>
      <c r="AP61" t="e">
        <f>IF(COUNTA('Последняя версия'!AP61)=0,NA(),'Последняя версия'!AP61)</f>
        <v>#N/A</v>
      </c>
      <c r="AQ61" t="e">
        <f>IF(COUNTA('Последняя версия'!AQ61)=0,NA(),'Последняя версия'!AQ61)</f>
        <v>#N/A</v>
      </c>
      <c r="AR61" t="e">
        <f>IF(COUNTA('Последняя версия'!AR61)=0,NA(),'Последняя версия'!AR61)</f>
        <v>#N/A</v>
      </c>
      <c r="AS61" t="e">
        <f>IF(COUNTA('Последняя версия'!AS61)=0,NA(),'Последняя версия'!AS61)</f>
        <v>#N/A</v>
      </c>
      <c r="AT61" t="e">
        <f>IF(COUNTA('Последняя версия'!AT61)=0,NA(),'Последняя версия'!AT61)</f>
        <v>#N/A</v>
      </c>
      <c r="AU61" t="e">
        <f>IF(COUNTA('Последняя версия'!AU61)=0,NA(),'Последняя версия'!AU61)</f>
        <v>#N/A</v>
      </c>
      <c r="AV61" t="e">
        <f>IF(COUNTA('Последняя версия'!AV61)=0,NA(),'Последняя версия'!AV61)</f>
        <v>#N/A</v>
      </c>
      <c r="AW61" t="e">
        <f>IF(COUNTA('Последняя версия'!AW61)=0,NA(),'Последняя версия'!AW61)</f>
        <v>#N/A</v>
      </c>
      <c r="AX61">
        <f>IF(COUNTA('Последняя версия'!AX61)=0,NA(),'Последняя версия'!AX61)</f>
        <v>4</v>
      </c>
      <c r="AY61" t="e">
        <f>IF(COUNTA('Последняя версия'!AY61)=0,NA(),'Последняя версия'!AY61)</f>
        <v>#N/A</v>
      </c>
      <c r="AZ61" t="e">
        <f>IF(COUNTA('Последняя версия'!AZ61)=0,NA(),'Последняя версия'!AZ61)</f>
        <v>#N/A</v>
      </c>
      <c r="BA61" t="e">
        <f>IF(COUNTA('Последняя версия'!BA61)=0,NA(),'Последняя версия'!BA61)</f>
        <v>#N/A</v>
      </c>
      <c r="BB61">
        <f>IF(COUNTA('Последняя версия'!BB61)=0,NA(),'Последняя версия'!BB61)</f>
        <v>109</v>
      </c>
      <c r="BC61">
        <f>IF(COUNTA('Последняя версия'!BC61)=0,NA(),'Последняя версия'!BC61)</f>
        <v>3.72</v>
      </c>
      <c r="BD61">
        <f>IF(COUNTA('Последняя версия'!BD61)=0,NA(),'Последняя версия'!BD61)</f>
        <v>203</v>
      </c>
      <c r="BE61">
        <f>IF(COUNTA('Последняя версия'!BE61)=0,NA(),'Последняя версия'!BE61)</f>
        <v>5.7</v>
      </c>
      <c r="BF61">
        <f>IF(COUNTA('Последняя версия'!BF61)=0,NA(),'Последняя версия'!BF61)</f>
        <v>34</v>
      </c>
      <c r="BG61">
        <f>IF(COUNTA('Последняя версия'!BG61)=0,NA(),'Последняя версия'!BG61)</f>
        <v>4.5</v>
      </c>
      <c r="BH61" t="e">
        <f>IF(COUNTA('Последняя версия'!BH61)=0,NA(),'Последняя версия'!BH61)</f>
        <v>#N/A</v>
      </c>
      <c r="BI61" t="e">
        <f>IF(COUNTA('Последняя версия'!BI61)=0,NA(),'Последняя версия'!BI61)</f>
        <v>#N/A</v>
      </c>
      <c r="BJ61" t="e">
        <f>IF(COUNTA('Последняя версия'!BJ61)=0,NA(),'Последняя версия'!BJ61)</f>
        <v>#N/A</v>
      </c>
      <c r="BK61">
        <f>IF(COUNTA('Последняя версия'!BK61)=0,NA(),'Последняя версия'!BK61)</f>
        <v>74.2</v>
      </c>
      <c r="BL61" t="e">
        <f>IF(COUNTA('Последняя версия'!BL61)=0,NA(),'Последняя версия'!BL61)</f>
        <v>#N/A</v>
      </c>
      <c r="BM61" t="e">
        <f>IF(COUNTA('Последняя версия'!BM61)=0,NA(),'Последняя версия'!BM61)</f>
        <v>#N/A</v>
      </c>
      <c r="BN61" t="e">
        <f>IF(COUNTA('Последняя версия'!BN61)=0,NA(),'Последняя версия'!BN61)</f>
        <v>#N/A</v>
      </c>
      <c r="BO61">
        <f>IF(COUNTA('Последняя версия'!BO61)=0,NA(),'Последняя версия'!BO61)</f>
        <v>347.1</v>
      </c>
      <c r="BP61">
        <f>IF(COUNTA('Последняя версия'!BP61)=0,NA(),'Последняя версия'!BP61)</f>
        <v>9.51</v>
      </c>
      <c r="BQ61" t="e">
        <f>IF(COUNTA('Последняя версия'!BQ61)=0,NA(),'Последняя версия'!BQ61)</f>
        <v>#N/A</v>
      </c>
      <c r="BR61" t="e">
        <f>IF(COUNTA('Последняя версия'!BR61)=0,NA(),'Последняя версия'!BR61)</f>
        <v>#N/A</v>
      </c>
      <c r="BS61" t="e">
        <f>IF(COUNTA('Последняя версия'!BS61)=0,NA(),'Последняя версия'!BS61)</f>
        <v>#N/A</v>
      </c>
      <c r="BT61" t="e">
        <f>IF(COUNTA('Последняя версия'!BT61)=0,NA(),'Последняя версия'!BT61)</f>
        <v>#N/A</v>
      </c>
      <c r="BU61" t="e">
        <f>IF(COUNTA('Последняя версия'!BU61)=0,NA(),'Последняя версия'!BU61)</f>
        <v>#N/A</v>
      </c>
      <c r="BV61" t="e">
        <f>IF(COUNTA('Последняя версия'!BV61)=0,NA(),'Последняя версия'!BV61)</f>
        <v>#N/A</v>
      </c>
      <c r="BW61" t="e">
        <f>IF(COUNTA('Последняя версия'!BW61)=0,NA(),'Последняя версия'!BW61)</f>
        <v>#N/A</v>
      </c>
      <c r="BX61" t="e">
        <f>IF(COUNTA('Последняя версия'!BX61)=0,NA(),'Последняя версия'!BX61)</f>
        <v>#N/A</v>
      </c>
      <c r="BY61" t="e">
        <f>IF(COUNTA('Последняя версия'!BY61)=0,NA(),'Последняя версия'!BY61)</f>
        <v>#N/A</v>
      </c>
      <c r="BZ61" t="e">
        <f>IF(COUNTA('Последняя версия'!BZ61)=0,NA(),'Последняя версия'!BZ61)</f>
        <v>#N/A</v>
      </c>
      <c r="CA61" t="e">
        <f>IF(COUNTA('Последняя версия'!CA61)=0,NA(),'Последняя версия'!CA61)</f>
        <v>#N/A</v>
      </c>
      <c r="CB61" t="e">
        <f>IF(COUNTA('Последняя версия'!CB61)=0,NA(),'Последняя версия'!CB61)</f>
        <v>#N/A</v>
      </c>
      <c r="CC61" t="e">
        <f>IF(COUNTA('Последняя версия'!CC61)=0,NA(),'Последняя версия'!CC61)</f>
        <v>#N/A</v>
      </c>
      <c r="CD61" t="e">
        <f>IF(COUNTA('Последняя версия'!CD61)=0,NA(),'Последняя версия'!CD61)</f>
        <v>#N/A</v>
      </c>
      <c r="CE61" t="e">
        <f>IF(COUNTA('Последняя версия'!CE61)=0,NA(),'Последняя версия'!CE61)</f>
        <v>#N/A</v>
      </c>
      <c r="CF61" t="e">
        <f>IF(COUNTA('Последняя версия'!CF61)=0,NA(),'Последняя версия'!CF61)</f>
        <v>#N/A</v>
      </c>
      <c r="CG61" t="e">
        <f>IF(COUNTA('Последняя версия'!CG61)=0,NA(),'Последняя версия'!CG61)</f>
        <v>#N/A</v>
      </c>
      <c r="CH61" t="e">
        <f>IF(COUNTA('Последняя версия'!CH61)=0,NA(),'Последняя версия'!CH61)</f>
        <v>#N/A</v>
      </c>
      <c r="CI61" t="e">
        <f>IF(COUNTA('Последняя версия'!CI61)=0,NA(),'Последняя версия'!CI61)</f>
        <v>#N/A</v>
      </c>
      <c r="CJ61" t="e">
        <f>IF(COUNTA('Последняя версия'!CJ61)=0,NA(),'Последняя версия'!CJ61)</f>
        <v>#N/A</v>
      </c>
      <c r="CK61" t="e">
        <f>IF(COUNTA('Последняя версия'!CK61)=0,NA(),'Последняя версия'!CK61)</f>
        <v>#N/A</v>
      </c>
      <c r="CL61">
        <f>IF(COUNTA('Последняя версия'!CL61)=0,NA(),'Последняя версия'!CL61)</f>
        <v>1962.83</v>
      </c>
      <c r="CM61" t="e">
        <f>IF(COUNTA('Последняя версия'!CM61)=0,NA(),'Последняя версия'!CM61)</f>
        <v>#N/A</v>
      </c>
      <c r="CN61" t="e">
        <f>IF(COUNTA('Последняя версия'!CN61)=0,NA(),'Последняя версия'!CN61)</f>
        <v>#N/A</v>
      </c>
      <c r="CO61" t="e">
        <f>IF(COUNTA('Последняя версия'!CO61)=0,NA(),'Последняя версия'!CO61)</f>
        <v>#N/A</v>
      </c>
      <c r="CP61" t="e">
        <f>IF(COUNTA('Последняя версия'!CP61)=0,NA(),'Последняя версия'!CP61)</f>
        <v>#N/A</v>
      </c>
      <c r="CQ61" t="e">
        <f>IF(COUNTA('Последняя версия'!CQ61)=0,NA(),'Последняя версия'!CQ61)</f>
        <v>#N/A</v>
      </c>
      <c r="CR61" t="e">
        <f>IF(COUNTA('Последняя версия'!CR61)=0,NA(),'Последняя версия'!CR61)</f>
        <v>#N/A</v>
      </c>
      <c r="CS61">
        <f>IF(COUNTA('Последняя версия'!CS61)=0,NA(),'Последняя версия'!CS61)</f>
        <v>23</v>
      </c>
      <c r="CT61">
        <f>IF(COUNTA('Последняя версия'!CT61)=0,NA(),'Последняя версия'!CT61)</f>
        <v>7</v>
      </c>
      <c r="CU61">
        <f>IF(COUNTA('Последняя версия'!CU61)=0,NA(),'Последняя версия'!CU61)</f>
        <v>14</v>
      </c>
      <c r="CV61">
        <f>IF(COUNTA('Последняя версия'!CV61)=0,NA(),'Последняя версия'!CV61)</f>
        <v>4</v>
      </c>
      <c r="CW61">
        <f>IF(COUNTA('Последняя версия'!CW61)=0,NA(),'Последняя версия'!CW61)</f>
        <v>8</v>
      </c>
      <c r="CX61">
        <f>IF(COUNTA('Последняя версия'!CX61)=0,NA(),'Последняя версия'!CX61)</f>
        <v>5</v>
      </c>
      <c r="CY61">
        <f>IF(COUNTA('Последняя версия'!CY61)=0,NA(),'Последняя версия'!CY61)</f>
        <v>1</v>
      </c>
      <c r="CZ61">
        <f>IF(COUNTA('Последняя версия'!CZ61)=0,NA(),'Последняя версия'!CZ61)</f>
        <v>1</v>
      </c>
      <c r="DA61">
        <f>IF(COUNTA('Последняя версия'!DA61)=0,NA(),'Последняя версия'!DA61)</f>
        <v>4</v>
      </c>
      <c r="DB61">
        <f>IF(COUNTA('Последняя версия'!DB61)=0,NA(),'Последняя версия'!DB61)</f>
        <v>3</v>
      </c>
      <c r="DC61">
        <f>IF(COUNTA('Последняя версия'!DC61)=0,NA(),'Последняя версия'!DC61)</f>
        <v>4</v>
      </c>
      <c r="DD61">
        <f>IF(COUNTA('Последняя версия'!DD61)=0,NA(),'Последняя версия'!DD61)</f>
        <v>7</v>
      </c>
      <c r="DE61">
        <f>IF(COUNTA('Последняя версия'!DE61)=0,NA(),'Последняя версия'!DE61)</f>
        <v>1</v>
      </c>
      <c r="DF61">
        <f>IF(COUNTA('Последняя версия'!DF61)=0,NA(),'Последняя версия'!DF61)</f>
        <v>1</v>
      </c>
      <c r="DG61">
        <f>IF(COUNTA('Последняя версия'!DG61)=0,NA(),'Последняя версия'!DG61)</f>
        <v>2</v>
      </c>
      <c r="DH61">
        <f>IF(COUNTA('Последняя версия'!DH61)=0,NA(),'Последняя версия'!DH61)</f>
        <v>7</v>
      </c>
      <c r="DI61">
        <f>IF(COUNTA('Последняя версия'!DI61)=0,NA(),'Последняя версия'!DI61)</f>
        <v>5</v>
      </c>
      <c r="DJ61">
        <f>IF(COUNTA('Последняя версия'!DJ61)=0,NA(),'Последняя версия'!DJ61)</f>
        <v>4</v>
      </c>
      <c r="DK61">
        <f>IF(COUNTA('Последняя версия'!DK61)=0,NA(),'Последняя версия'!DK61)</f>
        <v>3</v>
      </c>
      <c r="DL61">
        <f>IF(COUNTA('Последняя версия'!DL61)=0,NA(),'Последняя версия'!DL61)</f>
        <v>1</v>
      </c>
      <c r="DM61">
        <f>IF(COUNTA('Последняя версия'!DM61)=0,NA(),'Последняя версия'!DM61)</f>
        <v>8</v>
      </c>
      <c r="DN61">
        <f>IF(COUNTA('Последняя версия'!DN61)=0,NA(),'Последняя версия'!DN61)</f>
        <v>4</v>
      </c>
      <c r="DO61">
        <f>IF(COUNTA('Последняя версия'!DO61)=0,NA(),'Последняя версия'!DO61)</f>
        <v>4</v>
      </c>
      <c r="DP61">
        <f>IF(COUNTA('Последняя версия'!DP61)=0,NA(),'Последняя версия'!DP61)</f>
        <v>6</v>
      </c>
      <c r="DQ61">
        <f>IF(COUNTA('Последняя версия'!DQ61)=0,NA(),'Последняя версия'!DQ61)</f>
        <v>8</v>
      </c>
      <c r="DR61">
        <f>IF(COUNTA('Последняя версия'!DR61)=0,NA(),'Последняя версия'!DR61)</f>
        <v>8</v>
      </c>
      <c r="DS61">
        <f>IF(COUNTA('Последняя версия'!DS61)=0,NA(),'Последняя версия'!DS61)</f>
        <v>0</v>
      </c>
      <c r="DT61">
        <f>IF(COUNTA('Последняя версия'!DT61)=0,NA(),'Последняя версия'!DT61)</f>
        <v>90</v>
      </c>
      <c r="DU61" t="e">
        <f>IF(COUNTA('Последняя версия'!DU61)=0,NA(),'Последняя версия'!DU61)</f>
        <v>#N/A</v>
      </c>
      <c r="DV61" t="e">
        <f>IF(COUNTA('Последняя версия'!DV61)=0,NA(),'Последняя версия'!DV61)</f>
        <v>#N/A</v>
      </c>
      <c r="DW61" t="e">
        <f>IF(COUNTA('Последняя версия'!DW61)=0,NA(),'Последняя версия'!DW61)</f>
        <v>#N/A</v>
      </c>
      <c r="DX61" t="e">
        <f>IF(COUNTA('Последняя версия'!DX61)=0,NA(),'Последняя версия'!DX61)</f>
        <v>#N/A</v>
      </c>
      <c r="DY61" t="e">
        <f>IF(COUNTA('Последняя версия'!DY61)=0,NA(),'Последняя версия'!DY61)</f>
        <v>#N/A</v>
      </c>
      <c r="DZ61" t="e">
        <f>IF(COUNTA('Последняя версия'!DZ61)=0,NA(),'Последняя версия'!DZ61)</f>
        <v>#N/A</v>
      </c>
      <c r="EA61" t="e">
        <f>IF(COUNTA('Последняя версия'!EA61)=0,NA(),'Последняя версия'!EA61)</f>
        <v>#N/A</v>
      </c>
      <c r="EB61" t="e">
        <f>IF(COUNTA('Последняя версия'!EB61)=0,NA(),'Последняя версия'!EB61)</f>
        <v>#N/A</v>
      </c>
      <c r="EC61" t="e">
        <f>IF(COUNTA('Последняя версия'!EC61)=0,NA(),'Последняя версия'!EC61)</f>
        <v>#N/A</v>
      </c>
      <c r="ED61" t="e">
        <f>IF(COUNTA('Последняя версия'!ED61)=0,NA(),'Последняя версия'!ED61)</f>
        <v>#N/A</v>
      </c>
      <c r="EE61" t="e">
        <f>IF(COUNTA('Последняя версия'!EE61)=0,NA(),'Последняя версия'!EE61)</f>
        <v>#N/A</v>
      </c>
      <c r="EF61" t="e">
        <f>IF(COUNTA('Последняя версия'!EF61)=0,NA(),'Последняя версия'!EF61)</f>
        <v>#N/A</v>
      </c>
      <c r="EG61" t="e">
        <f>IF(COUNTA('Последняя версия'!EG61)=0,NA(),'Последняя версия'!EG61)</f>
        <v>#N/A</v>
      </c>
      <c r="EH61" t="e">
        <f>IF(COUNTA('Последняя версия'!EH61)=0,NA(),'Последняя версия'!EH61)</f>
        <v>#N/A</v>
      </c>
      <c r="EI61" t="e">
        <f>IF(COUNTA('Последняя версия'!EI61)=0,NA(),'Последняя версия'!EI61)</f>
        <v>#N/A</v>
      </c>
      <c r="EJ61" t="e">
        <f>IF(COUNTA('Последняя версия'!EJ61)=0,NA(),'Последняя версия'!EJ61)</f>
        <v>#N/A</v>
      </c>
    </row>
    <row r="62" spans="1:140" x14ac:dyDescent="0.35">
      <c r="A62">
        <f>IF(COUNTA('Последняя версия'!A62)=0,NA(),'Последняя версия'!A62)</f>
        <v>61</v>
      </c>
      <c r="B62">
        <f>IF(COUNTA('Последняя версия'!B62)=0,NA(),'Последняя версия'!B62)</f>
        <v>3</v>
      </c>
      <c r="C62">
        <f>IF(COUNTA('Последняя версия'!C62)=0,NA(),'Последняя версия'!C62)</f>
        <v>2</v>
      </c>
      <c r="D62">
        <f>IF(COUNTA('Последняя версия'!D62)=0,NA(),'Последняя версия'!D62)</f>
        <v>6</v>
      </c>
      <c r="E62">
        <f>IF(COUNTA('Последняя версия'!E62)=0,NA(),'Последняя версия'!E62)</f>
        <v>6</v>
      </c>
      <c r="F62">
        <f>IF(COUNTA('Последняя версия'!F62)=0,NA(),'Последняя версия'!F62)</f>
        <v>2</v>
      </c>
      <c r="G62">
        <f>IF(COUNTA('Последняя версия'!G62)=0,NA(),'Последняя версия'!G62)</f>
        <v>2</v>
      </c>
      <c r="H62">
        <f>IF(COUNTA('Последняя версия'!H62)=0,NA(),'Последняя версия'!H62)</f>
        <v>1</v>
      </c>
      <c r="I62">
        <f>IF(COUNTA('Последняя версия'!I62)=0,NA(),'Последняя версия'!I62)</f>
        <v>1</v>
      </c>
      <c r="J62">
        <f>IF(COUNTA('Последняя версия'!J62)=0,NA(),'Последняя версия'!J62)</f>
        <v>1</v>
      </c>
      <c r="K62">
        <f>IF(COUNTA('Последняя версия'!K62)=0,NA(),'Последняя версия'!K62)</f>
        <v>1</v>
      </c>
      <c r="L62">
        <f>IF(COUNTA('Последняя версия'!L62)=0,NA(),'Последняя версия'!L62)</f>
        <v>1</v>
      </c>
      <c r="M62">
        <f>IF(COUNTA('Последняя версия'!M62)=0,NA(),'Последняя версия'!M62)</f>
        <v>1</v>
      </c>
      <c r="N62">
        <f>IF(COUNTA('Последняя версия'!N62)=0,NA(),'Последняя версия'!N62)</f>
        <v>1</v>
      </c>
      <c r="O62">
        <f>IF(COUNTA('Последняя версия'!O62)=0,NA(),'Последняя версия'!O62)</f>
        <v>2</v>
      </c>
      <c r="P62">
        <f>IF(COUNTA('Последняя версия'!P62)=0,NA(),'Последняя версия'!P62)</f>
        <v>1</v>
      </c>
      <c r="Q62">
        <f>IF(COUNTA('Последняя версия'!Q62)=0,NA(),'Последняя версия'!Q62)</f>
        <v>3</v>
      </c>
      <c r="R62">
        <f>IF(COUNTA('Последняя версия'!R62)=0,NA(),'Последняя версия'!R62)</f>
        <v>1</v>
      </c>
      <c r="S62">
        <f>IF(COUNTA('Последняя версия'!S62)=0,NA(),'Последняя версия'!S62)</f>
        <v>2</v>
      </c>
      <c r="T62">
        <f>IF(COUNTA('Последняя версия'!T62)=0,NA(),'Последняя версия'!T62)</f>
        <v>1</v>
      </c>
      <c r="U62">
        <f>IF(COUNTA('Последняя версия'!U62)=0,NA(),'Последняя версия'!U62)</f>
        <v>1</v>
      </c>
      <c r="V62">
        <f>IF(COUNTA('Последняя версия'!V62)=0,NA(),'Последняя версия'!V62)</f>
        <v>2</v>
      </c>
      <c r="W62" t="e">
        <f>IF(COUNTA('Последняя версия'!W62)=0,NA(),'Последняя версия'!W62)</f>
        <v>#N/A</v>
      </c>
      <c r="X62">
        <f>IF(COUNTA('Последняя версия'!X62)=0,NA(),'Последняя версия'!X62)</f>
        <v>83</v>
      </c>
      <c r="Y62">
        <f>IF(COUNTA('Последняя версия'!Y62)=0,NA(),'Последняя версия'!Y62)</f>
        <v>81</v>
      </c>
      <c r="Z62">
        <f>IF(COUNTA('Последняя версия'!Z62)=0,NA(),'Последняя версия'!Z62)</f>
        <v>24</v>
      </c>
      <c r="AA62">
        <f>IF(COUNTA('Последняя версия'!AA62)=0,NA(),'Последняя версия'!AA62)</f>
        <v>57</v>
      </c>
      <c r="AB62">
        <f>IF(COUNTA('Последняя версия'!AB62)=0,NA(),'Последняя версия'!AB62)</f>
        <v>91</v>
      </c>
      <c r="AC62">
        <f>IF(COUNTA('Последняя версия'!AC62)=0,NA(),'Последняя версия'!AC62)</f>
        <v>43.9</v>
      </c>
      <c r="AD62">
        <f>IF(COUNTA('Последняя версия'!AD62)=0,NA(),'Последняя версия'!AD62)</f>
        <v>6.79</v>
      </c>
      <c r="AE62">
        <f>IF(COUNTA('Последняя версия'!AE62)=0,NA(),'Последняя версия'!AE62)</f>
        <v>69.069999999999993</v>
      </c>
      <c r="AF62">
        <f>IF(COUNTA('Последняя версия'!AF62)=0,NA(),'Последняя версия'!AF62)</f>
        <v>4.7699999999999996</v>
      </c>
      <c r="AG62">
        <f>IF(COUNTA('Последняя версия'!AG62)=0,NA(),'Последняя версия'!AG62)</f>
        <v>1.6</v>
      </c>
      <c r="AH62">
        <f>IF(COUNTA('Последняя версия'!AH62)=0,NA(),'Последняя версия'!AH62)</f>
        <v>4.33</v>
      </c>
      <c r="AI62">
        <f>IF(COUNTA('Последняя версия'!AI62)=0,NA(),'Последняя версия'!AI62)</f>
        <v>1.35</v>
      </c>
      <c r="AJ62">
        <f>IF(COUNTA('Последняя версия'!AJ62)=0,NA(),'Последняя версия'!AJ62)</f>
        <v>0.06</v>
      </c>
      <c r="AK62">
        <f>IF(COUNTA('Последняя версия'!AK62)=0,NA(),'Последняя версия'!AK62)</f>
        <v>3.24</v>
      </c>
      <c r="AL62">
        <f>IF(COUNTA('Последняя версия'!AL62)=0,NA(),'Последняя версия'!AL62)</f>
        <v>348</v>
      </c>
      <c r="AM62">
        <f>IF(COUNTA('Последняя версия'!AM62)=0,NA(),'Последняя версия'!AM62)</f>
        <v>407</v>
      </c>
      <c r="AN62">
        <f>IF(COUNTA('Последняя версия'!AN62)=0,NA(),'Последняя версия'!AN62)</f>
        <v>1.43</v>
      </c>
      <c r="AO62">
        <f>IF(COUNTA('Последняя версия'!AO62)=0,NA(),'Последняя версия'!AO62)</f>
        <v>285</v>
      </c>
      <c r="AP62" t="e">
        <f>IF(COUNTA('Последняя версия'!AP62)=0,NA(),'Последняя версия'!AP62)</f>
        <v>#N/A</v>
      </c>
      <c r="AQ62" t="e">
        <f>IF(COUNTA('Последняя версия'!AQ62)=0,NA(),'Последняя версия'!AQ62)</f>
        <v>#N/A</v>
      </c>
      <c r="AR62" t="e">
        <f>IF(COUNTA('Последняя версия'!AR62)=0,NA(),'Последняя версия'!AR62)</f>
        <v>#N/A</v>
      </c>
      <c r="AS62" t="e">
        <f>IF(COUNTA('Последняя версия'!AS62)=0,NA(),'Последняя версия'!AS62)</f>
        <v>#N/A</v>
      </c>
      <c r="AT62" t="e">
        <f>IF(COUNTA('Последняя версия'!AT62)=0,NA(),'Последняя версия'!AT62)</f>
        <v>#N/A</v>
      </c>
      <c r="AU62" t="e">
        <f>IF(COUNTA('Последняя версия'!AU62)=0,NA(),'Последняя версия'!AU62)</f>
        <v>#N/A</v>
      </c>
      <c r="AV62" t="e">
        <f>IF(COUNTA('Последняя версия'!AV62)=0,NA(),'Последняя версия'!AV62)</f>
        <v>#N/A</v>
      </c>
      <c r="AW62" t="e">
        <f>IF(COUNTA('Последняя версия'!AW62)=0,NA(),'Последняя версия'!AW62)</f>
        <v>#N/A</v>
      </c>
      <c r="AX62">
        <f>IF(COUNTA('Последняя версия'!AX62)=0,NA(),'Последняя версия'!AX62)</f>
        <v>5.12</v>
      </c>
      <c r="AY62" t="e">
        <f>IF(COUNTA('Последняя версия'!AY62)=0,NA(),'Последняя версия'!AY62)</f>
        <v>#N/A</v>
      </c>
      <c r="AZ62" t="e">
        <f>IF(COUNTA('Последняя версия'!AZ62)=0,NA(),'Последняя версия'!AZ62)</f>
        <v>#N/A</v>
      </c>
      <c r="BA62" t="e">
        <f>IF(COUNTA('Последняя версия'!BA62)=0,NA(),'Последняя версия'!BA62)</f>
        <v>#N/A</v>
      </c>
      <c r="BB62">
        <f>IF(COUNTA('Последняя версия'!BB62)=0,NA(),'Последняя версия'!BB62)</f>
        <v>128</v>
      </c>
      <c r="BC62" t="e">
        <f>IF(COUNTA('Последняя версия'!BC62)=0,NA(),'Последняя версия'!BC62)</f>
        <v>#N/A</v>
      </c>
      <c r="BD62" t="e">
        <f>IF(COUNTA('Последняя версия'!BD62)=0,NA(),'Последняя версия'!BD62)</f>
        <v>#N/A</v>
      </c>
      <c r="BE62" t="e">
        <f>IF(COUNTA('Последняя версия'!BE62)=0,NA(),'Последняя версия'!BE62)</f>
        <v>#N/A</v>
      </c>
      <c r="BF62" t="e">
        <f>IF(COUNTA('Последняя версия'!BF62)=0,NA(),'Последняя версия'!BF62)</f>
        <v>#N/A</v>
      </c>
      <c r="BG62" t="e">
        <f>IF(COUNTA('Последняя версия'!BG62)=0,NA(),'Последняя версия'!BG62)</f>
        <v>#N/A</v>
      </c>
      <c r="BH62">
        <f>IF(COUNTA('Последняя версия'!BH62)=0,NA(),'Последняя версия'!BH62)</f>
        <v>137</v>
      </c>
      <c r="BI62">
        <f>IF(COUNTA('Последняя версия'!BI62)=0,NA(),'Последняя версия'!BI62)</f>
        <v>1070</v>
      </c>
      <c r="BJ62" t="e">
        <f>IF(COUNTA('Последняя версия'!BJ62)=0,NA(),'Последняя версия'!BJ62)</f>
        <v>#N/A</v>
      </c>
      <c r="BK62">
        <f>IF(COUNTA('Последняя версия'!BK62)=0,NA(),'Последняя версия'!BK62)</f>
        <v>60.1</v>
      </c>
      <c r="BL62">
        <f>IF(COUNTA('Последняя версия'!BL62)=0,NA(),'Последняя версия'!BL62)</f>
        <v>42.41</v>
      </c>
      <c r="BM62" t="e">
        <f>IF(COUNTA('Последняя версия'!BM62)=0,NA(),'Последняя версия'!BM62)</f>
        <v>#N/A</v>
      </c>
      <c r="BN62">
        <f>IF(COUNTA('Последняя версия'!BN62)=0,NA(),'Последняя версия'!BN62)</f>
        <v>2.79</v>
      </c>
      <c r="BO62">
        <f>IF(COUNTA('Последняя версия'!BO62)=0,NA(),'Последняя версия'!BO62)</f>
        <v>376.7</v>
      </c>
      <c r="BP62">
        <f>IF(COUNTA('Последняя версия'!BP62)=0,NA(),'Последняя версия'!BP62)</f>
        <v>7.38</v>
      </c>
      <c r="BQ62" t="e">
        <f>IF(COUNTA('Последняя версия'!BQ62)=0,NA(),'Последняя версия'!BQ62)</f>
        <v>#N/A</v>
      </c>
      <c r="BR62" t="e">
        <f>IF(COUNTA('Последняя версия'!BR62)=0,NA(),'Последняя версия'!BR62)</f>
        <v>#N/A</v>
      </c>
      <c r="BS62" t="e">
        <f>IF(COUNTA('Последняя версия'!BS62)=0,NA(),'Последняя версия'!BS62)</f>
        <v>#N/A</v>
      </c>
      <c r="BT62" t="e">
        <f>IF(COUNTA('Последняя версия'!BT62)=0,NA(),'Последняя версия'!BT62)</f>
        <v>#N/A</v>
      </c>
      <c r="BU62" t="e">
        <f>IF(COUNTA('Последняя версия'!BU62)=0,NA(),'Последняя версия'!BU62)</f>
        <v>#N/A</v>
      </c>
      <c r="BV62" t="e">
        <f>IF(COUNTA('Последняя версия'!BV62)=0,NA(),'Последняя версия'!BV62)</f>
        <v>#N/A</v>
      </c>
      <c r="BW62" t="e">
        <f>IF(COUNTA('Последняя версия'!BW62)=0,NA(),'Последняя версия'!BW62)</f>
        <v>#N/A</v>
      </c>
      <c r="BX62" t="e">
        <f>IF(COUNTA('Последняя версия'!BX62)=0,NA(),'Последняя версия'!BX62)</f>
        <v>#N/A</v>
      </c>
      <c r="BY62" t="e">
        <f>IF(COUNTA('Последняя версия'!BY62)=0,NA(),'Последняя версия'!BY62)</f>
        <v>#N/A</v>
      </c>
      <c r="BZ62" t="e">
        <f>IF(COUNTA('Последняя версия'!BZ62)=0,NA(),'Последняя версия'!BZ62)</f>
        <v>#N/A</v>
      </c>
      <c r="CA62" t="e">
        <f>IF(COUNTA('Последняя версия'!CA62)=0,NA(),'Последняя версия'!CA62)</f>
        <v>#N/A</v>
      </c>
      <c r="CB62" t="e">
        <f>IF(COUNTA('Последняя версия'!CB62)=0,NA(),'Последняя версия'!CB62)</f>
        <v>#N/A</v>
      </c>
      <c r="CC62" t="e">
        <f>IF(COUNTA('Последняя версия'!CC62)=0,NA(),'Последняя версия'!CC62)</f>
        <v>#N/A</v>
      </c>
      <c r="CD62" t="e">
        <f>IF(COUNTA('Последняя версия'!CD62)=0,NA(),'Последняя версия'!CD62)</f>
        <v>#N/A</v>
      </c>
      <c r="CE62" t="e">
        <f>IF(COUNTA('Последняя версия'!CE62)=0,NA(),'Последняя версия'!CE62)</f>
        <v>#N/A</v>
      </c>
      <c r="CF62" t="e">
        <f>IF(COUNTA('Последняя версия'!CF62)=0,NA(),'Последняя версия'!CF62)</f>
        <v>#N/A</v>
      </c>
      <c r="CG62" t="e">
        <f>IF(COUNTA('Последняя версия'!CG62)=0,NA(),'Последняя версия'!CG62)</f>
        <v>#N/A</v>
      </c>
      <c r="CH62" t="e">
        <f>IF(COUNTA('Последняя версия'!CH62)=0,NA(),'Последняя версия'!CH62)</f>
        <v>#N/A</v>
      </c>
      <c r="CI62" t="e">
        <f>IF(COUNTA('Последняя версия'!CI62)=0,NA(),'Последняя версия'!CI62)</f>
        <v>#N/A</v>
      </c>
      <c r="CJ62" t="e">
        <f>IF(COUNTA('Последняя версия'!CJ62)=0,NA(),'Последняя версия'!CJ62)</f>
        <v>#N/A</v>
      </c>
      <c r="CK62" t="e">
        <f>IF(COUNTA('Последняя версия'!CK62)=0,NA(),'Последняя версия'!CK62)</f>
        <v>#N/A</v>
      </c>
      <c r="CL62">
        <f>IF(COUNTA('Последняя версия'!CL62)=0,NA(),'Последняя версия'!CL62)</f>
        <v>208.76</v>
      </c>
      <c r="CM62" t="e">
        <f>IF(COUNTA('Последняя версия'!CM62)=0,NA(),'Последняя версия'!CM62)</f>
        <v>#N/A</v>
      </c>
      <c r="CN62" t="e">
        <f>IF(COUNTA('Последняя версия'!CN62)=0,NA(),'Последняя версия'!CN62)</f>
        <v>#N/A</v>
      </c>
      <c r="CO62" t="e">
        <f>IF(COUNTA('Последняя версия'!CO62)=0,NA(),'Последняя версия'!CO62)</f>
        <v>#N/A</v>
      </c>
      <c r="CP62" t="e">
        <f>IF(COUNTA('Последняя версия'!CP62)=0,NA(),'Последняя версия'!CP62)</f>
        <v>#N/A</v>
      </c>
      <c r="CQ62" t="e">
        <f>IF(COUNTA('Последняя версия'!CQ62)=0,NA(),'Последняя версия'!CQ62)</f>
        <v>#N/A</v>
      </c>
      <c r="CR62" t="e">
        <f>IF(COUNTA('Последняя версия'!CR62)=0,NA(),'Последняя версия'!CR62)</f>
        <v>#N/A</v>
      </c>
      <c r="CS62">
        <f>IF(COUNTA('Последняя версия'!CS62)=0,NA(),'Последняя версия'!CS62)</f>
        <v>27</v>
      </c>
      <c r="CT62">
        <f>IF(COUNTA('Последняя версия'!CT62)=0,NA(),'Последняя версия'!CT62)</f>
        <v>8</v>
      </c>
      <c r="CU62">
        <f>IF(COUNTA('Последняя версия'!CU62)=0,NA(),'Последняя версия'!CU62)</f>
        <v>14</v>
      </c>
      <c r="CV62">
        <f>IF(COUNTA('Последняя версия'!CV62)=0,NA(),'Последняя версия'!CV62)</f>
        <v>1</v>
      </c>
      <c r="CW62">
        <f>IF(COUNTA('Последняя версия'!CW62)=0,NA(),'Последняя версия'!CW62)</f>
        <v>1</v>
      </c>
      <c r="CX62">
        <f>IF(COUNTA('Последняя версия'!CX62)=0,NA(),'Последняя версия'!CX62)</f>
        <v>3</v>
      </c>
      <c r="CY62">
        <f>IF(COUNTA('Последняя версия'!CY62)=0,NA(),'Последняя версия'!CY62)</f>
        <v>1</v>
      </c>
      <c r="CZ62">
        <f>IF(COUNTA('Последняя версия'!CZ62)=0,NA(),'Последняя версия'!CZ62)</f>
        <v>1</v>
      </c>
      <c r="DA62">
        <f>IF(COUNTA('Последняя версия'!DA62)=0,NA(),'Последняя версия'!DA62)</f>
        <v>2</v>
      </c>
      <c r="DB62">
        <f>IF(COUNTA('Последняя версия'!DB62)=0,NA(),'Последняя версия'!DB62)</f>
        <v>1</v>
      </c>
      <c r="DC62">
        <f>IF(COUNTA('Последняя версия'!DC62)=0,NA(),'Последняя версия'!DC62)</f>
        <v>1</v>
      </c>
      <c r="DD62">
        <f>IF(COUNTA('Последняя версия'!DD62)=0,NA(),'Последняя версия'!DD62)</f>
        <v>5</v>
      </c>
      <c r="DE62">
        <f>IF(COUNTA('Последняя версия'!DE62)=0,NA(),'Последняя версия'!DE62)</f>
        <v>1</v>
      </c>
      <c r="DF62">
        <f>IF(COUNTA('Последняя версия'!DF62)=0,NA(),'Последняя версия'!DF62)</f>
        <v>1</v>
      </c>
      <c r="DG62">
        <f>IF(COUNTA('Последняя версия'!DG62)=0,NA(),'Последняя версия'!DG62)</f>
        <v>1</v>
      </c>
      <c r="DH62">
        <f>IF(COUNTA('Последняя версия'!DH62)=0,NA(),'Последняя версия'!DH62)</f>
        <v>12</v>
      </c>
      <c r="DI62">
        <f>IF(COUNTA('Последняя версия'!DI62)=0,NA(),'Последняя версия'!DI62)</f>
        <v>6</v>
      </c>
      <c r="DJ62">
        <f>IF(COUNTA('Последняя версия'!DJ62)=0,NA(),'Последняя версия'!DJ62)</f>
        <v>5</v>
      </c>
      <c r="DK62">
        <f>IF(COUNTA('Последняя версия'!DK62)=0,NA(),'Последняя версия'!DK62)</f>
        <v>5</v>
      </c>
      <c r="DL62">
        <f>IF(COUNTA('Последняя версия'!DL62)=0,NA(),'Последняя версия'!DL62)</f>
        <v>7</v>
      </c>
      <c r="DM62">
        <f>IF(COUNTA('Последняя версия'!DM62)=0,NA(),'Последняя версия'!DM62)</f>
        <v>10</v>
      </c>
      <c r="DN62">
        <f>IF(COUNTA('Последняя версия'!DN62)=0,NA(),'Последняя версия'!DN62)</f>
        <v>6</v>
      </c>
      <c r="DO62">
        <f>IF(COUNTA('Последняя версия'!DO62)=0,NA(),'Последняя версия'!DO62)</f>
        <v>4</v>
      </c>
      <c r="DP62">
        <f>IF(COUNTA('Последняя версия'!DP62)=0,NA(),'Последняя версия'!DP62)</f>
        <v>2</v>
      </c>
      <c r="DQ62">
        <f>IF(COUNTA('Последняя версия'!DQ62)=0,NA(),'Последняя версия'!DQ62)</f>
        <v>16</v>
      </c>
      <c r="DR62">
        <f>IF(COUNTA('Последняя версия'!DR62)=0,NA(),'Последняя версия'!DR62)</f>
        <v>8</v>
      </c>
      <c r="DS62">
        <f>IF(COUNTA('Последняя версия'!DS62)=0,NA(),'Последняя версия'!DS62)</f>
        <v>8</v>
      </c>
      <c r="DT62">
        <f>IF(COUNTA('Последняя версия'!DT62)=0,NA(),'Последняя версия'!DT62)</f>
        <v>116</v>
      </c>
      <c r="DU62" t="e">
        <f>IF(COUNTA('Последняя версия'!DU62)=0,NA(),'Последняя версия'!DU62)</f>
        <v>#N/A</v>
      </c>
      <c r="DV62" t="e">
        <f>IF(COUNTA('Последняя версия'!DV62)=0,NA(),'Последняя версия'!DV62)</f>
        <v>#N/A</v>
      </c>
      <c r="DW62" t="e">
        <f>IF(COUNTA('Последняя версия'!DW62)=0,NA(),'Последняя версия'!DW62)</f>
        <v>#N/A</v>
      </c>
      <c r="DX62" t="e">
        <f>IF(COUNTA('Последняя версия'!DX62)=0,NA(),'Последняя версия'!DX62)</f>
        <v>#N/A</v>
      </c>
      <c r="DY62" t="e">
        <f>IF(COUNTA('Последняя версия'!DY62)=0,NA(),'Последняя версия'!DY62)</f>
        <v>#N/A</v>
      </c>
      <c r="DZ62" t="e">
        <f>IF(COUNTA('Последняя версия'!DZ62)=0,NA(),'Последняя версия'!DZ62)</f>
        <v>#N/A</v>
      </c>
      <c r="EA62" t="e">
        <f>IF(COUNTA('Последняя версия'!EA62)=0,NA(),'Последняя версия'!EA62)</f>
        <v>#N/A</v>
      </c>
      <c r="EB62" t="e">
        <f>IF(COUNTA('Последняя версия'!EB62)=0,NA(),'Последняя версия'!EB62)</f>
        <v>#N/A</v>
      </c>
      <c r="EC62" t="e">
        <f>IF(COUNTA('Последняя версия'!EC62)=0,NA(),'Последняя версия'!EC62)</f>
        <v>#N/A</v>
      </c>
      <c r="ED62" t="e">
        <f>IF(COUNTA('Последняя версия'!ED62)=0,NA(),'Последняя версия'!ED62)</f>
        <v>#N/A</v>
      </c>
      <c r="EE62" t="e">
        <f>IF(COUNTA('Последняя версия'!EE62)=0,NA(),'Последняя версия'!EE62)</f>
        <v>#N/A</v>
      </c>
      <c r="EF62" t="e">
        <f>IF(COUNTA('Последняя версия'!EF62)=0,NA(),'Последняя версия'!EF62)</f>
        <v>#N/A</v>
      </c>
      <c r="EG62" t="e">
        <f>IF(COUNTA('Последняя версия'!EG62)=0,NA(),'Последняя версия'!EG62)</f>
        <v>#N/A</v>
      </c>
      <c r="EH62" t="e">
        <f>IF(COUNTA('Последняя версия'!EH62)=0,NA(),'Последняя версия'!EH62)</f>
        <v>#N/A</v>
      </c>
      <c r="EI62" t="e">
        <f>IF(COUNTA('Последняя версия'!EI62)=0,NA(),'Последняя версия'!EI62)</f>
        <v>#N/A</v>
      </c>
      <c r="EJ62" t="e">
        <f>IF(COUNTA('Последняя версия'!EJ62)=0,NA(),'Последняя версия'!EJ62)</f>
        <v>#N/A</v>
      </c>
    </row>
    <row r="63" spans="1:140" x14ac:dyDescent="0.35">
      <c r="A63">
        <f>IF(COUNTA('Последняя версия'!A63)=0,NA(),'Последняя версия'!A63)</f>
        <v>62</v>
      </c>
      <c r="B63">
        <f>IF(COUNTA('Последняя версия'!B63)=0,NA(),'Последняя версия'!B63)</f>
        <v>3</v>
      </c>
      <c r="C63">
        <f>IF(COUNTA('Последняя версия'!C63)=0,NA(),'Последняя версия'!C63)</f>
        <v>2</v>
      </c>
      <c r="D63">
        <f>IF(COUNTA('Последняя версия'!D63)=0,NA(),'Последняя версия'!D63)</f>
        <v>6</v>
      </c>
      <c r="E63">
        <f>IF(COUNTA('Последняя версия'!E63)=0,NA(),'Последняя версия'!E63)</f>
        <v>6</v>
      </c>
      <c r="F63">
        <f>IF(COUNTA('Последняя версия'!F63)=0,NA(),'Последняя версия'!F63)</f>
        <v>4</v>
      </c>
      <c r="G63">
        <f>IF(COUNTA('Последняя версия'!G63)=0,NA(),'Последняя версия'!G63)</f>
        <v>1</v>
      </c>
      <c r="H63">
        <f>IF(COUNTA('Последняя версия'!H63)=0,NA(),'Последняя версия'!H63)</f>
        <v>1</v>
      </c>
      <c r="I63">
        <f>IF(COUNTA('Последняя версия'!I63)=0,NA(),'Последняя версия'!I63)</f>
        <v>3</v>
      </c>
      <c r="J63">
        <f>IF(COUNTA('Последняя версия'!J63)=0,NA(),'Последняя версия'!J63)</f>
        <v>1</v>
      </c>
      <c r="K63">
        <f>IF(COUNTA('Последняя версия'!K63)=0,NA(),'Последняя версия'!K63)</f>
        <v>1</v>
      </c>
      <c r="L63">
        <f>IF(COUNTA('Последняя версия'!L63)=0,NA(),'Последняя версия'!L63)</f>
        <v>1</v>
      </c>
      <c r="M63">
        <f>IF(COUNTA('Последняя версия'!M63)=0,NA(),'Последняя версия'!M63)</f>
        <v>1</v>
      </c>
      <c r="N63">
        <f>IF(COUNTA('Последняя версия'!N63)=0,NA(),'Последняя версия'!N63)</f>
        <v>1</v>
      </c>
      <c r="O63">
        <f>IF(COUNTA('Последняя версия'!O63)=0,NA(),'Последняя версия'!O63)</f>
        <v>2</v>
      </c>
      <c r="P63">
        <f>IF(COUNTA('Последняя версия'!P63)=0,NA(),'Последняя версия'!P63)</f>
        <v>1</v>
      </c>
      <c r="Q63">
        <f>IF(COUNTA('Последняя версия'!Q63)=0,NA(),'Последняя версия'!Q63)</f>
        <v>3</v>
      </c>
      <c r="R63">
        <f>IF(COUNTA('Последняя версия'!R63)=0,NA(),'Последняя версия'!R63)</f>
        <v>1</v>
      </c>
      <c r="S63">
        <f>IF(COUNTA('Последняя версия'!S63)=0,NA(),'Последняя версия'!S63)</f>
        <v>2</v>
      </c>
      <c r="T63">
        <f>IF(COUNTA('Последняя версия'!T63)=0,NA(),'Последняя версия'!T63)</f>
        <v>1</v>
      </c>
      <c r="U63">
        <f>IF(COUNTA('Последняя версия'!U63)=0,NA(),'Последняя версия'!U63)</f>
        <v>6</v>
      </c>
      <c r="V63">
        <f>IF(COUNTA('Последняя версия'!V63)=0,NA(),'Последняя версия'!V63)</f>
        <v>1</v>
      </c>
      <c r="W63" t="e">
        <f>IF(COUNTA('Последняя версия'!W63)=0,NA(),'Последняя версия'!W63)</f>
        <v>#N/A</v>
      </c>
      <c r="X63">
        <f>IF(COUNTA('Последняя версия'!X63)=0,NA(),'Последняя версия'!X63)</f>
        <v>71</v>
      </c>
      <c r="Y63">
        <f>IF(COUNTA('Последняя версия'!Y63)=0,NA(),'Последняя версия'!Y63)</f>
        <v>71</v>
      </c>
      <c r="Z63">
        <f>IF(COUNTA('Последняя версия'!Z63)=0,NA(),'Последняя версия'!Z63)</f>
        <v>4</v>
      </c>
      <c r="AA63">
        <f>IF(COUNTA('Последняя версия'!AA63)=0,NA(),'Последняя версия'!AA63)</f>
        <v>62</v>
      </c>
      <c r="AB63">
        <f>IF(COUNTA('Последняя версия'!AB63)=0,NA(),'Последняя версия'!AB63)</f>
        <v>92</v>
      </c>
      <c r="AC63">
        <f>IF(COUNTA('Последняя версия'!AC63)=0,NA(),'Последняя версия'!AC63)</f>
        <v>46</v>
      </c>
      <c r="AD63">
        <f>IF(COUNTA('Последняя версия'!AD63)=0,NA(),'Последняя версия'!AD63)</f>
        <v>6.06</v>
      </c>
      <c r="AE63">
        <f>IF(COUNTA('Последняя версия'!AE63)=0,NA(),'Последняя версия'!AE63)</f>
        <v>63.64</v>
      </c>
      <c r="AF63">
        <f>IF(COUNTA('Последняя версия'!AF63)=0,NA(),'Последняя версия'!AF63)</f>
        <v>5.54</v>
      </c>
      <c r="AG63">
        <f>IF(COUNTA('Последняя версия'!AG63)=0,NA(),'Последняя версия'!AG63)</f>
        <v>1.28</v>
      </c>
      <c r="AH63">
        <f>IF(COUNTA('Последняя версия'!AH63)=0,NA(),'Последняя версия'!AH63)</f>
        <v>3.77</v>
      </c>
      <c r="AI63">
        <f>IF(COUNTA('Последняя версия'!AI63)=0,NA(),'Последняя версия'!AI63)</f>
        <v>1.41</v>
      </c>
      <c r="AJ63">
        <f>IF(COUNTA('Последняя версия'!AJ63)=0,NA(),'Последняя версия'!AJ63)</f>
        <v>0.79</v>
      </c>
      <c r="AK63">
        <f>IF(COUNTA('Последняя версия'!AK63)=0,NA(),'Последняя версия'!AK63)</f>
        <v>3.72</v>
      </c>
      <c r="AL63">
        <f>IF(COUNTA('Последняя версия'!AL63)=0,NA(),'Последняя версия'!AL63)</f>
        <v>146.4</v>
      </c>
      <c r="AM63">
        <f>IF(COUNTA('Последняя версия'!AM63)=0,NA(),'Последняя версия'!AM63)</f>
        <v>306</v>
      </c>
      <c r="AN63" t="e">
        <f>IF(COUNTA('Последняя версия'!AN63)=0,NA(),'Последняя версия'!AN63)</f>
        <v>#N/A</v>
      </c>
      <c r="AO63" t="e">
        <f>IF(COUNTA('Последняя версия'!AO63)=0,NA(),'Последняя версия'!AO63)</f>
        <v>#N/A</v>
      </c>
      <c r="AP63" t="e">
        <f>IF(COUNTA('Последняя версия'!AP63)=0,NA(),'Последняя версия'!AP63)</f>
        <v>#N/A</v>
      </c>
      <c r="AQ63" t="e">
        <f>IF(COUNTA('Последняя версия'!AQ63)=0,NA(),'Последняя версия'!AQ63)</f>
        <v>#N/A</v>
      </c>
      <c r="AR63" t="e">
        <f>IF(COUNTA('Последняя версия'!AR63)=0,NA(),'Последняя версия'!AR63)</f>
        <v>#N/A</v>
      </c>
      <c r="AS63" t="e">
        <f>IF(COUNTA('Последняя версия'!AS63)=0,NA(),'Последняя версия'!AS63)</f>
        <v>#N/A</v>
      </c>
      <c r="AT63" t="e">
        <f>IF(COUNTA('Последняя версия'!AT63)=0,NA(),'Последняя версия'!AT63)</f>
        <v>#N/A</v>
      </c>
      <c r="AU63" t="e">
        <f>IF(COUNTA('Последняя версия'!AU63)=0,NA(),'Последняя версия'!AU63)</f>
        <v>#N/A</v>
      </c>
      <c r="AV63" t="e">
        <f>IF(COUNTA('Последняя версия'!AV63)=0,NA(),'Последняя версия'!AV63)</f>
        <v>#N/A</v>
      </c>
      <c r="AW63" t="e">
        <f>IF(COUNTA('Последняя версия'!AW63)=0,NA(),'Последняя версия'!AW63)</f>
        <v>#N/A</v>
      </c>
      <c r="AX63">
        <f>IF(COUNTA('Последняя версия'!AX63)=0,NA(),'Последняя версия'!AX63)</f>
        <v>5.18</v>
      </c>
      <c r="AY63" t="e">
        <f>IF(COUNTA('Последняя версия'!AY63)=0,NA(),'Последняя версия'!AY63)</f>
        <v>#N/A</v>
      </c>
      <c r="AZ63" t="e">
        <f>IF(COUNTA('Последняя версия'!AZ63)=0,NA(),'Последняя версия'!AZ63)</f>
        <v>#N/A</v>
      </c>
      <c r="BA63" t="e">
        <f>IF(COUNTA('Последняя версия'!BA63)=0,NA(),'Последняя версия'!BA63)</f>
        <v>#N/A</v>
      </c>
      <c r="BB63">
        <f>IF(COUNTA('Последняя версия'!BB63)=0,NA(),'Последняя версия'!BB63)</f>
        <v>114</v>
      </c>
      <c r="BC63">
        <f>IF(COUNTA('Последняя версия'!BC63)=0,NA(),'Последняя версия'!BC63)</f>
        <v>3.98</v>
      </c>
      <c r="BD63">
        <f>IF(COUNTA('Последняя версия'!BD63)=0,NA(),'Последняя версия'!BD63)</f>
        <v>244</v>
      </c>
      <c r="BE63">
        <f>IF(COUNTA('Последняя версия'!BE63)=0,NA(),'Последняя версия'!BE63)</f>
        <v>6.4</v>
      </c>
      <c r="BF63">
        <f>IF(COUNTA('Последняя версия'!BF63)=0,NA(),'Последняя версия'!BF63)</f>
        <v>10</v>
      </c>
      <c r="BG63">
        <f>IF(COUNTA('Последняя версия'!BG63)=0,NA(),'Последняя версия'!BG63)</f>
        <v>8</v>
      </c>
      <c r="BH63">
        <f>IF(COUNTA('Последняя версия'!BH63)=0,NA(),'Последняя версия'!BH63)</f>
        <v>167</v>
      </c>
      <c r="BI63">
        <f>IF(COUNTA('Последняя версия'!BI63)=0,NA(),'Последняя версия'!BI63)</f>
        <v>1465</v>
      </c>
      <c r="BJ63" t="e">
        <f>IF(COUNTA('Последняя версия'!BJ63)=0,NA(),'Последняя версия'!BJ63)</f>
        <v>#N/A</v>
      </c>
      <c r="BK63">
        <f>IF(COUNTA('Последняя версия'!BK63)=0,NA(),'Последняя версия'!BK63)</f>
        <v>47.5</v>
      </c>
      <c r="BL63">
        <f>IF(COUNTA('Последняя версия'!BL63)=0,NA(),'Последняя версия'!BL63)</f>
        <v>42.65</v>
      </c>
      <c r="BM63" t="e">
        <f>IF(COUNTA('Последняя версия'!BM63)=0,NA(),'Последняя версия'!BM63)</f>
        <v>#N/A</v>
      </c>
      <c r="BN63">
        <f>IF(COUNTA('Последняя версия'!BN63)=0,NA(),'Последняя версия'!BN63)</f>
        <v>2.02</v>
      </c>
      <c r="BO63">
        <f>IF(COUNTA('Последняя версия'!BO63)=0,NA(),'Последняя версия'!BO63)</f>
        <v>271.39999999999998</v>
      </c>
      <c r="BP63">
        <f>IF(COUNTA('Последняя версия'!BP63)=0,NA(),'Последняя версия'!BP63)</f>
        <v>6.95</v>
      </c>
      <c r="BQ63" t="e">
        <f>IF(COUNTA('Последняя версия'!BQ63)=0,NA(),'Последняя версия'!BQ63)</f>
        <v>#N/A</v>
      </c>
      <c r="BR63" t="e">
        <f>IF(COUNTA('Последняя версия'!BR63)=0,NA(),'Последняя версия'!BR63)</f>
        <v>#N/A</v>
      </c>
      <c r="BS63" t="e">
        <f>IF(COUNTA('Последняя версия'!BS63)=0,NA(),'Последняя версия'!BS63)</f>
        <v>#N/A</v>
      </c>
      <c r="BT63" t="e">
        <f>IF(COUNTA('Последняя версия'!BT63)=0,NA(),'Последняя версия'!BT63)</f>
        <v>#N/A</v>
      </c>
      <c r="BU63" t="e">
        <f>IF(COUNTA('Последняя версия'!BU63)=0,NA(),'Последняя версия'!BU63)</f>
        <v>#N/A</v>
      </c>
      <c r="BV63" t="e">
        <f>IF(COUNTA('Последняя версия'!BV63)=0,NA(),'Последняя версия'!BV63)</f>
        <v>#N/A</v>
      </c>
      <c r="BW63" t="e">
        <f>IF(COUNTA('Последняя версия'!BW63)=0,NA(),'Последняя версия'!BW63)</f>
        <v>#N/A</v>
      </c>
      <c r="BX63" t="e">
        <f>IF(COUNTA('Последняя версия'!BX63)=0,NA(),'Последняя версия'!BX63)</f>
        <v>#N/A</v>
      </c>
      <c r="BY63" t="e">
        <f>IF(COUNTA('Последняя версия'!BY63)=0,NA(),'Последняя версия'!BY63)</f>
        <v>#N/A</v>
      </c>
      <c r="BZ63" t="e">
        <f>IF(COUNTA('Последняя версия'!BZ63)=0,NA(),'Последняя версия'!BZ63)</f>
        <v>#N/A</v>
      </c>
      <c r="CA63" t="e">
        <f>IF(COUNTA('Последняя версия'!CA63)=0,NA(),'Последняя версия'!CA63)</f>
        <v>#N/A</v>
      </c>
      <c r="CB63" t="e">
        <f>IF(COUNTA('Последняя версия'!CB63)=0,NA(),'Последняя версия'!CB63)</f>
        <v>#N/A</v>
      </c>
      <c r="CC63" t="e">
        <f>IF(COUNTA('Последняя версия'!CC63)=0,NA(),'Последняя версия'!CC63)</f>
        <v>#N/A</v>
      </c>
      <c r="CD63" t="e">
        <f>IF(COUNTA('Последняя версия'!CD63)=0,NA(),'Последняя версия'!CD63)</f>
        <v>#N/A</v>
      </c>
      <c r="CE63" t="e">
        <f>IF(COUNTA('Последняя версия'!CE63)=0,NA(),'Последняя версия'!CE63)</f>
        <v>#N/A</v>
      </c>
      <c r="CF63" t="e">
        <f>IF(COUNTA('Последняя версия'!CF63)=0,NA(),'Последняя версия'!CF63)</f>
        <v>#N/A</v>
      </c>
      <c r="CG63" t="e">
        <f>IF(COUNTA('Последняя версия'!CG63)=0,NA(),'Последняя версия'!CG63)</f>
        <v>#N/A</v>
      </c>
      <c r="CH63" t="e">
        <f>IF(COUNTA('Последняя версия'!CH63)=0,NA(),'Последняя версия'!CH63)</f>
        <v>#N/A</v>
      </c>
      <c r="CI63" t="e">
        <f>IF(COUNTA('Последняя версия'!CI63)=0,NA(),'Последняя версия'!CI63)</f>
        <v>#N/A</v>
      </c>
      <c r="CJ63" t="e">
        <f>IF(COUNTA('Последняя версия'!CJ63)=0,NA(),'Последняя версия'!CJ63)</f>
        <v>#N/A</v>
      </c>
      <c r="CK63" t="e">
        <f>IF(COUNTA('Последняя версия'!CK63)=0,NA(),'Последняя версия'!CK63)</f>
        <v>#N/A</v>
      </c>
      <c r="CL63">
        <f>IF(COUNTA('Последняя версия'!CL63)=0,NA(),'Последняя версия'!CL63)</f>
        <v>62.4</v>
      </c>
      <c r="CM63" t="e">
        <f>IF(COUNTA('Последняя версия'!CM63)=0,NA(),'Последняя версия'!CM63)</f>
        <v>#N/A</v>
      </c>
      <c r="CN63" t="e">
        <f>IF(COUNTA('Последняя версия'!CN63)=0,NA(),'Последняя версия'!CN63)</f>
        <v>#N/A</v>
      </c>
      <c r="CO63" t="e">
        <f>IF(COUNTA('Последняя версия'!CO63)=0,NA(),'Последняя версия'!CO63)</f>
        <v>#N/A</v>
      </c>
      <c r="CP63" t="e">
        <f>IF(COUNTA('Последняя версия'!CP63)=0,NA(),'Последняя версия'!CP63)</f>
        <v>#N/A</v>
      </c>
      <c r="CQ63" t="e">
        <f>IF(COUNTA('Последняя версия'!CQ63)=0,NA(),'Последняя версия'!CQ63)</f>
        <v>#N/A</v>
      </c>
      <c r="CR63" t="e">
        <f>IF(COUNTA('Последняя версия'!CR63)=0,NA(),'Последняя версия'!CR63)</f>
        <v>#N/A</v>
      </c>
      <c r="CS63">
        <f>IF(COUNTA('Последняя версия'!CS63)=0,NA(),'Последняя версия'!CS63)</f>
        <v>29</v>
      </c>
      <c r="CT63">
        <f>IF(COUNTA('Последняя версия'!CT63)=0,NA(),'Последняя версия'!CT63)</f>
        <v>10</v>
      </c>
      <c r="CU63">
        <f>IF(COUNTA('Последняя версия'!CU63)=0,NA(),'Последняя версия'!CU63)</f>
        <v>16</v>
      </c>
      <c r="CV63">
        <f>IF(COUNTA('Последняя версия'!CV63)=0,NA(),'Последняя версия'!CV63)</f>
        <v>1</v>
      </c>
      <c r="CW63">
        <f>IF(COUNTA('Последняя версия'!CW63)=0,NA(),'Последняя версия'!CW63)</f>
        <v>1</v>
      </c>
      <c r="CX63">
        <f>IF(COUNTA('Последняя версия'!CX63)=0,NA(),'Последняя версия'!CX63)</f>
        <v>1</v>
      </c>
      <c r="CY63">
        <f>IF(COUNTA('Последняя версия'!CY63)=0,NA(),'Последняя версия'!CY63)</f>
        <v>4</v>
      </c>
      <c r="CZ63">
        <f>IF(COUNTA('Последняя версия'!CZ63)=0,NA(),'Последняя версия'!CZ63)</f>
        <v>3</v>
      </c>
      <c r="DA63">
        <f>IF(COUNTA('Последняя версия'!DA63)=0,NA(),'Последняя версия'!DA63)</f>
        <v>4</v>
      </c>
      <c r="DB63">
        <f>IF(COUNTA('Последняя версия'!DB63)=0,NA(),'Последняя версия'!DB63)</f>
        <v>3</v>
      </c>
      <c r="DC63">
        <f>IF(COUNTA('Последняя версия'!DC63)=0,NA(),'Последняя версия'!DC63)</f>
        <v>1</v>
      </c>
      <c r="DD63">
        <f>IF(COUNTA('Последняя версия'!DD63)=0,NA(),'Последняя версия'!DD63)</f>
        <v>6</v>
      </c>
      <c r="DE63">
        <f>IF(COUNTA('Последняя версия'!DE63)=0,NA(),'Последняя версия'!DE63)</f>
        <v>6</v>
      </c>
      <c r="DF63">
        <f>IF(COUNTA('Последняя версия'!DF63)=0,NA(),'Последняя версия'!DF63)</f>
        <v>3</v>
      </c>
      <c r="DG63">
        <f>IF(COUNTA('Последняя версия'!DG63)=0,NA(),'Последняя версия'!DG63)</f>
        <v>4</v>
      </c>
      <c r="DH63">
        <f>IF(COUNTA('Последняя версия'!DH63)=0,NA(),'Последняя версия'!DH63)</f>
        <v>26</v>
      </c>
      <c r="DI63">
        <f>IF(COUNTA('Последняя версия'!DI63)=0,NA(),'Последняя версия'!DI63)</f>
        <v>6</v>
      </c>
      <c r="DJ63">
        <f>IF(COUNTA('Последняя версия'!DJ63)=0,NA(),'Последняя версия'!DJ63)</f>
        <v>5</v>
      </c>
      <c r="DK63">
        <f>IF(COUNTA('Последняя версия'!DK63)=0,NA(),'Последняя версия'!DK63)</f>
        <v>3</v>
      </c>
      <c r="DL63">
        <f>IF(COUNTA('Последняя версия'!DL63)=0,NA(),'Последняя версия'!DL63)</f>
        <v>8</v>
      </c>
      <c r="DM63">
        <f>IF(COUNTA('Последняя версия'!DM63)=0,NA(),'Последняя версия'!DM63)</f>
        <v>11</v>
      </c>
      <c r="DN63">
        <f>IF(COUNTA('Последняя версия'!DN63)=0,NA(),'Последняя версия'!DN63)</f>
        <v>6</v>
      </c>
      <c r="DO63">
        <f>IF(COUNTA('Последняя версия'!DO63)=0,NA(),'Последняя версия'!DO63)</f>
        <v>5</v>
      </c>
      <c r="DP63">
        <f>IF(COUNTA('Последняя версия'!DP63)=0,NA(),'Последняя версия'!DP63)</f>
        <v>8</v>
      </c>
      <c r="DQ63">
        <f>IF(COUNTA('Последняя версия'!DQ63)=0,NA(),'Последняя версия'!DQ63)</f>
        <v>15</v>
      </c>
      <c r="DR63">
        <f>IF(COUNTA('Последняя версия'!DR63)=0,NA(),'Последняя версия'!DR63)</f>
        <v>8</v>
      </c>
      <c r="DS63">
        <f>IF(COUNTA('Последняя версия'!DS63)=0,NA(),'Последняя версия'!DS63)</f>
        <v>7</v>
      </c>
      <c r="DT63">
        <f>IF(COUNTA('Последняя версия'!DT63)=0,NA(),'Последняя версия'!DT63)</f>
        <v>118</v>
      </c>
      <c r="DU63" t="e">
        <f>IF(COUNTA('Последняя версия'!DU63)=0,NA(),'Последняя версия'!DU63)</f>
        <v>#N/A</v>
      </c>
      <c r="DV63" t="e">
        <f>IF(COUNTA('Последняя версия'!DV63)=0,NA(),'Последняя версия'!DV63)</f>
        <v>#N/A</v>
      </c>
      <c r="DW63" t="e">
        <f>IF(COUNTA('Последняя версия'!DW63)=0,NA(),'Последняя версия'!DW63)</f>
        <v>#N/A</v>
      </c>
      <c r="DX63" t="e">
        <f>IF(COUNTA('Последняя версия'!DX63)=0,NA(),'Последняя версия'!DX63)</f>
        <v>#N/A</v>
      </c>
      <c r="DY63" t="e">
        <f>IF(COUNTA('Последняя версия'!DY63)=0,NA(),'Последняя версия'!DY63)</f>
        <v>#N/A</v>
      </c>
      <c r="DZ63" t="e">
        <f>IF(COUNTA('Последняя версия'!DZ63)=0,NA(),'Последняя версия'!DZ63)</f>
        <v>#N/A</v>
      </c>
      <c r="EA63" t="e">
        <f>IF(COUNTA('Последняя версия'!EA63)=0,NA(),'Последняя версия'!EA63)</f>
        <v>#N/A</v>
      </c>
      <c r="EB63" t="e">
        <f>IF(COUNTA('Последняя версия'!EB63)=0,NA(),'Последняя версия'!EB63)</f>
        <v>#N/A</v>
      </c>
      <c r="EC63" t="e">
        <f>IF(COUNTA('Последняя версия'!EC63)=0,NA(),'Последняя версия'!EC63)</f>
        <v>#N/A</v>
      </c>
      <c r="ED63" t="e">
        <f>IF(COUNTA('Последняя версия'!ED63)=0,NA(),'Последняя версия'!ED63)</f>
        <v>#N/A</v>
      </c>
      <c r="EE63" t="e">
        <f>IF(COUNTA('Последняя версия'!EE63)=0,NA(),'Последняя версия'!EE63)</f>
        <v>#N/A</v>
      </c>
      <c r="EF63" t="e">
        <f>IF(COUNTA('Последняя версия'!EF63)=0,NA(),'Последняя версия'!EF63)</f>
        <v>#N/A</v>
      </c>
      <c r="EG63" t="e">
        <f>IF(COUNTA('Последняя версия'!EG63)=0,NA(),'Последняя версия'!EG63)</f>
        <v>#N/A</v>
      </c>
      <c r="EH63" t="e">
        <f>IF(COUNTA('Последняя версия'!EH63)=0,NA(),'Последняя версия'!EH63)</f>
        <v>#N/A</v>
      </c>
      <c r="EI63" t="e">
        <f>IF(COUNTA('Последняя версия'!EI63)=0,NA(),'Последняя версия'!EI63)</f>
        <v>#N/A</v>
      </c>
      <c r="EJ63" t="e">
        <f>IF(COUNTA('Последняя версия'!EJ63)=0,NA(),'Последняя версия'!EJ63)</f>
        <v>#N/A</v>
      </c>
    </row>
    <row r="64" spans="1:140" x14ac:dyDescent="0.35">
      <c r="A64">
        <f>IF(COUNTA('Последняя версия'!A64)=0,NA(),'Последняя версия'!A64)</f>
        <v>63</v>
      </c>
      <c r="B64">
        <f>IF(COUNTA('Последняя версия'!B64)=0,NA(),'Последняя версия'!B64)</f>
        <v>6</v>
      </c>
      <c r="C64">
        <f>IF(COUNTA('Последняя версия'!C64)=0,NA(),'Последняя версия'!C64)</f>
        <v>2</v>
      </c>
      <c r="D64">
        <f>IF(COUNTA('Последняя версия'!D64)=0,NA(),'Последняя версия'!D64)</f>
        <v>4</v>
      </c>
      <c r="E64">
        <f>IF(COUNTA('Последняя версия'!E64)=0,NA(),'Последняя версия'!E64)</f>
        <v>6</v>
      </c>
      <c r="F64">
        <f>IF(COUNTA('Последняя версия'!F64)=0,NA(),'Последняя версия'!F64)</f>
        <v>4</v>
      </c>
      <c r="G64">
        <f>IF(COUNTA('Последняя версия'!G64)=0,NA(),'Последняя версия'!G64)</f>
        <v>1</v>
      </c>
      <c r="H64">
        <f>IF(COUNTA('Последняя версия'!H64)=0,NA(),'Последняя версия'!H64)</f>
        <v>1</v>
      </c>
      <c r="I64">
        <f>IF(COUNTA('Последняя версия'!I64)=0,NA(),'Последняя версия'!I64)</f>
        <v>3</v>
      </c>
      <c r="J64">
        <f>IF(COUNTA('Последняя версия'!J64)=0,NA(),'Последняя версия'!J64)</f>
        <v>1</v>
      </c>
      <c r="K64">
        <f>IF(COUNTA('Последняя версия'!K64)=0,NA(),'Последняя версия'!K64)</f>
        <v>1</v>
      </c>
      <c r="L64">
        <f>IF(COUNTA('Последняя версия'!L64)=0,NA(),'Последняя версия'!L64)</f>
        <v>1</v>
      </c>
      <c r="M64">
        <f>IF(COUNTA('Последняя версия'!M64)=0,NA(),'Последняя версия'!M64)</f>
        <v>1</v>
      </c>
      <c r="N64">
        <f>IF(COUNTA('Последняя версия'!N64)=0,NA(),'Последняя версия'!N64)</f>
        <v>1</v>
      </c>
      <c r="O64">
        <f>IF(COUNTA('Последняя версия'!O64)=0,NA(),'Последняя версия'!O64)</f>
        <v>2</v>
      </c>
      <c r="P64">
        <f>IF(COUNTA('Последняя версия'!P64)=0,NA(),'Последняя версия'!P64)</f>
        <v>1</v>
      </c>
      <c r="Q64">
        <f>IF(COUNTA('Последняя версия'!Q64)=0,NA(),'Последняя версия'!Q64)</f>
        <v>2</v>
      </c>
      <c r="R64">
        <f>IF(COUNTA('Последняя версия'!R64)=0,NA(),'Последняя версия'!R64)</f>
        <v>1</v>
      </c>
      <c r="S64">
        <f>IF(COUNTA('Последняя версия'!S64)=0,NA(),'Последняя версия'!S64)</f>
        <v>2</v>
      </c>
      <c r="T64">
        <f>IF(COUNTA('Последняя версия'!T64)=0,NA(),'Последняя версия'!T64)</f>
        <v>1</v>
      </c>
      <c r="U64">
        <f>IF(COUNTA('Последняя версия'!U64)=0,NA(),'Последняя версия'!U64)</f>
        <v>1</v>
      </c>
      <c r="V64">
        <f>IF(COUNTA('Последняя версия'!V64)=0,NA(),'Последняя версия'!V64)</f>
        <v>3</v>
      </c>
      <c r="W64" t="e">
        <f>IF(COUNTA('Последняя версия'!W64)=0,NA(),'Последняя версия'!W64)</f>
        <v>#N/A</v>
      </c>
      <c r="X64">
        <f>IF(COUNTA('Последняя версия'!X64)=0,NA(),'Последняя версия'!X64)</f>
        <v>66</v>
      </c>
      <c r="Y64">
        <f>IF(COUNTA('Последняя версия'!Y64)=0,NA(),'Последняя версия'!Y64)</f>
        <v>66</v>
      </c>
      <c r="Z64">
        <f>IF(COUNTA('Последняя версия'!Z64)=0,NA(),'Последняя версия'!Z64)</f>
        <v>8</v>
      </c>
      <c r="AA64">
        <f>IF(COUNTA('Последняя версия'!AA64)=0,NA(),'Последняя версия'!AA64)</f>
        <v>49</v>
      </c>
      <c r="AB64">
        <f>IF(COUNTA('Последняя версия'!AB64)=0,NA(),'Последняя версия'!AB64)</f>
        <v>79</v>
      </c>
      <c r="AC64">
        <f>IF(COUNTA('Последняя версия'!AC64)=0,NA(),'Последняя версия'!AC64)</f>
        <v>43.4</v>
      </c>
      <c r="AD64">
        <f>IF(COUNTA('Последняя версия'!AD64)=0,NA(),'Последняя версия'!AD64)</f>
        <v>8.7100000000000009</v>
      </c>
      <c r="AE64">
        <f>IF(COUNTA('Последняя версия'!AE64)=0,NA(),'Последняя версия'!AE64)</f>
        <v>67.2</v>
      </c>
      <c r="AF64">
        <f>IF(COUNTA('Последняя версия'!AF64)=0,NA(),'Последняя версия'!AF64)</f>
        <v>5.0999999999999996</v>
      </c>
      <c r="AG64">
        <f>IF(COUNTA('Последняя версия'!AG64)=0,NA(),'Последняя версия'!AG64)</f>
        <v>1.99</v>
      </c>
      <c r="AH64">
        <f>IF(COUNTA('Последняя версия'!AH64)=0,NA(),'Последняя версия'!AH64)</f>
        <v>6.12</v>
      </c>
      <c r="AI64">
        <f>IF(COUNTA('Последняя версия'!AI64)=0,NA(),'Последняя версия'!AI64)</f>
        <v>1.04</v>
      </c>
      <c r="AJ64">
        <f>IF(COUNTA('Последняя версия'!AJ64)=0,NA(),'Последняя версия'!AJ64)</f>
        <v>0.06</v>
      </c>
      <c r="AK64">
        <f>IF(COUNTA('Последняя версия'!AK64)=0,NA(),'Последняя версия'!AK64)</f>
        <v>3.38</v>
      </c>
      <c r="AL64">
        <f>IF(COUNTA('Последняя версия'!AL64)=0,NA(),'Последняя версия'!AL64)</f>
        <v>148</v>
      </c>
      <c r="AM64">
        <f>IF(COUNTA('Последняя версия'!AM64)=0,NA(),'Последняя версия'!AM64)</f>
        <v>474</v>
      </c>
      <c r="AN64">
        <f>IF(COUNTA('Последняя версия'!AN64)=0,NA(),'Последняя версия'!AN64)</f>
        <v>2.66</v>
      </c>
      <c r="AO64">
        <f>IF(COUNTA('Последняя версия'!AO64)=0,NA(),'Последняя версия'!AO64)</f>
        <v>178</v>
      </c>
      <c r="AP64" t="e">
        <f>IF(COUNTA('Последняя версия'!AP64)=0,NA(),'Последняя версия'!AP64)</f>
        <v>#N/A</v>
      </c>
      <c r="AQ64" t="e">
        <f>IF(COUNTA('Последняя версия'!AQ64)=0,NA(),'Последняя версия'!AQ64)</f>
        <v>#N/A</v>
      </c>
      <c r="AR64" t="e">
        <f>IF(COUNTA('Последняя версия'!AR64)=0,NA(),'Последняя версия'!AR64)</f>
        <v>#N/A</v>
      </c>
      <c r="AS64" t="e">
        <f>IF(COUNTA('Последняя версия'!AS64)=0,NA(),'Последняя версия'!AS64)</f>
        <v>#N/A</v>
      </c>
      <c r="AT64" t="e">
        <f>IF(COUNTA('Последняя версия'!AT64)=0,NA(),'Последняя версия'!AT64)</f>
        <v>#N/A</v>
      </c>
      <c r="AU64" t="e">
        <f>IF(COUNTA('Последняя версия'!AU64)=0,NA(),'Последняя версия'!AU64)</f>
        <v>#N/A</v>
      </c>
      <c r="AV64" t="e">
        <f>IF(COUNTA('Последняя версия'!AV64)=0,NA(),'Последняя версия'!AV64)</f>
        <v>#N/A</v>
      </c>
      <c r="AW64" t="e">
        <f>IF(COUNTA('Последняя версия'!AW64)=0,NA(),'Последняя версия'!AW64)</f>
        <v>#N/A</v>
      </c>
      <c r="AX64">
        <f>IF(COUNTA('Последняя версия'!AX64)=0,NA(),'Последняя версия'!AX64)</f>
        <v>5.18</v>
      </c>
      <c r="AY64" t="e">
        <f>IF(COUNTA('Последняя версия'!AY64)=0,NA(),'Последняя версия'!AY64)</f>
        <v>#N/A</v>
      </c>
      <c r="AZ64" t="e">
        <f>IF(COUNTA('Последняя версия'!AZ64)=0,NA(),'Последняя версия'!AZ64)</f>
        <v>#N/A</v>
      </c>
      <c r="BA64" t="e">
        <f>IF(COUNTA('Последняя версия'!BA64)=0,NA(),'Последняя версия'!BA64)</f>
        <v>#N/A</v>
      </c>
      <c r="BB64">
        <f>IF(COUNTA('Последняя версия'!BB64)=0,NA(),'Последняя версия'!BB64)</f>
        <v>134</v>
      </c>
      <c r="BC64" t="e">
        <f>IF(COUNTA('Последняя версия'!BC64)=0,NA(),'Последняя версия'!BC64)</f>
        <v>#N/A</v>
      </c>
      <c r="BD64" t="e">
        <f>IF(COUNTA('Последняя версия'!BD64)=0,NA(),'Последняя версия'!BD64)</f>
        <v>#N/A</v>
      </c>
      <c r="BE64" t="e">
        <f>IF(COUNTA('Последняя версия'!BE64)=0,NA(),'Последняя версия'!BE64)</f>
        <v>#N/A</v>
      </c>
      <c r="BF64" t="e">
        <f>IF(COUNTA('Последняя версия'!BF64)=0,NA(),'Последняя версия'!BF64)</f>
        <v>#N/A</v>
      </c>
      <c r="BG64" t="e">
        <f>IF(COUNTA('Последняя версия'!BG64)=0,NA(),'Последняя версия'!BG64)</f>
        <v>#N/A</v>
      </c>
      <c r="BH64">
        <f>IF(COUNTA('Последняя версия'!BH64)=0,NA(),'Последняя версия'!BH64)</f>
        <v>159</v>
      </c>
      <c r="BI64">
        <f>IF(COUNTA('Последняя версия'!BI64)=0,NA(),'Последняя версия'!BI64)</f>
        <v>1187</v>
      </c>
      <c r="BJ64" t="e">
        <f>IF(COUNTA('Последняя версия'!BJ64)=0,NA(),'Последняя версия'!BJ64)</f>
        <v>#N/A</v>
      </c>
      <c r="BK64">
        <f>IF(COUNTA('Последняя версия'!BK64)=0,NA(),'Последняя версия'!BK64)</f>
        <v>55.3</v>
      </c>
      <c r="BL64">
        <f>IF(COUNTA('Последняя версия'!BL64)=0,NA(),'Последняя версия'!BL64)</f>
        <v>37.299999999999997</v>
      </c>
      <c r="BM64" t="e">
        <f>IF(COUNTA('Последняя версия'!BM64)=0,NA(),'Последняя версия'!BM64)</f>
        <v>#N/A</v>
      </c>
      <c r="BN64">
        <f>IF(COUNTA('Последняя версия'!BN64)=0,NA(),'Последняя версия'!BN64)</f>
        <v>2.88</v>
      </c>
      <c r="BO64">
        <f>IF(COUNTA('Последняя версия'!BO64)=0,NA(),'Последняя версия'!BO64)</f>
        <v>372.4</v>
      </c>
      <c r="BP64">
        <f>IF(COUNTA('Последняя версия'!BP64)=0,NA(),'Последняя версия'!BP64)</f>
        <v>14.19</v>
      </c>
      <c r="BQ64" t="e">
        <f>IF(COUNTA('Последняя версия'!BQ64)=0,NA(),'Последняя версия'!BQ64)</f>
        <v>#N/A</v>
      </c>
      <c r="BR64" t="e">
        <f>IF(COUNTA('Последняя версия'!BR64)=0,NA(),'Последняя версия'!BR64)</f>
        <v>#N/A</v>
      </c>
      <c r="BS64" t="e">
        <f>IF(COUNTA('Последняя версия'!BS64)=0,NA(),'Последняя версия'!BS64)</f>
        <v>#N/A</v>
      </c>
      <c r="BT64" t="e">
        <f>IF(COUNTA('Последняя версия'!BT64)=0,NA(),'Последняя версия'!BT64)</f>
        <v>#N/A</v>
      </c>
      <c r="BU64" t="e">
        <f>IF(COUNTA('Последняя версия'!BU64)=0,NA(),'Последняя версия'!BU64)</f>
        <v>#N/A</v>
      </c>
      <c r="BV64" t="e">
        <f>IF(COUNTA('Последняя версия'!BV64)=0,NA(),'Последняя версия'!BV64)</f>
        <v>#N/A</v>
      </c>
      <c r="BW64" t="e">
        <f>IF(COUNTA('Последняя версия'!BW64)=0,NA(),'Последняя версия'!BW64)</f>
        <v>#N/A</v>
      </c>
      <c r="BX64" t="e">
        <f>IF(COUNTA('Последняя версия'!BX64)=0,NA(),'Последняя версия'!BX64)</f>
        <v>#N/A</v>
      </c>
      <c r="BY64" t="e">
        <f>IF(COUNTA('Последняя версия'!BY64)=0,NA(),'Последняя версия'!BY64)</f>
        <v>#N/A</v>
      </c>
      <c r="BZ64" t="e">
        <f>IF(COUNTA('Последняя версия'!BZ64)=0,NA(),'Последняя версия'!BZ64)</f>
        <v>#N/A</v>
      </c>
      <c r="CA64" t="e">
        <f>IF(COUNTA('Последняя версия'!CA64)=0,NA(),'Последняя версия'!CA64)</f>
        <v>#N/A</v>
      </c>
      <c r="CB64" t="e">
        <f>IF(COUNTA('Последняя версия'!CB64)=0,NA(),'Последняя версия'!CB64)</f>
        <v>#N/A</v>
      </c>
      <c r="CC64" t="e">
        <f>IF(COUNTA('Последняя версия'!CC64)=0,NA(),'Последняя версия'!CC64)</f>
        <v>#N/A</v>
      </c>
      <c r="CD64" t="e">
        <f>IF(COUNTA('Последняя версия'!CD64)=0,NA(),'Последняя версия'!CD64)</f>
        <v>#N/A</v>
      </c>
      <c r="CE64" t="e">
        <f>IF(COUNTA('Последняя версия'!CE64)=0,NA(),'Последняя версия'!CE64)</f>
        <v>#N/A</v>
      </c>
      <c r="CF64" t="e">
        <f>IF(COUNTA('Последняя версия'!CF64)=0,NA(),'Последняя версия'!CF64)</f>
        <v>#N/A</v>
      </c>
      <c r="CG64" t="e">
        <f>IF(COUNTA('Последняя версия'!CG64)=0,NA(),'Последняя версия'!CG64)</f>
        <v>#N/A</v>
      </c>
      <c r="CH64" t="e">
        <f>IF(COUNTA('Последняя версия'!CH64)=0,NA(),'Последняя версия'!CH64)</f>
        <v>#N/A</v>
      </c>
      <c r="CI64" t="e">
        <f>IF(COUNTA('Последняя версия'!CI64)=0,NA(),'Последняя версия'!CI64)</f>
        <v>#N/A</v>
      </c>
      <c r="CJ64" t="e">
        <f>IF(COUNTA('Последняя версия'!CJ64)=0,NA(),'Последняя версия'!CJ64)</f>
        <v>#N/A</v>
      </c>
      <c r="CK64" t="e">
        <f>IF(COUNTA('Последняя версия'!CK64)=0,NA(),'Последняя версия'!CK64)</f>
        <v>#N/A</v>
      </c>
      <c r="CL64">
        <f>IF(COUNTA('Последняя версия'!CL64)=0,NA(),'Последняя версия'!CL64)</f>
        <v>177.79</v>
      </c>
      <c r="CM64" t="e">
        <f>IF(COUNTA('Последняя версия'!CM64)=0,NA(),'Последняя версия'!CM64)</f>
        <v>#N/A</v>
      </c>
      <c r="CN64" t="e">
        <f>IF(COUNTA('Последняя версия'!CN64)=0,NA(),'Последняя версия'!CN64)</f>
        <v>#N/A</v>
      </c>
      <c r="CO64" t="e">
        <f>IF(COUNTA('Последняя версия'!CO64)=0,NA(),'Последняя версия'!CO64)</f>
        <v>#N/A</v>
      </c>
      <c r="CP64" t="e">
        <f>IF(COUNTA('Последняя версия'!CP64)=0,NA(),'Последняя версия'!CP64)</f>
        <v>#N/A</v>
      </c>
      <c r="CQ64" t="e">
        <f>IF(COUNTA('Последняя версия'!CQ64)=0,NA(),'Последняя версия'!CQ64)</f>
        <v>#N/A</v>
      </c>
      <c r="CR64" t="e">
        <f>IF(COUNTA('Последняя версия'!CR64)=0,NA(),'Последняя версия'!CR64)</f>
        <v>#N/A</v>
      </c>
      <c r="CS64">
        <f>IF(COUNTA('Последняя версия'!CS64)=0,NA(),'Последняя версия'!CS64)</f>
        <v>23</v>
      </c>
      <c r="CT64">
        <f>IF(COUNTA('Последняя версия'!CT64)=0,NA(),'Последняя версия'!CT64)</f>
        <v>2</v>
      </c>
      <c r="CU64">
        <f>IF(COUNTA('Последняя версия'!CU64)=0,NA(),'Последняя версия'!CU64)</f>
        <v>10</v>
      </c>
      <c r="CV64">
        <f>IF(COUNTA('Последняя версия'!CV64)=0,NA(),'Последняя версия'!CV64)</f>
        <v>5</v>
      </c>
      <c r="CW64">
        <f>IF(COUNTA('Последняя версия'!CW64)=0,NA(),'Последняя версия'!CW64)</f>
        <v>5</v>
      </c>
      <c r="CX64">
        <f>IF(COUNTA('Последняя версия'!CX64)=0,NA(),'Последняя версия'!CX64)</f>
        <v>2</v>
      </c>
      <c r="CY64">
        <f>IF(COUNTA('Последняя версия'!CY64)=0,NA(),'Последняя версия'!CY64)</f>
        <v>4</v>
      </c>
      <c r="CZ64">
        <f>IF(COUNTA('Последняя версия'!CZ64)=0,NA(),'Последняя версия'!CZ64)</f>
        <v>8</v>
      </c>
      <c r="DA64">
        <f>IF(COUNTA('Последняя версия'!DA64)=0,NA(),'Последняя версия'!DA64)</f>
        <v>7</v>
      </c>
      <c r="DB64">
        <f>IF(COUNTA('Последняя версия'!DB64)=0,NA(),'Последняя версия'!DB64)</f>
        <v>6</v>
      </c>
      <c r="DC64">
        <f>IF(COUNTA('Последняя версия'!DC64)=0,NA(),'Последняя версия'!DC64)</f>
        <v>1</v>
      </c>
      <c r="DD64">
        <f>IF(COUNTA('Последняя версия'!DD64)=0,NA(),'Последняя версия'!DD64)</f>
        <v>8</v>
      </c>
      <c r="DE64">
        <f>IF(COUNTA('Последняя версия'!DE64)=0,NA(),'Последняя версия'!DE64)</f>
        <v>7</v>
      </c>
      <c r="DF64">
        <f>IF(COUNTA('Последняя версия'!DF64)=0,NA(),'Последняя версия'!DF64)</f>
        <v>6</v>
      </c>
      <c r="DG64">
        <f>IF(COUNTA('Последняя версия'!DG64)=0,NA(),'Последняя версия'!DG64)</f>
        <v>8</v>
      </c>
      <c r="DH64">
        <f>IF(COUNTA('Последняя версия'!DH64)=0,NA(),'Последняя версия'!DH64)</f>
        <v>15</v>
      </c>
      <c r="DI64">
        <f>IF(COUNTA('Последняя версия'!DI64)=0,NA(),'Последняя версия'!DI64)</f>
        <v>5</v>
      </c>
      <c r="DJ64">
        <f>IF(COUNTA('Последняя версия'!DJ64)=0,NA(),'Последняя версия'!DJ64)</f>
        <v>4</v>
      </c>
      <c r="DK64">
        <f>IF(COUNTA('Последняя версия'!DK64)=0,NA(),'Последняя версия'!DK64)</f>
        <v>2</v>
      </c>
      <c r="DL64">
        <f>IF(COUNTA('Последняя версия'!DL64)=0,NA(),'Последняя версия'!DL64)</f>
        <v>5</v>
      </c>
      <c r="DM64">
        <f>IF(COUNTA('Последняя версия'!DM64)=0,NA(),'Последняя версия'!DM64)</f>
        <v>8</v>
      </c>
      <c r="DN64">
        <f>IF(COUNTA('Последняя версия'!DN64)=0,NA(),'Последняя версия'!DN64)</f>
        <v>5</v>
      </c>
      <c r="DO64">
        <f>IF(COUNTA('Последняя версия'!DO64)=0,NA(),'Последняя версия'!DO64)</f>
        <v>3</v>
      </c>
      <c r="DP64">
        <f>IF(COUNTA('Последняя версия'!DP64)=0,NA(),'Последняя версия'!DP64)</f>
        <v>3</v>
      </c>
      <c r="DQ64">
        <f>IF(COUNTA('Последняя версия'!DQ64)=0,NA(),'Последняя версия'!DQ64)</f>
        <v>7</v>
      </c>
      <c r="DR64">
        <f>IF(COUNTA('Последняя версия'!DR64)=0,NA(),'Последняя версия'!DR64)</f>
        <v>7</v>
      </c>
      <c r="DS64">
        <f>IF(COUNTA('Последняя версия'!DS64)=0,NA(),'Последняя версия'!DS64)</f>
        <v>0</v>
      </c>
      <c r="DT64">
        <f>IF(COUNTA('Последняя версия'!DT64)=0,NA(),'Последняя версия'!DT64)</f>
        <v>80</v>
      </c>
      <c r="DU64" t="e">
        <f>IF(COUNTA('Последняя версия'!DU64)=0,NA(),'Последняя версия'!DU64)</f>
        <v>#N/A</v>
      </c>
      <c r="DV64" t="e">
        <f>IF(COUNTA('Последняя версия'!DV64)=0,NA(),'Последняя версия'!DV64)</f>
        <v>#N/A</v>
      </c>
      <c r="DW64" t="e">
        <f>IF(COUNTA('Последняя версия'!DW64)=0,NA(),'Последняя версия'!DW64)</f>
        <v>#N/A</v>
      </c>
      <c r="DX64" t="e">
        <f>IF(COUNTA('Последняя версия'!DX64)=0,NA(),'Последняя версия'!DX64)</f>
        <v>#N/A</v>
      </c>
      <c r="DY64" t="e">
        <f>IF(COUNTA('Последняя версия'!DY64)=0,NA(),'Последняя версия'!DY64)</f>
        <v>#N/A</v>
      </c>
      <c r="DZ64" t="e">
        <f>IF(COUNTA('Последняя версия'!DZ64)=0,NA(),'Последняя версия'!DZ64)</f>
        <v>#N/A</v>
      </c>
      <c r="EA64" t="e">
        <f>IF(COUNTA('Последняя версия'!EA64)=0,NA(),'Последняя версия'!EA64)</f>
        <v>#N/A</v>
      </c>
      <c r="EB64" t="e">
        <f>IF(COUNTA('Последняя версия'!EB64)=0,NA(),'Последняя версия'!EB64)</f>
        <v>#N/A</v>
      </c>
      <c r="EC64" t="e">
        <f>IF(COUNTA('Последняя версия'!EC64)=0,NA(),'Последняя версия'!EC64)</f>
        <v>#N/A</v>
      </c>
      <c r="ED64" t="e">
        <f>IF(COUNTA('Последняя версия'!ED64)=0,NA(),'Последняя версия'!ED64)</f>
        <v>#N/A</v>
      </c>
      <c r="EE64" t="e">
        <f>IF(COUNTA('Последняя версия'!EE64)=0,NA(),'Последняя версия'!EE64)</f>
        <v>#N/A</v>
      </c>
      <c r="EF64" t="e">
        <f>IF(COUNTA('Последняя версия'!EF64)=0,NA(),'Последняя версия'!EF64)</f>
        <v>#N/A</v>
      </c>
      <c r="EG64" t="e">
        <f>IF(COUNTA('Последняя версия'!EG64)=0,NA(),'Последняя версия'!EG64)</f>
        <v>#N/A</v>
      </c>
      <c r="EH64" t="e">
        <f>IF(COUNTA('Последняя версия'!EH64)=0,NA(),'Последняя версия'!EH64)</f>
        <v>#N/A</v>
      </c>
      <c r="EI64" t="e">
        <f>IF(COUNTA('Последняя версия'!EI64)=0,NA(),'Последняя версия'!EI64)</f>
        <v>#N/A</v>
      </c>
      <c r="EJ64" t="e">
        <f>IF(COUNTA('Последняя версия'!EJ64)=0,NA(),'Последняя версия'!EJ64)</f>
        <v>#N/A</v>
      </c>
    </row>
    <row r="65" spans="1:140" x14ac:dyDescent="0.35">
      <c r="A65">
        <f>IF(COUNTA('Последняя версия'!A65)=0,NA(),'Последняя версия'!A65)</f>
        <v>64</v>
      </c>
      <c r="B65">
        <f>IF(COUNTA('Последняя версия'!B65)=0,NA(),'Последняя версия'!B65)</f>
        <v>2</v>
      </c>
      <c r="C65">
        <f>IF(COUNTA('Последняя версия'!C65)=0,NA(),'Последняя версия'!C65)</f>
        <v>2</v>
      </c>
      <c r="D65">
        <f>IF(COUNTA('Последняя версия'!D65)=0,NA(),'Последняя версия'!D65)</f>
        <v>3</v>
      </c>
      <c r="E65">
        <f>IF(COUNTA('Последняя версия'!E65)=0,NA(),'Последняя версия'!E65)</f>
        <v>8</v>
      </c>
      <c r="F65">
        <f>IF(COUNTA('Последняя версия'!F65)=0,NA(),'Последняя версия'!F65)</f>
        <v>2</v>
      </c>
      <c r="G65">
        <f>IF(COUNTA('Последняя версия'!G65)=0,NA(),'Последняя версия'!G65)</f>
        <v>2</v>
      </c>
      <c r="H65">
        <f>IF(COUNTA('Последняя версия'!H65)=0,NA(),'Последняя версия'!H65)</f>
        <v>1</v>
      </c>
      <c r="I65">
        <f>IF(COUNTA('Последняя версия'!I65)=0,NA(),'Последняя версия'!I65)</f>
        <v>1</v>
      </c>
      <c r="J65">
        <f>IF(COUNTA('Последняя версия'!J65)=0,NA(),'Последняя версия'!J65)</f>
        <v>1</v>
      </c>
      <c r="K65">
        <f>IF(COUNTA('Последняя версия'!K65)=0,NA(),'Последняя версия'!K65)</f>
        <v>1</v>
      </c>
      <c r="L65">
        <f>IF(COUNTA('Последняя версия'!L65)=0,NA(),'Последняя версия'!L65)</f>
        <v>1</v>
      </c>
      <c r="M65">
        <f>IF(COUNTA('Последняя версия'!M65)=0,NA(),'Последняя версия'!M65)</f>
        <v>1</v>
      </c>
      <c r="N65">
        <f>IF(COUNTA('Последняя версия'!N65)=0,NA(),'Последняя версия'!N65)</f>
        <v>1</v>
      </c>
      <c r="O65">
        <f>IF(COUNTA('Последняя версия'!O65)=0,NA(),'Последняя версия'!O65)</f>
        <v>1</v>
      </c>
      <c r="P65">
        <f>IF(COUNTA('Последняя версия'!P65)=0,NA(),'Последняя версия'!P65)</f>
        <v>1</v>
      </c>
      <c r="Q65">
        <f>IF(COUNTA('Последняя версия'!Q65)=0,NA(),'Последняя версия'!Q65)</f>
        <v>1</v>
      </c>
      <c r="R65">
        <f>IF(COUNTA('Последняя версия'!R65)=0,NA(),'Последняя версия'!R65)</f>
        <v>1</v>
      </c>
      <c r="S65">
        <f>IF(COUNTA('Последняя версия'!S65)=0,NA(),'Последняя версия'!S65)</f>
        <v>1</v>
      </c>
      <c r="T65">
        <f>IF(COUNTA('Последняя версия'!T65)=0,NA(),'Последняя версия'!T65)</f>
        <v>1</v>
      </c>
      <c r="U65">
        <f>IF(COUNTA('Последняя версия'!U65)=0,NA(),'Последняя версия'!U65)</f>
        <v>1</v>
      </c>
      <c r="V65">
        <f>IF(COUNTA('Последняя версия'!V65)=0,NA(),'Последняя версия'!V65)</f>
        <v>2</v>
      </c>
      <c r="W65" t="e">
        <f>IF(COUNTA('Последняя версия'!W65)=0,NA(),'Последняя версия'!W65)</f>
        <v>#N/A</v>
      </c>
      <c r="X65">
        <f>IF(COUNTA('Последняя версия'!X65)=0,NA(),'Последняя версия'!X65)</f>
        <v>56</v>
      </c>
      <c r="Y65">
        <f>IF(COUNTA('Последняя версия'!Y65)=0,NA(),'Последняя версия'!Y65)</f>
        <v>1</v>
      </c>
      <c r="Z65">
        <f>IF(COUNTA('Последняя версия'!Z65)=0,NA(),'Последняя версия'!Z65)</f>
        <v>24</v>
      </c>
      <c r="AA65">
        <f>IF(COUNTA('Последняя версия'!AA65)=0,NA(),'Последняя версия'!AA65)</f>
        <v>48</v>
      </c>
      <c r="AB65">
        <f>IF(COUNTA('Последняя версия'!AB65)=0,NA(),'Последняя версия'!AB65)</f>
        <v>48</v>
      </c>
      <c r="AC65" t="e">
        <f>IF(COUNTA('Последняя версия'!AC65)=0,NA(),'Последняя версия'!AC65)</f>
        <v>#N/A</v>
      </c>
      <c r="AD65">
        <f>IF(COUNTA('Последняя версия'!AD65)=0,NA(),'Последняя версия'!AD65)</f>
        <v>5.16</v>
      </c>
      <c r="AE65" t="e">
        <f>IF(COUNTA('Последняя версия'!AE65)=0,NA(),'Последняя версия'!AE65)</f>
        <v>#N/A</v>
      </c>
      <c r="AF65">
        <f>IF(COUNTA('Последняя версия'!AF65)=0,NA(),'Последняя версия'!AF65)</f>
        <v>6.68</v>
      </c>
      <c r="AG65">
        <f>IF(COUNTA('Последняя версия'!AG65)=0,NA(),'Последняя версия'!AG65)</f>
        <v>1.86</v>
      </c>
      <c r="AH65">
        <f>IF(COUNTA('Последняя версия'!AH65)=0,NA(),'Последняя версия'!AH65)</f>
        <v>3.16</v>
      </c>
      <c r="AI65">
        <f>IF(COUNTA('Последняя версия'!AI65)=0,NA(),'Последняя версия'!AI65)</f>
        <v>0.73</v>
      </c>
      <c r="AJ65" t="e">
        <f>IF(COUNTA('Последняя версия'!AJ65)=0,NA(),'Последняя версия'!AJ65)</f>
        <v>#N/A</v>
      </c>
      <c r="AK65">
        <f>IF(COUNTA('Последняя версия'!AK65)=0,NA(),'Последняя версия'!AK65)</f>
        <v>1.78</v>
      </c>
      <c r="AL65">
        <f>IF(COUNTA('Последняя версия'!AL65)=0,NA(),'Последняя версия'!AL65)</f>
        <v>214.8</v>
      </c>
      <c r="AM65" t="e">
        <f>IF(COUNTA('Последняя версия'!AM65)=0,NA(),'Последняя версия'!AM65)</f>
        <v>#N/A</v>
      </c>
      <c r="AN65" t="e">
        <f>IF(COUNTA('Последняя версия'!AN65)=0,NA(),'Последняя версия'!AN65)</f>
        <v>#N/A</v>
      </c>
      <c r="AO65" t="e">
        <f>IF(COUNTA('Последняя версия'!AO65)=0,NA(),'Последняя версия'!AO65)</f>
        <v>#N/A</v>
      </c>
      <c r="AP65" t="e">
        <f>IF(COUNTA('Последняя версия'!AP65)=0,NA(),'Последняя версия'!AP65)</f>
        <v>#N/A</v>
      </c>
      <c r="AQ65" t="e">
        <f>IF(COUNTA('Последняя версия'!AQ65)=0,NA(),'Последняя версия'!AQ65)</f>
        <v>#N/A</v>
      </c>
      <c r="AR65" t="e">
        <f>IF(COUNTA('Последняя версия'!AR65)=0,NA(),'Последняя версия'!AR65)</f>
        <v>#N/A</v>
      </c>
      <c r="AS65" t="e">
        <f>IF(COUNTA('Последняя версия'!AS65)=0,NA(),'Последняя версия'!AS65)</f>
        <v>#N/A</v>
      </c>
      <c r="AT65" t="e">
        <f>IF(COUNTA('Последняя версия'!AT65)=0,NA(),'Последняя версия'!AT65)</f>
        <v>#N/A</v>
      </c>
      <c r="AU65" t="e">
        <f>IF(COUNTA('Последняя версия'!AU65)=0,NA(),'Последняя версия'!AU65)</f>
        <v>#N/A</v>
      </c>
      <c r="AV65" t="e">
        <f>IF(COUNTA('Последняя версия'!AV65)=0,NA(),'Последняя версия'!AV65)</f>
        <v>#N/A</v>
      </c>
      <c r="AW65" t="e">
        <f>IF(COUNTA('Последняя версия'!AW65)=0,NA(),'Последняя версия'!AW65)</f>
        <v>#N/A</v>
      </c>
      <c r="AX65">
        <f>IF(COUNTA('Последняя версия'!AX65)=0,NA(),'Последняя версия'!AX65)</f>
        <v>4.46</v>
      </c>
      <c r="AY65" t="e">
        <f>IF(COUNTA('Последняя версия'!AY65)=0,NA(),'Последняя версия'!AY65)</f>
        <v>#N/A</v>
      </c>
      <c r="AZ65" t="e">
        <f>IF(COUNTA('Последняя версия'!AZ65)=0,NA(),'Последняя версия'!AZ65)</f>
        <v>#N/A</v>
      </c>
      <c r="BA65" t="e">
        <f>IF(COUNTA('Последняя версия'!BA65)=0,NA(),'Последняя версия'!BA65)</f>
        <v>#N/A</v>
      </c>
      <c r="BB65" t="e">
        <f>IF(COUNTA('Последняя версия'!BB65)=0,NA(),'Последняя версия'!BB65)</f>
        <v>#N/A</v>
      </c>
      <c r="BC65" t="e">
        <f>IF(COUNTA('Последняя версия'!BC65)=0,NA(),'Последняя версия'!BC65)</f>
        <v>#N/A</v>
      </c>
      <c r="BD65" t="e">
        <f>IF(COUNTA('Последняя версия'!BD65)=0,NA(),'Последняя версия'!BD65)</f>
        <v>#N/A</v>
      </c>
      <c r="BE65" t="e">
        <f>IF(COUNTA('Последняя версия'!BE65)=0,NA(),'Последняя версия'!BE65)</f>
        <v>#N/A</v>
      </c>
      <c r="BF65" t="e">
        <f>IF(COUNTA('Последняя версия'!BF65)=0,NA(),'Последняя версия'!BF65)</f>
        <v>#N/A</v>
      </c>
      <c r="BG65" t="e">
        <f>IF(COUNTA('Последняя версия'!BG65)=0,NA(),'Последняя версия'!BG65)</f>
        <v>#N/A</v>
      </c>
      <c r="BH65" t="e">
        <f>IF(COUNTA('Последняя версия'!BH65)=0,NA(),'Последняя версия'!BH65)</f>
        <v>#N/A</v>
      </c>
      <c r="BI65" t="e">
        <f>IF(COUNTA('Последняя версия'!BI65)=0,NA(),'Последняя версия'!BI65)</f>
        <v>#N/A</v>
      </c>
      <c r="BJ65" t="e">
        <f>IF(COUNTA('Последняя версия'!BJ65)=0,NA(),'Последняя версия'!BJ65)</f>
        <v>#N/A</v>
      </c>
      <c r="BK65" t="e">
        <f>IF(COUNTA('Последняя версия'!BK65)=0,NA(),'Последняя версия'!BK65)</f>
        <v>#N/A</v>
      </c>
      <c r="BL65" t="e">
        <f>IF(COUNTA('Последняя версия'!BL65)=0,NA(),'Последняя версия'!BL65)</f>
        <v>#N/A</v>
      </c>
      <c r="BM65" t="e">
        <f>IF(COUNTA('Последняя версия'!BM65)=0,NA(),'Последняя версия'!BM65)</f>
        <v>#N/A</v>
      </c>
      <c r="BN65" t="e">
        <f>IF(COUNTA('Последняя версия'!BN65)=0,NA(),'Последняя версия'!BN65)</f>
        <v>#N/A</v>
      </c>
      <c r="BO65" t="e">
        <f>IF(COUNTA('Последняя версия'!BO65)=0,NA(),'Последняя версия'!BO65)</f>
        <v>#N/A</v>
      </c>
      <c r="BP65" t="e">
        <f>IF(COUNTA('Последняя версия'!BP65)=0,NA(),'Последняя версия'!BP65)</f>
        <v>#N/A</v>
      </c>
      <c r="BQ65" t="e">
        <f>IF(COUNTA('Последняя версия'!BQ65)=0,NA(),'Последняя версия'!BQ65)</f>
        <v>#N/A</v>
      </c>
      <c r="BR65" t="e">
        <f>IF(COUNTA('Последняя версия'!BR65)=0,NA(),'Последняя версия'!BR65)</f>
        <v>#N/A</v>
      </c>
      <c r="BS65" t="e">
        <f>IF(COUNTA('Последняя версия'!BS65)=0,NA(),'Последняя версия'!BS65)</f>
        <v>#N/A</v>
      </c>
      <c r="BT65" t="e">
        <f>IF(COUNTA('Последняя версия'!BT65)=0,NA(),'Последняя версия'!BT65)</f>
        <v>#N/A</v>
      </c>
      <c r="BU65" t="e">
        <f>IF(COUNTA('Последняя версия'!BU65)=0,NA(),'Последняя версия'!BU65)</f>
        <v>#N/A</v>
      </c>
      <c r="BV65" t="e">
        <f>IF(COUNTA('Последняя версия'!BV65)=0,NA(),'Последняя версия'!BV65)</f>
        <v>#N/A</v>
      </c>
      <c r="BW65" t="e">
        <f>IF(COUNTA('Последняя версия'!BW65)=0,NA(),'Последняя версия'!BW65)</f>
        <v>#N/A</v>
      </c>
      <c r="BX65" t="e">
        <f>IF(COUNTA('Последняя версия'!BX65)=0,NA(),'Последняя версия'!BX65)</f>
        <v>#N/A</v>
      </c>
      <c r="BY65" t="e">
        <f>IF(COUNTA('Последняя версия'!BY65)=0,NA(),'Последняя версия'!BY65)</f>
        <v>#N/A</v>
      </c>
      <c r="BZ65" t="e">
        <f>IF(COUNTA('Последняя версия'!BZ65)=0,NA(),'Последняя версия'!BZ65)</f>
        <v>#N/A</v>
      </c>
      <c r="CA65" t="e">
        <f>IF(COUNTA('Последняя версия'!CA65)=0,NA(),'Последняя версия'!CA65)</f>
        <v>#N/A</v>
      </c>
      <c r="CB65" t="e">
        <f>IF(COUNTA('Последняя версия'!CB65)=0,NA(),'Последняя версия'!CB65)</f>
        <v>#N/A</v>
      </c>
      <c r="CC65" t="e">
        <f>IF(COUNTA('Последняя версия'!CC65)=0,NA(),'Последняя версия'!CC65)</f>
        <v>#N/A</v>
      </c>
      <c r="CD65" t="e">
        <f>IF(COUNTA('Последняя версия'!CD65)=0,NA(),'Последняя версия'!CD65)</f>
        <v>#N/A</v>
      </c>
      <c r="CE65" t="e">
        <f>IF(COUNTA('Последняя версия'!CE65)=0,NA(),'Последняя версия'!CE65)</f>
        <v>#N/A</v>
      </c>
      <c r="CF65" t="e">
        <f>IF(COUNTA('Последняя версия'!CF65)=0,NA(),'Последняя версия'!CF65)</f>
        <v>#N/A</v>
      </c>
      <c r="CG65" t="e">
        <f>IF(COUNTA('Последняя версия'!CG65)=0,NA(),'Последняя версия'!CG65)</f>
        <v>#N/A</v>
      </c>
      <c r="CH65" t="e">
        <f>IF(COUNTA('Последняя версия'!CH65)=0,NA(),'Последняя версия'!CH65)</f>
        <v>#N/A</v>
      </c>
      <c r="CI65" t="e">
        <f>IF(COUNTA('Последняя версия'!CI65)=0,NA(),'Последняя версия'!CI65)</f>
        <v>#N/A</v>
      </c>
      <c r="CJ65" t="e">
        <f>IF(COUNTA('Последняя версия'!CJ65)=0,NA(),'Последняя версия'!CJ65)</f>
        <v>#N/A</v>
      </c>
      <c r="CK65" t="e">
        <f>IF(COUNTA('Последняя версия'!CK65)=0,NA(),'Последняя версия'!CK65)</f>
        <v>#N/A</v>
      </c>
      <c r="CL65">
        <f>IF(COUNTA('Последняя версия'!CL65)=0,NA(),'Последняя версия'!CL65)</f>
        <v>87.08</v>
      </c>
      <c r="CM65" t="e">
        <f>IF(COUNTA('Последняя версия'!CM65)=0,NA(),'Последняя версия'!CM65)</f>
        <v>#N/A</v>
      </c>
      <c r="CN65" t="e">
        <f>IF(COUNTA('Последняя версия'!CN65)=0,NA(),'Последняя версия'!CN65)</f>
        <v>#N/A</v>
      </c>
      <c r="CO65" t="e">
        <f>IF(COUNTA('Последняя версия'!CO65)=0,NA(),'Последняя версия'!CO65)</f>
        <v>#N/A</v>
      </c>
      <c r="CP65" t="e">
        <f>IF(COUNTA('Последняя версия'!CP65)=0,NA(),'Последняя версия'!CP65)</f>
        <v>#N/A</v>
      </c>
      <c r="CQ65" t="e">
        <f>IF(COUNTA('Последняя версия'!CQ65)=0,NA(),'Последняя версия'!CQ65)</f>
        <v>#N/A</v>
      </c>
      <c r="CR65" t="e">
        <f>IF(COUNTA('Последняя версия'!CR65)=0,NA(),'Последняя версия'!CR65)</f>
        <v>#N/A</v>
      </c>
      <c r="CS65">
        <f>IF(COUNTA('Последняя версия'!CS65)=0,NA(),'Последняя версия'!CS65)</f>
        <v>28</v>
      </c>
      <c r="CT65">
        <f>IF(COUNTA('Последняя версия'!CT65)=0,NA(),'Последняя версия'!CT65)</f>
        <v>10</v>
      </c>
      <c r="CU65">
        <f>IF(COUNTA('Последняя версия'!CU65)=0,NA(),'Последняя версия'!CU65)</f>
        <v>15</v>
      </c>
      <c r="CV65">
        <f>IF(COUNTA('Последняя версия'!CV65)=0,NA(),'Последняя версия'!CV65)</f>
        <v>5</v>
      </c>
      <c r="CW65">
        <f>IF(COUNTA('Последняя версия'!CW65)=0,NA(),'Последняя версия'!CW65)</f>
        <v>5</v>
      </c>
      <c r="CX65">
        <f>IF(COUNTA('Последняя версия'!CX65)=0,NA(),'Последняя версия'!CX65)</f>
        <v>9</v>
      </c>
      <c r="CY65">
        <f>IF(COUNTA('Последняя версия'!CY65)=0,NA(),'Последняя версия'!CY65)</f>
        <v>4</v>
      </c>
      <c r="CZ65">
        <f>IF(COUNTA('Последняя версия'!CZ65)=0,NA(),'Последняя версия'!CZ65)</f>
        <v>1</v>
      </c>
      <c r="DA65">
        <f>IF(COUNTA('Последняя версия'!DA65)=0,NA(),'Последняя версия'!DA65)</f>
        <v>4</v>
      </c>
      <c r="DB65">
        <f>IF(COUNTA('Последняя версия'!DB65)=0,NA(),'Последняя версия'!DB65)</f>
        <v>9</v>
      </c>
      <c r="DC65">
        <f>IF(COUNTA('Последняя версия'!DC65)=0,NA(),'Последняя версия'!DC65)</f>
        <v>7</v>
      </c>
      <c r="DD65">
        <f>IF(COUNTA('Последняя версия'!DD65)=0,NA(),'Последняя версия'!DD65)</f>
        <v>9</v>
      </c>
      <c r="DE65">
        <f>IF(COUNTA('Последняя версия'!DE65)=0,NA(),'Последняя версия'!DE65)</f>
        <v>6</v>
      </c>
      <c r="DF65">
        <f>IF(COUNTA('Последняя версия'!DF65)=0,NA(),'Последняя версия'!DF65)</f>
        <v>8</v>
      </c>
      <c r="DG65">
        <f>IF(COUNTA('Последняя версия'!DG65)=0,NA(),'Последняя версия'!DG65)</f>
        <v>7</v>
      </c>
      <c r="DH65">
        <f>IF(COUNTA('Последняя версия'!DH65)=0,NA(),'Последняя версия'!DH65)</f>
        <v>21</v>
      </c>
      <c r="DI65">
        <f>IF(COUNTA('Последняя версия'!DI65)=0,NA(),'Последняя версия'!DI65)</f>
        <v>6</v>
      </c>
      <c r="DJ65">
        <f>IF(COUNTA('Последняя версия'!DJ65)=0,NA(),'Последняя версия'!DJ65)</f>
        <v>5</v>
      </c>
      <c r="DK65">
        <f>IF(COUNTA('Последняя версия'!DK65)=0,NA(),'Последняя версия'!DK65)</f>
        <v>3</v>
      </c>
      <c r="DL65">
        <f>IF(COUNTA('Последняя версия'!DL65)=0,NA(),'Последняя версия'!DL65)</f>
        <v>6</v>
      </c>
      <c r="DM65">
        <f>IF(COUNTA('Последняя версия'!DM65)=0,NA(),'Последняя версия'!DM65)</f>
        <v>9</v>
      </c>
      <c r="DN65">
        <f>IF(COUNTA('Последняя версия'!DN65)=0,NA(),'Последняя версия'!DN65)</f>
        <v>5</v>
      </c>
      <c r="DO65">
        <f>IF(COUNTA('Последняя версия'!DO65)=0,NA(),'Последняя версия'!DO65)</f>
        <v>4</v>
      </c>
      <c r="DP65">
        <f>IF(COUNTA('Последняя версия'!DP65)=0,NA(),'Последняя версия'!DP65)</f>
        <v>5</v>
      </c>
      <c r="DQ65">
        <f>IF(COUNTA('Последняя версия'!DQ65)=0,NA(),'Последняя версия'!DQ65)</f>
        <v>15</v>
      </c>
      <c r="DR65">
        <f>IF(COUNTA('Последняя версия'!DR65)=0,NA(),'Последняя версия'!DR65)</f>
        <v>9</v>
      </c>
      <c r="DS65">
        <f>IF(COUNTA('Последняя версия'!DS65)=0,NA(),'Последняя версия'!DS65)</f>
        <v>6</v>
      </c>
      <c r="DT65">
        <f>IF(COUNTA('Последняя версия'!DT65)=0,NA(),'Последняя версия'!DT65)</f>
        <v>96</v>
      </c>
      <c r="DU65" t="e">
        <f>IF(COUNTA('Последняя версия'!DU65)=0,NA(),'Последняя версия'!DU65)</f>
        <v>#N/A</v>
      </c>
      <c r="DV65" t="e">
        <f>IF(COUNTA('Последняя версия'!DV65)=0,NA(),'Последняя версия'!DV65)</f>
        <v>#N/A</v>
      </c>
      <c r="DW65" t="e">
        <f>IF(COUNTA('Последняя версия'!DW65)=0,NA(),'Последняя версия'!DW65)</f>
        <v>#N/A</v>
      </c>
      <c r="DX65" t="e">
        <f>IF(COUNTA('Последняя версия'!DX65)=0,NA(),'Последняя версия'!DX65)</f>
        <v>#N/A</v>
      </c>
      <c r="DY65" t="e">
        <f>IF(COUNTA('Последняя версия'!DY65)=0,NA(),'Последняя версия'!DY65)</f>
        <v>#N/A</v>
      </c>
      <c r="DZ65" t="e">
        <f>IF(COUNTA('Последняя версия'!DZ65)=0,NA(),'Последняя версия'!DZ65)</f>
        <v>#N/A</v>
      </c>
      <c r="EA65" t="e">
        <f>IF(COUNTA('Последняя версия'!EA65)=0,NA(),'Последняя версия'!EA65)</f>
        <v>#N/A</v>
      </c>
      <c r="EB65" t="e">
        <f>IF(COUNTA('Последняя версия'!EB65)=0,NA(),'Последняя версия'!EB65)</f>
        <v>#N/A</v>
      </c>
      <c r="EC65" t="e">
        <f>IF(COUNTA('Последняя версия'!EC65)=0,NA(),'Последняя версия'!EC65)</f>
        <v>#N/A</v>
      </c>
      <c r="ED65" t="e">
        <f>IF(COUNTA('Последняя версия'!ED65)=0,NA(),'Последняя версия'!ED65)</f>
        <v>#N/A</v>
      </c>
      <c r="EE65" t="e">
        <f>IF(COUNTA('Последняя версия'!EE65)=0,NA(),'Последняя версия'!EE65)</f>
        <v>#N/A</v>
      </c>
      <c r="EF65" t="e">
        <f>IF(COUNTA('Последняя версия'!EF65)=0,NA(),'Последняя версия'!EF65)</f>
        <v>#N/A</v>
      </c>
      <c r="EG65" t="e">
        <f>IF(COUNTA('Последняя версия'!EG65)=0,NA(),'Последняя версия'!EG65)</f>
        <v>#N/A</v>
      </c>
      <c r="EH65" t="e">
        <f>IF(COUNTA('Последняя версия'!EH65)=0,NA(),'Последняя версия'!EH65)</f>
        <v>#N/A</v>
      </c>
      <c r="EI65" t="e">
        <f>IF(COUNTA('Последняя версия'!EI65)=0,NA(),'Последняя версия'!EI65)</f>
        <v>#N/A</v>
      </c>
      <c r="EJ65" t="e">
        <f>IF(COUNTA('Последняя версия'!EJ65)=0,NA(),'Последняя версия'!EJ65)</f>
        <v>#N/A</v>
      </c>
    </row>
    <row r="66" spans="1:140" x14ac:dyDescent="0.35">
      <c r="A66">
        <f>IF(COUNTA('Последняя версия'!A66)=0,NA(),'Последняя версия'!A66)</f>
        <v>65</v>
      </c>
      <c r="B66">
        <f>IF(COUNTA('Последняя версия'!B66)=0,NA(),'Последняя версия'!B66)</f>
        <v>3</v>
      </c>
      <c r="C66">
        <f>IF(COUNTA('Последняя версия'!C66)=0,NA(),'Последняя версия'!C66)</f>
        <v>2</v>
      </c>
      <c r="D66">
        <f>IF(COUNTA('Последняя версия'!D66)=0,NA(),'Последняя версия'!D66)</f>
        <v>6</v>
      </c>
      <c r="E66">
        <f>IF(COUNTA('Последняя версия'!E66)=0,NA(),'Последняя версия'!E66)</f>
        <v>6</v>
      </c>
      <c r="F66">
        <f>IF(COUNTA('Последняя версия'!F66)=0,NA(),'Последняя версия'!F66)</f>
        <v>4</v>
      </c>
      <c r="G66">
        <f>IF(COUNTA('Последняя версия'!G66)=0,NA(),'Последняя версия'!G66)</f>
        <v>1</v>
      </c>
      <c r="H66">
        <f>IF(COUNTA('Последняя версия'!H66)=0,NA(),'Последняя версия'!H66)</f>
        <v>1</v>
      </c>
      <c r="I66">
        <f>IF(COUNTA('Последняя версия'!I66)=0,NA(),'Последняя версия'!I66)</f>
        <v>1</v>
      </c>
      <c r="J66">
        <f>IF(COUNTA('Последняя версия'!J66)=0,NA(),'Последняя версия'!J66)</f>
        <v>2</v>
      </c>
      <c r="K66">
        <f>IF(COUNTA('Последняя версия'!K66)=0,NA(),'Последняя версия'!K66)</f>
        <v>1</v>
      </c>
      <c r="L66">
        <f>IF(COUNTA('Последняя версия'!L66)=0,NA(),'Последняя версия'!L66)</f>
        <v>1</v>
      </c>
      <c r="M66">
        <f>IF(COUNTA('Последняя версия'!M66)=0,NA(),'Последняя версия'!M66)</f>
        <v>1</v>
      </c>
      <c r="N66">
        <f>IF(COUNTA('Последняя версия'!N66)=0,NA(),'Последняя версия'!N66)</f>
        <v>2</v>
      </c>
      <c r="O66">
        <f>IF(COUNTA('Последняя версия'!O66)=0,NA(),'Последняя версия'!O66)</f>
        <v>2</v>
      </c>
      <c r="P66">
        <f>IF(COUNTA('Последняя версия'!P66)=0,NA(),'Последняя версия'!P66)</f>
        <v>2</v>
      </c>
      <c r="Q66">
        <f>IF(COUNTA('Последняя версия'!Q66)=0,NA(),'Последняя версия'!Q66)</f>
        <v>1</v>
      </c>
      <c r="R66">
        <f>IF(COUNTA('Последняя версия'!R66)=0,NA(),'Последняя версия'!R66)</f>
        <v>1</v>
      </c>
      <c r="S66">
        <f>IF(COUNTA('Последняя версия'!S66)=0,NA(),'Последняя версия'!S66)</f>
        <v>1</v>
      </c>
      <c r="T66">
        <f>IF(COUNTA('Последняя версия'!T66)=0,NA(),'Последняя версия'!T66)</f>
        <v>1</v>
      </c>
      <c r="U66">
        <f>IF(COUNTA('Последняя версия'!U66)=0,NA(),'Последняя версия'!U66)</f>
        <v>1</v>
      </c>
      <c r="V66">
        <f>IF(COUNTA('Последняя версия'!V66)=0,NA(),'Последняя версия'!V66)</f>
        <v>2</v>
      </c>
      <c r="W66" t="e">
        <f>IF(COUNTA('Последняя версия'!W66)=0,NA(),'Последняя версия'!W66)</f>
        <v>#N/A</v>
      </c>
      <c r="X66">
        <f>IF(COUNTA('Последняя версия'!X66)=0,NA(),'Последняя версия'!X66)</f>
        <v>74</v>
      </c>
      <c r="Y66">
        <f>IF(COUNTA('Последняя версия'!Y66)=0,NA(),'Последняя версия'!Y66)</f>
        <v>74</v>
      </c>
      <c r="Z66">
        <f>IF(COUNTA('Последняя версия'!Z66)=0,NA(),'Последняя версия'!Z66)</f>
        <v>4</v>
      </c>
      <c r="AA66">
        <f>IF(COUNTA('Последняя версия'!AA66)=0,NA(),'Последняя версия'!AA66)</f>
        <v>49</v>
      </c>
      <c r="AB66">
        <f>IF(COUNTA('Последняя версия'!AB66)=0,NA(),'Последняя версия'!AB66)</f>
        <v>40</v>
      </c>
      <c r="AC66">
        <f>IF(COUNTA('Последняя версия'!AC66)=0,NA(),'Последняя версия'!AC66)</f>
        <v>42.7</v>
      </c>
      <c r="AD66">
        <f>IF(COUNTA('Последняя версия'!AD66)=0,NA(),'Последняя версия'!AD66)</f>
        <v>5.42</v>
      </c>
      <c r="AE66">
        <f>IF(COUNTA('Последняя версия'!AE66)=0,NA(),'Последняя версия'!AE66)</f>
        <v>71</v>
      </c>
      <c r="AF66">
        <f>IF(COUNTA('Последняя версия'!AF66)=0,NA(),'Последняя версия'!AF66)</f>
        <v>5.0999999999999996</v>
      </c>
      <c r="AG66">
        <f>IF(COUNTA('Последняя версия'!AG66)=0,NA(),'Последняя версия'!AG66)</f>
        <v>2.16</v>
      </c>
      <c r="AH66">
        <f>IF(COUNTA('Последняя версия'!AH66)=0,NA(),'Последняя версия'!AH66)</f>
        <v>2.54</v>
      </c>
      <c r="AI66">
        <f>IF(COUNTA('Последняя версия'!AI66)=0,NA(),'Последняя версия'!AI66)</f>
        <v>1.29</v>
      </c>
      <c r="AJ66">
        <f>IF(COUNTA('Последняя версия'!AJ66)=0,NA(),'Последняя версия'!AJ66)</f>
        <v>1.1599999999999999</v>
      </c>
      <c r="AK66">
        <f>IF(COUNTA('Последняя версия'!AK66)=0,NA(),'Последняя версия'!AK66)</f>
        <v>1.51</v>
      </c>
      <c r="AL66">
        <f>IF(COUNTA('Последняя версия'!AL66)=0,NA(),'Последняя версия'!AL66)</f>
        <v>170</v>
      </c>
      <c r="AM66">
        <f>IF(COUNTA('Последняя версия'!AM66)=0,NA(),'Последняя версия'!AM66)</f>
        <v>491</v>
      </c>
      <c r="AN66">
        <f>IF(COUNTA('Последняя версия'!AN66)=0,NA(),'Последняя версия'!AN66)</f>
        <v>1.43</v>
      </c>
      <c r="AO66">
        <f>IF(COUNTA('Последняя версия'!AO66)=0,NA(),'Последняя версия'!AO66)</f>
        <v>343</v>
      </c>
      <c r="AP66" t="e">
        <f>IF(COUNTA('Последняя версия'!AP66)=0,NA(),'Последняя версия'!AP66)</f>
        <v>#N/A</v>
      </c>
      <c r="AQ66" t="e">
        <f>IF(COUNTA('Последняя версия'!AQ66)=0,NA(),'Последняя версия'!AQ66)</f>
        <v>#N/A</v>
      </c>
      <c r="AR66" t="e">
        <f>IF(COUNTA('Последняя версия'!AR66)=0,NA(),'Последняя версия'!AR66)</f>
        <v>#N/A</v>
      </c>
      <c r="AS66" t="e">
        <f>IF(COUNTA('Последняя версия'!AS66)=0,NA(),'Последняя версия'!AS66)</f>
        <v>#N/A</v>
      </c>
      <c r="AT66" t="e">
        <f>IF(COUNTA('Последняя версия'!AT66)=0,NA(),'Последняя версия'!AT66)</f>
        <v>#N/A</v>
      </c>
      <c r="AU66" t="e">
        <f>IF(COUNTA('Последняя версия'!AU66)=0,NA(),'Последняя версия'!AU66)</f>
        <v>#N/A</v>
      </c>
      <c r="AV66" t="e">
        <f>IF(COUNTA('Последняя версия'!AV66)=0,NA(),'Последняя версия'!AV66)</f>
        <v>#N/A</v>
      </c>
      <c r="AW66" t="e">
        <f>IF(COUNTA('Последняя версия'!AW66)=0,NA(),'Последняя версия'!AW66)</f>
        <v>#N/A</v>
      </c>
      <c r="AX66">
        <f>IF(COUNTA('Последняя версия'!AX66)=0,NA(),'Последняя версия'!AX66)</f>
        <v>6.64</v>
      </c>
      <c r="AY66" t="e">
        <f>IF(COUNTA('Последняя версия'!AY66)=0,NA(),'Последняя версия'!AY66)</f>
        <v>#N/A</v>
      </c>
      <c r="AZ66" t="e">
        <f>IF(COUNTA('Последняя версия'!AZ66)=0,NA(),'Последняя версия'!AZ66)</f>
        <v>#N/A</v>
      </c>
      <c r="BA66" t="e">
        <f>IF(COUNTA('Последняя версия'!BA66)=0,NA(),'Последняя версия'!BA66)</f>
        <v>#N/A</v>
      </c>
      <c r="BB66">
        <f>IF(COUNTA('Последняя версия'!BB66)=0,NA(),'Последняя версия'!BB66)</f>
        <v>133</v>
      </c>
      <c r="BC66">
        <f>IF(COUNTA('Последняя версия'!BC66)=0,NA(),'Последняя версия'!BC66)</f>
        <v>4.33</v>
      </c>
      <c r="BD66">
        <f>IF(COUNTA('Последняя версия'!BD66)=0,NA(),'Последняя версия'!BD66)</f>
        <v>173</v>
      </c>
      <c r="BE66">
        <f>IF(COUNTA('Последняя версия'!BE66)=0,NA(),'Последняя версия'!BE66)</f>
        <v>6</v>
      </c>
      <c r="BF66">
        <f>IF(COUNTA('Последняя версия'!BF66)=0,NA(),'Последняя версия'!BF66)</f>
        <v>18</v>
      </c>
      <c r="BG66">
        <f>IF(COUNTA('Последняя версия'!BG66)=0,NA(),'Последняя версия'!BG66)</f>
        <v>8.5</v>
      </c>
      <c r="BH66">
        <f>IF(COUNTA('Последняя версия'!BH66)=0,NA(),'Последняя версия'!BH66)</f>
        <v>175</v>
      </c>
      <c r="BI66">
        <f>IF(COUNTA('Последняя версия'!BI66)=0,NA(),'Последняя версия'!BI66)</f>
        <v>1316</v>
      </c>
      <c r="BJ66" t="e">
        <f>IF(COUNTA('Последняя версия'!BJ66)=0,NA(),'Последняя версия'!BJ66)</f>
        <v>#N/A</v>
      </c>
      <c r="BK66">
        <f>IF(COUNTA('Последняя версия'!BK66)=0,NA(),'Последняя версия'!BK66)</f>
        <v>82.1</v>
      </c>
      <c r="BL66">
        <f>IF(COUNTA('Последняя версия'!BL66)=0,NA(),'Последняя версия'!BL66)</f>
        <v>33.799999999999997</v>
      </c>
      <c r="BM66" t="e">
        <f>IF(COUNTA('Последняя версия'!BM66)=0,NA(),'Последняя версия'!BM66)</f>
        <v>#N/A</v>
      </c>
      <c r="BN66">
        <f>IF(COUNTA('Последняя версия'!BN66)=0,NA(),'Последняя версия'!BN66)</f>
        <v>4.62</v>
      </c>
      <c r="BO66">
        <f>IF(COUNTA('Последняя версия'!BO66)=0,NA(),'Последняя версия'!BO66)</f>
        <v>368</v>
      </c>
      <c r="BP66">
        <f>IF(COUNTA('Последняя версия'!BP66)=0,NA(),'Последняя версия'!BP66)</f>
        <v>12.06</v>
      </c>
      <c r="BQ66" t="e">
        <f>IF(COUNTA('Последняя версия'!BQ66)=0,NA(),'Последняя версия'!BQ66)</f>
        <v>#N/A</v>
      </c>
      <c r="BR66" t="e">
        <f>IF(COUNTA('Последняя версия'!BR66)=0,NA(),'Последняя версия'!BR66)</f>
        <v>#N/A</v>
      </c>
      <c r="BS66" t="e">
        <f>IF(COUNTA('Последняя версия'!BS66)=0,NA(),'Последняя версия'!BS66)</f>
        <v>#N/A</v>
      </c>
      <c r="BT66" t="e">
        <f>IF(COUNTA('Последняя версия'!BT66)=0,NA(),'Последняя версия'!BT66)</f>
        <v>#N/A</v>
      </c>
      <c r="BU66" t="e">
        <f>IF(COUNTA('Последняя версия'!BU66)=0,NA(),'Последняя версия'!BU66)</f>
        <v>#N/A</v>
      </c>
      <c r="BV66" t="e">
        <f>IF(COUNTA('Последняя версия'!BV66)=0,NA(),'Последняя версия'!BV66)</f>
        <v>#N/A</v>
      </c>
      <c r="BW66" t="e">
        <f>IF(COUNTA('Последняя версия'!BW66)=0,NA(),'Последняя версия'!BW66)</f>
        <v>#N/A</v>
      </c>
      <c r="BX66" t="e">
        <f>IF(COUNTA('Последняя версия'!BX66)=0,NA(),'Последняя версия'!BX66)</f>
        <v>#N/A</v>
      </c>
      <c r="BY66" t="e">
        <f>IF(COUNTA('Последняя версия'!BY66)=0,NA(),'Последняя версия'!BY66)</f>
        <v>#N/A</v>
      </c>
      <c r="BZ66" t="e">
        <f>IF(COUNTA('Последняя версия'!BZ66)=0,NA(),'Последняя версия'!BZ66)</f>
        <v>#N/A</v>
      </c>
      <c r="CA66" t="e">
        <f>IF(COUNTA('Последняя версия'!CA66)=0,NA(),'Последняя версия'!CA66)</f>
        <v>#N/A</v>
      </c>
      <c r="CB66" t="e">
        <f>IF(COUNTA('Последняя версия'!CB66)=0,NA(),'Последняя версия'!CB66)</f>
        <v>#N/A</v>
      </c>
      <c r="CC66" t="e">
        <f>IF(COUNTA('Последняя версия'!CC66)=0,NA(),'Последняя версия'!CC66)</f>
        <v>#N/A</v>
      </c>
      <c r="CD66" t="e">
        <f>IF(COUNTA('Последняя версия'!CD66)=0,NA(),'Последняя версия'!CD66)</f>
        <v>#N/A</v>
      </c>
      <c r="CE66" t="e">
        <f>IF(COUNTA('Последняя версия'!CE66)=0,NA(),'Последняя версия'!CE66)</f>
        <v>#N/A</v>
      </c>
      <c r="CF66" t="e">
        <f>IF(COUNTA('Последняя версия'!CF66)=0,NA(),'Последняя версия'!CF66)</f>
        <v>#N/A</v>
      </c>
      <c r="CG66" t="e">
        <f>IF(COUNTA('Последняя версия'!CG66)=0,NA(),'Последняя версия'!CG66)</f>
        <v>#N/A</v>
      </c>
      <c r="CH66" t="e">
        <f>IF(COUNTA('Последняя версия'!CH66)=0,NA(),'Последняя версия'!CH66)</f>
        <v>#N/A</v>
      </c>
      <c r="CI66" t="e">
        <f>IF(COUNTA('Последняя версия'!CI66)=0,NA(),'Последняя версия'!CI66)</f>
        <v>#N/A</v>
      </c>
      <c r="CJ66" t="e">
        <f>IF(COUNTA('Последняя версия'!CJ66)=0,NA(),'Последняя версия'!CJ66)</f>
        <v>#N/A</v>
      </c>
      <c r="CK66" t="e">
        <f>IF(COUNTA('Последняя версия'!CK66)=0,NA(),'Последняя версия'!CK66)</f>
        <v>#N/A</v>
      </c>
      <c r="CL66">
        <f>IF(COUNTA('Последняя версия'!CL66)=0,NA(),'Последняя версия'!CL66)</f>
        <v>84.59</v>
      </c>
      <c r="CM66" t="e">
        <f>IF(COUNTA('Последняя версия'!CM66)=0,NA(),'Последняя версия'!CM66)</f>
        <v>#N/A</v>
      </c>
      <c r="CN66" t="e">
        <f>IF(COUNTA('Последняя версия'!CN66)=0,NA(),'Последняя версия'!CN66)</f>
        <v>#N/A</v>
      </c>
      <c r="CO66" t="e">
        <f>IF(COUNTA('Последняя версия'!CO66)=0,NA(),'Последняя версия'!CO66)</f>
        <v>#N/A</v>
      </c>
      <c r="CP66" t="e">
        <f>IF(COUNTA('Последняя версия'!CP66)=0,NA(),'Последняя версия'!CP66)</f>
        <v>#N/A</v>
      </c>
      <c r="CQ66" t="e">
        <f>IF(COUNTA('Последняя версия'!CQ66)=0,NA(),'Последняя версия'!CQ66)</f>
        <v>#N/A</v>
      </c>
      <c r="CR66" t="e">
        <f>IF(COUNTA('Последняя версия'!CR66)=0,NA(),'Последняя версия'!CR66)</f>
        <v>#N/A</v>
      </c>
      <c r="CS66">
        <f>IF(COUNTA('Последняя версия'!CS66)=0,NA(),'Последняя версия'!CS66)</f>
        <v>24</v>
      </c>
      <c r="CT66">
        <f>IF(COUNTA('Последняя версия'!CT66)=0,NA(),'Последняя версия'!CT66)</f>
        <v>7</v>
      </c>
      <c r="CU66">
        <f>IF(COUNTA('Последняя версия'!CU66)=0,NA(),'Последняя версия'!CU66)</f>
        <v>15</v>
      </c>
      <c r="CV66">
        <f>IF(COUNTA('Последняя версия'!CV66)=0,NA(),'Последняя версия'!CV66)</f>
        <v>4</v>
      </c>
      <c r="CW66">
        <f>IF(COUNTA('Последняя версия'!CW66)=0,NA(),'Последняя версия'!CW66)</f>
        <v>5</v>
      </c>
      <c r="CX66">
        <f>IF(COUNTA('Последняя версия'!CX66)=0,NA(),'Последняя версия'!CX66)</f>
        <v>5</v>
      </c>
      <c r="CY66">
        <f>IF(COUNTA('Последняя версия'!CY66)=0,NA(),'Последняя версия'!CY66)</f>
        <v>6</v>
      </c>
      <c r="CZ66">
        <f>IF(COUNTA('Последняя версия'!CZ66)=0,NA(),'Последняя версия'!CZ66)</f>
        <v>1</v>
      </c>
      <c r="DA66">
        <f>IF(COUNTA('Последняя версия'!DA66)=0,NA(),'Последняя версия'!DA66)</f>
        <v>7</v>
      </c>
      <c r="DB66">
        <f>IF(COUNTA('Последняя версия'!DB66)=0,NA(),'Последняя версия'!DB66)</f>
        <v>2</v>
      </c>
      <c r="DC66">
        <f>IF(COUNTA('Последняя версия'!DC66)=0,NA(),'Последняя версия'!DC66)</f>
        <v>4</v>
      </c>
      <c r="DD66">
        <f>IF(COUNTA('Последняя версия'!DD66)=0,NA(),'Последняя версия'!DD66)</f>
        <v>3</v>
      </c>
      <c r="DE66">
        <f>IF(COUNTA('Последняя версия'!DE66)=0,NA(),'Последняя версия'!DE66)</f>
        <v>4</v>
      </c>
      <c r="DF66">
        <f>IF(COUNTA('Последняя версия'!DF66)=0,NA(),'Последняя версия'!DF66)</f>
        <v>3</v>
      </c>
      <c r="DG66">
        <f>IF(COUNTA('Последняя версия'!DG66)=0,NA(),'Последняя версия'!DG66)</f>
        <v>1</v>
      </c>
      <c r="DH66">
        <f>IF(COUNTA('Последняя версия'!DH66)=0,NA(),'Последняя версия'!DH66)</f>
        <v>20</v>
      </c>
      <c r="DI66">
        <f>IF(COUNTA('Последняя версия'!DI66)=0,NA(),'Последняя версия'!DI66)</f>
        <v>6</v>
      </c>
      <c r="DJ66">
        <f>IF(COUNTA('Последняя версия'!DJ66)=0,NA(),'Последняя версия'!DJ66)</f>
        <v>5</v>
      </c>
      <c r="DK66">
        <f>IF(COUNTA('Последняя версия'!DK66)=0,NA(),'Последняя версия'!DK66)</f>
        <v>5</v>
      </c>
      <c r="DL66">
        <f>IF(COUNTA('Последняя версия'!DL66)=0,NA(),'Последняя версия'!DL66)</f>
        <v>6</v>
      </c>
      <c r="DM66">
        <f>IF(COUNTA('Последняя версия'!DM66)=0,NA(),'Последняя версия'!DM66)</f>
        <v>10</v>
      </c>
      <c r="DN66">
        <f>IF(COUNTA('Последняя версия'!DN66)=0,NA(),'Последняя версия'!DN66)</f>
        <v>5</v>
      </c>
      <c r="DO66">
        <f>IF(COUNTA('Последняя версия'!DO66)=0,NA(),'Последняя версия'!DO66)</f>
        <v>5</v>
      </c>
      <c r="DP66">
        <f>IF(COUNTA('Последняя версия'!DP66)=0,NA(),'Последняя версия'!DP66)</f>
        <v>9</v>
      </c>
      <c r="DQ66">
        <f>IF(COUNTA('Последняя версия'!DQ66)=0,NA(),'Последняя версия'!DQ66)</f>
        <v>11</v>
      </c>
      <c r="DR66">
        <f>IF(COUNTA('Последняя версия'!DR66)=0,NA(),'Последняя версия'!DR66)</f>
        <v>8</v>
      </c>
      <c r="DS66">
        <f>IF(COUNTA('Последняя версия'!DS66)=0,NA(),'Последняя версия'!DS66)</f>
        <v>3</v>
      </c>
      <c r="DT66">
        <f>IF(COUNTA('Последняя версия'!DT66)=0,NA(),'Последняя версия'!DT66)</f>
        <v>110</v>
      </c>
      <c r="DU66" t="e">
        <f>IF(COUNTA('Последняя версия'!DU66)=0,NA(),'Последняя версия'!DU66)</f>
        <v>#N/A</v>
      </c>
      <c r="DV66" t="e">
        <f>IF(COUNTA('Последняя версия'!DV66)=0,NA(),'Последняя версия'!DV66)</f>
        <v>#N/A</v>
      </c>
      <c r="DW66" t="e">
        <f>IF(COUNTA('Последняя версия'!DW66)=0,NA(),'Последняя версия'!DW66)</f>
        <v>#N/A</v>
      </c>
      <c r="DX66" t="e">
        <f>IF(COUNTA('Последняя версия'!DX66)=0,NA(),'Последняя версия'!DX66)</f>
        <v>#N/A</v>
      </c>
      <c r="DY66" t="e">
        <f>IF(COUNTA('Последняя версия'!DY66)=0,NA(),'Последняя версия'!DY66)</f>
        <v>#N/A</v>
      </c>
      <c r="DZ66" t="e">
        <f>IF(COUNTA('Последняя версия'!DZ66)=0,NA(),'Последняя версия'!DZ66)</f>
        <v>#N/A</v>
      </c>
      <c r="EA66" t="e">
        <f>IF(COUNTA('Последняя версия'!EA66)=0,NA(),'Последняя версия'!EA66)</f>
        <v>#N/A</v>
      </c>
      <c r="EB66" t="e">
        <f>IF(COUNTA('Последняя версия'!EB66)=0,NA(),'Последняя версия'!EB66)</f>
        <v>#N/A</v>
      </c>
      <c r="EC66" t="e">
        <f>IF(COUNTA('Последняя версия'!EC66)=0,NA(),'Последняя версия'!EC66)</f>
        <v>#N/A</v>
      </c>
      <c r="ED66" t="e">
        <f>IF(COUNTA('Последняя версия'!ED66)=0,NA(),'Последняя версия'!ED66)</f>
        <v>#N/A</v>
      </c>
      <c r="EE66" t="e">
        <f>IF(COUNTA('Последняя версия'!EE66)=0,NA(),'Последняя версия'!EE66)</f>
        <v>#N/A</v>
      </c>
      <c r="EF66" t="e">
        <f>IF(COUNTA('Последняя версия'!EF66)=0,NA(),'Последняя версия'!EF66)</f>
        <v>#N/A</v>
      </c>
      <c r="EG66" t="e">
        <f>IF(COUNTA('Последняя версия'!EG66)=0,NA(),'Последняя версия'!EG66)</f>
        <v>#N/A</v>
      </c>
      <c r="EH66" t="e">
        <f>IF(COUNTA('Последняя версия'!EH66)=0,NA(),'Последняя версия'!EH66)</f>
        <v>#N/A</v>
      </c>
      <c r="EI66" t="e">
        <f>IF(COUNTA('Последняя версия'!EI66)=0,NA(),'Последняя версия'!EI66)</f>
        <v>#N/A</v>
      </c>
      <c r="EJ66" t="e">
        <f>IF(COUNTA('Последняя версия'!EJ66)=0,NA(),'Последняя версия'!EJ66)</f>
        <v>#N/A</v>
      </c>
    </row>
    <row r="67" spans="1:140" x14ac:dyDescent="0.35">
      <c r="A67">
        <f>IF(COUNTA('Последняя версия'!A67)=0,NA(),'Последняя версия'!A67)</f>
        <v>66</v>
      </c>
      <c r="B67">
        <f>IF(COUNTA('Последняя версия'!B67)=0,NA(),'Последняя версия'!B67)</f>
        <v>2</v>
      </c>
      <c r="C67">
        <f>IF(COUNTA('Последняя версия'!C67)=0,NA(),'Последняя версия'!C67)</f>
        <v>2</v>
      </c>
      <c r="D67">
        <f>IF(COUNTA('Последняя версия'!D67)=0,NA(),'Последняя версия'!D67)</f>
        <v>6</v>
      </c>
      <c r="E67">
        <f>IF(COUNTA('Последняя версия'!E67)=0,NA(),'Последняя версия'!E67)</f>
        <v>7</v>
      </c>
      <c r="F67">
        <f>IF(COUNTA('Последняя версия'!F67)=0,NA(),'Последняя версия'!F67)</f>
        <v>4</v>
      </c>
      <c r="G67">
        <f>IF(COUNTA('Последняя версия'!G67)=0,NA(),'Последняя версия'!G67)</f>
        <v>1</v>
      </c>
      <c r="H67">
        <f>IF(COUNTA('Последняя версия'!H67)=0,NA(),'Последняя версия'!H67)</f>
        <v>1</v>
      </c>
      <c r="I67">
        <f>IF(COUNTA('Последняя версия'!I67)=0,NA(),'Последняя версия'!I67)</f>
        <v>3</v>
      </c>
      <c r="J67">
        <f>IF(COUNTA('Последняя версия'!J67)=0,NA(),'Последняя версия'!J67)</f>
        <v>1</v>
      </c>
      <c r="K67">
        <f>IF(COUNTA('Последняя версия'!K67)=0,NA(),'Последняя версия'!K67)</f>
        <v>1</v>
      </c>
      <c r="L67">
        <f>IF(COUNTA('Последняя версия'!L67)=0,NA(),'Последняя версия'!L67)</f>
        <v>1</v>
      </c>
      <c r="M67">
        <f>IF(COUNTA('Последняя версия'!M67)=0,NA(),'Последняя версия'!M67)</f>
        <v>1</v>
      </c>
      <c r="N67">
        <f>IF(COUNTA('Последняя версия'!N67)=0,NA(),'Последняя версия'!N67)</f>
        <v>2</v>
      </c>
      <c r="O67">
        <f>IF(COUNTA('Последняя версия'!O67)=0,NA(),'Последняя версия'!O67)</f>
        <v>2</v>
      </c>
      <c r="P67">
        <f>IF(COUNTA('Последняя версия'!P67)=0,NA(),'Последняя версия'!P67)</f>
        <v>2</v>
      </c>
      <c r="Q67">
        <f>IF(COUNTA('Последняя версия'!Q67)=0,NA(),'Последняя версия'!Q67)</f>
        <v>1</v>
      </c>
      <c r="R67">
        <f>IF(COUNTA('Последняя версия'!R67)=0,NA(),'Последняя версия'!R67)</f>
        <v>1</v>
      </c>
      <c r="S67">
        <f>IF(COUNTA('Последняя версия'!S67)=0,NA(),'Последняя версия'!S67)</f>
        <v>2</v>
      </c>
      <c r="T67">
        <f>IF(COUNTA('Последняя версия'!T67)=0,NA(),'Последняя версия'!T67)</f>
        <v>1</v>
      </c>
      <c r="U67">
        <f>IF(COUNTA('Последняя версия'!U67)=0,NA(),'Последняя версия'!U67)</f>
        <v>1</v>
      </c>
      <c r="V67">
        <f>IF(COUNTA('Последняя версия'!V67)=0,NA(),'Последняя версия'!V67)</f>
        <v>2</v>
      </c>
      <c r="W67" t="e">
        <f>IF(COUNTA('Последняя версия'!W67)=0,NA(),'Последняя версия'!W67)</f>
        <v>#N/A</v>
      </c>
      <c r="X67">
        <f>IF(COUNTA('Последняя версия'!X67)=0,NA(),'Последняя версия'!X67)</f>
        <v>86</v>
      </c>
      <c r="Y67">
        <f>IF(COUNTA('Последняя версия'!Y67)=0,NA(),'Последняя версия'!Y67)</f>
        <v>79</v>
      </c>
      <c r="Z67">
        <f>IF(COUNTA('Последняя версия'!Z67)=0,NA(),'Последняя версия'!Z67)</f>
        <v>60</v>
      </c>
      <c r="AA67">
        <f>IF(COUNTA('Последняя версия'!AA67)=0,NA(),'Последняя версия'!AA67)</f>
        <v>51</v>
      </c>
      <c r="AB67">
        <f>IF(COUNTA('Последняя версия'!AB67)=0,NA(),'Последняя версия'!AB67)</f>
        <v>32</v>
      </c>
      <c r="AC67">
        <f>IF(COUNTA('Последняя версия'!AC67)=0,NA(),'Последняя версия'!AC67)</f>
        <v>43</v>
      </c>
      <c r="AD67">
        <f>IF(COUNTA('Последняя версия'!AD67)=0,NA(),'Последняя версия'!AD67)</f>
        <v>5.65</v>
      </c>
      <c r="AE67">
        <f>IF(COUNTA('Последняя версия'!AE67)=0,NA(),'Последняя версия'!AE67)</f>
        <v>60.5</v>
      </c>
      <c r="AF67">
        <f>IF(COUNTA('Последняя версия'!AF67)=0,NA(),'Последняя версия'!AF67)</f>
        <v>4.55</v>
      </c>
      <c r="AG67">
        <f>IF(COUNTA('Последняя версия'!AG67)=0,NA(),'Последняя версия'!AG67)</f>
        <v>1.04</v>
      </c>
      <c r="AH67">
        <f>IF(COUNTA('Последняя версия'!AH67)=0,NA(),'Последняя версия'!AH67)</f>
        <v>4.46</v>
      </c>
      <c r="AI67">
        <f>IF(COUNTA('Последняя версия'!AI67)=0,NA(),'Последняя версия'!AI67)</f>
        <v>1.42</v>
      </c>
      <c r="AJ67">
        <f>IF(COUNTA('Последняя версия'!AJ67)=0,NA(),'Последняя версия'!AJ67)</f>
        <v>2.31</v>
      </c>
      <c r="AK67">
        <f>IF(COUNTA('Последняя версия'!AK67)=0,NA(),'Последняя версия'!AK67)</f>
        <v>4.4400000000000004</v>
      </c>
      <c r="AL67">
        <f>IF(COUNTA('Последняя версия'!AL67)=0,NA(),'Последняя версия'!AL67)</f>
        <v>96</v>
      </c>
      <c r="AM67">
        <f>IF(COUNTA('Последняя версия'!AM67)=0,NA(),'Последняя версия'!AM67)</f>
        <v>238</v>
      </c>
      <c r="AN67">
        <f>IF(COUNTA('Последняя версия'!AN67)=0,NA(),'Последняя версия'!AN67)</f>
        <v>0.95</v>
      </c>
      <c r="AO67">
        <f>IF(COUNTA('Последняя версия'!AO67)=0,NA(),'Последняя версия'!AO67)</f>
        <v>251</v>
      </c>
      <c r="AP67" t="e">
        <f>IF(COUNTA('Последняя версия'!AP67)=0,NA(),'Последняя версия'!AP67)</f>
        <v>#N/A</v>
      </c>
      <c r="AQ67" t="e">
        <f>IF(COUNTA('Последняя версия'!AQ67)=0,NA(),'Последняя версия'!AQ67)</f>
        <v>#N/A</v>
      </c>
      <c r="AR67" t="e">
        <f>IF(COUNTA('Последняя версия'!AR67)=0,NA(),'Последняя версия'!AR67)</f>
        <v>#N/A</v>
      </c>
      <c r="AS67" t="e">
        <f>IF(COUNTA('Последняя версия'!AS67)=0,NA(),'Последняя версия'!AS67)</f>
        <v>#N/A</v>
      </c>
      <c r="AT67" t="e">
        <f>IF(COUNTA('Последняя версия'!AT67)=0,NA(),'Последняя версия'!AT67)</f>
        <v>#N/A</v>
      </c>
      <c r="AU67" t="e">
        <f>IF(COUNTA('Последняя версия'!AU67)=0,NA(),'Последняя версия'!AU67)</f>
        <v>#N/A</v>
      </c>
      <c r="AV67" t="e">
        <f>IF(COUNTA('Последняя версия'!AV67)=0,NA(),'Последняя версия'!AV67)</f>
        <v>#N/A</v>
      </c>
      <c r="AW67" t="e">
        <f>IF(COUNTA('Последняя версия'!AW67)=0,NA(),'Последняя версия'!AW67)</f>
        <v>#N/A</v>
      </c>
      <c r="AX67">
        <f>IF(COUNTA('Последняя версия'!AX67)=0,NA(),'Последняя версия'!AX67)</f>
        <v>5.26</v>
      </c>
      <c r="AY67" t="e">
        <f>IF(COUNTA('Последняя версия'!AY67)=0,NA(),'Последняя версия'!AY67)</f>
        <v>#N/A</v>
      </c>
      <c r="AZ67" t="e">
        <f>IF(COUNTA('Последняя версия'!AZ67)=0,NA(),'Последняя версия'!AZ67)</f>
        <v>#N/A</v>
      </c>
      <c r="BA67" t="e">
        <f>IF(COUNTA('Последняя версия'!BA67)=0,NA(),'Последняя версия'!BA67)</f>
        <v>#N/A</v>
      </c>
      <c r="BB67">
        <f>IF(COUNTA('Последняя версия'!BB67)=0,NA(),'Последняя версия'!BB67)</f>
        <v>121</v>
      </c>
      <c r="BC67">
        <f>IF(COUNTA('Последняя версия'!BC67)=0,NA(),'Последняя версия'!BC67)</f>
        <v>4.13</v>
      </c>
      <c r="BD67">
        <f>IF(COUNTA('Последняя версия'!BD67)=0,NA(),'Последняя версия'!BD67)</f>
        <v>200</v>
      </c>
      <c r="BE67">
        <f>IF(COUNTA('Последняя версия'!BE67)=0,NA(),'Последняя версия'!BE67)</f>
        <v>5</v>
      </c>
      <c r="BF67">
        <f>IF(COUNTA('Последняя версия'!BF67)=0,NA(),'Последняя версия'!BF67)</f>
        <v>10</v>
      </c>
      <c r="BG67">
        <f>IF(COUNTA('Последняя версия'!BG67)=0,NA(),'Последняя версия'!BG67)</f>
        <v>5</v>
      </c>
      <c r="BH67">
        <f>IF(COUNTA('Последняя версия'!BH67)=0,NA(),'Последняя версия'!BH67)</f>
        <v>165</v>
      </c>
      <c r="BI67">
        <f>IF(COUNTA('Последняя версия'!BI67)=0,NA(),'Последняя версия'!BI67)</f>
        <v>1364</v>
      </c>
      <c r="BJ67" t="e">
        <f>IF(COUNTA('Последняя версия'!BJ67)=0,NA(),'Последняя версия'!BJ67)</f>
        <v>#N/A</v>
      </c>
      <c r="BK67">
        <f>IF(COUNTA('Последняя версия'!BK67)=0,NA(),'Последняя версия'!BK67)</f>
        <v>59.9</v>
      </c>
      <c r="BL67">
        <f>IF(COUNTA('Последняя версия'!BL67)=0,NA(),'Последняя версия'!BL67)</f>
        <v>40.1</v>
      </c>
      <c r="BM67" t="e">
        <f>IF(COUNTA('Последняя версия'!BM67)=0,NA(),'Последняя версия'!BM67)</f>
        <v>#N/A</v>
      </c>
      <c r="BN67">
        <f>IF(COUNTA('Последняя версия'!BN67)=0,NA(),'Последняя версия'!BN67)</f>
        <v>3.56</v>
      </c>
      <c r="BO67">
        <f>IF(COUNTA('Последняя версия'!BO67)=0,NA(),'Последняя версия'!BO67)</f>
        <v>239.3</v>
      </c>
      <c r="BP67">
        <f>IF(COUNTA('Последняя версия'!BP67)=0,NA(),'Последняя версия'!BP67)</f>
        <v>35.04</v>
      </c>
      <c r="BQ67" t="e">
        <f>IF(COUNTA('Последняя версия'!BQ67)=0,NA(),'Последняя версия'!BQ67)</f>
        <v>#N/A</v>
      </c>
      <c r="BR67" t="e">
        <f>IF(COUNTA('Последняя версия'!BR67)=0,NA(),'Последняя версия'!BR67)</f>
        <v>#N/A</v>
      </c>
      <c r="BS67" t="e">
        <f>IF(COUNTA('Последняя версия'!BS67)=0,NA(),'Последняя версия'!BS67)</f>
        <v>#N/A</v>
      </c>
      <c r="BT67" t="e">
        <f>IF(COUNTA('Последняя версия'!BT67)=0,NA(),'Последняя версия'!BT67)</f>
        <v>#N/A</v>
      </c>
      <c r="BU67" t="e">
        <f>IF(COUNTA('Последняя версия'!BU67)=0,NA(),'Последняя версия'!BU67)</f>
        <v>#N/A</v>
      </c>
      <c r="BV67" t="e">
        <f>IF(COUNTA('Последняя версия'!BV67)=0,NA(),'Последняя версия'!BV67)</f>
        <v>#N/A</v>
      </c>
      <c r="BW67" t="e">
        <f>IF(COUNTA('Последняя версия'!BW67)=0,NA(),'Последняя версия'!BW67)</f>
        <v>#N/A</v>
      </c>
      <c r="BX67" t="e">
        <f>IF(COUNTA('Последняя версия'!BX67)=0,NA(),'Последняя версия'!BX67)</f>
        <v>#N/A</v>
      </c>
      <c r="BY67" t="e">
        <f>IF(COUNTA('Последняя версия'!BY67)=0,NA(),'Последняя версия'!BY67)</f>
        <v>#N/A</v>
      </c>
      <c r="BZ67" t="e">
        <f>IF(COUNTA('Последняя версия'!BZ67)=0,NA(),'Последняя версия'!BZ67)</f>
        <v>#N/A</v>
      </c>
      <c r="CA67" t="e">
        <f>IF(COUNTA('Последняя версия'!CA67)=0,NA(),'Последняя версия'!CA67)</f>
        <v>#N/A</v>
      </c>
      <c r="CB67" t="e">
        <f>IF(COUNTA('Последняя версия'!CB67)=0,NA(),'Последняя версия'!CB67)</f>
        <v>#N/A</v>
      </c>
      <c r="CC67" t="e">
        <f>IF(COUNTA('Последняя версия'!CC67)=0,NA(),'Последняя версия'!CC67)</f>
        <v>#N/A</v>
      </c>
      <c r="CD67" t="e">
        <f>IF(COUNTA('Последняя версия'!CD67)=0,NA(),'Последняя версия'!CD67)</f>
        <v>#N/A</v>
      </c>
      <c r="CE67" t="e">
        <f>IF(COUNTA('Последняя версия'!CE67)=0,NA(),'Последняя версия'!CE67)</f>
        <v>#N/A</v>
      </c>
      <c r="CF67" t="e">
        <f>IF(COUNTA('Последняя версия'!CF67)=0,NA(),'Последняя версия'!CF67)</f>
        <v>#N/A</v>
      </c>
      <c r="CG67" t="e">
        <f>IF(COUNTA('Последняя версия'!CG67)=0,NA(),'Последняя версия'!CG67)</f>
        <v>#N/A</v>
      </c>
      <c r="CH67" t="e">
        <f>IF(COUNTA('Последняя версия'!CH67)=0,NA(),'Последняя версия'!CH67)</f>
        <v>#N/A</v>
      </c>
      <c r="CI67" t="e">
        <f>IF(COUNTA('Последняя версия'!CI67)=0,NA(),'Последняя версия'!CI67)</f>
        <v>#N/A</v>
      </c>
      <c r="CJ67" t="e">
        <f>IF(COUNTA('Последняя версия'!CJ67)=0,NA(),'Последняя версия'!CJ67)</f>
        <v>#N/A</v>
      </c>
      <c r="CK67" t="e">
        <f>IF(COUNTA('Последняя версия'!CK67)=0,NA(),'Последняя версия'!CK67)</f>
        <v>#N/A</v>
      </c>
      <c r="CL67">
        <f>IF(COUNTA('Последняя версия'!CL67)=0,NA(),'Последняя версия'!CL67)</f>
        <v>73</v>
      </c>
      <c r="CM67" t="e">
        <f>IF(COUNTA('Последняя версия'!CM67)=0,NA(),'Последняя версия'!CM67)</f>
        <v>#N/A</v>
      </c>
      <c r="CN67" t="e">
        <f>IF(COUNTA('Последняя версия'!CN67)=0,NA(),'Последняя версия'!CN67)</f>
        <v>#N/A</v>
      </c>
      <c r="CO67" t="e">
        <f>IF(COUNTA('Последняя версия'!CO67)=0,NA(),'Последняя версия'!CO67)</f>
        <v>#N/A</v>
      </c>
      <c r="CP67" t="e">
        <f>IF(COUNTA('Последняя версия'!CP67)=0,NA(),'Последняя версия'!CP67)</f>
        <v>#N/A</v>
      </c>
      <c r="CQ67" t="e">
        <f>IF(COUNTA('Последняя версия'!CQ67)=0,NA(),'Последняя версия'!CQ67)</f>
        <v>#N/A</v>
      </c>
      <c r="CR67" t="e">
        <f>IF(COUNTA('Последняя версия'!CR67)=0,NA(),'Последняя версия'!CR67)</f>
        <v>#N/A</v>
      </c>
      <c r="CS67">
        <f>IF(COUNTA('Последняя версия'!CS67)=0,NA(),'Последняя версия'!CS67)</f>
        <v>26</v>
      </c>
      <c r="CT67">
        <f>IF(COUNTA('Последняя версия'!CT67)=0,NA(),'Последняя версия'!CT67)</f>
        <v>8</v>
      </c>
      <c r="CU67">
        <f>IF(COUNTA('Последняя версия'!CU67)=0,NA(),'Последняя версия'!CU67)</f>
        <v>17</v>
      </c>
      <c r="CV67">
        <f>IF(COUNTA('Последняя версия'!CV67)=0,NA(),'Последняя версия'!CV67)</f>
        <v>5</v>
      </c>
      <c r="CW67">
        <f>IF(COUNTA('Последняя версия'!CW67)=0,NA(),'Последняя версия'!CW67)</f>
        <v>4</v>
      </c>
      <c r="CX67">
        <f>IF(COUNTA('Последняя версия'!CX67)=0,NA(),'Последняя версия'!CX67)</f>
        <v>6</v>
      </c>
      <c r="CY67">
        <f>IF(COUNTA('Последняя версия'!CY67)=0,NA(),'Последняя версия'!CY67)</f>
        <v>6</v>
      </c>
      <c r="CZ67">
        <f>IF(COUNTA('Последняя версия'!CZ67)=0,NA(),'Последняя версия'!CZ67)</f>
        <v>6</v>
      </c>
      <c r="DA67">
        <f>IF(COUNTA('Последняя версия'!DA67)=0,NA(),'Последняя версия'!DA67)</f>
        <v>1</v>
      </c>
      <c r="DB67">
        <f>IF(COUNTA('Последняя версия'!DB67)=0,NA(),'Последняя версия'!DB67)</f>
        <v>6</v>
      </c>
      <c r="DC67">
        <f>IF(COUNTA('Последняя версия'!DC67)=0,NA(),'Последняя версия'!DC67)</f>
        <v>6</v>
      </c>
      <c r="DD67">
        <f>IF(COUNTA('Последняя версия'!DD67)=0,NA(),'Последняя версия'!DD67)</f>
        <v>8</v>
      </c>
      <c r="DE67">
        <f>IF(COUNTA('Последняя версия'!DE67)=0,NA(),'Последняя версия'!DE67)</f>
        <v>6</v>
      </c>
      <c r="DF67">
        <f>IF(COUNTA('Последняя версия'!DF67)=0,NA(),'Последняя версия'!DF67)</f>
        <v>8</v>
      </c>
      <c r="DG67">
        <f>IF(COUNTA('Последняя версия'!DG67)=0,NA(),'Последняя версия'!DG67)</f>
        <v>1</v>
      </c>
      <c r="DH67">
        <f>IF(COUNTA('Последняя версия'!DH67)=0,NA(),'Последняя версия'!DH67)</f>
        <v>18</v>
      </c>
      <c r="DI67">
        <f>IF(COUNTA('Последняя версия'!DI67)=0,NA(),'Последняя версия'!DI67)</f>
        <v>6</v>
      </c>
      <c r="DJ67">
        <f>IF(COUNTA('Последняя версия'!DJ67)=0,NA(),'Последняя версия'!DJ67)</f>
        <v>5</v>
      </c>
      <c r="DK67">
        <f>IF(COUNTA('Последняя версия'!DK67)=0,NA(),'Последняя версия'!DK67)</f>
        <v>4</v>
      </c>
      <c r="DL67">
        <f>IF(COUNTA('Последняя версия'!DL67)=0,NA(),'Последняя версия'!DL67)</f>
        <v>5</v>
      </c>
      <c r="DM67">
        <f>IF(COUNTA('Последняя версия'!DM67)=0,NA(),'Последняя версия'!DM67)</f>
        <v>10</v>
      </c>
      <c r="DN67">
        <f>IF(COUNTA('Последняя версия'!DN67)=0,NA(),'Последняя версия'!DN67)</f>
        <v>6</v>
      </c>
      <c r="DO67">
        <f>IF(COUNTA('Последняя версия'!DO67)=0,NA(),'Последняя версия'!DO67)</f>
        <v>4</v>
      </c>
      <c r="DP67">
        <f>IF(COUNTA('Последняя версия'!DP67)=0,NA(),'Последняя версия'!DP67)</f>
        <v>4</v>
      </c>
      <c r="DQ67">
        <f>IF(COUNTA('Последняя версия'!DQ67)=0,NA(),'Последняя версия'!DQ67)</f>
        <v>7</v>
      </c>
      <c r="DR67">
        <f>IF(COUNTA('Последняя версия'!DR67)=0,NA(),'Последняя версия'!DR67)</f>
        <v>5</v>
      </c>
      <c r="DS67">
        <f>IF(COUNTA('Последняя версия'!DS67)=0,NA(),'Последняя версия'!DS67)</f>
        <v>2</v>
      </c>
      <c r="DT67">
        <f>IF(COUNTA('Последняя версия'!DT67)=0,NA(),'Последняя версия'!DT67)</f>
        <v>99</v>
      </c>
      <c r="DU67" t="e">
        <f>IF(COUNTA('Последняя версия'!DU67)=0,NA(),'Последняя версия'!DU67)</f>
        <v>#N/A</v>
      </c>
      <c r="DV67" t="e">
        <f>IF(COUNTA('Последняя версия'!DV67)=0,NA(),'Последняя версия'!DV67)</f>
        <v>#N/A</v>
      </c>
      <c r="DW67" t="e">
        <f>IF(COUNTA('Последняя версия'!DW67)=0,NA(),'Последняя версия'!DW67)</f>
        <v>#N/A</v>
      </c>
      <c r="DX67" t="e">
        <f>IF(COUNTA('Последняя версия'!DX67)=0,NA(),'Последняя версия'!DX67)</f>
        <v>#N/A</v>
      </c>
      <c r="DY67" t="e">
        <f>IF(COUNTA('Последняя версия'!DY67)=0,NA(),'Последняя версия'!DY67)</f>
        <v>#N/A</v>
      </c>
      <c r="DZ67" t="e">
        <f>IF(COUNTA('Последняя версия'!DZ67)=0,NA(),'Последняя версия'!DZ67)</f>
        <v>#N/A</v>
      </c>
      <c r="EA67" t="e">
        <f>IF(COUNTA('Последняя версия'!EA67)=0,NA(),'Последняя версия'!EA67)</f>
        <v>#N/A</v>
      </c>
      <c r="EB67" t="e">
        <f>IF(COUNTA('Последняя версия'!EB67)=0,NA(),'Последняя версия'!EB67)</f>
        <v>#N/A</v>
      </c>
      <c r="EC67" t="e">
        <f>IF(COUNTA('Последняя версия'!EC67)=0,NA(),'Последняя версия'!EC67)</f>
        <v>#N/A</v>
      </c>
      <c r="ED67" t="e">
        <f>IF(COUNTA('Последняя версия'!ED67)=0,NA(),'Последняя версия'!ED67)</f>
        <v>#N/A</v>
      </c>
      <c r="EE67" t="e">
        <f>IF(COUNTA('Последняя версия'!EE67)=0,NA(),'Последняя версия'!EE67)</f>
        <v>#N/A</v>
      </c>
      <c r="EF67" t="e">
        <f>IF(COUNTA('Последняя версия'!EF67)=0,NA(),'Последняя версия'!EF67)</f>
        <v>#N/A</v>
      </c>
      <c r="EG67" t="e">
        <f>IF(COUNTA('Последняя версия'!EG67)=0,NA(),'Последняя версия'!EG67)</f>
        <v>#N/A</v>
      </c>
      <c r="EH67" t="e">
        <f>IF(COUNTA('Последняя версия'!EH67)=0,NA(),'Последняя версия'!EH67)</f>
        <v>#N/A</v>
      </c>
      <c r="EI67" t="e">
        <f>IF(COUNTA('Последняя версия'!EI67)=0,NA(),'Последняя версия'!EI67)</f>
        <v>#N/A</v>
      </c>
      <c r="EJ67" t="e">
        <f>IF(COUNTA('Последняя версия'!EJ67)=0,NA(),'Последняя версия'!EJ67)</f>
        <v>#N/A</v>
      </c>
    </row>
    <row r="68" spans="1:140" x14ac:dyDescent="0.35">
      <c r="A68">
        <f>IF(COUNTA('Последняя версия'!A68)=0,NA(),'Последняя версия'!A68)</f>
        <v>67</v>
      </c>
      <c r="B68">
        <f>IF(COUNTA('Последняя версия'!B68)=0,NA(),'Последняя версия'!B68)</f>
        <v>1</v>
      </c>
      <c r="C68">
        <f>IF(COUNTA('Последняя версия'!C68)=0,NA(),'Последняя версия'!C68)</f>
        <v>2</v>
      </c>
      <c r="D68">
        <f>IF(COUNTA('Последняя версия'!D68)=0,NA(),'Последняя версия'!D68)</f>
        <v>4</v>
      </c>
      <c r="E68">
        <f>IF(COUNTA('Последняя версия'!E68)=0,NA(),'Последняя версия'!E68)</f>
        <v>7</v>
      </c>
      <c r="F68">
        <f>IF(COUNTA('Последняя версия'!F68)=0,NA(),'Последняя версия'!F68)</f>
        <v>4</v>
      </c>
      <c r="G68">
        <f>IF(COUNTA('Последняя версия'!G68)=0,NA(),'Последняя версия'!G68)</f>
        <v>4</v>
      </c>
      <c r="H68">
        <f>IF(COUNTA('Последняя версия'!H68)=0,NA(),'Последняя версия'!H68)</f>
        <v>1</v>
      </c>
      <c r="I68">
        <f>IF(COUNTA('Последняя версия'!I68)=0,NA(),'Последняя версия'!I68)</f>
        <v>4</v>
      </c>
      <c r="J68">
        <f>IF(COUNTA('Последняя версия'!J68)=0,NA(),'Последняя версия'!J68)</f>
        <v>2</v>
      </c>
      <c r="K68">
        <f>IF(COUNTA('Последняя версия'!K68)=0,NA(),'Последняя версия'!K68)</f>
        <v>1</v>
      </c>
      <c r="L68">
        <f>IF(COUNTA('Последняя версия'!L68)=0,NA(),'Последняя версия'!L68)</f>
        <v>1</v>
      </c>
      <c r="M68">
        <f>IF(COUNTA('Последняя версия'!M68)=0,NA(),'Последняя версия'!M68)</f>
        <v>1</v>
      </c>
      <c r="N68">
        <f>IF(COUNTA('Последняя версия'!N68)=0,NA(),'Последняя версия'!N68)</f>
        <v>2</v>
      </c>
      <c r="O68">
        <f>IF(COUNTA('Последняя версия'!O68)=0,NA(),'Последняя версия'!O68)</f>
        <v>2</v>
      </c>
      <c r="P68">
        <f>IF(COUNTA('Последняя версия'!P68)=0,NA(),'Последняя версия'!P68)</f>
        <v>2</v>
      </c>
      <c r="Q68">
        <f>IF(COUNTA('Последняя версия'!Q68)=0,NA(),'Последняя версия'!Q68)</f>
        <v>1</v>
      </c>
      <c r="R68">
        <f>IF(COUNTA('Последняя версия'!R68)=0,NA(),'Последняя версия'!R68)</f>
        <v>1</v>
      </c>
      <c r="S68">
        <f>IF(COUNTA('Последняя версия'!S68)=0,NA(),'Последняя версия'!S68)</f>
        <v>2</v>
      </c>
      <c r="T68">
        <f>IF(COUNTA('Последняя версия'!T68)=0,NA(),'Последняя версия'!T68)</f>
        <v>1</v>
      </c>
      <c r="U68">
        <f>IF(COUNTA('Последняя версия'!U68)=0,NA(),'Последняя версия'!U68)</f>
        <v>1</v>
      </c>
      <c r="V68">
        <f>IF(COUNTA('Последняя версия'!V68)=0,NA(),'Последняя версия'!V68)</f>
        <v>2</v>
      </c>
      <c r="W68" t="e">
        <f>IF(COUNTA('Последняя версия'!W68)=0,NA(),'Последняя версия'!W68)</f>
        <v>#N/A</v>
      </c>
      <c r="X68">
        <f>IF(COUNTA('Последняя версия'!X68)=0,NA(),'Последняя версия'!X68)</f>
        <v>77</v>
      </c>
      <c r="Y68">
        <f>IF(COUNTA('Последняя версия'!Y68)=0,NA(),'Последняя версия'!Y68)</f>
        <v>72</v>
      </c>
      <c r="Z68">
        <f>IF(COUNTA('Последняя версия'!Z68)=0,NA(),'Последняя версия'!Z68)</f>
        <v>60</v>
      </c>
      <c r="AA68">
        <f>IF(COUNTA('Последняя версия'!AA68)=0,NA(),'Последняя версия'!AA68)</f>
        <v>59</v>
      </c>
      <c r="AB68">
        <f>IF(COUNTA('Последняя версия'!AB68)=0,NA(),'Последняя версия'!AB68)</f>
        <v>37</v>
      </c>
      <c r="AC68">
        <f>IF(COUNTA('Последняя версия'!AC68)=0,NA(),'Последняя версия'!AC68)</f>
        <v>38.799999999999997</v>
      </c>
      <c r="AD68">
        <f>IF(COUNTA('Последняя версия'!AD68)=0,NA(),'Последняя версия'!AD68)</f>
        <v>6.82</v>
      </c>
      <c r="AE68">
        <f>IF(COUNTA('Последняя версия'!AE68)=0,NA(),'Последняя версия'!AE68)</f>
        <v>71</v>
      </c>
      <c r="AF68">
        <f>IF(COUNTA('Последняя версия'!AF68)=0,NA(),'Последняя версия'!AF68)</f>
        <v>4.7699999999999996</v>
      </c>
      <c r="AG68">
        <f>IF(COUNTA('Последняя версия'!AG68)=0,NA(),'Последняя версия'!AG68)</f>
        <v>1.46</v>
      </c>
      <c r="AH68">
        <f>IF(COUNTA('Последняя версия'!AH68)=0,NA(),'Последняя версия'!AH68)</f>
        <v>4.97</v>
      </c>
      <c r="AI68">
        <f>IF(COUNTA('Последняя версия'!AI68)=0,NA(),'Последняя версия'!AI68)</f>
        <v>1.4</v>
      </c>
      <c r="AJ68">
        <f>IF(COUNTA('Последняя версия'!AJ68)=0,NA(),'Последняя версия'!AJ68)</f>
        <v>7.0000000000000007E-2</v>
      </c>
      <c r="AK68">
        <f>IF(COUNTA('Последняя версия'!AK68)=0,NA(),'Последняя версия'!AK68)</f>
        <v>3.67</v>
      </c>
      <c r="AL68">
        <f>IF(COUNTA('Последняя версия'!AL68)=0,NA(),'Последняя версия'!AL68)</f>
        <v>108</v>
      </c>
      <c r="AM68">
        <f>IF(COUNTA('Последняя версия'!AM68)=0,NA(),'Последняя версия'!AM68)</f>
        <v>38.4</v>
      </c>
      <c r="AN68">
        <f>IF(COUNTA('Последняя версия'!AN68)=0,NA(),'Последняя версия'!AN68)</f>
        <v>0.26</v>
      </c>
      <c r="AO68">
        <f>IF(COUNTA('Последняя версия'!AO68)=0,NA(),'Последняя версия'!AO68)</f>
        <v>148</v>
      </c>
      <c r="AP68" t="e">
        <f>IF(COUNTA('Последняя версия'!AP68)=0,NA(),'Последняя версия'!AP68)</f>
        <v>#N/A</v>
      </c>
      <c r="AQ68" t="e">
        <f>IF(COUNTA('Последняя версия'!AQ68)=0,NA(),'Последняя версия'!AQ68)</f>
        <v>#N/A</v>
      </c>
      <c r="AR68" t="e">
        <f>IF(COUNTA('Последняя версия'!AR68)=0,NA(),'Последняя версия'!AR68)</f>
        <v>#N/A</v>
      </c>
      <c r="AS68" t="e">
        <f>IF(COUNTA('Последняя версия'!AS68)=0,NA(),'Последняя версия'!AS68)</f>
        <v>#N/A</v>
      </c>
      <c r="AT68" t="e">
        <f>IF(COUNTA('Последняя версия'!AT68)=0,NA(),'Последняя версия'!AT68)</f>
        <v>#N/A</v>
      </c>
      <c r="AU68" t="e">
        <f>IF(COUNTA('Последняя версия'!AU68)=0,NA(),'Последняя версия'!AU68)</f>
        <v>#N/A</v>
      </c>
      <c r="AV68" t="e">
        <f>IF(COUNTA('Последняя версия'!AV68)=0,NA(),'Последняя версия'!AV68)</f>
        <v>#N/A</v>
      </c>
      <c r="AW68" t="e">
        <f>IF(COUNTA('Последняя версия'!AW68)=0,NA(),'Последняя версия'!AW68)</f>
        <v>#N/A</v>
      </c>
      <c r="AX68">
        <f>IF(COUNTA('Последняя версия'!AX68)=0,NA(),'Последняя версия'!AX68)</f>
        <v>1.39</v>
      </c>
      <c r="AY68" t="e">
        <f>IF(COUNTA('Последняя версия'!AY68)=0,NA(),'Последняя версия'!AY68)</f>
        <v>#N/A</v>
      </c>
      <c r="AZ68" t="e">
        <f>IF(COUNTA('Последняя версия'!AZ68)=0,NA(),'Последняя версия'!AZ68)</f>
        <v>#N/A</v>
      </c>
      <c r="BA68" t="e">
        <f>IF(COUNTA('Последняя версия'!BA68)=0,NA(),'Последняя версия'!BA68)</f>
        <v>#N/A</v>
      </c>
      <c r="BB68">
        <f>IF(COUNTA('Последняя версия'!BB68)=0,NA(),'Последняя версия'!BB68)</f>
        <v>128</v>
      </c>
      <c r="BC68">
        <f>IF(COUNTA('Последняя версия'!BC68)=0,NA(),'Последняя версия'!BC68)</f>
        <v>4.5</v>
      </c>
      <c r="BD68">
        <f>IF(COUNTA('Последняя версия'!BD68)=0,NA(),'Последняя версия'!BD68)</f>
        <v>218</v>
      </c>
      <c r="BE68">
        <f>IF(COUNTA('Последняя версия'!BE68)=0,NA(),'Последняя версия'!BE68)</f>
        <v>10</v>
      </c>
      <c r="BF68">
        <f>IF(COUNTA('Последняя версия'!BF68)=0,NA(),'Последняя версия'!BF68)</f>
        <v>14</v>
      </c>
      <c r="BG68">
        <f>IF(COUNTA('Последняя версия'!BG68)=0,NA(),'Последняя версия'!BG68)</f>
        <v>20.5</v>
      </c>
      <c r="BH68">
        <f>IF(COUNTA('Последняя версия'!BH68)=0,NA(),'Последняя версия'!BH68)</f>
        <v>183</v>
      </c>
      <c r="BI68">
        <f>IF(COUNTA('Последняя версия'!BI68)=0,NA(),'Последняя версия'!BI68)</f>
        <v>1430</v>
      </c>
      <c r="BJ68" t="e">
        <f>IF(COUNTA('Последняя версия'!BJ68)=0,NA(),'Последняя версия'!BJ68)</f>
        <v>#N/A</v>
      </c>
      <c r="BK68">
        <f>IF(COUNTA('Последняя версия'!BK68)=0,NA(),'Последняя версия'!BK68)</f>
        <v>69.7</v>
      </c>
      <c r="BL68">
        <f>IF(COUNTA('Последняя версия'!BL68)=0,NA(),'Последняя версия'!BL68)</f>
        <v>41.23</v>
      </c>
      <c r="BM68" t="e">
        <f>IF(COUNTA('Последняя версия'!BM68)=0,NA(),'Последняя версия'!BM68)</f>
        <v>#N/A</v>
      </c>
      <c r="BN68">
        <f>IF(COUNTA('Последняя версия'!BN68)=0,NA(),'Последняя версия'!BN68)</f>
        <v>7.02</v>
      </c>
      <c r="BO68">
        <f>IF(COUNTA('Последняя версия'!BO68)=0,NA(),'Последняя версия'!BO68)</f>
        <v>382.8</v>
      </c>
      <c r="BP68">
        <f>IF(COUNTA('Последняя версия'!BP68)=0,NA(),'Последняя версия'!BP68)</f>
        <v>4.1100000000000003</v>
      </c>
      <c r="BQ68" t="e">
        <f>IF(COUNTA('Последняя версия'!BQ68)=0,NA(),'Последняя версия'!BQ68)</f>
        <v>#N/A</v>
      </c>
      <c r="BR68" t="e">
        <f>IF(COUNTA('Последняя версия'!BR68)=0,NA(),'Последняя версия'!BR68)</f>
        <v>#N/A</v>
      </c>
      <c r="BS68" t="e">
        <f>IF(COUNTA('Последняя версия'!BS68)=0,NA(),'Последняя версия'!BS68)</f>
        <v>#N/A</v>
      </c>
      <c r="BT68" t="e">
        <f>IF(COUNTA('Последняя версия'!BT68)=0,NA(),'Последняя версия'!BT68)</f>
        <v>#N/A</v>
      </c>
      <c r="BU68" t="e">
        <f>IF(COUNTA('Последняя версия'!BU68)=0,NA(),'Последняя версия'!BU68)</f>
        <v>#N/A</v>
      </c>
      <c r="BV68" t="e">
        <f>IF(COUNTA('Последняя версия'!BV68)=0,NA(),'Последняя версия'!BV68)</f>
        <v>#N/A</v>
      </c>
      <c r="BW68" t="e">
        <f>IF(COUNTA('Последняя версия'!BW68)=0,NA(),'Последняя версия'!BW68)</f>
        <v>#N/A</v>
      </c>
      <c r="BX68" t="e">
        <f>IF(COUNTA('Последняя версия'!BX68)=0,NA(),'Последняя версия'!BX68)</f>
        <v>#N/A</v>
      </c>
      <c r="BY68" t="e">
        <f>IF(COUNTA('Последняя версия'!BY68)=0,NA(),'Последняя версия'!BY68)</f>
        <v>#N/A</v>
      </c>
      <c r="BZ68" t="e">
        <f>IF(COUNTA('Последняя версия'!BZ68)=0,NA(),'Последняя версия'!BZ68)</f>
        <v>#N/A</v>
      </c>
      <c r="CA68" t="e">
        <f>IF(COUNTA('Последняя версия'!CA68)=0,NA(),'Последняя версия'!CA68)</f>
        <v>#N/A</v>
      </c>
      <c r="CB68" t="e">
        <f>IF(COUNTA('Последняя версия'!CB68)=0,NA(),'Последняя версия'!CB68)</f>
        <v>#N/A</v>
      </c>
      <c r="CC68" t="e">
        <f>IF(COUNTA('Последняя версия'!CC68)=0,NA(),'Последняя версия'!CC68)</f>
        <v>#N/A</v>
      </c>
      <c r="CD68" t="e">
        <f>IF(COUNTA('Последняя версия'!CD68)=0,NA(),'Последняя версия'!CD68)</f>
        <v>#N/A</v>
      </c>
      <c r="CE68" t="e">
        <f>IF(COUNTA('Последняя версия'!CE68)=0,NA(),'Последняя версия'!CE68)</f>
        <v>#N/A</v>
      </c>
      <c r="CF68" t="e">
        <f>IF(COUNTA('Последняя версия'!CF68)=0,NA(),'Последняя версия'!CF68)</f>
        <v>#N/A</v>
      </c>
      <c r="CG68" t="e">
        <f>IF(COUNTA('Последняя версия'!CG68)=0,NA(),'Последняя версия'!CG68)</f>
        <v>#N/A</v>
      </c>
      <c r="CH68" t="e">
        <f>IF(COUNTA('Последняя версия'!CH68)=0,NA(),'Последняя версия'!CH68)</f>
        <v>#N/A</v>
      </c>
      <c r="CI68" t="e">
        <f>IF(COUNTA('Последняя версия'!CI68)=0,NA(),'Последняя версия'!CI68)</f>
        <v>#N/A</v>
      </c>
      <c r="CJ68" t="e">
        <f>IF(COUNTA('Последняя версия'!CJ68)=0,NA(),'Последняя версия'!CJ68)</f>
        <v>#N/A</v>
      </c>
      <c r="CK68" t="e">
        <f>IF(COUNTA('Последняя версия'!CK68)=0,NA(),'Последняя версия'!CK68)</f>
        <v>#N/A</v>
      </c>
      <c r="CL68">
        <f>IF(COUNTA('Последняя версия'!CL68)=0,NA(),'Последняя версия'!CL68)</f>
        <v>59.18</v>
      </c>
      <c r="CM68" t="e">
        <f>IF(COUNTA('Последняя версия'!CM68)=0,NA(),'Последняя версия'!CM68)</f>
        <v>#N/A</v>
      </c>
      <c r="CN68" t="e">
        <f>IF(COUNTA('Последняя версия'!CN68)=0,NA(),'Последняя версия'!CN68)</f>
        <v>#N/A</v>
      </c>
      <c r="CO68" t="e">
        <f>IF(COUNTA('Последняя версия'!CO68)=0,NA(),'Последняя версия'!CO68)</f>
        <v>#N/A</v>
      </c>
      <c r="CP68" t="e">
        <f>IF(COUNTA('Последняя версия'!CP68)=0,NA(),'Последняя версия'!CP68)</f>
        <v>#N/A</v>
      </c>
      <c r="CQ68" t="e">
        <f>IF(COUNTA('Последняя версия'!CQ68)=0,NA(),'Последняя версия'!CQ68)</f>
        <v>#N/A</v>
      </c>
      <c r="CR68" t="e">
        <f>IF(COUNTA('Последняя версия'!CR68)=0,NA(),'Последняя версия'!CR68)</f>
        <v>#N/A</v>
      </c>
      <c r="CS68">
        <f>IF(COUNTA('Последняя версия'!CS68)=0,NA(),'Последняя версия'!CS68)</f>
        <v>26</v>
      </c>
      <c r="CT68">
        <f>IF(COUNTA('Последняя версия'!CT68)=0,NA(),'Последняя версия'!CT68)</f>
        <v>8</v>
      </c>
      <c r="CU68">
        <f>IF(COUNTA('Последняя версия'!CU68)=0,NA(),'Последняя версия'!CU68)</f>
        <v>10</v>
      </c>
      <c r="CV68">
        <f>IF(COUNTA('Последняя версия'!CV68)=0,NA(),'Последняя версия'!CV68)</f>
        <v>1</v>
      </c>
      <c r="CW68">
        <f>IF(COUNTA('Последняя версия'!CW68)=0,NA(),'Последняя версия'!CW68)</f>
        <v>5</v>
      </c>
      <c r="CX68">
        <f>IF(COUNTA('Последняя версия'!CX68)=0,NA(),'Последняя версия'!CX68)</f>
        <v>5</v>
      </c>
      <c r="CY68">
        <f>IF(COUNTA('Последняя версия'!CY68)=0,NA(),'Последняя версия'!CY68)</f>
        <v>1</v>
      </c>
      <c r="CZ68">
        <f>IF(COUNTA('Последняя версия'!CZ68)=0,NA(),'Последняя версия'!CZ68)</f>
        <v>1</v>
      </c>
      <c r="DA68">
        <f>IF(COUNTA('Последняя версия'!DA68)=0,NA(),'Последняя версия'!DA68)</f>
        <v>1</v>
      </c>
      <c r="DB68">
        <f>IF(COUNTA('Последняя версия'!DB68)=0,NA(),'Последняя версия'!DB68)</f>
        <v>6</v>
      </c>
      <c r="DC68">
        <f>IF(COUNTA('Последняя версия'!DC68)=0,NA(),'Последняя версия'!DC68)</f>
        <v>7</v>
      </c>
      <c r="DD68">
        <f>IF(COUNTA('Последняя версия'!DD68)=0,NA(),'Последняя версия'!DD68)</f>
        <v>7</v>
      </c>
      <c r="DE68">
        <f>IF(COUNTA('Последняя версия'!DE68)=0,NA(),'Последняя версия'!DE68)</f>
        <v>4</v>
      </c>
      <c r="DF68">
        <f>IF(COUNTA('Последняя версия'!DF68)=0,NA(),'Последняя версия'!DF68)</f>
        <v>3</v>
      </c>
      <c r="DG68">
        <f>IF(COUNTA('Последняя версия'!DG68)=0,NA(),'Последняя версия'!DG68)</f>
        <v>7</v>
      </c>
      <c r="DH68">
        <f>IF(COUNTA('Последняя версия'!DH68)=0,NA(),'Последняя версия'!DH68)</f>
        <v>15</v>
      </c>
      <c r="DI68">
        <f>IF(COUNTA('Последняя версия'!DI68)=0,NA(),'Последняя версия'!DI68)</f>
        <v>6</v>
      </c>
      <c r="DJ68">
        <f>IF(COUNTA('Последняя версия'!DJ68)=0,NA(),'Последняя версия'!DJ68)</f>
        <v>4</v>
      </c>
      <c r="DK68">
        <f>IF(COUNTA('Последняя версия'!DK68)=0,NA(),'Последняя версия'!DK68)</f>
        <v>0</v>
      </c>
      <c r="DL68">
        <f>IF(COUNTA('Последняя версия'!DL68)=0,NA(),'Последняя версия'!DL68)</f>
        <v>4</v>
      </c>
      <c r="DM68">
        <f>IF(COUNTA('Последняя версия'!DM68)=0,NA(),'Последняя версия'!DM68)</f>
        <v>7</v>
      </c>
      <c r="DN68">
        <f>IF(COUNTA('Последняя версия'!DN68)=0,NA(),'Последняя версия'!DN68)</f>
        <v>4</v>
      </c>
      <c r="DO68">
        <f>IF(COUNTA('Последняя версия'!DO68)=0,NA(),'Последняя версия'!DO68)</f>
        <v>3</v>
      </c>
      <c r="DP68">
        <f>IF(COUNTA('Последняя версия'!DP68)=0,NA(),'Последняя версия'!DP68)</f>
        <v>7</v>
      </c>
      <c r="DQ68">
        <f>IF(COUNTA('Последняя версия'!DQ68)=0,NA(),'Последняя версия'!DQ68)</f>
        <v>11</v>
      </c>
      <c r="DR68">
        <f>IF(COUNTA('Последняя версия'!DR68)=0,NA(),'Последняя версия'!DR68)</f>
        <v>7</v>
      </c>
      <c r="DS68">
        <f>IF(COUNTA('Последняя версия'!DS68)=0,NA(),'Последняя версия'!DS68)</f>
        <v>4</v>
      </c>
      <c r="DT68">
        <f>IF(COUNTA('Последняя версия'!DT68)=0,NA(),'Последняя версия'!DT68)</f>
        <v>93</v>
      </c>
      <c r="DU68" t="e">
        <f>IF(COUNTA('Последняя версия'!DU68)=0,NA(),'Последняя версия'!DU68)</f>
        <v>#N/A</v>
      </c>
      <c r="DV68" t="e">
        <f>IF(COUNTA('Последняя версия'!DV68)=0,NA(),'Последняя версия'!DV68)</f>
        <v>#N/A</v>
      </c>
      <c r="DW68" t="e">
        <f>IF(COUNTA('Последняя версия'!DW68)=0,NA(),'Последняя версия'!DW68)</f>
        <v>#N/A</v>
      </c>
      <c r="DX68" t="e">
        <f>IF(COUNTA('Последняя версия'!DX68)=0,NA(),'Последняя версия'!DX68)</f>
        <v>#N/A</v>
      </c>
      <c r="DY68" t="e">
        <f>IF(COUNTA('Последняя версия'!DY68)=0,NA(),'Последняя версия'!DY68)</f>
        <v>#N/A</v>
      </c>
      <c r="DZ68" t="e">
        <f>IF(COUNTA('Последняя версия'!DZ68)=0,NA(),'Последняя версия'!DZ68)</f>
        <v>#N/A</v>
      </c>
      <c r="EA68" t="e">
        <f>IF(COUNTA('Последняя версия'!EA68)=0,NA(),'Последняя версия'!EA68)</f>
        <v>#N/A</v>
      </c>
      <c r="EB68" t="e">
        <f>IF(COUNTA('Последняя версия'!EB68)=0,NA(),'Последняя версия'!EB68)</f>
        <v>#N/A</v>
      </c>
      <c r="EC68" t="e">
        <f>IF(COUNTA('Последняя версия'!EC68)=0,NA(),'Последняя версия'!EC68)</f>
        <v>#N/A</v>
      </c>
      <c r="ED68" t="e">
        <f>IF(COUNTA('Последняя версия'!ED68)=0,NA(),'Последняя версия'!ED68)</f>
        <v>#N/A</v>
      </c>
      <c r="EE68" t="e">
        <f>IF(COUNTA('Последняя версия'!EE68)=0,NA(),'Последняя версия'!EE68)</f>
        <v>#N/A</v>
      </c>
      <c r="EF68" t="e">
        <f>IF(COUNTA('Последняя версия'!EF68)=0,NA(),'Последняя версия'!EF68)</f>
        <v>#N/A</v>
      </c>
      <c r="EG68" t="e">
        <f>IF(COUNTA('Последняя версия'!EG68)=0,NA(),'Последняя версия'!EG68)</f>
        <v>#N/A</v>
      </c>
      <c r="EH68" t="e">
        <f>IF(COUNTA('Последняя версия'!EH68)=0,NA(),'Последняя версия'!EH68)</f>
        <v>#N/A</v>
      </c>
      <c r="EI68" t="e">
        <f>IF(COUNTA('Последняя версия'!EI68)=0,NA(),'Последняя версия'!EI68)</f>
        <v>#N/A</v>
      </c>
      <c r="EJ68" t="e">
        <f>IF(COUNTA('Последняя версия'!EJ68)=0,NA(),'Последняя версия'!EJ68)</f>
        <v>#N/A</v>
      </c>
    </row>
    <row r="69" spans="1:140" x14ac:dyDescent="0.35">
      <c r="A69">
        <f>IF(COUNTA('Последняя версия'!A69)=0,NA(),'Последняя версия'!A69)</f>
        <v>68</v>
      </c>
      <c r="B69">
        <f>IF(COUNTA('Последняя версия'!B69)=0,NA(),'Последняя версия'!B69)</f>
        <v>2</v>
      </c>
      <c r="C69">
        <f>IF(COUNTA('Последняя версия'!C69)=0,NA(),'Последняя версия'!C69)</f>
        <v>1</v>
      </c>
      <c r="D69">
        <f>IF(COUNTA('Последняя версия'!D69)=0,NA(),'Последняя версия'!D69)</f>
        <v>6</v>
      </c>
      <c r="E69">
        <f>IF(COUNTA('Последняя версия'!E69)=0,NA(),'Последняя версия'!E69)</f>
        <v>7</v>
      </c>
      <c r="F69">
        <f>IF(COUNTA('Последняя версия'!F69)=0,NA(),'Последняя версия'!F69)</f>
        <v>2</v>
      </c>
      <c r="G69">
        <f>IF(COUNTA('Последняя версия'!G69)=0,NA(),'Последняя версия'!G69)</f>
        <v>3</v>
      </c>
      <c r="H69">
        <f>IF(COUNTA('Последняя версия'!H69)=0,NA(),'Последняя версия'!H69)</f>
        <v>1</v>
      </c>
      <c r="I69">
        <f>IF(COUNTA('Последняя версия'!I69)=0,NA(),'Последняя версия'!I69)</f>
        <v>2</v>
      </c>
      <c r="J69">
        <f>IF(COUNTA('Последняя версия'!J69)=0,NA(),'Последняя версия'!J69)</f>
        <v>2</v>
      </c>
      <c r="K69">
        <f>IF(COUNTA('Последняя версия'!K69)=0,NA(),'Последняя версия'!K69)</f>
        <v>2</v>
      </c>
      <c r="L69">
        <f>IF(COUNTA('Последняя версия'!L69)=0,NA(),'Последняя версия'!L69)</f>
        <v>1</v>
      </c>
      <c r="M69">
        <f>IF(COUNTA('Последняя версия'!M69)=0,NA(),'Последняя версия'!M69)</f>
        <v>2</v>
      </c>
      <c r="N69">
        <f>IF(COUNTA('Последняя версия'!N69)=0,NA(),'Последняя версия'!N69)</f>
        <v>1</v>
      </c>
      <c r="O69">
        <f>IF(COUNTA('Последняя версия'!O69)=0,NA(),'Последняя версия'!O69)</f>
        <v>1</v>
      </c>
      <c r="P69">
        <f>IF(COUNTA('Последняя версия'!P69)=0,NA(),'Последняя версия'!P69)</f>
        <v>2</v>
      </c>
      <c r="Q69">
        <f>IF(COUNTA('Последняя версия'!Q69)=0,NA(),'Последняя версия'!Q69)</f>
        <v>1</v>
      </c>
      <c r="R69">
        <f>IF(COUNTA('Последняя версия'!R69)=0,NA(),'Последняя версия'!R69)</f>
        <v>1</v>
      </c>
      <c r="S69">
        <f>IF(COUNTA('Последняя версия'!S69)=0,NA(),'Последняя версия'!S69)</f>
        <v>2</v>
      </c>
      <c r="T69">
        <f>IF(COUNTA('Последняя версия'!T69)=0,NA(),'Последняя версия'!T69)</f>
        <v>1</v>
      </c>
      <c r="U69">
        <f>IF(COUNTA('Последняя версия'!U69)=0,NA(),'Последняя версия'!U69)</f>
        <v>7</v>
      </c>
      <c r="V69">
        <f>IF(COUNTA('Последняя версия'!V69)=0,NA(),'Последняя версия'!V69)</f>
        <v>2</v>
      </c>
      <c r="W69" t="e">
        <f>IF(COUNTA('Последняя версия'!W69)=0,NA(),'Последняя версия'!W69)</f>
        <v>#N/A</v>
      </c>
      <c r="X69">
        <f>IF(COUNTA('Последняя версия'!X69)=0,NA(),'Последняя версия'!X69)</f>
        <v>72</v>
      </c>
      <c r="Y69">
        <f>IF(COUNTA('Последняя версия'!Y69)=0,NA(),'Последняя версия'!Y69)</f>
        <v>67</v>
      </c>
      <c r="Z69">
        <f>IF(COUNTA('Последняя версия'!Z69)=0,NA(),'Последняя версия'!Z69)</f>
        <v>60</v>
      </c>
      <c r="AA69">
        <f>IF(COUNTA('Последняя версия'!AA69)=0,NA(),'Последняя версия'!AA69)</f>
        <v>71</v>
      </c>
      <c r="AB69">
        <f>IF(COUNTA('Последняя версия'!AB69)=0,NA(),'Последняя версия'!AB69)</f>
        <v>26</v>
      </c>
      <c r="AC69">
        <f>IF(COUNTA('Последняя версия'!AC69)=0,NA(),'Последняя версия'!AC69)</f>
        <v>43</v>
      </c>
      <c r="AD69">
        <f>IF(COUNTA('Последняя версия'!AD69)=0,NA(),'Последняя версия'!AD69)</f>
        <v>6.4</v>
      </c>
      <c r="AE69">
        <f>IF(COUNTA('Последняя версия'!AE69)=0,NA(),'Последняя версия'!AE69)</f>
        <v>74.900000000000006</v>
      </c>
      <c r="AF69">
        <f>IF(COUNTA('Последняя версия'!AF69)=0,NA(),'Последняя версия'!AF69)</f>
        <v>5.13</v>
      </c>
      <c r="AG69">
        <f>IF(COUNTA('Последняя версия'!AG69)=0,NA(),'Последняя версия'!AG69)</f>
        <v>1.1100000000000001</v>
      </c>
      <c r="AH69">
        <f>IF(COUNTA('Последняя версия'!AH69)=0,NA(),'Последняя версия'!AH69)</f>
        <v>5.08</v>
      </c>
      <c r="AI69">
        <f>IF(COUNTA('Последняя версия'!AI69)=0,NA(),'Последняя версия'!AI69)</f>
        <v>1.3</v>
      </c>
      <c r="AJ69">
        <f>IF(COUNTA('Последняя версия'!AJ69)=0,NA(),'Последняя версия'!AJ69)</f>
        <v>2.93</v>
      </c>
      <c r="AK69">
        <f>IF(COUNTA('Последняя версия'!AK69)=0,NA(),'Последняя версия'!AK69)</f>
        <v>4.74</v>
      </c>
      <c r="AL69">
        <f>IF(COUNTA('Последняя версия'!AL69)=0,NA(),'Последняя версия'!AL69)</f>
        <v>225</v>
      </c>
      <c r="AM69">
        <f>IF(COUNTA('Последняя версия'!AM69)=0,NA(),'Последняя версия'!AM69)</f>
        <v>451</v>
      </c>
      <c r="AN69">
        <f>IF(COUNTA('Последняя версия'!AN69)=0,NA(),'Последняя версия'!AN69)</f>
        <v>2.94</v>
      </c>
      <c r="AO69">
        <f>IF(COUNTA('Последняя версия'!AO69)=0,NA(),'Последняя версия'!AO69)</f>
        <v>153</v>
      </c>
      <c r="AP69" t="e">
        <f>IF(COUNTA('Последняя версия'!AP69)=0,NA(),'Последняя версия'!AP69)</f>
        <v>#N/A</v>
      </c>
      <c r="AQ69" t="e">
        <f>IF(COUNTA('Последняя версия'!AQ69)=0,NA(),'Последняя версия'!AQ69)</f>
        <v>#N/A</v>
      </c>
      <c r="AR69" t="e">
        <f>IF(COUNTA('Последняя версия'!AR69)=0,NA(),'Последняя версия'!AR69)</f>
        <v>#N/A</v>
      </c>
      <c r="AS69" t="e">
        <f>IF(COUNTA('Последняя версия'!AS69)=0,NA(),'Последняя версия'!AS69)</f>
        <v>#N/A</v>
      </c>
      <c r="AT69" t="e">
        <f>IF(COUNTA('Последняя версия'!AT69)=0,NA(),'Последняя версия'!AT69)</f>
        <v>#N/A</v>
      </c>
      <c r="AU69" t="e">
        <f>IF(COUNTA('Последняя версия'!AU69)=0,NA(),'Последняя версия'!AU69)</f>
        <v>#N/A</v>
      </c>
      <c r="AV69" t="e">
        <f>IF(COUNTA('Последняя версия'!AV69)=0,NA(),'Последняя версия'!AV69)</f>
        <v>#N/A</v>
      </c>
      <c r="AW69" t="e">
        <f>IF(COUNTA('Последняя версия'!AW69)=0,NA(),'Последняя версия'!AW69)</f>
        <v>#N/A</v>
      </c>
      <c r="AX69">
        <f>IF(COUNTA('Последняя версия'!AX69)=0,NA(),'Последняя версия'!AX69)</f>
        <v>5.68</v>
      </c>
      <c r="AY69" t="e">
        <f>IF(COUNTA('Последняя версия'!AY69)=0,NA(),'Последняя версия'!AY69)</f>
        <v>#N/A</v>
      </c>
      <c r="AZ69" t="e">
        <f>IF(COUNTA('Последняя версия'!AZ69)=0,NA(),'Последняя версия'!AZ69)</f>
        <v>#N/A</v>
      </c>
      <c r="BA69" t="e">
        <f>IF(COUNTA('Последняя версия'!BA69)=0,NA(),'Последняя версия'!BA69)</f>
        <v>#N/A</v>
      </c>
      <c r="BB69">
        <f>IF(COUNTA('Последняя версия'!BB69)=0,NA(),'Последняя версия'!BB69)</f>
        <v>145</v>
      </c>
      <c r="BC69">
        <f>IF(COUNTA('Последняя версия'!BC69)=0,NA(),'Последняя версия'!BC69)</f>
        <v>4.8</v>
      </c>
      <c r="BD69">
        <f>IF(COUNTA('Последняя версия'!BD69)=0,NA(),'Последняя версия'!BD69)</f>
        <v>242</v>
      </c>
      <c r="BE69">
        <f>IF(COUNTA('Последняя версия'!BE69)=0,NA(),'Последняя версия'!BE69)</f>
        <v>8</v>
      </c>
      <c r="BF69">
        <f>IF(COUNTA('Последняя версия'!BF69)=0,NA(),'Последняя версия'!BF69)</f>
        <v>21</v>
      </c>
      <c r="BG69">
        <f>IF(COUNTA('Последняя версия'!BG69)=0,NA(),'Последняя версия'!BG69)</f>
        <v>5</v>
      </c>
      <c r="BH69">
        <f>IF(COUNTA('Последняя версия'!BH69)=0,NA(),'Последняя версия'!BH69)</f>
        <v>166</v>
      </c>
      <c r="BI69">
        <f>IF(COUNTA('Последняя версия'!BI69)=0,NA(),'Последняя версия'!BI69)</f>
        <v>1145</v>
      </c>
      <c r="BJ69" t="e">
        <f>IF(COUNTA('Последняя версия'!BJ69)=0,NA(),'Последняя версия'!BJ69)</f>
        <v>#N/A</v>
      </c>
      <c r="BK69">
        <f>IF(COUNTA('Последняя версия'!BK69)=0,NA(),'Последняя версия'!BK69)</f>
        <v>55</v>
      </c>
      <c r="BL69">
        <f>IF(COUNTA('Последняя версия'!BL69)=0,NA(),'Последняя версия'!BL69)</f>
        <v>38.67</v>
      </c>
      <c r="BM69" t="e">
        <f>IF(COUNTA('Последняя версия'!BM69)=0,NA(),'Последняя версия'!BM69)</f>
        <v>#N/A</v>
      </c>
      <c r="BN69">
        <f>IF(COUNTA('Последняя версия'!BN69)=0,NA(),'Последняя версия'!BN69)</f>
        <v>2.11</v>
      </c>
      <c r="BO69">
        <f>IF(COUNTA('Последняя версия'!BO69)=0,NA(),'Последняя версия'!BO69)</f>
        <v>299.3</v>
      </c>
      <c r="BP69" t="e">
        <f>IF(COUNTA('Последняя версия'!BP69)=0,NA(),'Последняя версия'!BP69)</f>
        <v>#N/A</v>
      </c>
      <c r="BQ69" t="e">
        <f>IF(COUNTA('Последняя версия'!BQ69)=0,NA(),'Последняя версия'!BQ69)</f>
        <v>#N/A</v>
      </c>
      <c r="BR69" t="e">
        <f>IF(COUNTA('Последняя версия'!BR69)=0,NA(),'Последняя версия'!BR69)</f>
        <v>#N/A</v>
      </c>
      <c r="BS69" t="e">
        <f>IF(COUNTA('Последняя версия'!BS69)=0,NA(),'Последняя версия'!BS69)</f>
        <v>#N/A</v>
      </c>
      <c r="BT69" t="e">
        <f>IF(COUNTA('Последняя версия'!BT69)=0,NA(),'Последняя версия'!BT69)</f>
        <v>#N/A</v>
      </c>
      <c r="BU69" t="e">
        <f>IF(COUNTA('Последняя версия'!BU69)=0,NA(),'Последняя версия'!BU69)</f>
        <v>#N/A</v>
      </c>
      <c r="BV69" t="e">
        <f>IF(COUNTA('Последняя версия'!BV69)=0,NA(),'Последняя версия'!BV69)</f>
        <v>#N/A</v>
      </c>
      <c r="BW69" t="e">
        <f>IF(COUNTA('Последняя версия'!BW69)=0,NA(),'Последняя версия'!BW69)</f>
        <v>#N/A</v>
      </c>
      <c r="BX69" t="e">
        <f>IF(COUNTA('Последняя версия'!BX69)=0,NA(),'Последняя версия'!BX69)</f>
        <v>#N/A</v>
      </c>
      <c r="BY69" t="e">
        <f>IF(COUNTA('Последняя версия'!BY69)=0,NA(),'Последняя версия'!BY69)</f>
        <v>#N/A</v>
      </c>
      <c r="BZ69" t="e">
        <f>IF(COUNTA('Последняя версия'!BZ69)=0,NA(),'Последняя версия'!BZ69)</f>
        <v>#N/A</v>
      </c>
      <c r="CA69" t="e">
        <f>IF(COUNTA('Последняя версия'!CA69)=0,NA(),'Последняя версия'!CA69)</f>
        <v>#N/A</v>
      </c>
      <c r="CB69" t="e">
        <f>IF(COUNTA('Последняя версия'!CB69)=0,NA(),'Последняя версия'!CB69)</f>
        <v>#N/A</v>
      </c>
      <c r="CC69" t="e">
        <f>IF(COUNTA('Последняя версия'!CC69)=0,NA(),'Последняя версия'!CC69)</f>
        <v>#N/A</v>
      </c>
      <c r="CD69" t="e">
        <f>IF(COUNTA('Последняя версия'!CD69)=0,NA(),'Последняя версия'!CD69)</f>
        <v>#N/A</v>
      </c>
      <c r="CE69" t="e">
        <f>IF(COUNTA('Последняя версия'!CE69)=0,NA(),'Последняя версия'!CE69)</f>
        <v>#N/A</v>
      </c>
      <c r="CF69" t="e">
        <f>IF(COUNTA('Последняя версия'!CF69)=0,NA(),'Последняя версия'!CF69)</f>
        <v>#N/A</v>
      </c>
      <c r="CG69" t="e">
        <f>IF(COUNTA('Последняя версия'!CG69)=0,NA(),'Последняя версия'!CG69)</f>
        <v>#N/A</v>
      </c>
      <c r="CH69" t="e">
        <f>IF(COUNTA('Последняя версия'!CH69)=0,NA(),'Последняя версия'!CH69)</f>
        <v>#N/A</v>
      </c>
      <c r="CI69" t="e">
        <f>IF(COUNTA('Последняя версия'!CI69)=0,NA(),'Последняя версия'!CI69)</f>
        <v>#N/A</v>
      </c>
      <c r="CJ69" t="e">
        <f>IF(COUNTA('Последняя версия'!CJ69)=0,NA(),'Последняя версия'!CJ69)</f>
        <v>#N/A</v>
      </c>
      <c r="CK69" t="e">
        <f>IF(COUNTA('Последняя версия'!CK69)=0,NA(),'Последняя версия'!CK69)</f>
        <v>#N/A</v>
      </c>
      <c r="CL69">
        <f>IF(COUNTA('Последняя версия'!CL69)=0,NA(),'Последняя версия'!CL69)</f>
        <v>2364.5300000000002</v>
      </c>
      <c r="CM69" t="e">
        <f>IF(COUNTA('Последняя версия'!CM69)=0,NA(),'Последняя версия'!CM69)</f>
        <v>#N/A</v>
      </c>
      <c r="CN69" t="e">
        <f>IF(COUNTA('Последняя версия'!CN69)=0,NA(),'Последняя версия'!CN69)</f>
        <v>#N/A</v>
      </c>
      <c r="CO69" t="e">
        <f>IF(COUNTA('Последняя версия'!CO69)=0,NA(),'Последняя версия'!CO69)</f>
        <v>#N/A</v>
      </c>
      <c r="CP69" t="e">
        <f>IF(COUNTA('Последняя версия'!CP69)=0,NA(),'Последняя версия'!CP69)</f>
        <v>#N/A</v>
      </c>
      <c r="CQ69" t="e">
        <f>IF(COUNTA('Последняя версия'!CQ69)=0,NA(),'Последняя версия'!CQ69)</f>
        <v>#N/A</v>
      </c>
      <c r="CR69" t="e">
        <f>IF(COUNTA('Последняя версия'!CR69)=0,NA(),'Последняя версия'!CR69)</f>
        <v>#N/A</v>
      </c>
      <c r="CS69">
        <f>IF(COUNTA('Последняя версия'!CS69)=0,NA(),'Последняя версия'!CS69)</f>
        <v>28</v>
      </c>
      <c r="CT69">
        <f>IF(COUNTA('Последняя версия'!CT69)=0,NA(),'Последняя версия'!CT69)</f>
        <v>10</v>
      </c>
      <c r="CU69">
        <f>IF(COUNTA('Последняя версия'!CU69)=0,NA(),'Последняя версия'!CU69)</f>
        <v>17</v>
      </c>
      <c r="CV69">
        <f>IF(COUNTA('Последняя версия'!CV69)=0,NA(),'Последняя версия'!CV69)</f>
        <v>1</v>
      </c>
      <c r="CW69">
        <f>IF(COUNTA('Последняя версия'!CW69)=0,NA(),'Последняя версия'!CW69)</f>
        <v>1</v>
      </c>
      <c r="CX69">
        <f>IF(COUNTA('Последняя версия'!CX69)=0,NA(),'Последняя версия'!CX69)</f>
        <v>1</v>
      </c>
      <c r="CY69">
        <f>IF(COUNTA('Последняя версия'!CY69)=0,NA(),'Последняя версия'!CY69)</f>
        <v>1</v>
      </c>
      <c r="CZ69">
        <f>IF(COUNTA('Последняя версия'!CZ69)=0,NA(),'Последняя версия'!CZ69)</f>
        <v>1</v>
      </c>
      <c r="DA69">
        <f>IF(COUNTA('Последняя версия'!DA69)=0,NA(),'Последняя версия'!DA69)</f>
        <v>5</v>
      </c>
      <c r="DB69">
        <f>IF(COUNTA('Последняя версия'!DB69)=0,NA(),'Последняя версия'!DB69)</f>
        <v>1</v>
      </c>
      <c r="DC69">
        <f>IF(COUNTA('Последняя версия'!DC69)=0,NA(),'Последняя версия'!DC69)</f>
        <v>1</v>
      </c>
      <c r="DD69">
        <f>IF(COUNTA('Последняя версия'!DD69)=0,NA(),'Последняя версия'!DD69)</f>
        <v>1</v>
      </c>
      <c r="DE69">
        <f>IF(COUNTA('Последняя версия'!DE69)=0,NA(),'Последняя версия'!DE69)</f>
        <v>1</v>
      </c>
      <c r="DF69">
        <f>IF(COUNTA('Последняя версия'!DF69)=0,NA(),'Последняя версия'!DF69)</f>
        <v>1</v>
      </c>
      <c r="DG69">
        <f>IF(COUNTA('Последняя версия'!DG69)=0,NA(),'Последняя версия'!DG69)</f>
        <v>5</v>
      </c>
      <c r="DH69">
        <f>IF(COUNTA('Последняя версия'!DH69)=0,NA(),'Последняя версия'!DH69)</f>
        <v>3</v>
      </c>
      <c r="DI69">
        <f>IF(COUNTA('Последняя версия'!DI69)=0,NA(),'Последняя версия'!DI69)</f>
        <v>6</v>
      </c>
      <c r="DJ69">
        <f>IF(COUNTA('Последняя версия'!DJ69)=0,NA(),'Последняя версия'!DJ69)</f>
        <v>5</v>
      </c>
      <c r="DK69">
        <f>IF(COUNTA('Последняя версия'!DK69)=0,NA(),'Последняя версия'!DK69)</f>
        <v>2</v>
      </c>
      <c r="DL69">
        <f>IF(COUNTA('Последняя версия'!DL69)=0,NA(),'Последняя версия'!DL69)</f>
        <v>9</v>
      </c>
      <c r="DM69">
        <f>IF(COUNTA('Последняя версия'!DM69)=0,NA(),'Последняя версия'!DM69)</f>
        <v>10</v>
      </c>
      <c r="DN69">
        <f>IF(COUNTA('Последняя версия'!DN69)=0,NA(),'Последняя версия'!DN69)</f>
        <v>4</v>
      </c>
      <c r="DO69">
        <f>IF(COUNTA('Последняя версия'!DO69)=0,NA(),'Последняя версия'!DO69)</f>
        <v>6</v>
      </c>
      <c r="DP69">
        <f>IF(COUNTA('Последняя версия'!DP69)=0,NA(),'Последняя версия'!DP69)</f>
        <v>11</v>
      </c>
      <c r="DQ69">
        <f>IF(COUNTA('Последняя версия'!DQ69)=0,NA(),'Последняя версия'!DQ69)</f>
        <v>14</v>
      </c>
      <c r="DR69">
        <f>IF(COUNTA('Последняя версия'!DR69)=0,NA(),'Последняя версия'!DR69)</f>
        <v>9</v>
      </c>
      <c r="DS69">
        <f>IF(COUNTA('Последняя версия'!DS69)=0,NA(),'Последняя версия'!DS69)</f>
        <v>5</v>
      </c>
      <c r="DT69">
        <f>IF(COUNTA('Последняя версия'!DT69)=0,NA(),'Последняя версия'!DT69)</f>
        <v>120</v>
      </c>
      <c r="DU69" t="e">
        <f>IF(COUNTA('Последняя версия'!DU69)=0,NA(),'Последняя версия'!DU69)</f>
        <v>#N/A</v>
      </c>
      <c r="DV69" t="e">
        <f>IF(COUNTA('Последняя версия'!DV69)=0,NA(),'Последняя версия'!DV69)</f>
        <v>#N/A</v>
      </c>
      <c r="DW69" t="e">
        <f>IF(COUNTA('Последняя версия'!DW69)=0,NA(),'Последняя версия'!DW69)</f>
        <v>#N/A</v>
      </c>
      <c r="DX69" t="e">
        <f>IF(COUNTA('Последняя версия'!DX69)=0,NA(),'Последняя версия'!DX69)</f>
        <v>#N/A</v>
      </c>
      <c r="DY69" t="e">
        <f>IF(COUNTA('Последняя версия'!DY69)=0,NA(),'Последняя версия'!DY69)</f>
        <v>#N/A</v>
      </c>
      <c r="DZ69" t="e">
        <f>IF(COUNTA('Последняя версия'!DZ69)=0,NA(),'Последняя версия'!DZ69)</f>
        <v>#N/A</v>
      </c>
      <c r="EA69" t="e">
        <f>IF(COUNTA('Последняя версия'!EA69)=0,NA(),'Последняя версия'!EA69)</f>
        <v>#N/A</v>
      </c>
      <c r="EB69" t="e">
        <f>IF(COUNTA('Последняя версия'!EB69)=0,NA(),'Последняя версия'!EB69)</f>
        <v>#N/A</v>
      </c>
      <c r="EC69" t="e">
        <f>IF(COUNTA('Последняя версия'!EC69)=0,NA(),'Последняя версия'!EC69)</f>
        <v>#N/A</v>
      </c>
      <c r="ED69" t="e">
        <f>IF(COUNTA('Последняя версия'!ED69)=0,NA(),'Последняя версия'!ED69)</f>
        <v>#N/A</v>
      </c>
      <c r="EE69" t="e">
        <f>IF(COUNTA('Последняя версия'!EE69)=0,NA(),'Последняя версия'!EE69)</f>
        <v>#N/A</v>
      </c>
      <c r="EF69" t="e">
        <f>IF(COUNTA('Последняя версия'!EF69)=0,NA(),'Последняя версия'!EF69)</f>
        <v>#N/A</v>
      </c>
      <c r="EG69" t="e">
        <f>IF(COUNTA('Последняя версия'!EG69)=0,NA(),'Последняя версия'!EG69)</f>
        <v>#N/A</v>
      </c>
      <c r="EH69" t="e">
        <f>IF(COUNTA('Последняя версия'!EH69)=0,NA(),'Последняя версия'!EH69)</f>
        <v>#N/A</v>
      </c>
      <c r="EI69" t="e">
        <f>IF(COUNTA('Последняя версия'!EI69)=0,NA(),'Последняя версия'!EI69)</f>
        <v>#N/A</v>
      </c>
      <c r="EJ69" t="e">
        <f>IF(COUNTA('Последняя версия'!EJ69)=0,NA(),'Последняя версия'!EJ69)</f>
        <v>#N/A</v>
      </c>
    </row>
    <row r="70" spans="1:140" x14ac:dyDescent="0.35">
      <c r="A70">
        <f>IF(COUNTA('Последняя версия'!A70)=0,NA(),'Последняя версия'!A70)</f>
        <v>69</v>
      </c>
      <c r="B70">
        <f>IF(COUNTA('Последняя версия'!B70)=0,NA(),'Последняя версия'!B70)</f>
        <v>1</v>
      </c>
      <c r="C70">
        <f>IF(COUNTA('Последняя версия'!C70)=0,NA(),'Последняя версия'!C70)</f>
        <v>1</v>
      </c>
      <c r="D70">
        <f>IF(COUNTA('Последняя версия'!D70)=0,NA(),'Последняя версия'!D70)</f>
        <v>7</v>
      </c>
      <c r="E70">
        <f>IF(COUNTA('Последняя версия'!E70)=0,NA(),'Последняя версия'!E70)</f>
        <v>6</v>
      </c>
      <c r="F70">
        <f>IF(COUNTA('Последняя версия'!F70)=0,NA(),'Последняя версия'!F70)</f>
        <v>2</v>
      </c>
      <c r="G70">
        <f>IF(COUNTA('Последняя версия'!G70)=0,NA(),'Последняя версия'!G70)</f>
        <v>2</v>
      </c>
      <c r="H70">
        <f>IF(COUNTA('Последняя версия'!H70)=0,NA(),'Последняя версия'!H70)</f>
        <v>1</v>
      </c>
      <c r="I70">
        <f>IF(COUNTA('Последняя версия'!I70)=0,NA(),'Последняя версия'!I70)</f>
        <v>1</v>
      </c>
      <c r="J70">
        <f>IF(COUNTA('Последняя версия'!J70)=0,NA(),'Последняя версия'!J70)</f>
        <v>1</v>
      </c>
      <c r="K70">
        <f>IF(COUNTA('Последняя версия'!K70)=0,NA(),'Последняя версия'!K70)</f>
        <v>1</v>
      </c>
      <c r="L70">
        <f>IF(COUNTA('Последняя версия'!L70)=0,NA(),'Последняя версия'!L70)</f>
        <v>1</v>
      </c>
      <c r="M70">
        <f>IF(COUNTA('Последняя версия'!M70)=0,NA(),'Последняя версия'!M70)</f>
        <v>1</v>
      </c>
      <c r="N70">
        <f>IF(COUNTA('Последняя версия'!N70)=0,NA(),'Последняя версия'!N70)</f>
        <v>1</v>
      </c>
      <c r="O70">
        <f>IF(COUNTA('Последняя версия'!O70)=0,NA(),'Последняя версия'!O70)</f>
        <v>1</v>
      </c>
      <c r="P70">
        <f>IF(COUNTA('Последняя версия'!P70)=0,NA(),'Последняя версия'!P70)</f>
        <v>2</v>
      </c>
      <c r="Q70">
        <f>IF(COUNTA('Последняя версия'!Q70)=0,NA(),'Последняя версия'!Q70)</f>
        <v>1</v>
      </c>
      <c r="R70">
        <f>IF(COUNTA('Последняя версия'!R70)=0,NA(),'Последняя версия'!R70)</f>
        <v>1</v>
      </c>
      <c r="S70">
        <f>IF(COUNTA('Последняя версия'!S70)=0,NA(),'Последняя версия'!S70)</f>
        <v>2</v>
      </c>
      <c r="T70">
        <f>IF(COUNTA('Последняя версия'!T70)=0,NA(),'Последняя версия'!T70)</f>
        <v>1</v>
      </c>
      <c r="U70">
        <f>IF(COUNTA('Последняя версия'!U70)=0,NA(),'Последняя версия'!U70)</f>
        <v>1</v>
      </c>
      <c r="V70">
        <f>IF(COUNTA('Последняя версия'!V70)=0,NA(),'Последняя версия'!V70)</f>
        <v>4</v>
      </c>
      <c r="W70" t="e">
        <f>IF(COUNTA('Последняя версия'!W70)=0,NA(),'Последняя версия'!W70)</f>
        <v>#N/A</v>
      </c>
      <c r="X70">
        <f>IF(COUNTA('Последняя версия'!X70)=0,NA(),'Последняя версия'!X70)</f>
        <v>79</v>
      </c>
      <c r="Y70">
        <f>IF(COUNTA('Последняя версия'!Y70)=0,NA(),'Последняя версия'!Y70)</f>
        <v>74</v>
      </c>
      <c r="Z70">
        <f>IF(COUNTA('Последняя версия'!Z70)=0,NA(),'Последняя версия'!Z70)</f>
        <v>48</v>
      </c>
      <c r="AA70">
        <f>IF(COUNTA('Последняя версия'!AA70)=0,NA(),'Последняя версия'!AA70)</f>
        <v>44</v>
      </c>
      <c r="AB70">
        <f>IF(COUNTA('Последняя версия'!AB70)=0,NA(),'Последняя версия'!AB70)</f>
        <v>26</v>
      </c>
      <c r="AC70">
        <f>IF(COUNTA('Последняя версия'!AC70)=0,NA(),'Последняя версия'!AC70)</f>
        <v>44</v>
      </c>
      <c r="AD70">
        <f>IF(COUNTA('Последняя версия'!AD70)=0,NA(),'Последняя версия'!AD70)</f>
        <v>5.1100000000000003</v>
      </c>
      <c r="AE70">
        <f>IF(COUNTA('Последняя версия'!AE70)=0,NA(),'Последняя версия'!AE70)</f>
        <v>69.400000000000006</v>
      </c>
      <c r="AF70">
        <f>IF(COUNTA('Последняя версия'!AF70)=0,NA(),'Последняя версия'!AF70)</f>
        <v>5.36</v>
      </c>
      <c r="AG70">
        <f>IF(COUNTA('Последняя версия'!AG70)=0,NA(),'Последняя версия'!AG70)</f>
        <v>1.49</v>
      </c>
      <c r="AH70">
        <f>IF(COUNTA('Последняя версия'!AH70)=0,NA(),'Последняя версия'!AH70)</f>
        <v>3.52</v>
      </c>
      <c r="AI70">
        <f>IF(COUNTA('Последняя версия'!AI70)=0,NA(),'Последняя версия'!AI70)</f>
        <v>0.56999999999999995</v>
      </c>
      <c r="AJ70">
        <f>IF(COUNTA('Последняя версия'!AJ70)=0,NA(),'Последняя версия'!AJ70)</f>
        <v>0.45</v>
      </c>
      <c r="AK70">
        <f>IF(COUNTA('Последняя версия'!AK70)=0,NA(),'Последняя версия'!AK70)</f>
        <v>2.4300000000000002</v>
      </c>
      <c r="AL70">
        <f>IF(COUNTA('Последняя версия'!AL70)=0,NA(),'Последняя версия'!AL70)</f>
        <v>180</v>
      </c>
      <c r="AM70">
        <f>IF(COUNTA('Последняя версия'!AM70)=0,NA(),'Последняя версия'!AM70)</f>
        <v>470</v>
      </c>
      <c r="AN70">
        <f>IF(COUNTA('Последняя версия'!AN70)=0,NA(),'Последняя версия'!AN70)</f>
        <v>1.58</v>
      </c>
      <c r="AO70">
        <f>IF(COUNTA('Последняя версия'!AO70)=0,NA(),'Последняя версия'!AO70)</f>
        <v>298</v>
      </c>
      <c r="AP70" t="e">
        <f>IF(COUNTA('Последняя версия'!AP70)=0,NA(),'Последняя версия'!AP70)</f>
        <v>#N/A</v>
      </c>
      <c r="AQ70" t="e">
        <f>IF(COUNTA('Последняя версия'!AQ70)=0,NA(),'Последняя версия'!AQ70)</f>
        <v>#N/A</v>
      </c>
      <c r="AR70" t="e">
        <f>IF(COUNTA('Последняя версия'!AR70)=0,NA(),'Последняя версия'!AR70)</f>
        <v>#N/A</v>
      </c>
      <c r="AS70" t="e">
        <f>IF(COUNTA('Последняя версия'!AS70)=0,NA(),'Последняя версия'!AS70)</f>
        <v>#N/A</v>
      </c>
      <c r="AT70" t="e">
        <f>IF(COUNTA('Последняя версия'!AT70)=0,NA(),'Последняя версия'!AT70)</f>
        <v>#N/A</v>
      </c>
      <c r="AU70" t="e">
        <f>IF(COUNTA('Последняя версия'!AU70)=0,NA(),'Последняя версия'!AU70)</f>
        <v>#N/A</v>
      </c>
      <c r="AV70" t="e">
        <f>IF(COUNTA('Последняя версия'!AV70)=0,NA(),'Последняя версия'!AV70)</f>
        <v>#N/A</v>
      </c>
      <c r="AW70" t="e">
        <f>IF(COUNTA('Последняя версия'!AW70)=0,NA(),'Последняя версия'!AW70)</f>
        <v>#N/A</v>
      </c>
      <c r="AX70">
        <f>IF(COUNTA('Последняя версия'!AX70)=0,NA(),'Последняя версия'!AX70)</f>
        <v>4.4000000000000004</v>
      </c>
      <c r="AY70" t="e">
        <f>IF(COUNTA('Последняя версия'!AY70)=0,NA(),'Последняя версия'!AY70)</f>
        <v>#N/A</v>
      </c>
      <c r="AZ70" t="e">
        <f>IF(COUNTA('Последняя версия'!AZ70)=0,NA(),'Последняя версия'!AZ70)</f>
        <v>#N/A</v>
      </c>
      <c r="BA70" t="e">
        <f>IF(COUNTA('Последняя версия'!BA70)=0,NA(),'Последняя версия'!BA70)</f>
        <v>#N/A</v>
      </c>
      <c r="BB70">
        <f>IF(COUNTA('Последняя версия'!BB70)=0,NA(),'Последняя версия'!BB70)</f>
        <v>145</v>
      </c>
      <c r="BC70">
        <f>IF(COUNTA('Последняя версия'!BC70)=0,NA(),'Последняя версия'!BC70)</f>
        <v>4.8</v>
      </c>
      <c r="BD70">
        <f>IF(COUNTA('Последняя версия'!BD70)=0,NA(),'Последняя версия'!BD70)</f>
        <v>242</v>
      </c>
      <c r="BE70">
        <f>IF(COUNTA('Последняя версия'!BE70)=0,NA(),'Последняя версия'!BE70)</f>
        <v>8</v>
      </c>
      <c r="BF70">
        <f>IF(COUNTA('Последняя версия'!BF70)=0,NA(),'Последняя версия'!BF70)</f>
        <v>21</v>
      </c>
      <c r="BG70">
        <f>IF(COUNTA('Последняя версия'!BG70)=0,NA(),'Последняя версия'!BG70)</f>
        <v>5</v>
      </c>
      <c r="BH70">
        <f>IF(COUNTA('Последняя версия'!BH70)=0,NA(),'Последняя версия'!BH70)</f>
        <v>166</v>
      </c>
      <c r="BI70">
        <f>IF(COUNTA('Последняя версия'!BI70)=0,NA(),'Последняя версия'!BI70)</f>
        <v>1145</v>
      </c>
      <c r="BJ70" t="e">
        <f>IF(COUNTA('Последняя версия'!BJ70)=0,NA(),'Последняя версия'!BJ70)</f>
        <v>#N/A</v>
      </c>
      <c r="BK70">
        <f>IF(COUNTA('Последняя версия'!BK70)=0,NA(),'Последняя версия'!BK70)</f>
        <v>55</v>
      </c>
      <c r="BL70">
        <f>IF(COUNTA('Последняя версия'!BL70)=0,NA(),'Последняя версия'!BL70)</f>
        <v>38.67</v>
      </c>
      <c r="BM70" t="e">
        <f>IF(COUNTA('Последняя версия'!BM70)=0,NA(),'Последняя версия'!BM70)</f>
        <v>#N/A</v>
      </c>
      <c r="BN70">
        <f>IF(COUNTA('Последняя версия'!BN70)=0,NA(),'Последняя версия'!BN70)</f>
        <v>2.11</v>
      </c>
      <c r="BO70">
        <f>IF(COUNTA('Последняя версия'!BO70)=0,NA(),'Последняя версия'!BO70)</f>
        <v>299.3</v>
      </c>
      <c r="BP70" t="e">
        <f>IF(COUNTA('Последняя версия'!BP70)=0,NA(),'Последняя версия'!BP70)</f>
        <v>#N/A</v>
      </c>
      <c r="BQ70" t="e">
        <f>IF(COUNTA('Последняя версия'!BQ70)=0,NA(),'Последняя версия'!BQ70)</f>
        <v>#N/A</v>
      </c>
      <c r="BR70" t="e">
        <f>IF(COUNTA('Последняя версия'!BR70)=0,NA(),'Последняя версия'!BR70)</f>
        <v>#N/A</v>
      </c>
      <c r="BS70" t="e">
        <f>IF(COUNTA('Последняя версия'!BS70)=0,NA(),'Последняя версия'!BS70)</f>
        <v>#N/A</v>
      </c>
      <c r="BT70" t="e">
        <f>IF(COUNTA('Последняя версия'!BT70)=0,NA(),'Последняя версия'!BT70)</f>
        <v>#N/A</v>
      </c>
      <c r="BU70" t="e">
        <f>IF(COUNTA('Последняя версия'!BU70)=0,NA(),'Последняя версия'!BU70)</f>
        <v>#N/A</v>
      </c>
      <c r="BV70" t="e">
        <f>IF(COUNTA('Последняя версия'!BV70)=0,NA(),'Последняя версия'!BV70)</f>
        <v>#N/A</v>
      </c>
      <c r="BW70" t="e">
        <f>IF(COUNTA('Последняя версия'!BW70)=0,NA(),'Последняя версия'!BW70)</f>
        <v>#N/A</v>
      </c>
      <c r="BX70" t="e">
        <f>IF(COUNTA('Последняя версия'!BX70)=0,NA(),'Последняя версия'!BX70)</f>
        <v>#N/A</v>
      </c>
      <c r="BY70" t="e">
        <f>IF(COUNTA('Последняя версия'!BY70)=0,NA(),'Последняя версия'!BY70)</f>
        <v>#N/A</v>
      </c>
      <c r="BZ70" t="e">
        <f>IF(COUNTA('Последняя версия'!BZ70)=0,NA(),'Последняя версия'!BZ70)</f>
        <v>#N/A</v>
      </c>
      <c r="CA70" t="e">
        <f>IF(COUNTA('Последняя версия'!CA70)=0,NA(),'Последняя версия'!CA70)</f>
        <v>#N/A</v>
      </c>
      <c r="CB70" t="e">
        <f>IF(COUNTA('Последняя версия'!CB70)=0,NA(),'Последняя версия'!CB70)</f>
        <v>#N/A</v>
      </c>
      <c r="CC70" t="e">
        <f>IF(COUNTA('Последняя версия'!CC70)=0,NA(),'Последняя версия'!CC70)</f>
        <v>#N/A</v>
      </c>
      <c r="CD70" t="e">
        <f>IF(COUNTA('Последняя версия'!CD70)=0,NA(),'Последняя версия'!CD70)</f>
        <v>#N/A</v>
      </c>
      <c r="CE70" t="e">
        <f>IF(COUNTA('Последняя версия'!CE70)=0,NA(),'Последняя версия'!CE70)</f>
        <v>#N/A</v>
      </c>
      <c r="CF70" t="e">
        <f>IF(COUNTA('Последняя версия'!CF70)=0,NA(),'Последняя версия'!CF70)</f>
        <v>#N/A</v>
      </c>
      <c r="CG70" t="e">
        <f>IF(COUNTA('Последняя версия'!CG70)=0,NA(),'Последняя версия'!CG70)</f>
        <v>#N/A</v>
      </c>
      <c r="CH70" t="e">
        <f>IF(COUNTA('Последняя версия'!CH70)=0,NA(),'Последняя версия'!CH70)</f>
        <v>#N/A</v>
      </c>
      <c r="CI70" t="e">
        <f>IF(COUNTA('Последняя версия'!CI70)=0,NA(),'Последняя версия'!CI70)</f>
        <v>#N/A</v>
      </c>
      <c r="CJ70" t="e">
        <f>IF(COUNTA('Последняя версия'!CJ70)=0,NA(),'Последняя версия'!CJ70)</f>
        <v>#N/A</v>
      </c>
      <c r="CK70" t="e">
        <f>IF(COUNTA('Последняя версия'!CK70)=0,NA(),'Последняя версия'!CK70)</f>
        <v>#N/A</v>
      </c>
      <c r="CL70">
        <f>IF(COUNTA('Последняя версия'!CL70)=0,NA(),'Последняя версия'!CL70)</f>
        <v>114.83</v>
      </c>
      <c r="CM70" t="e">
        <f>IF(COUNTA('Последняя версия'!CM70)=0,NA(),'Последняя версия'!CM70)</f>
        <v>#N/A</v>
      </c>
      <c r="CN70" t="e">
        <f>IF(COUNTA('Последняя версия'!CN70)=0,NA(),'Последняя версия'!CN70)</f>
        <v>#N/A</v>
      </c>
      <c r="CO70" t="e">
        <f>IF(COUNTA('Последняя версия'!CO70)=0,NA(),'Последняя версия'!CO70)</f>
        <v>#N/A</v>
      </c>
      <c r="CP70" t="e">
        <f>IF(COUNTA('Последняя версия'!CP70)=0,NA(),'Последняя версия'!CP70)</f>
        <v>#N/A</v>
      </c>
      <c r="CQ70" t="e">
        <f>IF(COUNTA('Последняя версия'!CQ70)=0,NA(),'Последняя версия'!CQ70)</f>
        <v>#N/A</v>
      </c>
      <c r="CR70" t="e">
        <f>IF(COUNTA('Последняя версия'!CR70)=0,NA(),'Последняя версия'!CR70)</f>
        <v>#N/A</v>
      </c>
      <c r="CS70">
        <f>IF(COUNTA('Последняя версия'!CS70)=0,NA(),'Последняя версия'!CS70)</f>
        <v>25</v>
      </c>
      <c r="CT70">
        <f>IF(COUNTA('Последняя версия'!CT70)=0,NA(),'Последняя версия'!CT70)</f>
        <v>8</v>
      </c>
      <c r="CU70">
        <f>IF(COUNTA('Последняя версия'!CU70)=0,NA(),'Последняя версия'!CU70)</f>
        <v>15</v>
      </c>
      <c r="CV70">
        <f>IF(COUNTA('Последняя версия'!CV70)=0,NA(),'Последняя версия'!CV70)</f>
        <v>1</v>
      </c>
      <c r="CW70">
        <f>IF(COUNTA('Последняя версия'!CW70)=0,NA(),'Последняя версия'!CW70)</f>
        <v>1</v>
      </c>
      <c r="CX70">
        <f>IF(COUNTA('Последняя версия'!CX70)=0,NA(),'Последняя версия'!CX70)</f>
        <v>5</v>
      </c>
      <c r="CY70">
        <f>IF(COUNTA('Последняя версия'!CY70)=0,NA(),'Последняя версия'!CY70)</f>
        <v>1</v>
      </c>
      <c r="CZ70">
        <f>IF(COUNTA('Последняя версия'!CZ70)=0,NA(),'Последняя версия'!CZ70)</f>
        <v>1</v>
      </c>
      <c r="DA70">
        <f>IF(COUNTA('Последняя версия'!DA70)=0,NA(),'Последняя версия'!DA70)</f>
        <v>6</v>
      </c>
      <c r="DB70">
        <f>IF(COUNTA('Последняя версия'!DB70)=0,NA(),'Последняя версия'!DB70)</f>
        <v>8</v>
      </c>
      <c r="DC70">
        <f>IF(COUNTA('Последняя версия'!DC70)=0,NA(),'Последняя версия'!DC70)</f>
        <v>8</v>
      </c>
      <c r="DD70">
        <f>IF(COUNTA('Последняя версия'!DD70)=0,NA(),'Последняя версия'!DD70)</f>
        <v>8</v>
      </c>
      <c r="DE70">
        <f>IF(COUNTA('Последняя версия'!DE70)=0,NA(),'Последняя версия'!DE70)</f>
        <v>6</v>
      </c>
      <c r="DF70">
        <f>IF(COUNTA('Последняя версия'!DF70)=0,NA(),'Последняя версия'!DF70)</f>
        <v>7</v>
      </c>
      <c r="DG70">
        <f>IF(COUNTA('Последняя версия'!DG70)=0,NA(),'Последняя версия'!DG70)</f>
        <v>9</v>
      </c>
      <c r="DH70">
        <f>IF(COUNTA('Последняя версия'!DH70)=0,NA(),'Последняя версия'!DH70)</f>
        <v>11</v>
      </c>
      <c r="DI70">
        <f>IF(COUNTA('Последняя версия'!DI70)=0,NA(),'Последняя версия'!DI70)</f>
        <v>5</v>
      </c>
      <c r="DJ70">
        <f>IF(COUNTA('Последняя версия'!DJ70)=0,NA(),'Последняя версия'!DJ70)</f>
        <v>4</v>
      </c>
      <c r="DK70">
        <f>IF(COUNTA('Последняя версия'!DK70)=0,NA(),'Последняя версия'!DK70)</f>
        <v>4</v>
      </c>
      <c r="DL70">
        <f>IF(COUNTA('Последняя версия'!DL70)=0,NA(),'Последняя версия'!DL70)</f>
        <v>5</v>
      </c>
      <c r="DM70">
        <f>IF(COUNTA('Последняя версия'!DM70)=0,NA(),'Последняя версия'!DM70)</f>
        <v>10</v>
      </c>
      <c r="DN70">
        <f>IF(COUNTA('Последняя версия'!DN70)=0,NA(),'Последняя версия'!DN70)</f>
        <v>6</v>
      </c>
      <c r="DO70">
        <f>IF(COUNTA('Последняя версия'!DO70)=0,NA(),'Последняя версия'!DO70)</f>
        <v>4</v>
      </c>
      <c r="DP70">
        <f>IF(COUNTA('Последняя версия'!DP70)=0,NA(),'Последняя версия'!DP70)</f>
        <v>7</v>
      </c>
      <c r="DQ70">
        <f>IF(COUNTA('Последняя версия'!DQ70)=0,NA(),'Последняя версия'!DQ70)</f>
        <v>9</v>
      </c>
      <c r="DR70">
        <f>IF(COUNTA('Последняя версия'!DR70)=0,NA(),'Последняя версия'!DR70)</f>
        <v>6</v>
      </c>
      <c r="DS70">
        <f>IF(COUNTA('Последняя версия'!DS70)=0,NA(),'Последняя версия'!DS70)</f>
        <v>3</v>
      </c>
      <c r="DT70">
        <f>IF(COUNTA('Последняя версия'!DT70)=0,NA(),'Последняя версия'!DT70)</f>
        <v>100</v>
      </c>
      <c r="DU70" t="e">
        <f>IF(COUNTA('Последняя версия'!DU70)=0,NA(),'Последняя версия'!DU70)</f>
        <v>#N/A</v>
      </c>
      <c r="DV70" t="e">
        <f>IF(COUNTA('Последняя версия'!DV70)=0,NA(),'Последняя версия'!DV70)</f>
        <v>#N/A</v>
      </c>
      <c r="DW70" t="e">
        <f>IF(COUNTA('Последняя версия'!DW70)=0,NA(),'Последняя версия'!DW70)</f>
        <v>#N/A</v>
      </c>
      <c r="DX70" t="e">
        <f>IF(COUNTA('Последняя версия'!DX70)=0,NA(),'Последняя версия'!DX70)</f>
        <v>#N/A</v>
      </c>
      <c r="DY70" t="e">
        <f>IF(COUNTA('Последняя версия'!DY70)=0,NA(),'Последняя версия'!DY70)</f>
        <v>#N/A</v>
      </c>
      <c r="DZ70" t="e">
        <f>IF(COUNTA('Последняя версия'!DZ70)=0,NA(),'Последняя версия'!DZ70)</f>
        <v>#N/A</v>
      </c>
      <c r="EA70" t="e">
        <f>IF(COUNTA('Последняя версия'!EA70)=0,NA(),'Последняя версия'!EA70)</f>
        <v>#N/A</v>
      </c>
      <c r="EB70" t="e">
        <f>IF(COUNTA('Последняя версия'!EB70)=0,NA(),'Последняя версия'!EB70)</f>
        <v>#N/A</v>
      </c>
      <c r="EC70" t="e">
        <f>IF(COUNTA('Последняя версия'!EC70)=0,NA(),'Последняя версия'!EC70)</f>
        <v>#N/A</v>
      </c>
      <c r="ED70" t="e">
        <f>IF(COUNTA('Последняя версия'!ED70)=0,NA(),'Последняя версия'!ED70)</f>
        <v>#N/A</v>
      </c>
      <c r="EE70" t="e">
        <f>IF(COUNTA('Последняя версия'!EE70)=0,NA(),'Последняя версия'!EE70)</f>
        <v>#N/A</v>
      </c>
      <c r="EF70" t="e">
        <f>IF(COUNTA('Последняя версия'!EF70)=0,NA(),'Последняя версия'!EF70)</f>
        <v>#N/A</v>
      </c>
      <c r="EG70" t="e">
        <f>IF(COUNTA('Последняя версия'!EG70)=0,NA(),'Последняя версия'!EG70)</f>
        <v>#N/A</v>
      </c>
      <c r="EH70" t="e">
        <f>IF(COUNTA('Последняя версия'!EH70)=0,NA(),'Последняя версия'!EH70)</f>
        <v>#N/A</v>
      </c>
      <c r="EI70" t="e">
        <f>IF(COUNTA('Последняя версия'!EI70)=0,NA(),'Последняя версия'!EI70)</f>
        <v>#N/A</v>
      </c>
      <c r="EJ70" t="e">
        <f>IF(COUNTA('Последняя версия'!EJ70)=0,NA(),'Последняя версия'!EJ70)</f>
        <v>#N/A</v>
      </c>
    </row>
    <row r="71" spans="1:140" x14ac:dyDescent="0.35">
      <c r="A71">
        <f>IF(COUNTA('Последняя версия'!A71)=0,NA(),'Последняя версия'!A71)</f>
        <v>70</v>
      </c>
      <c r="B71">
        <f>IF(COUNTA('Последняя версия'!B71)=0,NA(),'Последняя версия'!B71)</f>
        <v>6</v>
      </c>
      <c r="C71">
        <f>IF(COUNTA('Последняя версия'!C71)=0,NA(),'Последняя версия'!C71)</f>
        <v>1</v>
      </c>
      <c r="D71">
        <f>IF(COUNTA('Последняя версия'!D71)=0,NA(),'Последняя версия'!D71)</f>
        <v>6</v>
      </c>
      <c r="E71">
        <f>IF(COUNTA('Последняя версия'!E71)=0,NA(),'Последняя версия'!E71)</f>
        <v>3</v>
      </c>
      <c r="F71">
        <f>IF(COUNTA('Последняя версия'!F71)=0,NA(),'Последняя версия'!F71)</f>
        <v>2</v>
      </c>
      <c r="G71">
        <f>IF(COUNTA('Последняя версия'!G71)=0,NA(),'Последняя версия'!G71)</f>
        <v>2</v>
      </c>
      <c r="H71">
        <f>IF(COUNTA('Последняя версия'!H71)=0,NA(),'Последняя версия'!H71)</f>
        <v>1</v>
      </c>
      <c r="I71">
        <f>IF(COUNTA('Последняя версия'!I71)=0,NA(),'Последняя версия'!I71)</f>
        <v>1</v>
      </c>
      <c r="J71">
        <f>IF(COUNTA('Последняя версия'!J71)=0,NA(),'Последняя версия'!J71)</f>
        <v>1</v>
      </c>
      <c r="K71">
        <f>IF(COUNTA('Последняя версия'!K71)=0,NA(),'Последняя версия'!K71)</f>
        <v>1</v>
      </c>
      <c r="L71">
        <f>IF(COUNTA('Последняя версия'!L71)=0,NA(),'Последняя версия'!L71)</f>
        <v>1</v>
      </c>
      <c r="M71">
        <f>IF(COUNTA('Последняя версия'!M71)=0,NA(),'Последняя версия'!M71)</f>
        <v>1</v>
      </c>
      <c r="N71">
        <f>IF(COUNTA('Последняя версия'!N71)=0,NA(),'Последняя версия'!N71)</f>
        <v>1</v>
      </c>
      <c r="O71">
        <f>IF(COUNTA('Последняя версия'!O71)=0,NA(),'Последняя версия'!O71)</f>
        <v>2</v>
      </c>
      <c r="P71">
        <f>IF(COUNTA('Последняя версия'!P71)=0,NA(),'Последняя версия'!P71)</f>
        <v>1</v>
      </c>
      <c r="Q71">
        <f>IF(COUNTA('Последняя версия'!Q71)=0,NA(),'Последняя версия'!Q71)</f>
        <v>1</v>
      </c>
      <c r="R71">
        <f>IF(COUNTA('Последняя версия'!R71)=0,NA(),'Последняя версия'!R71)</f>
        <v>1</v>
      </c>
      <c r="S71">
        <f>IF(COUNTA('Последняя версия'!S71)=0,NA(),'Последняя версия'!S71)</f>
        <v>1</v>
      </c>
      <c r="T71">
        <f>IF(COUNTA('Последняя версия'!T71)=0,NA(),'Последняя версия'!T71)</f>
        <v>1</v>
      </c>
      <c r="U71">
        <f>IF(COUNTA('Последняя версия'!U71)=0,NA(),'Последняя версия'!U71)</f>
        <v>1</v>
      </c>
      <c r="V71">
        <f>IF(COUNTA('Последняя версия'!V71)=0,NA(),'Последняя версия'!V71)</f>
        <v>2</v>
      </c>
      <c r="W71" t="e">
        <f>IF(COUNTA('Последняя версия'!W71)=0,NA(),'Последняя версия'!W71)</f>
        <v>#N/A</v>
      </c>
      <c r="X71">
        <f>IF(COUNTA('Последняя версия'!X71)=0,NA(),'Последняя версия'!X71)</f>
        <v>72</v>
      </c>
      <c r="Y71">
        <f>IF(COUNTA('Последняя версия'!Y71)=0,NA(),'Последняя версия'!Y71)</f>
        <v>70</v>
      </c>
      <c r="Z71">
        <f>IF(COUNTA('Последняя версия'!Z71)=0,NA(),'Последняя версия'!Z71)</f>
        <v>18</v>
      </c>
      <c r="AA71">
        <f>IF(COUNTA('Последняя версия'!AA71)=0,NA(),'Последняя версия'!AA71)</f>
        <v>77</v>
      </c>
      <c r="AB71">
        <f>IF(COUNTA('Последняя версия'!AB71)=0,NA(),'Последняя версия'!AB71)</f>
        <v>81</v>
      </c>
      <c r="AC71">
        <f>IF(COUNTA('Последняя версия'!AC71)=0,NA(),'Последняя версия'!AC71)</f>
        <v>45.4</v>
      </c>
      <c r="AD71">
        <f>IF(COUNTA('Последняя версия'!AD71)=0,NA(),'Последняя версия'!AD71)</f>
        <v>6.87</v>
      </c>
      <c r="AE71">
        <f>IF(COUNTA('Последняя версия'!AE71)=0,NA(),'Последняя версия'!AE71)</f>
        <v>73.28</v>
      </c>
      <c r="AF71">
        <f>IF(COUNTA('Последняя версия'!AF71)=0,NA(),'Последняя версия'!AF71)</f>
        <v>5.76</v>
      </c>
      <c r="AG71">
        <f>IF(COUNTA('Последняя версия'!AG71)=0,NA(),'Последняя версия'!AG71)</f>
        <v>1.27</v>
      </c>
      <c r="AH71">
        <f>IF(COUNTA('Последняя версия'!AH71)=0,NA(),'Последняя версия'!AH71)</f>
        <v>4.3099999999999996</v>
      </c>
      <c r="AI71">
        <f>IF(COUNTA('Последняя версия'!AI71)=0,NA(),'Последняя версия'!AI71)</f>
        <v>1.24</v>
      </c>
      <c r="AJ71">
        <f>IF(COUNTA('Последняя версия'!AJ71)=0,NA(),'Последняя версия'!AJ71)</f>
        <v>1.31</v>
      </c>
      <c r="AK71">
        <f>IF(COUNTA('Последняя версия'!AK71)=0,NA(),'Последняя версия'!AK71)</f>
        <v>4.41</v>
      </c>
      <c r="AL71">
        <f>IF(COUNTA('Последняя версия'!AL71)=0,NA(),'Последняя версия'!AL71)</f>
        <v>132.80000000000001</v>
      </c>
      <c r="AM71">
        <f>IF(COUNTA('Последняя версия'!AM71)=0,NA(),'Последняя версия'!AM71)</f>
        <v>426.28</v>
      </c>
      <c r="AN71" t="e">
        <f>IF(COUNTA('Последняя версия'!AN71)=0,NA(),'Последняя версия'!AN71)</f>
        <v>#N/A</v>
      </c>
      <c r="AO71" t="e">
        <f>IF(COUNTA('Последняя версия'!AO71)=0,NA(),'Последняя версия'!AO71)</f>
        <v>#N/A</v>
      </c>
      <c r="AP71" t="e">
        <f>IF(COUNTA('Последняя версия'!AP71)=0,NA(),'Последняя версия'!AP71)</f>
        <v>#N/A</v>
      </c>
      <c r="AQ71" t="e">
        <f>IF(COUNTA('Последняя версия'!AQ71)=0,NA(),'Последняя версия'!AQ71)</f>
        <v>#N/A</v>
      </c>
      <c r="AR71" t="e">
        <f>IF(COUNTA('Последняя версия'!AR71)=0,NA(),'Последняя версия'!AR71)</f>
        <v>#N/A</v>
      </c>
      <c r="AS71" t="e">
        <f>IF(COUNTA('Последняя версия'!AS71)=0,NA(),'Последняя версия'!AS71)</f>
        <v>#N/A</v>
      </c>
      <c r="AT71" t="e">
        <f>IF(COUNTA('Последняя версия'!AT71)=0,NA(),'Последняя версия'!AT71)</f>
        <v>#N/A</v>
      </c>
      <c r="AU71" t="e">
        <f>IF(COUNTA('Последняя версия'!AU71)=0,NA(),'Последняя версия'!AU71)</f>
        <v>#N/A</v>
      </c>
      <c r="AV71" t="e">
        <f>IF(COUNTA('Последняя версия'!AV71)=0,NA(),'Последняя версия'!AV71)</f>
        <v>#N/A</v>
      </c>
      <c r="AW71" t="e">
        <f>IF(COUNTA('Последняя версия'!AW71)=0,NA(),'Последняя версия'!AW71)</f>
        <v>#N/A</v>
      </c>
      <c r="AX71">
        <f>IF(COUNTA('Последняя версия'!AX71)=0,NA(),'Последняя версия'!AX71)</f>
        <v>5.49</v>
      </c>
      <c r="AY71" t="e">
        <f>IF(COUNTA('Последняя версия'!AY71)=0,NA(),'Последняя версия'!AY71)</f>
        <v>#N/A</v>
      </c>
      <c r="AZ71" t="e">
        <f>IF(COUNTA('Последняя версия'!AZ71)=0,NA(),'Последняя версия'!AZ71)</f>
        <v>#N/A</v>
      </c>
      <c r="BA71" t="e">
        <f>IF(COUNTA('Последняя версия'!BA71)=0,NA(),'Последняя версия'!BA71)</f>
        <v>#N/A</v>
      </c>
      <c r="BB71">
        <f>IF(COUNTA('Последняя версия'!BB71)=0,NA(),'Последняя версия'!BB71)</f>
        <v>138</v>
      </c>
      <c r="BC71">
        <f>IF(COUNTA('Последняя версия'!BC71)=0,NA(),'Последняя версия'!BC71)</f>
        <v>4.79</v>
      </c>
      <c r="BD71">
        <f>IF(COUNTA('Последняя версия'!BD71)=0,NA(),'Последняя версия'!BD71)</f>
        <v>201</v>
      </c>
      <c r="BE71">
        <f>IF(COUNTA('Последняя версия'!BE71)=0,NA(),'Последняя версия'!BE71)</f>
        <v>6.5</v>
      </c>
      <c r="BF71">
        <f>IF(COUNTA('Последняя версия'!BF71)=0,NA(),'Последняя версия'!BF71)</f>
        <v>11</v>
      </c>
      <c r="BG71">
        <f>IF(COUNTA('Последняя версия'!BG71)=0,NA(),'Последняя версия'!BG71)</f>
        <v>10</v>
      </c>
      <c r="BH71">
        <f>IF(COUNTA('Последняя версия'!BH71)=0,NA(),'Последняя версия'!BH71)</f>
        <v>179</v>
      </c>
      <c r="BI71">
        <f>IF(COUNTA('Последняя версия'!BI71)=0,NA(),'Последняя версия'!BI71)</f>
        <v>1297</v>
      </c>
      <c r="BJ71" t="e">
        <f>IF(COUNTA('Последняя версия'!BJ71)=0,NA(),'Последняя версия'!BJ71)</f>
        <v>#N/A</v>
      </c>
      <c r="BK71">
        <f>IF(COUNTA('Последняя версия'!BK71)=0,NA(),'Последняя версия'!BK71)</f>
        <v>46.8</v>
      </c>
      <c r="BL71">
        <f>IF(COUNTA('Последняя версия'!BL71)=0,NA(),'Последняя версия'!BL71)</f>
        <v>40.47</v>
      </c>
      <c r="BM71" t="e">
        <f>IF(COUNTA('Последняя версия'!BM71)=0,NA(),'Последняя версия'!BM71)</f>
        <v>#N/A</v>
      </c>
      <c r="BN71">
        <f>IF(COUNTA('Последняя версия'!BN71)=0,NA(),'Последняя версия'!BN71)</f>
        <v>5.48</v>
      </c>
      <c r="BO71">
        <f>IF(COUNTA('Последняя версия'!BO71)=0,NA(),'Последняя версия'!BO71)</f>
        <v>473.3</v>
      </c>
      <c r="BP71">
        <f>IF(COUNTA('Последняя версия'!BP71)=0,NA(),'Последняя версия'!BP71)</f>
        <v>8.51</v>
      </c>
      <c r="BQ71" t="e">
        <f>IF(COUNTA('Последняя версия'!BQ71)=0,NA(),'Последняя версия'!BQ71)</f>
        <v>#N/A</v>
      </c>
      <c r="BR71" t="e">
        <f>IF(COUNTA('Последняя версия'!BR71)=0,NA(),'Последняя версия'!BR71)</f>
        <v>#N/A</v>
      </c>
      <c r="BS71" t="e">
        <f>IF(COUNTA('Последняя версия'!BS71)=0,NA(),'Последняя версия'!BS71)</f>
        <v>#N/A</v>
      </c>
      <c r="BT71" t="e">
        <f>IF(COUNTA('Последняя версия'!BT71)=0,NA(),'Последняя версия'!BT71)</f>
        <v>#N/A</v>
      </c>
      <c r="BU71" t="e">
        <f>IF(COUNTA('Последняя версия'!BU71)=0,NA(),'Последняя версия'!BU71)</f>
        <v>#N/A</v>
      </c>
      <c r="BV71" t="e">
        <f>IF(COUNTA('Последняя версия'!BV71)=0,NA(),'Последняя версия'!BV71)</f>
        <v>#N/A</v>
      </c>
      <c r="BW71" t="e">
        <f>IF(COUNTA('Последняя версия'!BW71)=0,NA(),'Последняя версия'!BW71)</f>
        <v>#N/A</v>
      </c>
      <c r="BX71" t="e">
        <f>IF(COUNTA('Последняя версия'!BX71)=0,NA(),'Последняя версия'!BX71)</f>
        <v>#N/A</v>
      </c>
      <c r="BY71" t="e">
        <f>IF(COUNTA('Последняя версия'!BY71)=0,NA(),'Последняя версия'!BY71)</f>
        <v>#N/A</v>
      </c>
      <c r="BZ71" t="e">
        <f>IF(COUNTA('Последняя версия'!BZ71)=0,NA(),'Последняя версия'!BZ71)</f>
        <v>#N/A</v>
      </c>
      <c r="CA71" t="e">
        <f>IF(COUNTA('Последняя версия'!CA71)=0,NA(),'Последняя версия'!CA71)</f>
        <v>#N/A</v>
      </c>
      <c r="CB71" t="e">
        <f>IF(COUNTA('Последняя версия'!CB71)=0,NA(),'Последняя версия'!CB71)</f>
        <v>#N/A</v>
      </c>
      <c r="CC71" t="e">
        <f>IF(COUNTA('Последняя версия'!CC71)=0,NA(),'Последняя версия'!CC71)</f>
        <v>#N/A</v>
      </c>
      <c r="CD71" t="e">
        <f>IF(COUNTA('Последняя версия'!CD71)=0,NA(),'Последняя версия'!CD71)</f>
        <v>#N/A</v>
      </c>
      <c r="CE71" t="e">
        <f>IF(COUNTA('Последняя версия'!CE71)=0,NA(),'Последняя версия'!CE71)</f>
        <v>#N/A</v>
      </c>
      <c r="CF71" t="e">
        <f>IF(COUNTA('Последняя версия'!CF71)=0,NA(),'Последняя версия'!CF71)</f>
        <v>#N/A</v>
      </c>
      <c r="CG71" t="e">
        <f>IF(COUNTA('Последняя версия'!CG71)=0,NA(),'Последняя версия'!CG71)</f>
        <v>#N/A</v>
      </c>
      <c r="CH71" t="e">
        <f>IF(COUNTA('Последняя версия'!CH71)=0,NA(),'Последняя версия'!CH71)</f>
        <v>#N/A</v>
      </c>
      <c r="CI71" t="e">
        <f>IF(COUNTA('Последняя версия'!CI71)=0,NA(),'Последняя версия'!CI71)</f>
        <v>#N/A</v>
      </c>
      <c r="CJ71" t="e">
        <f>IF(COUNTA('Последняя версия'!CJ71)=0,NA(),'Последняя версия'!CJ71)</f>
        <v>#N/A</v>
      </c>
      <c r="CK71" t="e">
        <f>IF(COUNTA('Последняя версия'!CK71)=0,NA(),'Последняя версия'!CK71)</f>
        <v>#N/A</v>
      </c>
      <c r="CL71">
        <f>IF(COUNTA('Последняя версия'!CL71)=0,NA(),'Последняя версия'!CL71)</f>
        <v>257.7</v>
      </c>
      <c r="CM71" t="e">
        <f>IF(COUNTA('Последняя версия'!CM71)=0,NA(),'Последняя версия'!CM71)</f>
        <v>#N/A</v>
      </c>
      <c r="CN71" t="e">
        <f>IF(COUNTA('Последняя версия'!CN71)=0,NA(),'Последняя версия'!CN71)</f>
        <v>#N/A</v>
      </c>
      <c r="CO71" t="e">
        <f>IF(COUNTA('Последняя версия'!CO71)=0,NA(),'Последняя версия'!CO71)</f>
        <v>#N/A</v>
      </c>
      <c r="CP71" t="e">
        <f>IF(COUNTA('Последняя версия'!CP71)=0,NA(),'Последняя версия'!CP71)</f>
        <v>#N/A</v>
      </c>
      <c r="CQ71" t="e">
        <f>IF(COUNTA('Последняя версия'!CQ71)=0,NA(),'Последняя версия'!CQ71)</f>
        <v>#N/A</v>
      </c>
      <c r="CR71" t="e">
        <f>IF(COUNTA('Последняя версия'!CR71)=0,NA(),'Последняя версия'!CR71)</f>
        <v>#N/A</v>
      </c>
      <c r="CS71">
        <f>IF(COUNTA('Последняя версия'!CS71)=0,NA(),'Последняя версия'!CS71)</f>
        <v>17</v>
      </c>
      <c r="CT71">
        <f>IF(COUNTA('Последняя версия'!CT71)=0,NA(),'Последняя версия'!CT71)</f>
        <v>10</v>
      </c>
      <c r="CU71">
        <f>IF(COUNTA('Последняя версия'!CU71)=0,NA(),'Последняя версия'!CU71)</f>
        <v>13</v>
      </c>
      <c r="CV71" t="e">
        <f>IF(COUNTA('Последняя версия'!CV71)=0,NA(),'Последняя версия'!CV71)</f>
        <v>#N/A</v>
      </c>
      <c r="CW71" t="e">
        <f>IF(COUNTA('Последняя версия'!CW71)=0,NA(),'Последняя версия'!CW71)</f>
        <v>#N/A</v>
      </c>
      <c r="CX71" t="e">
        <f>IF(COUNTA('Последняя версия'!CX71)=0,NA(),'Последняя версия'!CX71)</f>
        <v>#N/A</v>
      </c>
      <c r="CY71" t="e">
        <f>IF(COUNTA('Последняя версия'!CY71)=0,NA(),'Последняя версия'!CY71)</f>
        <v>#N/A</v>
      </c>
      <c r="CZ71" t="e">
        <f>IF(COUNTA('Последняя версия'!CZ71)=0,NA(),'Последняя версия'!CZ71)</f>
        <v>#N/A</v>
      </c>
      <c r="DA71" t="e">
        <f>IF(COUNTA('Последняя версия'!DA71)=0,NA(),'Последняя версия'!DA71)</f>
        <v>#N/A</v>
      </c>
      <c r="DB71" t="e">
        <f>IF(COUNTA('Последняя версия'!DB71)=0,NA(),'Последняя версия'!DB71)</f>
        <v>#N/A</v>
      </c>
      <c r="DC71" t="e">
        <f>IF(COUNTA('Последняя версия'!DC71)=0,NA(),'Последняя версия'!DC71)</f>
        <v>#N/A</v>
      </c>
      <c r="DD71" t="e">
        <f>IF(COUNTA('Последняя версия'!DD71)=0,NA(),'Последняя версия'!DD71)</f>
        <v>#N/A</v>
      </c>
      <c r="DE71" t="e">
        <f>IF(COUNTA('Последняя версия'!DE71)=0,NA(),'Последняя версия'!DE71)</f>
        <v>#N/A</v>
      </c>
      <c r="DF71" t="e">
        <f>IF(COUNTA('Последняя версия'!DF71)=0,NA(),'Последняя версия'!DF71)</f>
        <v>#N/A</v>
      </c>
      <c r="DG71" t="e">
        <f>IF(COUNTA('Последняя версия'!DG71)=0,NA(),'Последняя версия'!DG71)</f>
        <v>#N/A</v>
      </c>
      <c r="DH71" t="e">
        <f>IF(COUNTA('Последняя версия'!DH71)=0,NA(),'Последняя версия'!DH71)</f>
        <v>#N/A</v>
      </c>
      <c r="DI71" t="e">
        <f>IF(COUNTA('Последняя версия'!DI71)=0,NA(),'Последняя версия'!DI71)</f>
        <v>#N/A</v>
      </c>
      <c r="DJ71" t="e">
        <f>IF(COUNTA('Последняя версия'!DJ71)=0,NA(),'Последняя версия'!DJ71)</f>
        <v>#N/A</v>
      </c>
      <c r="DK71" t="e">
        <f>IF(COUNTA('Последняя версия'!DK71)=0,NA(),'Последняя версия'!DK71)</f>
        <v>#N/A</v>
      </c>
      <c r="DL71" t="e">
        <f>IF(COUNTA('Последняя версия'!DL71)=0,NA(),'Последняя версия'!DL71)</f>
        <v>#N/A</v>
      </c>
      <c r="DM71" t="e">
        <f>IF(COUNTA('Последняя версия'!DM71)=0,NA(),'Последняя версия'!DM71)</f>
        <v>#N/A</v>
      </c>
      <c r="DN71" t="e">
        <f>IF(COUNTA('Последняя версия'!DN71)=0,NA(),'Последняя версия'!DN71)</f>
        <v>#N/A</v>
      </c>
      <c r="DO71" t="e">
        <f>IF(COUNTA('Последняя версия'!DO71)=0,NA(),'Последняя версия'!DO71)</f>
        <v>#N/A</v>
      </c>
      <c r="DP71" t="e">
        <f>IF(COUNTA('Последняя версия'!DP71)=0,NA(),'Последняя версия'!DP71)</f>
        <v>#N/A</v>
      </c>
      <c r="DQ71" t="e">
        <f>IF(COUNTA('Последняя версия'!DQ71)=0,NA(),'Последняя версия'!DQ71)</f>
        <v>#N/A</v>
      </c>
      <c r="DR71" t="e">
        <f>IF(COUNTA('Последняя версия'!DR71)=0,NA(),'Последняя версия'!DR71)</f>
        <v>#N/A</v>
      </c>
      <c r="DS71" t="e">
        <f>IF(COUNTA('Последняя версия'!DS71)=0,NA(),'Последняя версия'!DS71)</f>
        <v>#N/A</v>
      </c>
      <c r="DT71" t="e">
        <f>IF(COUNTA('Последняя версия'!DT71)=0,NA(),'Последняя версия'!DT71)</f>
        <v>#N/A</v>
      </c>
      <c r="DU71" t="e">
        <f>IF(COUNTA('Последняя версия'!DU71)=0,NA(),'Последняя версия'!DU71)</f>
        <v>#N/A</v>
      </c>
      <c r="DV71" t="e">
        <f>IF(COUNTA('Последняя версия'!DV71)=0,NA(),'Последняя версия'!DV71)</f>
        <v>#N/A</v>
      </c>
      <c r="DW71" t="e">
        <f>IF(COUNTA('Последняя версия'!DW71)=0,NA(),'Последняя версия'!DW71)</f>
        <v>#N/A</v>
      </c>
      <c r="DX71" t="e">
        <f>IF(COUNTA('Последняя версия'!DX71)=0,NA(),'Последняя версия'!DX71)</f>
        <v>#N/A</v>
      </c>
      <c r="DY71" t="e">
        <f>IF(COUNTA('Последняя версия'!DY71)=0,NA(),'Последняя версия'!DY71)</f>
        <v>#N/A</v>
      </c>
      <c r="DZ71" t="e">
        <f>IF(COUNTA('Последняя версия'!DZ71)=0,NA(),'Последняя версия'!DZ71)</f>
        <v>#N/A</v>
      </c>
      <c r="EA71" t="e">
        <f>IF(COUNTA('Последняя версия'!EA71)=0,NA(),'Последняя версия'!EA71)</f>
        <v>#N/A</v>
      </c>
      <c r="EB71" t="e">
        <f>IF(COUNTA('Последняя версия'!EB71)=0,NA(),'Последняя версия'!EB71)</f>
        <v>#N/A</v>
      </c>
      <c r="EC71" t="e">
        <f>IF(COUNTA('Последняя версия'!EC71)=0,NA(),'Последняя версия'!EC71)</f>
        <v>#N/A</v>
      </c>
      <c r="ED71" t="e">
        <f>IF(COUNTA('Последняя версия'!ED71)=0,NA(),'Последняя версия'!ED71)</f>
        <v>#N/A</v>
      </c>
      <c r="EE71" t="e">
        <f>IF(COUNTA('Последняя версия'!EE71)=0,NA(),'Последняя версия'!EE71)</f>
        <v>#N/A</v>
      </c>
      <c r="EF71" t="e">
        <f>IF(COUNTA('Последняя версия'!EF71)=0,NA(),'Последняя версия'!EF71)</f>
        <v>#N/A</v>
      </c>
      <c r="EG71" t="e">
        <f>IF(COUNTA('Последняя версия'!EG71)=0,NA(),'Последняя версия'!EG71)</f>
        <v>#N/A</v>
      </c>
      <c r="EH71" t="e">
        <f>IF(COUNTA('Последняя версия'!EH71)=0,NA(),'Последняя версия'!EH71)</f>
        <v>#N/A</v>
      </c>
      <c r="EI71" t="e">
        <f>IF(COUNTA('Последняя версия'!EI71)=0,NA(),'Последняя версия'!EI71)</f>
        <v>#N/A</v>
      </c>
      <c r="EJ71" t="e">
        <f>IF(COUNTA('Последняя версия'!EJ71)=0,NA(),'Последняя версия'!EJ71)</f>
        <v>#N/A</v>
      </c>
    </row>
    <row r="72" spans="1:140" x14ac:dyDescent="0.35">
      <c r="A72">
        <f>IF(COUNTA('Последняя версия'!A72)=0,NA(),'Последняя версия'!A72)</f>
        <v>71</v>
      </c>
      <c r="B72">
        <f>IF(COUNTA('Последняя версия'!B72)=0,NA(),'Последняя версия'!B72)</f>
        <v>2</v>
      </c>
      <c r="C72">
        <f>IF(COUNTA('Последняя версия'!C72)=0,NA(),'Последняя версия'!C72)</f>
        <v>1</v>
      </c>
      <c r="D72">
        <f>IF(COUNTA('Последняя версия'!D72)=0,NA(),'Последняя версия'!D72)</f>
        <v>4</v>
      </c>
      <c r="E72">
        <f>IF(COUNTA('Последняя версия'!E72)=0,NA(),'Последняя версия'!E72)</f>
        <v>6</v>
      </c>
      <c r="F72">
        <f>IF(COUNTA('Последняя версия'!F72)=0,NA(),'Последняя версия'!F72)</f>
        <v>4</v>
      </c>
      <c r="G72">
        <f>IF(COUNTA('Последняя версия'!G72)=0,NA(),'Последняя версия'!G72)</f>
        <v>1</v>
      </c>
      <c r="H72">
        <f>IF(COUNTA('Последняя версия'!H72)=0,NA(),'Последняя версия'!H72)</f>
        <v>1</v>
      </c>
      <c r="I72">
        <f>IF(COUNTA('Последняя версия'!I72)=0,NA(),'Последняя версия'!I72)</f>
        <v>1</v>
      </c>
      <c r="J72">
        <f>IF(COUNTA('Последняя версия'!J72)=0,NA(),'Последняя версия'!J72)</f>
        <v>1</v>
      </c>
      <c r="K72">
        <f>IF(COUNTA('Последняя версия'!K72)=0,NA(),'Последняя версия'!K72)</f>
        <v>1</v>
      </c>
      <c r="L72">
        <f>IF(COUNTA('Последняя версия'!L72)=0,NA(),'Последняя версия'!L72)</f>
        <v>2</v>
      </c>
      <c r="M72">
        <f>IF(COUNTA('Последняя версия'!M72)=0,NA(),'Последняя версия'!M72)</f>
        <v>1</v>
      </c>
      <c r="N72">
        <f>IF(COUNTA('Последняя версия'!N72)=0,NA(),'Последняя версия'!N72)</f>
        <v>1</v>
      </c>
      <c r="O72">
        <f>IF(COUNTA('Последняя версия'!O72)=0,NA(),'Последняя версия'!O72)</f>
        <v>1</v>
      </c>
      <c r="P72">
        <f>IF(COUNTA('Последняя версия'!P72)=0,NA(),'Последняя версия'!P72)</f>
        <v>1</v>
      </c>
      <c r="Q72">
        <f>IF(COUNTA('Последняя версия'!Q72)=0,NA(),'Последняя версия'!Q72)</f>
        <v>1</v>
      </c>
      <c r="R72">
        <f>IF(COUNTA('Последняя версия'!R72)=0,NA(),'Последняя версия'!R72)</f>
        <v>1</v>
      </c>
      <c r="S72">
        <f>IF(COUNTA('Последняя версия'!S72)=0,NA(),'Последняя версия'!S72)</f>
        <v>1</v>
      </c>
      <c r="T72">
        <f>IF(COUNTA('Последняя версия'!T72)=0,NA(),'Последняя версия'!T72)</f>
        <v>1</v>
      </c>
      <c r="U72">
        <f>IF(COUNTA('Последняя версия'!U72)=0,NA(),'Последняя версия'!U72)</f>
        <v>1</v>
      </c>
      <c r="V72">
        <f>IF(COUNTA('Последняя версия'!V72)=0,NA(),'Последняя версия'!V72)</f>
        <v>1</v>
      </c>
      <c r="W72" t="e">
        <f>IF(COUNTA('Последняя версия'!W72)=0,NA(),'Последняя версия'!W72)</f>
        <v>#N/A</v>
      </c>
      <c r="X72">
        <f>IF(COUNTA('Последняя версия'!X72)=0,NA(),'Последняя версия'!X72)</f>
        <v>70</v>
      </c>
      <c r="Y72">
        <f>IF(COUNTA('Последняя версия'!Y72)=0,NA(),'Последняя версия'!Y72)</f>
        <v>70</v>
      </c>
      <c r="Z72">
        <f>IF(COUNTA('Последняя версия'!Z72)=0,NA(),'Последняя версия'!Z72)</f>
        <v>11</v>
      </c>
      <c r="AA72">
        <f>IF(COUNTA('Последняя версия'!AA72)=0,NA(),'Последняя версия'!AA72)</f>
        <v>49</v>
      </c>
      <c r="AB72">
        <f>IF(COUNTA('Последняя версия'!AB72)=0,NA(),'Последняя версия'!AB72)</f>
        <v>98</v>
      </c>
      <c r="AC72">
        <f>IF(COUNTA('Последняя версия'!AC72)=0,NA(),'Последняя версия'!AC72)</f>
        <v>45.7</v>
      </c>
      <c r="AD72">
        <f>IF(COUNTA('Последняя версия'!AD72)=0,NA(),'Последняя версия'!AD72)</f>
        <v>4.87</v>
      </c>
      <c r="AE72">
        <f>IF(COUNTA('Последняя версия'!AE72)=0,NA(),'Последняя версия'!AE72)</f>
        <v>70.260000000000005</v>
      </c>
      <c r="AF72">
        <f>IF(COUNTA('Последняя версия'!AF72)=0,NA(),'Последняя версия'!AF72)</f>
        <v>4.62</v>
      </c>
      <c r="AG72">
        <f>IF(COUNTA('Последняя версия'!AG72)=0,NA(),'Последняя версия'!AG72)</f>
        <v>0.95</v>
      </c>
      <c r="AH72">
        <f>IF(COUNTA('Последняя версия'!AH72)=0,NA(),'Последняя версия'!AH72)</f>
        <v>3.49</v>
      </c>
      <c r="AI72">
        <f>IF(COUNTA('Последняя версия'!AI72)=0,NA(),'Последняя версия'!AI72)</f>
        <v>0.91</v>
      </c>
      <c r="AJ72">
        <f>IF(COUNTA('Последняя версия'!AJ72)=0,NA(),'Последняя версия'!AJ72)</f>
        <v>0.28999999999999998</v>
      </c>
      <c r="AK72">
        <f>IF(COUNTA('Последняя версия'!AK72)=0,NA(),'Последняя версия'!AK72)</f>
        <v>4.1399999999999997</v>
      </c>
      <c r="AL72">
        <f>IF(COUNTA('Последняя версия'!AL72)=0,NA(),'Последняя версия'!AL72)</f>
        <v>116</v>
      </c>
      <c r="AM72">
        <f>IF(COUNTA('Последняя версия'!AM72)=0,NA(),'Последняя версия'!AM72)</f>
        <v>290</v>
      </c>
      <c r="AN72" t="e">
        <f>IF(COUNTA('Последняя версия'!AN72)=0,NA(),'Последняя версия'!AN72)</f>
        <v>#N/A</v>
      </c>
      <c r="AO72" t="e">
        <f>IF(COUNTA('Последняя версия'!AO72)=0,NA(),'Последняя версия'!AO72)</f>
        <v>#N/A</v>
      </c>
      <c r="AP72" t="e">
        <f>IF(COUNTA('Последняя версия'!AP72)=0,NA(),'Последняя версия'!AP72)</f>
        <v>#N/A</v>
      </c>
      <c r="AQ72" t="e">
        <f>IF(COUNTA('Последняя версия'!AQ72)=0,NA(),'Последняя версия'!AQ72)</f>
        <v>#N/A</v>
      </c>
      <c r="AR72" t="e">
        <f>IF(COUNTA('Последняя версия'!AR72)=0,NA(),'Последняя версия'!AR72)</f>
        <v>#N/A</v>
      </c>
      <c r="AS72" t="e">
        <f>IF(COUNTA('Последняя версия'!AS72)=0,NA(),'Последняя версия'!AS72)</f>
        <v>#N/A</v>
      </c>
      <c r="AT72" t="e">
        <f>IF(COUNTA('Последняя версия'!AT72)=0,NA(),'Последняя версия'!AT72)</f>
        <v>#N/A</v>
      </c>
      <c r="AU72" t="e">
        <f>IF(COUNTA('Последняя версия'!AU72)=0,NA(),'Последняя версия'!AU72)</f>
        <v>#N/A</v>
      </c>
      <c r="AV72" t="e">
        <f>IF(COUNTA('Последняя версия'!AV72)=0,NA(),'Последняя версия'!AV72)</f>
        <v>#N/A</v>
      </c>
      <c r="AW72" t="e">
        <f>IF(COUNTA('Последняя версия'!AW72)=0,NA(),'Последняя версия'!AW72)</f>
        <v>#N/A</v>
      </c>
      <c r="AX72">
        <f>IF(COUNTA('Последняя версия'!AX72)=0,NA(),'Последняя версия'!AX72)</f>
        <v>2.68</v>
      </c>
      <c r="AY72" t="e">
        <f>IF(COUNTA('Последняя версия'!AY72)=0,NA(),'Последняя версия'!AY72)</f>
        <v>#N/A</v>
      </c>
      <c r="AZ72" t="e">
        <f>IF(COUNTA('Последняя версия'!AZ72)=0,NA(),'Последняя версия'!AZ72)</f>
        <v>#N/A</v>
      </c>
      <c r="BA72" t="e">
        <f>IF(COUNTA('Последняя версия'!BA72)=0,NA(),'Последняя версия'!BA72)</f>
        <v>#N/A</v>
      </c>
      <c r="BB72">
        <f>IF(COUNTA('Последняя версия'!BB72)=0,NA(),'Последняя версия'!BB72)</f>
        <v>137</v>
      </c>
      <c r="BC72">
        <f>IF(COUNTA('Последняя версия'!BC72)=0,NA(),'Последняя версия'!BC72)</f>
        <v>4.47</v>
      </c>
      <c r="BD72">
        <f>IF(COUNTA('Последняя версия'!BD72)=0,NA(),'Последняя версия'!BD72)</f>
        <v>169</v>
      </c>
      <c r="BE72">
        <f>IF(COUNTA('Последняя версия'!BE72)=0,NA(),'Последняя версия'!BE72)</f>
        <v>4.7</v>
      </c>
      <c r="BF72">
        <f>IF(COUNTA('Последняя версия'!BF72)=0,NA(),'Последняя версия'!BF72)</f>
        <v>3</v>
      </c>
      <c r="BG72">
        <f>IF(COUNTA('Последняя версия'!BG72)=0,NA(),'Последняя версия'!BG72)</f>
        <v>7</v>
      </c>
      <c r="BH72">
        <f>IF(COUNTA('Последняя версия'!BH72)=0,NA(),'Последняя версия'!BH72)</f>
        <v>172</v>
      </c>
      <c r="BI72">
        <f>IF(COUNTA('Последняя версия'!BI72)=0,NA(),'Последняя версия'!BI72)</f>
        <v>1255</v>
      </c>
      <c r="BJ72" t="e">
        <f>IF(COUNTA('Последняя версия'!BJ72)=0,NA(),'Последняя версия'!BJ72)</f>
        <v>#N/A</v>
      </c>
      <c r="BK72">
        <f>IF(COUNTA('Последняя версия'!BK72)=0,NA(),'Последняя версия'!BK72)</f>
        <v>55</v>
      </c>
      <c r="BL72">
        <f>IF(COUNTA('Последняя версия'!BL72)=0,NA(),'Последняя версия'!BL72)</f>
        <v>37.46</v>
      </c>
      <c r="BM72" t="e">
        <f>IF(COUNTA('Последняя версия'!BM72)=0,NA(),'Последняя версия'!BM72)</f>
        <v>#N/A</v>
      </c>
      <c r="BN72">
        <f>IF(COUNTA('Последняя версия'!BN72)=0,NA(),'Последняя версия'!BN72)</f>
        <v>6.82</v>
      </c>
      <c r="BO72">
        <f>IF(COUNTA('Последняя версия'!BO72)=0,NA(),'Последняя версия'!BO72)</f>
        <v>388</v>
      </c>
      <c r="BP72">
        <f>IF(COUNTA('Последняя версия'!BP72)=0,NA(),'Последняя версия'!BP72)</f>
        <v>71.08</v>
      </c>
      <c r="BQ72" t="e">
        <f>IF(COUNTA('Последняя версия'!BQ72)=0,NA(),'Последняя версия'!BQ72)</f>
        <v>#N/A</v>
      </c>
      <c r="BR72" t="e">
        <f>IF(COUNTA('Последняя версия'!BR72)=0,NA(),'Последняя версия'!BR72)</f>
        <v>#N/A</v>
      </c>
      <c r="BS72" t="e">
        <f>IF(COUNTA('Последняя версия'!BS72)=0,NA(),'Последняя версия'!BS72)</f>
        <v>#N/A</v>
      </c>
      <c r="BT72" t="e">
        <f>IF(COUNTA('Последняя версия'!BT72)=0,NA(),'Последняя версия'!BT72)</f>
        <v>#N/A</v>
      </c>
      <c r="BU72" t="e">
        <f>IF(COUNTA('Последняя версия'!BU72)=0,NA(),'Последняя версия'!BU72)</f>
        <v>#N/A</v>
      </c>
      <c r="BV72" t="e">
        <f>IF(COUNTA('Последняя версия'!BV72)=0,NA(),'Последняя версия'!BV72)</f>
        <v>#N/A</v>
      </c>
      <c r="BW72" t="e">
        <f>IF(COUNTA('Последняя версия'!BW72)=0,NA(),'Последняя версия'!BW72)</f>
        <v>#N/A</v>
      </c>
      <c r="BX72" t="e">
        <f>IF(COUNTA('Последняя версия'!BX72)=0,NA(),'Последняя версия'!BX72)</f>
        <v>#N/A</v>
      </c>
      <c r="BY72" t="e">
        <f>IF(COUNTA('Последняя версия'!BY72)=0,NA(),'Последняя версия'!BY72)</f>
        <v>#N/A</v>
      </c>
      <c r="BZ72" t="e">
        <f>IF(COUNTA('Последняя версия'!BZ72)=0,NA(),'Последняя версия'!BZ72)</f>
        <v>#N/A</v>
      </c>
      <c r="CA72" t="e">
        <f>IF(COUNTA('Последняя версия'!CA72)=0,NA(),'Последняя версия'!CA72)</f>
        <v>#N/A</v>
      </c>
      <c r="CB72" t="e">
        <f>IF(COUNTA('Последняя версия'!CB72)=0,NA(),'Последняя версия'!CB72)</f>
        <v>#N/A</v>
      </c>
      <c r="CC72" t="e">
        <f>IF(COUNTA('Последняя версия'!CC72)=0,NA(),'Последняя версия'!CC72)</f>
        <v>#N/A</v>
      </c>
      <c r="CD72" t="e">
        <f>IF(COUNTA('Последняя версия'!CD72)=0,NA(),'Последняя версия'!CD72)</f>
        <v>#N/A</v>
      </c>
      <c r="CE72" t="e">
        <f>IF(COUNTA('Последняя версия'!CE72)=0,NA(),'Последняя версия'!CE72)</f>
        <v>#N/A</v>
      </c>
      <c r="CF72" t="e">
        <f>IF(COUNTA('Последняя версия'!CF72)=0,NA(),'Последняя версия'!CF72)</f>
        <v>#N/A</v>
      </c>
      <c r="CG72" t="e">
        <f>IF(COUNTA('Последняя версия'!CG72)=0,NA(),'Последняя версия'!CG72)</f>
        <v>#N/A</v>
      </c>
      <c r="CH72" t="e">
        <f>IF(COUNTA('Последняя версия'!CH72)=0,NA(),'Последняя версия'!CH72)</f>
        <v>#N/A</v>
      </c>
      <c r="CI72" t="e">
        <f>IF(COUNTA('Последняя версия'!CI72)=0,NA(),'Последняя версия'!CI72)</f>
        <v>#N/A</v>
      </c>
      <c r="CJ72" t="e">
        <f>IF(COUNTA('Последняя версия'!CJ72)=0,NA(),'Последняя версия'!CJ72)</f>
        <v>#N/A</v>
      </c>
      <c r="CK72" t="e">
        <f>IF(COUNTA('Последняя версия'!CK72)=0,NA(),'Последняя версия'!CK72)</f>
        <v>#N/A</v>
      </c>
      <c r="CL72">
        <f>IF(COUNTA('Последняя версия'!CL72)=0,NA(),'Последняя версия'!CL72)</f>
        <v>100.45</v>
      </c>
      <c r="CM72" t="e">
        <f>IF(COUNTA('Последняя версия'!CM72)=0,NA(),'Последняя версия'!CM72)</f>
        <v>#N/A</v>
      </c>
      <c r="CN72" t="e">
        <f>IF(COUNTA('Последняя версия'!CN72)=0,NA(),'Последняя версия'!CN72)</f>
        <v>#N/A</v>
      </c>
      <c r="CO72" t="e">
        <f>IF(COUNTA('Последняя версия'!CO72)=0,NA(),'Последняя версия'!CO72)</f>
        <v>#N/A</v>
      </c>
      <c r="CP72" t="e">
        <f>IF(COUNTA('Последняя версия'!CP72)=0,NA(),'Последняя версия'!CP72)</f>
        <v>#N/A</v>
      </c>
      <c r="CQ72" t="e">
        <f>IF(COUNTA('Последняя версия'!CQ72)=0,NA(),'Последняя версия'!CQ72)</f>
        <v>#N/A</v>
      </c>
      <c r="CR72" t="e">
        <f>IF(COUNTA('Последняя версия'!CR72)=0,NA(),'Последняя версия'!CR72)</f>
        <v>#N/A</v>
      </c>
      <c r="CS72">
        <f>IF(COUNTA('Последняя версия'!CS72)=0,NA(),'Последняя версия'!CS72)</f>
        <v>24</v>
      </c>
      <c r="CT72">
        <f>IF(COUNTA('Последняя версия'!CT72)=0,NA(),'Последняя версия'!CT72)</f>
        <v>10</v>
      </c>
      <c r="CU72">
        <f>IF(COUNTA('Последняя версия'!CU72)=0,NA(),'Последняя версия'!CU72)</f>
        <v>14</v>
      </c>
      <c r="CV72">
        <f>IF(COUNTA('Последняя версия'!CV72)=0,NA(),'Последняя версия'!CV72)</f>
        <v>1</v>
      </c>
      <c r="CW72">
        <f>IF(COUNTA('Последняя версия'!CW72)=0,NA(),'Последняя версия'!CW72)</f>
        <v>1</v>
      </c>
      <c r="CX72">
        <f>IF(COUNTA('Последняя версия'!CX72)=0,NA(),'Последняя версия'!CX72)</f>
        <v>1</v>
      </c>
      <c r="CY72">
        <f>IF(COUNTA('Последняя версия'!CY72)=0,NA(),'Последняя версия'!CY72)</f>
        <v>1</v>
      </c>
      <c r="CZ72">
        <f>IF(COUNTA('Последняя версия'!CZ72)=0,NA(),'Последняя версия'!CZ72)</f>
        <v>3</v>
      </c>
      <c r="DA72">
        <f>IF(COUNTA('Последняя версия'!DA72)=0,NA(),'Последняя версия'!DA72)</f>
        <v>1</v>
      </c>
      <c r="DB72">
        <f>IF(COUNTA('Последняя версия'!DB72)=0,NA(),'Последняя версия'!DB72)</f>
        <v>1</v>
      </c>
      <c r="DC72">
        <f>IF(COUNTA('Последняя версия'!DC72)=0,NA(),'Последняя версия'!DC72)</f>
        <v>1</v>
      </c>
      <c r="DD72">
        <f>IF(COUNTA('Последняя версия'!DD72)=0,NA(),'Последняя версия'!DD72)</f>
        <v>1</v>
      </c>
      <c r="DE72">
        <f>IF(COUNTA('Последняя версия'!DE72)=0,NA(),'Последняя версия'!DE72)</f>
        <v>4</v>
      </c>
      <c r="DF72">
        <f>IF(COUNTA('Последняя версия'!DF72)=0,NA(),'Последняя версия'!DF72)</f>
        <v>1</v>
      </c>
      <c r="DG72">
        <f>IF(COUNTA('Последняя версия'!DG72)=0,NA(),'Последняя версия'!DG72)</f>
        <v>2</v>
      </c>
      <c r="DH72">
        <f>IF(COUNTA('Последняя версия'!DH72)=0,NA(),'Последняя версия'!DH72)</f>
        <v>5</v>
      </c>
      <c r="DI72">
        <f>IF(COUNTA('Последняя версия'!DI72)=0,NA(),'Последняя версия'!DI72)</f>
        <v>6</v>
      </c>
      <c r="DJ72">
        <f>IF(COUNTA('Последняя версия'!DJ72)=0,NA(),'Последняя версия'!DJ72)</f>
        <v>3</v>
      </c>
      <c r="DK72">
        <f>IF(COUNTA('Последняя версия'!DK72)=0,NA(),'Последняя версия'!DK72)</f>
        <v>4</v>
      </c>
      <c r="DL72">
        <f>IF(COUNTA('Последняя версия'!DL72)=0,NA(),'Последняя версия'!DL72)</f>
        <v>3</v>
      </c>
      <c r="DM72">
        <f>IF(COUNTA('Последняя версия'!DM72)=0,NA(),'Последняя версия'!DM72)</f>
        <v>13</v>
      </c>
      <c r="DN72">
        <f>IF(COUNTA('Последняя версия'!DN72)=0,NA(),'Последняя версия'!DN72)</f>
        <v>8</v>
      </c>
      <c r="DO72">
        <f>IF(COUNTA('Последняя версия'!DO72)=0,NA(),'Последняя версия'!DO72)</f>
        <v>5</v>
      </c>
      <c r="DP72">
        <f>IF(COUNTA('Последняя версия'!DP72)=0,NA(),'Последняя версия'!DP72)</f>
        <v>7</v>
      </c>
      <c r="DQ72">
        <f>IF(COUNTA('Последняя версия'!DQ72)=0,NA(),'Последняя версия'!DQ72)</f>
        <v>8</v>
      </c>
      <c r="DR72">
        <f>IF(COUNTA('Последняя версия'!DR72)=0,NA(),'Последняя версия'!DR72)</f>
        <v>6</v>
      </c>
      <c r="DS72">
        <f>IF(COUNTA('Последняя версия'!DS72)=0,NA(),'Последняя версия'!DS72)</f>
        <v>2</v>
      </c>
      <c r="DT72">
        <f>IF(COUNTA('Последняя версия'!DT72)=0,NA(),'Последняя версия'!DT72)</f>
        <v>97</v>
      </c>
      <c r="DU72" t="e">
        <f>IF(COUNTA('Последняя версия'!DU72)=0,NA(),'Последняя версия'!DU72)</f>
        <v>#N/A</v>
      </c>
      <c r="DV72" t="e">
        <f>IF(COUNTA('Последняя версия'!DV72)=0,NA(),'Последняя версия'!DV72)</f>
        <v>#N/A</v>
      </c>
      <c r="DW72" t="e">
        <f>IF(COUNTA('Последняя версия'!DW72)=0,NA(),'Последняя версия'!DW72)</f>
        <v>#N/A</v>
      </c>
      <c r="DX72" t="e">
        <f>IF(COUNTA('Последняя версия'!DX72)=0,NA(),'Последняя версия'!DX72)</f>
        <v>#N/A</v>
      </c>
      <c r="DY72" t="e">
        <f>IF(COUNTA('Последняя версия'!DY72)=0,NA(),'Последняя версия'!DY72)</f>
        <v>#N/A</v>
      </c>
      <c r="DZ72" t="e">
        <f>IF(COUNTA('Последняя версия'!DZ72)=0,NA(),'Последняя версия'!DZ72)</f>
        <v>#N/A</v>
      </c>
      <c r="EA72" t="e">
        <f>IF(COUNTA('Последняя версия'!EA72)=0,NA(),'Последняя версия'!EA72)</f>
        <v>#N/A</v>
      </c>
      <c r="EB72" t="e">
        <f>IF(COUNTA('Последняя версия'!EB72)=0,NA(),'Последняя версия'!EB72)</f>
        <v>#N/A</v>
      </c>
      <c r="EC72" t="e">
        <f>IF(COUNTA('Последняя версия'!EC72)=0,NA(),'Последняя версия'!EC72)</f>
        <v>#N/A</v>
      </c>
      <c r="ED72" t="e">
        <f>IF(COUNTA('Последняя версия'!ED72)=0,NA(),'Последняя версия'!ED72)</f>
        <v>#N/A</v>
      </c>
      <c r="EE72" t="e">
        <f>IF(COUNTA('Последняя версия'!EE72)=0,NA(),'Последняя версия'!EE72)</f>
        <v>#N/A</v>
      </c>
      <c r="EF72" t="e">
        <f>IF(COUNTA('Последняя версия'!EF72)=0,NA(),'Последняя версия'!EF72)</f>
        <v>#N/A</v>
      </c>
      <c r="EG72" t="e">
        <f>IF(COUNTA('Последняя версия'!EG72)=0,NA(),'Последняя версия'!EG72)</f>
        <v>#N/A</v>
      </c>
      <c r="EH72" t="e">
        <f>IF(COUNTA('Последняя версия'!EH72)=0,NA(),'Последняя версия'!EH72)</f>
        <v>#N/A</v>
      </c>
      <c r="EI72" t="e">
        <f>IF(COUNTA('Последняя версия'!EI72)=0,NA(),'Последняя версия'!EI72)</f>
        <v>#N/A</v>
      </c>
      <c r="EJ72" t="e">
        <f>IF(COUNTA('Последняя версия'!EJ72)=0,NA(),'Последняя версия'!EJ72)</f>
        <v>#N/A</v>
      </c>
    </row>
    <row r="73" spans="1:140" x14ac:dyDescent="0.35">
      <c r="A73">
        <f>IF(COUNTA('Последняя версия'!A73)=0,NA(),'Последняя версия'!A73)</f>
        <v>72</v>
      </c>
      <c r="B73">
        <f>IF(COUNTA('Последняя версия'!B73)=0,NA(),'Последняя версия'!B73)</f>
        <v>6</v>
      </c>
      <c r="C73">
        <f>IF(COUNTA('Последняя версия'!C73)=0,NA(),'Последняя версия'!C73)</f>
        <v>1</v>
      </c>
      <c r="D73">
        <f>IF(COUNTA('Последняя версия'!D73)=0,NA(),'Последняя версия'!D73)</f>
        <v>7</v>
      </c>
      <c r="E73">
        <f>IF(COUNTA('Последняя версия'!E73)=0,NA(),'Последняя версия'!E73)</f>
        <v>6</v>
      </c>
      <c r="F73">
        <f>IF(COUNTA('Последняя версия'!F73)=0,NA(),'Последняя версия'!F73)</f>
        <v>2</v>
      </c>
      <c r="G73">
        <f>IF(COUNTA('Последняя версия'!G73)=0,NA(),'Последняя версия'!G73)</f>
        <v>2</v>
      </c>
      <c r="H73">
        <f>IF(COUNTA('Последняя версия'!H73)=0,NA(),'Последняя версия'!H73)</f>
        <v>1</v>
      </c>
      <c r="I73">
        <f>IF(COUNTA('Последняя версия'!I73)=0,NA(),'Последняя версия'!I73)</f>
        <v>1</v>
      </c>
      <c r="J73">
        <f>IF(COUNTA('Последняя версия'!J73)=0,NA(),'Последняя версия'!J73)</f>
        <v>1</v>
      </c>
      <c r="K73">
        <f>IF(COUNTA('Последняя версия'!K73)=0,NA(),'Последняя версия'!K73)</f>
        <v>1</v>
      </c>
      <c r="L73">
        <f>IF(COUNTA('Последняя версия'!L73)=0,NA(),'Последняя версия'!L73)</f>
        <v>1</v>
      </c>
      <c r="M73">
        <f>IF(COUNTA('Последняя версия'!M73)=0,NA(),'Последняя версия'!M73)</f>
        <v>1</v>
      </c>
      <c r="N73">
        <f>IF(COUNTA('Последняя версия'!N73)=0,NA(),'Последняя версия'!N73)</f>
        <v>2</v>
      </c>
      <c r="O73">
        <f>IF(COUNTA('Последняя версия'!O73)=0,NA(),'Последняя версия'!O73)</f>
        <v>1</v>
      </c>
      <c r="P73">
        <f>IF(COUNTA('Последняя версия'!P73)=0,NA(),'Последняя версия'!P73)</f>
        <v>1</v>
      </c>
      <c r="Q73">
        <f>IF(COUNTA('Последняя версия'!Q73)=0,NA(),'Последняя версия'!Q73)</f>
        <v>1</v>
      </c>
      <c r="R73">
        <f>IF(COUNTA('Последняя версия'!R73)=0,NA(),'Последняя версия'!R73)</f>
        <v>1</v>
      </c>
      <c r="S73">
        <f>IF(COUNTA('Последняя версия'!S73)=0,NA(),'Последняя версия'!S73)</f>
        <v>2</v>
      </c>
      <c r="T73">
        <f>IF(COUNTA('Последняя версия'!T73)=0,NA(),'Последняя версия'!T73)</f>
        <v>1</v>
      </c>
      <c r="U73">
        <f>IF(COUNTA('Последняя версия'!U73)=0,NA(),'Последняя версия'!U73)</f>
        <v>1</v>
      </c>
      <c r="V73">
        <f>IF(COUNTA('Последняя версия'!V73)=0,NA(),'Последняя версия'!V73)</f>
        <v>2</v>
      </c>
      <c r="W73" t="e">
        <f>IF(COUNTA('Последняя версия'!W73)=0,NA(),'Последняя версия'!W73)</f>
        <v>#N/A</v>
      </c>
      <c r="X73">
        <f>IF(COUNTA('Последняя версия'!X73)=0,NA(),'Последняя версия'!X73)</f>
        <v>74</v>
      </c>
      <c r="Y73">
        <f>IF(COUNTA('Последняя версия'!Y73)=0,NA(),'Последняя версия'!Y73)</f>
        <v>68</v>
      </c>
      <c r="Z73">
        <f>IF(COUNTA('Последняя версия'!Z73)=0,NA(),'Последняя версия'!Z73)</f>
        <v>72</v>
      </c>
      <c r="AA73">
        <f>IF(COUNTA('Последняя версия'!AA73)=0,NA(),'Последняя версия'!AA73)</f>
        <v>62</v>
      </c>
      <c r="AB73">
        <f>IF(COUNTA('Последняя версия'!AB73)=0,NA(),'Последняя версия'!AB73)</f>
        <v>85</v>
      </c>
      <c r="AC73">
        <f>IF(COUNTA('Последняя версия'!AC73)=0,NA(),'Последняя версия'!AC73)</f>
        <v>46.2</v>
      </c>
      <c r="AD73">
        <f>IF(COUNTA('Последняя версия'!AD73)=0,NA(),'Последняя версия'!AD73)</f>
        <v>5.94</v>
      </c>
      <c r="AE73">
        <f>IF(COUNTA('Последняя версия'!AE73)=0,NA(),'Последняя версия'!AE73)</f>
        <v>72.64</v>
      </c>
      <c r="AF73">
        <f>IF(COUNTA('Последняя версия'!AF73)=0,NA(),'Последняя версия'!AF73)</f>
        <v>4.9400000000000004</v>
      </c>
      <c r="AG73">
        <f>IF(COUNTA('Последняя версия'!AG73)=0,NA(),'Последняя версия'!AG73)</f>
        <v>1.39</v>
      </c>
      <c r="AH73">
        <f>IF(COUNTA('Последняя версия'!AH73)=0,NA(),'Последняя версия'!AH73)</f>
        <v>3.93</v>
      </c>
      <c r="AI73">
        <f>IF(COUNTA('Последняя версия'!AI73)=0,NA(),'Последняя версия'!AI73)</f>
        <v>1.08</v>
      </c>
      <c r="AJ73">
        <f>IF(COUNTA('Последняя версия'!AJ73)=0,NA(),'Последняя версия'!AJ73)</f>
        <v>0.23</v>
      </c>
      <c r="AK73">
        <f>IF(COUNTA('Последняя версия'!AK73)=0,NA(),'Последняя версия'!AK73)</f>
        <v>3.26</v>
      </c>
      <c r="AL73">
        <f>IF(COUNTA('Последняя версия'!AL73)=0,NA(),'Последняя версия'!AL73)</f>
        <v>186</v>
      </c>
      <c r="AM73">
        <f>IF(COUNTA('Последняя версия'!AM73)=0,NA(),'Последняя версия'!AM73)</f>
        <v>384</v>
      </c>
      <c r="AN73" t="e">
        <f>IF(COUNTA('Последняя версия'!AN73)=0,NA(),'Последняя версия'!AN73)</f>
        <v>#N/A</v>
      </c>
      <c r="AO73" t="e">
        <f>IF(COUNTA('Последняя версия'!AO73)=0,NA(),'Последняя версия'!AO73)</f>
        <v>#N/A</v>
      </c>
      <c r="AP73" t="e">
        <f>IF(COUNTA('Последняя версия'!AP73)=0,NA(),'Последняя версия'!AP73)</f>
        <v>#N/A</v>
      </c>
      <c r="AQ73" t="e">
        <f>IF(COUNTA('Последняя версия'!AQ73)=0,NA(),'Последняя версия'!AQ73)</f>
        <v>#N/A</v>
      </c>
      <c r="AR73" t="e">
        <f>IF(COUNTA('Последняя версия'!AR73)=0,NA(),'Последняя версия'!AR73)</f>
        <v>#N/A</v>
      </c>
      <c r="AS73" t="e">
        <f>IF(COUNTA('Последняя версия'!AS73)=0,NA(),'Последняя версия'!AS73)</f>
        <v>#N/A</v>
      </c>
      <c r="AT73" t="e">
        <f>IF(COUNTA('Последняя версия'!AT73)=0,NA(),'Последняя версия'!AT73)</f>
        <v>#N/A</v>
      </c>
      <c r="AU73" t="e">
        <f>IF(COUNTA('Последняя версия'!AU73)=0,NA(),'Последняя версия'!AU73)</f>
        <v>#N/A</v>
      </c>
      <c r="AV73" t="e">
        <f>IF(COUNTA('Последняя версия'!AV73)=0,NA(),'Последняя версия'!AV73)</f>
        <v>#N/A</v>
      </c>
      <c r="AW73" t="e">
        <f>IF(COUNTA('Последняя версия'!AW73)=0,NA(),'Последняя версия'!AW73)</f>
        <v>#N/A</v>
      </c>
      <c r="AX73">
        <f>IF(COUNTA('Последняя версия'!AX73)=0,NA(),'Последняя версия'!AX73)</f>
        <v>2.83</v>
      </c>
      <c r="AY73" t="e">
        <f>IF(COUNTA('Последняя версия'!AY73)=0,NA(),'Последняя версия'!AY73)</f>
        <v>#N/A</v>
      </c>
      <c r="AZ73" t="e">
        <f>IF(COUNTA('Последняя версия'!AZ73)=0,NA(),'Последняя версия'!AZ73)</f>
        <v>#N/A</v>
      </c>
      <c r="BA73" t="e">
        <f>IF(COUNTA('Последняя версия'!BA73)=0,NA(),'Последняя версия'!BA73)</f>
        <v>#N/A</v>
      </c>
      <c r="BB73">
        <f>IF(COUNTA('Последняя версия'!BB73)=0,NA(),'Последняя версия'!BB73)</f>
        <v>135</v>
      </c>
      <c r="BC73">
        <f>IF(COUNTA('Последняя версия'!BC73)=0,NA(),'Последняя версия'!BC73)</f>
        <v>4.34</v>
      </c>
      <c r="BD73">
        <f>IF(COUNTA('Последняя версия'!BD73)=0,NA(),'Последняя версия'!BD73)</f>
        <v>231</v>
      </c>
      <c r="BE73">
        <f>IF(COUNTA('Последняя версия'!BE73)=0,NA(),'Последняя версия'!BE73)</f>
        <v>6.1</v>
      </c>
      <c r="BF73">
        <f>IF(COUNTA('Последняя версия'!BF73)=0,NA(),'Последняя версия'!BF73)</f>
        <v>7</v>
      </c>
      <c r="BG73">
        <f>IF(COUNTA('Последняя версия'!BG73)=0,NA(),'Последняя версия'!BG73)</f>
        <v>11</v>
      </c>
      <c r="BH73">
        <f>IF(COUNTA('Последняя версия'!BH73)=0,NA(),'Последняя версия'!BH73)</f>
        <v>189</v>
      </c>
      <c r="BI73">
        <f>IF(COUNTA('Последняя версия'!BI73)=0,NA(),'Последняя версия'!BI73)</f>
        <v>1400</v>
      </c>
      <c r="BJ73" t="e">
        <f>IF(COUNTA('Последняя версия'!BJ73)=0,NA(),'Последняя версия'!BJ73)</f>
        <v>#N/A</v>
      </c>
      <c r="BK73">
        <f>IF(COUNTA('Последняя версия'!BK73)=0,NA(),'Последняя версия'!BK73)</f>
        <v>68.3</v>
      </c>
      <c r="BL73">
        <f>IF(COUNTA('Последняя версия'!BL73)=0,NA(),'Последняя версия'!BL73)</f>
        <v>32.76</v>
      </c>
      <c r="BM73" t="e">
        <f>IF(COUNTA('Последняя версия'!BM73)=0,NA(),'Последняя версия'!BM73)</f>
        <v>#N/A</v>
      </c>
      <c r="BN73">
        <f>IF(COUNTA('Последняя версия'!BN73)=0,NA(),'Последняя версия'!BN73)</f>
        <v>1.83</v>
      </c>
      <c r="BO73">
        <f>IF(COUNTA('Последняя версия'!BO73)=0,NA(),'Последняя версия'!BO73)</f>
        <v>473.3</v>
      </c>
      <c r="BP73">
        <f>IF(COUNTA('Последняя версия'!BP73)=0,NA(),'Последняя версия'!BP73)</f>
        <v>85.13</v>
      </c>
      <c r="BQ73" t="e">
        <f>IF(COUNTA('Последняя версия'!BQ73)=0,NA(),'Последняя версия'!BQ73)</f>
        <v>#N/A</v>
      </c>
      <c r="BR73" t="e">
        <f>IF(COUNTA('Последняя версия'!BR73)=0,NA(),'Последняя версия'!BR73)</f>
        <v>#N/A</v>
      </c>
      <c r="BS73" t="e">
        <f>IF(COUNTA('Последняя версия'!BS73)=0,NA(),'Последняя версия'!BS73)</f>
        <v>#N/A</v>
      </c>
      <c r="BT73" t="e">
        <f>IF(COUNTA('Последняя версия'!BT73)=0,NA(),'Последняя версия'!BT73)</f>
        <v>#N/A</v>
      </c>
      <c r="BU73" t="e">
        <f>IF(COUNTA('Последняя версия'!BU73)=0,NA(),'Последняя версия'!BU73)</f>
        <v>#N/A</v>
      </c>
      <c r="BV73" t="e">
        <f>IF(COUNTA('Последняя версия'!BV73)=0,NA(),'Последняя версия'!BV73)</f>
        <v>#N/A</v>
      </c>
      <c r="BW73" t="e">
        <f>IF(COUNTA('Последняя версия'!BW73)=0,NA(),'Последняя версия'!BW73)</f>
        <v>#N/A</v>
      </c>
      <c r="BX73" t="e">
        <f>IF(COUNTA('Последняя версия'!BX73)=0,NA(),'Последняя версия'!BX73)</f>
        <v>#N/A</v>
      </c>
      <c r="BY73" t="e">
        <f>IF(COUNTA('Последняя версия'!BY73)=0,NA(),'Последняя версия'!BY73)</f>
        <v>#N/A</v>
      </c>
      <c r="BZ73" t="e">
        <f>IF(COUNTA('Последняя версия'!BZ73)=0,NA(),'Последняя версия'!BZ73)</f>
        <v>#N/A</v>
      </c>
      <c r="CA73" t="e">
        <f>IF(COUNTA('Последняя версия'!CA73)=0,NA(),'Последняя версия'!CA73)</f>
        <v>#N/A</v>
      </c>
      <c r="CB73" t="e">
        <f>IF(COUNTA('Последняя версия'!CB73)=0,NA(),'Последняя версия'!CB73)</f>
        <v>#N/A</v>
      </c>
      <c r="CC73" t="e">
        <f>IF(COUNTA('Последняя версия'!CC73)=0,NA(),'Последняя версия'!CC73)</f>
        <v>#N/A</v>
      </c>
      <c r="CD73" t="e">
        <f>IF(COUNTA('Последняя версия'!CD73)=0,NA(),'Последняя версия'!CD73)</f>
        <v>#N/A</v>
      </c>
      <c r="CE73" t="e">
        <f>IF(COUNTA('Последняя версия'!CE73)=0,NA(),'Последняя версия'!CE73)</f>
        <v>#N/A</v>
      </c>
      <c r="CF73" t="e">
        <f>IF(COUNTA('Последняя версия'!CF73)=0,NA(),'Последняя версия'!CF73)</f>
        <v>#N/A</v>
      </c>
      <c r="CG73" t="e">
        <f>IF(COUNTA('Последняя версия'!CG73)=0,NA(),'Последняя версия'!CG73)</f>
        <v>#N/A</v>
      </c>
      <c r="CH73" t="e">
        <f>IF(COUNTA('Последняя версия'!CH73)=0,NA(),'Последняя версия'!CH73)</f>
        <v>#N/A</v>
      </c>
      <c r="CI73" t="e">
        <f>IF(COUNTA('Последняя версия'!CI73)=0,NA(),'Последняя версия'!CI73)</f>
        <v>#N/A</v>
      </c>
      <c r="CJ73" t="e">
        <f>IF(COUNTA('Последняя версия'!CJ73)=0,NA(),'Последняя версия'!CJ73)</f>
        <v>#N/A</v>
      </c>
      <c r="CK73" t="e">
        <f>IF(COUNTA('Последняя версия'!CK73)=0,NA(),'Последняя версия'!CK73)</f>
        <v>#N/A</v>
      </c>
      <c r="CL73">
        <f>IF(COUNTA('Последняя версия'!CL73)=0,NA(),'Последняя версия'!CL73)</f>
        <v>840</v>
      </c>
      <c r="CM73" t="e">
        <f>IF(COUNTA('Последняя версия'!CM73)=0,NA(),'Последняя версия'!CM73)</f>
        <v>#N/A</v>
      </c>
      <c r="CN73" t="e">
        <f>IF(COUNTA('Последняя версия'!CN73)=0,NA(),'Последняя версия'!CN73)</f>
        <v>#N/A</v>
      </c>
      <c r="CO73" t="e">
        <f>IF(COUNTA('Последняя версия'!CO73)=0,NA(),'Последняя версия'!CO73)</f>
        <v>#N/A</v>
      </c>
      <c r="CP73" t="e">
        <f>IF(COUNTA('Последняя версия'!CP73)=0,NA(),'Последняя версия'!CP73)</f>
        <v>#N/A</v>
      </c>
      <c r="CQ73" t="e">
        <f>IF(COUNTA('Последняя версия'!CQ73)=0,NA(),'Последняя версия'!CQ73)</f>
        <v>#N/A</v>
      </c>
      <c r="CR73" t="e">
        <f>IF(COUNTA('Последняя версия'!CR73)=0,NA(),'Последняя версия'!CR73)</f>
        <v>#N/A</v>
      </c>
      <c r="CS73">
        <f>IF(COUNTA('Последняя версия'!CS73)=0,NA(),'Последняя версия'!CS73)</f>
        <v>19</v>
      </c>
      <c r="CT73">
        <f>IF(COUNTA('Последняя версия'!CT73)=0,NA(),'Последняя версия'!CT73)</f>
        <v>10</v>
      </c>
      <c r="CU73">
        <f>IF(COUNTA('Последняя версия'!CU73)=0,NA(),'Последняя версия'!CU73)</f>
        <v>15</v>
      </c>
      <c r="CV73">
        <f>IF(COUNTA('Последняя версия'!CV73)=0,NA(),'Последняя версия'!CV73)</f>
        <v>1</v>
      </c>
      <c r="CW73">
        <f>IF(COUNTA('Последняя версия'!CW73)=0,NA(),'Последняя версия'!CW73)</f>
        <v>1</v>
      </c>
      <c r="CX73">
        <f>IF(COUNTA('Последняя версия'!CX73)=0,NA(),'Последняя версия'!CX73)</f>
        <v>1</v>
      </c>
      <c r="CY73">
        <f>IF(COUNTA('Последняя версия'!CY73)=0,NA(),'Последняя версия'!CY73)</f>
        <v>1</v>
      </c>
      <c r="CZ73">
        <f>IF(COUNTA('Последняя версия'!CZ73)=0,NA(),'Последняя версия'!CZ73)</f>
        <v>1</v>
      </c>
      <c r="DA73">
        <f>IF(COUNTA('Последняя версия'!DA73)=0,NA(),'Последняя версия'!DA73)</f>
        <v>5</v>
      </c>
      <c r="DB73">
        <f>IF(COUNTA('Последняя версия'!DB73)=0,NA(),'Последняя версия'!DB73)</f>
        <v>3</v>
      </c>
      <c r="DC73">
        <f>IF(COUNTA('Последняя версия'!DC73)=0,NA(),'Последняя версия'!DC73)</f>
        <v>5</v>
      </c>
      <c r="DD73">
        <f>IF(COUNTA('Последняя версия'!DD73)=0,NA(),'Последняя версия'!DD73)</f>
        <v>1</v>
      </c>
      <c r="DE73">
        <f>IF(COUNTA('Последняя версия'!DE73)=0,NA(),'Последняя версия'!DE73)</f>
        <v>1</v>
      </c>
      <c r="DF73">
        <f>IF(COUNTA('Последняя версия'!DF73)=0,NA(),'Последняя версия'!DF73)</f>
        <v>1</v>
      </c>
      <c r="DG73">
        <f>IF(COUNTA('Последняя версия'!DG73)=0,NA(),'Последняя версия'!DG73)</f>
        <v>7</v>
      </c>
      <c r="DH73">
        <f>IF(COUNTA('Последняя версия'!DH73)=0,NA(),'Последняя версия'!DH73)</f>
        <v>7</v>
      </c>
      <c r="DI73">
        <f>IF(COUNTA('Последняя версия'!DI73)=0,NA(),'Последняя версия'!DI73)</f>
        <v>6</v>
      </c>
      <c r="DJ73">
        <f>IF(COUNTA('Последняя версия'!DJ73)=0,NA(),'Последняя версия'!DJ73)</f>
        <v>3</v>
      </c>
      <c r="DK73">
        <f>IF(COUNTA('Последняя версия'!DK73)=0,NA(),'Последняя версия'!DK73)</f>
        <v>5</v>
      </c>
      <c r="DL73">
        <f>IF(COUNTA('Последняя версия'!DL73)=0,NA(),'Последняя версия'!DL73)</f>
        <v>7</v>
      </c>
      <c r="DM73">
        <f>IF(COUNTA('Последняя версия'!DM73)=0,NA(),'Последняя версия'!DM73)</f>
        <v>12</v>
      </c>
      <c r="DN73">
        <f>IF(COUNTA('Последняя версия'!DN73)=0,NA(),'Последняя версия'!DN73)</f>
        <v>8</v>
      </c>
      <c r="DO73">
        <f>IF(COUNTA('Последняя версия'!DO73)=0,NA(),'Последняя версия'!DO73)</f>
        <v>4</v>
      </c>
      <c r="DP73">
        <f>IF(COUNTA('Последняя версия'!DP73)=0,NA(),'Последняя версия'!DP73)</f>
        <v>7</v>
      </c>
      <c r="DQ73">
        <f>IF(COUNTA('Последняя версия'!DQ73)=0,NA(),'Последняя версия'!DQ73)</f>
        <v>7</v>
      </c>
      <c r="DR73">
        <f>IF(COUNTA('Последняя версия'!DR73)=0,NA(),'Последняя версия'!DR73)</f>
        <v>6</v>
      </c>
      <c r="DS73">
        <f>IF(COUNTA('Последняя версия'!DS73)=0,NA(),'Последняя версия'!DS73)</f>
        <v>1</v>
      </c>
      <c r="DT73">
        <f>IF(COUNTA('Последняя версия'!DT73)=0,NA(),'Последняя версия'!DT73)</f>
        <v>101</v>
      </c>
      <c r="DU73" t="e">
        <f>IF(COUNTA('Последняя версия'!DU73)=0,NA(),'Последняя версия'!DU73)</f>
        <v>#N/A</v>
      </c>
      <c r="DV73" t="e">
        <f>IF(COUNTA('Последняя версия'!DV73)=0,NA(),'Последняя версия'!DV73)</f>
        <v>#N/A</v>
      </c>
      <c r="DW73" t="e">
        <f>IF(COUNTA('Последняя версия'!DW73)=0,NA(),'Последняя версия'!DW73)</f>
        <v>#N/A</v>
      </c>
      <c r="DX73" t="e">
        <f>IF(COUNTA('Последняя версия'!DX73)=0,NA(),'Последняя версия'!DX73)</f>
        <v>#N/A</v>
      </c>
      <c r="DY73" t="e">
        <f>IF(COUNTA('Последняя версия'!DY73)=0,NA(),'Последняя версия'!DY73)</f>
        <v>#N/A</v>
      </c>
      <c r="DZ73" t="e">
        <f>IF(COUNTA('Последняя версия'!DZ73)=0,NA(),'Последняя версия'!DZ73)</f>
        <v>#N/A</v>
      </c>
      <c r="EA73" t="e">
        <f>IF(COUNTA('Последняя версия'!EA73)=0,NA(),'Последняя версия'!EA73)</f>
        <v>#N/A</v>
      </c>
      <c r="EB73" t="e">
        <f>IF(COUNTA('Последняя версия'!EB73)=0,NA(),'Последняя версия'!EB73)</f>
        <v>#N/A</v>
      </c>
      <c r="EC73" t="e">
        <f>IF(COUNTA('Последняя версия'!EC73)=0,NA(),'Последняя версия'!EC73)</f>
        <v>#N/A</v>
      </c>
      <c r="ED73" t="e">
        <f>IF(COUNTA('Последняя версия'!ED73)=0,NA(),'Последняя версия'!ED73)</f>
        <v>#N/A</v>
      </c>
      <c r="EE73" t="e">
        <f>IF(COUNTA('Последняя версия'!EE73)=0,NA(),'Последняя версия'!EE73)</f>
        <v>#N/A</v>
      </c>
      <c r="EF73" t="e">
        <f>IF(COUNTA('Последняя версия'!EF73)=0,NA(),'Последняя версия'!EF73)</f>
        <v>#N/A</v>
      </c>
      <c r="EG73" t="e">
        <f>IF(COUNTA('Последняя версия'!EG73)=0,NA(),'Последняя версия'!EG73)</f>
        <v>#N/A</v>
      </c>
      <c r="EH73" t="e">
        <f>IF(COUNTA('Последняя версия'!EH73)=0,NA(),'Последняя версия'!EH73)</f>
        <v>#N/A</v>
      </c>
      <c r="EI73" t="e">
        <f>IF(COUNTA('Последняя версия'!EI73)=0,NA(),'Последняя версия'!EI73)</f>
        <v>#N/A</v>
      </c>
      <c r="EJ73" t="e">
        <f>IF(COUNTA('Последняя версия'!EJ73)=0,NA(),'Последняя версия'!EJ73)</f>
        <v>#N/A</v>
      </c>
    </row>
    <row r="74" spans="1:140" x14ac:dyDescent="0.35">
      <c r="A74">
        <f>IF(COUNTA('Последняя версия'!A74)=0,NA(),'Последняя версия'!A74)</f>
        <v>73</v>
      </c>
      <c r="B74">
        <f>IF(COUNTA('Последняя версия'!B74)=0,NA(),'Последняя версия'!B74)</f>
        <v>6</v>
      </c>
      <c r="C74">
        <f>IF(COUNTA('Последняя версия'!C74)=0,NA(),'Последняя версия'!C74)</f>
        <v>2</v>
      </c>
      <c r="D74">
        <f>IF(COUNTA('Последняя версия'!D74)=0,NA(),'Последняя версия'!D74)</f>
        <v>2</v>
      </c>
      <c r="E74">
        <f>IF(COUNTA('Последняя версия'!E74)=0,NA(),'Последняя версия'!E74)</f>
        <v>5</v>
      </c>
      <c r="F74">
        <f>IF(COUNTA('Последняя версия'!F74)=0,NA(),'Последняя версия'!F74)</f>
        <v>4</v>
      </c>
      <c r="G74">
        <f>IF(COUNTA('Последняя версия'!G74)=0,NA(),'Последняя версия'!G74)</f>
        <v>1</v>
      </c>
      <c r="H74">
        <f>IF(COUNTA('Последняя версия'!H74)=0,NA(),'Последняя версия'!H74)</f>
        <v>1</v>
      </c>
      <c r="I74">
        <f>IF(COUNTA('Последняя версия'!I74)=0,NA(),'Последняя версия'!I74)</f>
        <v>4</v>
      </c>
      <c r="J74">
        <f>IF(COUNTA('Последняя версия'!J74)=0,NA(),'Последняя версия'!J74)</f>
        <v>1</v>
      </c>
      <c r="K74">
        <f>IF(COUNTA('Последняя версия'!K74)=0,NA(),'Последняя версия'!K74)</f>
        <v>1</v>
      </c>
      <c r="L74">
        <f>IF(COUNTA('Последняя версия'!L74)=0,NA(),'Последняя версия'!L74)</f>
        <v>1</v>
      </c>
      <c r="M74">
        <f>IF(COUNTA('Последняя версия'!M74)=0,NA(),'Последняя версия'!M74)</f>
        <v>1</v>
      </c>
      <c r="N74">
        <f>IF(COUNTA('Последняя версия'!N74)=0,NA(),'Последняя версия'!N74)</f>
        <v>1</v>
      </c>
      <c r="O74">
        <f>IF(COUNTA('Последняя версия'!O74)=0,NA(),'Последняя версия'!O74)</f>
        <v>2</v>
      </c>
      <c r="P74">
        <f>IF(COUNTA('Последняя версия'!P74)=0,NA(),'Последняя версия'!P74)</f>
        <v>2</v>
      </c>
      <c r="Q74">
        <f>IF(COUNTA('Последняя версия'!Q74)=0,NA(),'Последняя версия'!Q74)</f>
        <v>2</v>
      </c>
      <c r="R74">
        <f>IF(COUNTA('Последняя версия'!R74)=0,NA(),'Последняя версия'!R74)</f>
        <v>1</v>
      </c>
      <c r="S74">
        <f>IF(COUNTA('Последняя версия'!S74)=0,NA(),'Последняя версия'!S74)</f>
        <v>2</v>
      </c>
      <c r="T74">
        <f>IF(COUNTA('Последняя версия'!T74)=0,NA(),'Последняя версия'!T74)</f>
        <v>1</v>
      </c>
      <c r="U74">
        <f>IF(COUNTA('Последняя версия'!U74)=0,NA(),'Последняя версия'!U74)</f>
        <v>7</v>
      </c>
      <c r="V74">
        <f>IF(COUNTA('Последняя версия'!V74)=0,NA(),'Последняя версия'!V74)</f>
        <v>3</v>
      </c>
      <c r="W74" t="e">
        <f>IF(COUNTA('Последняя версия'!W74)=0,NA(),'Последняя версия'!W74)</f>
        <v>#N/A</v>
      </c>
      <c r="X74">
        <f>IF(COUNTA('Последняя версия'!X74)=0,NA(),'Последняя версия'!X74)</f>
        <v>73</v>
      </c>
      <c r="Y74">
        <f>IF(COUNTA('Последняя версия'!Y74)=0,NA(),'Последняя версия'!Y74)</f>
        <v>73</v>
      </c>
      <c r="Z74">
        <f>IF(COUNTA('Последняя версия'!Z74)=0,NA(),'Последняя версия'!Z74)</f>
        <v>2</v>
      </c>
      <c r="AA74">
        <f>IF(COUNTA('Последняя версия'!AA74)=0,NA(),'Последняя версия'!AA74)</f>
        <v>69</v>
      </c>
      <c r="AB74" t="e">
        <f>IF(COUNTA('Последняя версия'!AB74)=0,NA(),'Последняя версия'!AB74)</f>
        <v>#N/A</v>
      </c>
      <c r="AC74">
        <f>IF(COUNTA('Последняя версия'!AC74)=0,NA(),'Последняя версия'!AC74)</f>
        <v>43.8</v>
      </c>
      <c r="AD74">
        <f>IF(COUNTA('Последняя версия'!AD74)=0,NA(),'Последняя версия'!AD74)</f>
        <v>4.9800000000000004</v>
      </c>
      <c r="AE74">
        <f>IF(COUNTA('Последняя версия'!AE74)=0,NA(),'Последняя версия'!AE74)</f>
        <v>67.430000000000007</v>
      </c>
      <c r="AF74">
        <f>IF(COUNTA('Последняя версия'!AF74)=0,NA(),'Последняя версия'!AF74)</f>
        <v>5.46</v>
      </c>
      <c r="AG74">
        <f>IF(COUNTA('Последняя версия'!AG74)=0,NA(),'Последняя версия'!AG74)</f>
        <v>0.88</v>
      </c>
      <c r="AH74">
        <f>IF(COUNTA('Последняя версия'!AH74)=0,NA(),'Последняя версия'!AH74)</f>
        <v>3.1</v>
      </c>
      <c r="AI74">
        <f>IF(COUNTA('Последняя версия'!AI74)=0,NA(),'Последняя версия'!AI74)</f>
        <v>1.34</v>
      </c>
      <c r="AJ74">
        <f>IF(COUNTA('Последняя версия'!AJ74)=0,NA(),'Последняя версия'!AJ74)</f>
        <v>0.74</v>
      </c>
      <c r="AK74">
        <f>IF(COUNTA('Последняя версия'!AK74)=0,NA(),'Последняя версия'!AK74)</f>
        <v>4.68</v>
      </c>
      <c r="AL74">
        <f>IF(COUNTA('Последняя версия'!AL74)=0,NA(),'Последняя версия'!AL74)</f>
        <v>180.7</v>
      </c>
      <c r="AM74">
        <f>IF(COUNTA('Последняя версия'!AM74)=0,NA(),'Последняя версия'!AM74)</f>
        <v>493.28</v>
      </c>
      <c r="AN74" t="e">
        <f>IF(COUNTA('Последняя версия'!AN74)=0,NA(),'Последняя версия'!AN74)</f>
        <v>#N/A</v>
      </c>
      <c r="AO74" t="e">
        <f>IF(COUNTA('Последняя версия'!AO74)=0,NA(),'Последняя версия'!AO74)</f>
        <v>#N/A</v>
      </c>
      <c r="AP74" t="e">
        <f>IF(COUNTA('Последняя версия'!AP74)=0,NA(),'Последняя версия'!AP74)</f>
        <v>#N/A</v>
      </c>
      <c r="AQ74" t="e">
        <f>IF(COUNTA('Последняя версия'!AQ74)=0,NA(),'Последняя версия'!AQ74)</f>
        <v>#N/A</v>
      </c>
      <c r="AR74" t="e">
        <f>IF(COUNTA('Последняя версия'!AR74)=0,NA(),'Последняя версия'!AR74)</f>
        <v>#N/A</v>
      </c>
      <c r="AS74" t="e">
        <f>IF(COUNTA('Последняя версия'!AS74)=0,NA(),'Последняя версия'!AS74)</f>
        <v>#N/A</v>
      </c>
      <c r="AT74" t="e">
        <f>IF(COUNTA('Последняя версия'!AT74)=0,NA(),'Последняя версия'!AT74)</f>
        <v>#N/A</v>
      </c>
      <c r="AU74" t="e">
        <f>IF(COUNTA('Последняя версия'!AU74)=0,NA(),'Последняя версия'!AU74)</f>
        <v>#N/A</v>
      </c>
      <c r="AV74" t="e">
        <f>IF(COUNTA('Последняя версия'!AV74)=0,NA(),'Последняя версия'!AV74)</f>
        <v>#N/A</v>
      </c>
      <c r="AW74" t="e">
        <f>IF(COUNTA('Последняя версия'!AW74)=0,NA(),'Последняя версия'!AW74)</f>
        <v>#N/A</v>
      </c>
      <c r="AX74" t="e">
        <f>IF(COUNTA('Последняя версия'!AX74)=0,NA(),'Последняя версия'!AX74)</f>
        <v>#N/A</v>
      </c>
      <c r="AY74" t="e">
        <f>IF(COUNTA('Последняя версия'!AY74)=0,NA(),'Последняя версия'!AY74)</f>
        <v>#N/A</v>
      </c>
      <c r="AZ74" t="e">
        <f>IF(COUNTA('Последняя версия'!AZ74)=0,NA(),'Последняя версия'!AZ74)</f>
        <v>#N/A</v>
      </c>
      <c r="BA74" t="e">
        <f>IF(COUNTA('Последняя версия'!BA74)=0,NA(),'Последняя версия'!BA74)</f>
        <v>#N/A</v>
      </c>
      <c r="BB74">
        <f>IF(COUNTA('Последняя версия'!BB74)=0,NA(),'Последняя версия'!BB74)</f>
        <v>128</v>
      </c>
      <c r="BC74">
        <f>IF(COUNTA('Последняя версия'!BC74)=0,NA(),'Последняя версия'!BC74)</f>
        <v>3.98</v>
      </c>
      <c r="BD74">
        <f>IF(COUNTA('Последняя версия'!BD74)=0,NA(),'Последняя версия'!BD74)</f>
        <v>183</v>
      </c>
      <c r="BE74">
        <f>IF(COUNTA('Последняя версия'!BE74)=0,NA(),'Последняя версия'!BE74)</f>
        <v>4.8</v>
      </c>
      <c r="BF74">
        <f>IF(COUNTA('Последняя версия'!BF74)=0,NA(),'Последняя версия'!BF74)</f>
        <v>21</v>
      </c>
      <c r="BG74">
        <f>IF(COUNTA('Последняя версия'!BG74)=0,NA(),'Последняя версия'!BG74)</f>
        <v>14.5</v>
      </c>
      <c r="BH74">
        <f>IF(COUNTA('Последняя версия'!BH74)=0,NA(),'Последняя версия'!BH74)</f>
        <v>150</v>
      </c>
      <c r="BI74">
        <f>IF(COUNTA('Последняя версия'!BI74)=0,NA(),'Последняя версия'!BI74)</f>
        <v>1172</v>
      </c>
      <c r="BJ74" t="e">
        <f>IF(COUNTA('Последняя версия'!BJ74)=0,NA(),'Последняя версия'!BJ74)</f>
        <v>#N/A</v>
      </c>
      <c r="BK74">
        <f>IF(COUNTA('Последняя версия'!BK74)=0,NA(),'Последняя версия'!BK74)</f>
        <v>63.3</v>
      </c>
      <c r="BL74">
        <f>IF(COUNTA('Последняя версия'!BL74)=0,NA(),'Последняя версия'!BL74)</f>
        <v>37.36</v>
      </c>
      <c r="BM74" t="e">
        <f>IF(COUNTA('Последняя версия'!BM74)=0,NA(),'Последняя версия'!BM74)</f>
        <v>#N/A</v>
      </c>
      <c r="BN74">
        <f>IF(COUNTA('Последняя версия'!BN74)=0,NA(),'Последняя версия'!BN74)</f>
        <v>3.56</v>
      </c>
      <c r="BO74">
        <f>IF(COUNTA('Последняя версия'!BO74)=0,NA(),'Последняя версия'!BO74)</f>
        <v>268</v>
      </c>
      <c r="BP74">
        <f>IF(COUNTA('Последняя версия'!BP74)=0,NA(),'Последняя версия'!BP74)</f>
        <v>6.1</v>
      </c>
      <c r="BQ74" t="e">
        <f>IF(COUNTA('Последняя версия'!BQ74)=0,NA(),'Последняя версия'!BQ74)</f>
        <v>#N/A</v>
      </c>
      <c r="BR74" t="e">
        <f>IF(COUNTA('Последняя версия'!BR74)=0,NA(),'Последняя версия'!BR74)</f>
        <v>#N/A</v>
      </c>
      <c r="BS74" t="e">
        <f>IF(COUNTA('Последняя версия'!BS74)=0,NA(),'Последняя версия'!BS74)</f>
        <v>#N/A</v>
      </c>
      <c r="BT74" t="e">
        <f>IF(COUNTA('Последняя версия'!BT74)=0,NA(),'Последняя версия'!BT74)</f>
        <v>#N/A</v>
      </c>
      <c r="BU74" t="e">
        <f>IF(COUNTA('Последняя версия'!BU74)=0,NA(),'Последняя версия'!BU74)</f>
        <v>#N/A</v>
      </c>
      <c r="BV74" t="e">
        <f>IF(COUNTA('Последняя версия'!BV74)=0,NA(),'Последняя версия'!BV74)</f>
        <v>#N/A</v>
      </c>
      <c r="BW74" t="e">
        <f>IF(COUNTA('Последняя версия'!BW74)=0,NA(),'Последняя версия'!BW74)</f>
        <v>#N/A</v>
      </c>
      <c r="BX74" t="e">
        <f>IF(COUNTA('Последняя версия'!BX74)=0,NA(),'Последняя версия'!BX74)</f>
        <v>#N/A</v>
      </c>
      <c r="BY74" t="e">
        <f>IF(COUNTA('Последняя версия'!BY74)=0,NA(),'Последняя версия'!BY74)</f>
        <v>#N/A</v>
      </c>
      <c r="BZ74" t="e">
        <f>IF(COUNTA('Последняя версия'!BZ74)=0,NA(),'Последняя версия'!BZ74)</f>
        <v>#N/A</v>
      </c>
      <c r="CA74" t="e">
        <f>IF(COUNTA('Последняя версия'!CA74)=0,NA(),'Последняя версия'!CA74)</f>
        <v>#N/A</v>
      </c>
      <c r="CB74" t="e">
        <f>IF(COUNTA('Последняя версия'!CB74)=0,NA(),'Последняя версия'!CB74)</f>
        <v>#N/A</v>
      </c>
      <c r="CC74" t="e">
        <f>IF(COUNTA('Последняя версия'!CC74)=0,NA(),'Последняя версия'!CC74)</f>
        <v>#N/A</v>
      </c>
      <c r="CD74" t="e">
        <f>IF(COUNTA('Последняя версия'!CD74)=0,NA(),'Последняя версия'!CD74)</f>
        <v>#N/A</v>
      </c>
      <c r="CE74" t="e">
        <f>IF(COUNTA('Последняя версия'!CE74)=0,NA(),'Последняя версия'!CE74)</f>
        <v>#N/A</v>
      </c>
      <c r="CF74" t="e">
        <f>IF(COUNTA('Последняя версия'!CF74)=0,NA(),'Последняя версия'!CF74)</f>
        <v>#N/A</v>
      </c>
      <c r="CG74" t="e">
        <f>IF(COUNTA('Последняя версия'!CG74)=0,NA(),'Последняя версия'!CG74)</f>
        <v>#N/A</v>
      </c>
      <c r="CH74" t="e">
        <f>IF(COUNTA('Последняя версия'!CH74)=0,NA(),'Последняя версия'!CH74)</f>
        <v>#N/A</v>
      </c>
      <c r="CI74" t="e">
        <f>IF(COUNTA('Последняя версия'!CI74)=0,NA(),'Последняя версия'!CI74)</f>
        <v>#N/A</v>
      </c>
      <c r="CJ74" t="e">
        <f>IF(COUNTA('Последняя версия'!CJ74)=0,NA(),'Последняя версия'!CJ74)</f>
        <v>#N/A</v>
      </c>
      <c r="CK74" t="e">
        <f>IF(COUNTA('Последняя версия'!CK74)=0,NA(),'Последняя версия'!CK74)</f>
        <v>#N/A</v>
      </c>
      <c r="CL74">
        <f>IF(COUNTA('Последняя версия'!CL74)=0,NA(),'Последняя версия'!CL74)</f>
        <v>41</v>
      </c>
      <c r="CM74" t="e">
        <f>IF(COUNTA('Последняя версия'!CM74)=0,NA(),'Последняя версия'!CM74)</f>
        <v>#N/A</v>
      </c>
      <c r="CN74" t="e">
        <f>IF(COUNTA('Последняя версия'!CN74)=0,NA(),'Последняя версия'!CN74)</f>
        <v>#N/A</v>
      </c>
      <c r="CO74" t="e">
        <f>IF(COUNTA('Последняя версия'!CO74)=0,NA(),'Последняя версия'!CO74)</f>
        <v>#N/A</v>
      </c>
      <c r="CP74" t="e">
        <f>IF(COUNTA('Последняя версия'!CP74)=0,NA(),'Последняя версия'!CP74)</f>
        <v>#N/A</v>
      </c>
      <c r="CQ74" t="e">
        <f>IF(COUNTA('Последняя версия'!CQ74)=0,NA(),'Последняя версия'!CQ74)</f>
        <v>#N/A</v>
      </c>
      <c r="CR74" t="e">
        <f>IF(COUNTA('Последняя версия'!CR74)=0,NA(),'Последняя версия'!CR74)</f>
        <v>#N/A</v>
      </c>
      <c r="CS74">
        <f>IF(COUNTA('Последняя версия'!CS74)=0,NA(),'Последняя версия'!CS74)</f>
        <v>18</v>
      </c>
      <c r="CT74">
        <f>IF(COUNTA('Последняя версия'!CT74)=0,NA(),'Последняя версия'!CT74)</f>
        <v>6</v>
      </c>
      <c r="CU74">
        <f>IF(COUNTA('Последняя версия'!CU74)=0,NA(),'Последняя версия'!CU74)</f>
        <v>6</v>
      </c>
      <c r="CV74">
        <f>IF(COUNTA('Последняя версия'!CV74)=0,NA(),'Последняя версия'!CV74)</f>
        <v>6</v>
      </c>
      <c r="CW74">
        <f>IF(COUNTA('Последняя версия'!CW74)=0,NA(),'Последняя версия'!CW74)</f>
        <v>6</v>
      </c>
      <c r="CX74">
        <f>IF(COUNTA('Последняя версия'!CX74)=0,NA(),'Последняя версия'!CX74)</f>
        <v>5</v>
      </c>
      <c r="CY74">
        <f>IF(COUNTA('Последняя версия'!CY74)=0,NA(),'Последняя версия'!CY74)</f>
        <v>7</v>
      </c>
      <c r="CZ74">
        <f>IF(COUNTA('Последняя версия'!CZ74)=0,NA(),'Последняя версия'!CZ74)</f>
        <v>9</v>
      </c>
      <c r="DA74">
        <f>IF(COUNTA('Последняя версия'!DA74)=0,NA(),'Последняя версия'!DA74)</f>
        <v>4</v>
      </c>
      <c r="DB74">
        <f>IF(COUNTA('Последняя версия'!DB74)=0,NA(),'Последняя версия'!DB74)</f>
        <v>9</v>
      </c>
      <c r="DC74">
        <f>IF(COUNTA('Последняя версия'!DC74)=0,NA(),'Последняя версия'!DC74)</f>
        <v>9</v>
      </c>
      <c r="DD74">
        <f>IF(COUNTA('Последняя версия'!DD74)=0,NA(),'Последняя версия'!DD74)</f>
        <v>9</v>
      </c>
      <c r="DE74">
        <f>IF(COUNTA('Последняя версия'!DE74)=0,NA(),'Последняя версия'!DE74)</f>
        <v>8</v>
      </c>
      <c r="DF74">
        <f>IF(COUNTA('Последняя версия'!DF74)=0,NA(),'Последняя версия'!DF74)</f>
        <v>7</v>
      </c>
      <c r="DG74">
        <f>IF(COUNTA('Последняя версия'!DG74)=0,NA(),'Последняя версия'!DG74)</f>
        <v>6</v>
      </c>
      <c r="DH74">
        <f>IF(COUNTA('Последняя версия'!DH74)=0,NA(),'Последняя версия'!DH74)</f>
        <v>32</v>
      </c>
      <c r="DI74">
        <f>IF(COUNTA('Последняя версия'!DI74)=0,NA(),'Последняя версия'!DI74)</f>
        <v>5</v>
      </c>
      <c r="DJ74">
        <f>IF(COUNTA('Последняя версия'!DJ74)=0,NA(),'Последняя версия'!DJ74)</f>
        <v>3</v>
      </c>
      <c r="DK74">
        <f>IF(COUNTA('Последняя версия'!DK74)=0,NA(),'Последняя версия'!DK74)</f>
        <v>2</v>
      </c>
      <c r="DL74">
        <f>IF(COUNTA('Последняя версия'!DL74)=0,NA(),'Последняя версия'!DL74)</f>
        <v>7</v>
      </c>
      <c r="DM74">
        <f>IF(COUNTA('Последняя версия'!DM74)=0,NA(),'Последняя версия'!DM74)</f>
        <v>11</v>
      </c>
      <c r="DN74">
        <f>IF(COUNTA('Последняя версия'!DN74)=0,NA(),'Последняя версия'!DN74)</f>
        <v>6</v>
      </c>
      <c r="DO74">
        <f>IF(COUNTA('Последняя версия'!DO74)=0,NA(),'Последняя версия'!DO74)</f>
        <v>5</v>
      </c>
      <c r="DP74">
        <f>IF(COUNTA('Последняя версия'!DP74)=0,NA(),'Последняя версия'!DP74)</f>
        <v>4</v>
      </c>
      <c r="DQ74">
        <f>IF(COUNTA('Последняя версия'!DQ74)=0,NA(),'Последняя версия'!DQ74)</f>
        <v>18</v>
      </c>
      <c r="DR74">
        <f>IF(COUNTA('Последняя версия'!DR74)=0,NA(),'Последняя версия'!DR74)</f>
        <v>9</v>
      </c>
      <c r="DS74">
        <f>IF(COUNTA('Последняя версия'!DS74)=0,NA(),'Последняя версия'!DS74)</f>
        <v>9</v>
      </c>
      <c r="DT74">
        <f>IF(COUNTA('Последняя версия'!DT74)=0,NA(),'Последняя версия'!DT74)</f>
        <v>106</v>
      </c>
      <c r="DU74" t="e">
        <f>IF(COUNTA('Последняя версия'!DU74)=0,NA(),'Последняя версия'!DU74)</f>
        <v>#N/A</v>
      </c>
      <c r="DV74" t="e">
        <f>IF(COUNTA('Последняя версия'!DV74)=0,NA(),'Последняя версия'!DV74)</f>
        <v>#N/A</v>
      </c>
      <c r="DW74" t="e">
        <f>IF(COUNTA('Последняя версия'!DW74)=0,NA(),'Последняя версия'!DW74)</f>
        <v>#N/A</v>
      </c>
      <c r="DX74" t="e">
        <f>IF(COUNTA('Последняя версия'!DX74)=0,NA(),'Последняя версия'!DX74)</f>
        <v>#N/A</v>
      </c>
      <c r="DY74" t="e">
        <f>IF(COUNTA('Последняя версия'!DY74)=0,NA(),'Последняя версия'!DY74)</f>
        <v>#N/A</v>
      </c>
      <c r="DZ74" t="e">
        <f>IF(COUNTA('Последняя версия'!DZ74)=0,NA(),'Последняя версия'!DZ74)</f>
        <v>#N/A</v>
      </c>
      <c r="EA74" t="e">
        <f>IF(COUNTA('Последняя версия'!EA74)=0,NA(),'Последняя версия'!EA74)</f>
        <v>#N/A</v>
      </c>
      <c r="EB74" t="e">
        <f>IF(COUNTA('Последняя версия'!EB74)=0,NA(),'Последняя версия'!EB74)</f>
        <v>#N/A</v>
      </c>
      <c r="EC74" t="e">
        <f>IF(COUNTA('Последняя версия'!EC74)=0,NA(),'Последняя версия'!EC74)</f>
        <v>#N/A</v>
      </c>
      <c r="ED74" t="e">
        <f>IF(COUNTA('Последняя версия'!ED74)=0,NA(),'Последняя версия'!ED74)</f>
        <v>#N/A</v>
      </c>
      <c r="EE74" t="e">
        <f>IF(COUNTA('Последняя версия'!EE74)=0,NA(),'Последняя версия'!EE74)</f>
        <v>#N/A</v>
      </c>
      <c r="EF74" t="e">
        <f>IF(COUNTA('Последняя версия'!EF74)=0,NA(),'Последняя версия'!EF74)</f>
        <v>#N/A</v>
      </c>
      <c r="EG74" t="e">
        <f>IF(COUNTA('Последняя версия'!EG74)=0,NA(),'Последняя версия'!EG74)</f>
        <v>#N/A</v>
      </c>
      <c r="EH74" t="e">
        <f>IF(COUNTA('Последняя версия'!EH74)=0,NA(),'Последняя версия'!EH74)</f>
        <v>#N/A</v>
      </c>
      <c r="EI74" t="e">
        <f>IF(COUNTA('Последняя версия'!EI74)=0,NA(),'Последняя версия'!EI74)</f>
        <v>#N/A</v>
      </c>
      <c r="EJ74" t="e">
        <f>IF(COUNTA('Последняя версия'!EJ74)=0,NA(),'Последняя версия'!EJ74)</f>
        <v>#N/A</v>
      </c>
    </row>
    <row r="75" spans="1:140" x14ac:dyDescent="0.35">
      <c r="A75">
        <f>IF(COUNTA('Последняя версия'!A75)=0,NA(),'Последняя версия'!A75)</f>
        <v>74</v>
      </c>
      <c r="B75">
        <f>IF(COUNTA('Последняя версия'!B75)=0,NA(),'Последняя версия'!B75)</f>
        <v>3</v>
      </c>
      <c r="C75">
        <f>IF(COUNTA('Последняя версия'!C75)=0,NA(),'Последняя версия'!C75)</f>
        <v>2</v>
      </c>
      <c r="D75">
        <f>IF(COUNTA('Последняя версия'!D75)=0,NA(),'Последняя версия'!D75)</f>
        <v>6</v>
      </c>
      <c r="E75">
        <f>IF(COUNTA('Последняя версия'!E75)=0,NA(),'Последняя версия'!E75)</f>
        <v>6</v>
      </c>
      <c r="F75">
        <f>IF(COUNTA('Последняя версия'!F75)=0,NA(),'Последняя версия'!F75)</f>
        <v>4</v>
      </c>
      <c r="G75">
        <f>IF(COUNTA('Последняя версия'!G75)=0,NA(),'Последняя версия'!G75)</f>
        <v>3</v>
      </c>
      <c r="H75">
        <f>IF(COUNTA('Последняя версия'!H75)=0,NA(),'Последняя версия'!H75)</f>
        <v>1</v>
      </c>
      <c r="I75">
        <f>IF(COUNTA('Последняя версия'!I75)=0,NA(),'Последняя версия'!I75)</f>
        <v>1</v>
      </c>
      <c r="J75">
        <f>IF(COUNTA('Последняя версия'!J75)=0,NA(),'Последняя версия'!J75)</f>
        <v>1</v>
      </c>
      <c r="K75">
        <f>IF(COUNTA('Последняя версия'!K75)=0,NA(),'Последняя версия'!K75)</f>
        <v>1</v>
      </c>
      <c r="L75">
        <f>IF(COUNTA('Последняя версия'!L75)=0,NA(),'Последняя версия'!L75)</f>
        <v>1</v>
      </c>
      <c r="M75">
        <f>IF(COUNTA('Последняя версия'!M75)=0,NA(),'Последняя версия'!M75)</f>
        <v>1</v>
      </c>
      <c r="N75">
        <f>IF(COUNTA('Последняя версия'!N75)=0,NA(),'Последняя версия'!N75)</f>
        <v>1</v>
      </c>
      <c r="O75">
        <f>IF(COUNTA('Последняя версия'!O75)=0,NA(),'Последняя версия'!O75)</f>
        <v>2</v>
      </c>
      <c r="P75">
        <f>IF(COUNTA('Последняя версия'!P75)=0,NA(),'Последняя версия'!P75)</f>
        <v>1</v>
      </c>
      <c r="Q75">
        <f>IF(COUNTA('Последняя версия'!Q75)=0,NA(),'Последняя версия'!Q75)</f>
        <v>1</v>
      </c>
      <c r="R75">
        <f>IF(COUNTA('Последняя версия'!R75)=0,NA(),'Последняя версия'!R75)</f>
        <v>1</v>
      </c>
      <c r="S75">
        <f>IF(COUNTA('Последняя версия'!S75)=0,NA(),'Последняя версия'!S75)</f>
        <v>2</v>
      </c>
      <c r="T75">
        <f>IF(COUNTA('Последняя версия'!T75)=0,NA(),'Последняя версия'!T75)</f>
        <v>1</v>
      </c>
      <c r="U75">
        <f>IF(COUNTA('Последняя версия'!U75)=0,NA(),'Последняя версия'!U75)</f>
        <v>2</v>
      </c>
      <c r="V75">
        <f>IF(COUNTA('Последняя версия'!V75)=0,NA(),'Последняя версия'!V75)</f>
        <v>2</v>
      </c>
      <c r="W75" t="e">
        <f>IF(COUNTA('Последняя версия'!W75)=0,NA(),'Последняя версия'!W75)</f>
        <v>#N/A</v>
      </c>
      <c r="X75">
        <f>IF(COUNTA('Последняя версия'!X75)=0,NA(),'Последняя версия'!X75)</f>
        <v>65</v>
      </c>
      <c r="Y75">
        <f>IF(COUNTA('Последняя версия'!Y75)=0,NA(),'Последняя версия'!Y75)</f>
        <v>64</v>
      </c>
      <c r="Z75">
        <f>IF(COUNTA('Последняя версия'!Z75)=0,NA(),'Последняя версия'!Z75)</f>
        <v>6</v>
      </c>
      <c r="AA75">
        <f>IF(COUNTA('Последняя версия'!AA75)=0,NA(),'Последняя версия'!AA75)</f>
        <v>68</v>
      </c>
      <c r="AB75" t="e">
        <f>IF(COUNTA('Последняя версия'!AB75)=0,NA(),'Последняя версия'!AB75)</f>
        <v>#N/A</v>
      </c>
      <c r="AC75">
        <f>IF(COUNTA('Последняя версия'!AC75)=0,NA(),'Последняя версия'!AC75)</f>
        <v>40.83</v>
      </c>
      <c r="AD75">
        <f>IF(COUNTA('Последняя версия'!AD75)=0,NA(),'Последняя версия'!AD75)</f>
        <v>7.54</v>
      </c>
      <c r="AE75">
        <f>IF(COUNTA('Последняя версия'!AE75)=0,NA(),'Последняя версия'!AE75)</f>
        <v>70.760000000000005</v>
      </c>
      <c r="AF75">
        <f>IF(COUNTA('Последняя версия'!AF75)=0,NA(),'Последняя версия'!AF75)</f>
        <v>5.45</v>
      </c>
      <c r="AG75">
        <f>IF(COUNTA('Последняя версия'!AG75)=0,NA(),'Последняя версия'!AG75)</f>
        <v>1.37</v>
      </c>
      <c r="AH75">
        <f>IF(COUNTA('Последняя версия'!AH75)=0,NA(),'Последняя версия'!AH75)</f>
        <v>5.7</v>
      </c>
      <c r="AI75">
        <f>IF(COUNTA('Последняя версия'!AI75)=0,NA(),'Последняя версия'!AI75)</f>
        <v>1.42</v>
      </c>
      <c r="AJ75">
        <f>IF(COUNTA('Последняя версия'!AJ75)=0,NA(),'Последняя версия'!AJ75)</f>
        <v>1.1100000000000001</v>
      </c>
      <c r="AK75">
        <f>IF(COUNTA('Последняя версия'!AK75)=0,NA(),'Последняя версия'!AK75)</f>
        <v>4.5</v>
      </c>
      <c r="AL75">
        <f>IF(COUNTA('Последняя версия'!AL75)=0,NA(),'Последняя версия'!AL75)</f>
        <v>185</v>
      </c>
      <c r="AM75">
        <f>IF(COUNTA('Последняя версия'!AM75)=0,NA(),'Последняя версия'!AM75)</f>
        <v>506</v>
      </c>
      <c r="AN75" t="e">
        <f>IF(COUNTA('Последняя версия'!AN75)=0,NA(),'Последняя версия'!AN75)</f>
        <v>#N/A</v>
      </c>
      <c r="AO75" t="e">
        <f>IF(COUNTA('Последняя версия'!AO75)=0,NA(),'Последняя версия'!AO75)</f>
        <v>#N/A</v>
      </c>
      <c r="AP75" t="e">
        <f>IF(COUNTA('Последняя версия'!AP75)=0,NA(),'Последняя версия'!AP75)</f>
        <v>#N/A</v>
      </c>
      <c r="AQ75" t="e">
        <f>IF(COUNTA('Последняя версия'!AQ75)=0,NA(),'Последняя версия'!AQ75)</f>
        <v>#N/A</v>
      </c>
      <c r="AR75" t="e">
        <f>IF(COUNTA('Последняя версия'!AR75)=0,NA(),'Последняя версия'!AR75)</f>
        <v>#N/A</v>
      </c>
      <c r="AS75" t="e">
        <f>IF(COUNTA('Последняя версия'!AS75)=0,NA(),'Последняя версия'!AS75)</f>
        <v>#N/A</v>
      </c>
      <c r="AT75" t="e">
        <f>IF(COUNTA('Последняя версия'!AT75)=0,NA(),'Последняя версия'!AT75)</f>
        <v>#N/A</v>
      </c>
      <c r="AU75" t="e">
        <f>IF(COUNTA('Последняя версия'!AU75)=0,NA(),'Последняя версия'!AU75)</f>
        <v>#N/A</v>
      </c>
      <c r="AV75" t="e">
        <f>IF(COUNTA('Последняя версия'!AV75)=0,NA(),'Последняя версия'!AV75)</f>
        <v>#N/A</v>
      </c>
      <c r="AW75" t="e">
        <f>IF(COUNTA('Последняя версия'!AW75)=0,NA(),'Последняя версия'!AW75)</f>
        <v>#N/A</v>
      </c>
      <c r="AX75" t="e">
        <f>IF(COUNTA('Последняя версия'!AX75)=0,NA(),'Последняя версия'!AX75)</f>
        <v>#N/A</v>
      </c>
      <c r="AY75" t="e">
        <f>IF(COUNTA('Последняя версия'!AY75)=0,NA(),'Последняя версия'!AY75)</f>
        <v>#N/A</v>
      </c>
      <c r="AZ75" t="e">
        <f>IF(COUNTA('Последняя версия'!AZ75)=0,NA(),'Последняя версия'!AZ75)</f>
        <v>#N/A</v>
      </c>
      <c r="BA75" t="e">
        <f>IF(COUNTA('Последняя версия'!BA75)=0,NA(),'Последняя версия'!BA75)</f>
        <v>#N/A</v>
      </c>
      <c r="BB75">
        <f>IF(COUNTA('Последняя версия'!BB75)=0,NA(),'Последняя версия'!BB75)</f>
        <v>132</v>
      </c>
      <c r="BC75">
        <f>IF(COUNTA('Последняя версия'!BC75)=0,NA(),'Последняя версия'!BC75)</f>
        <v>4.46</v>
      </c>
      <c r="BD75">
        <f>IF(COUNTA('Последняя версия'!BD75)=0,NA(),'Последняя версия'!BD75)</f>
        <v>265</v>
      </c>
      <c r="BE75">
        <f>IF(COUNTA('Последняя версия'!BE75)=0,NA(),'Последняя версия'!BE75)</f>
        <v>4.9000000000000004</v>
      </c>
      <c r="BF75">
        <f>IF(COUNTA('Последняя версия'!BF75)=0,NA(),'Последняя версия'!BF75)</f>
        <v>14</v>
      </c>
      <c r="BG75">
        <f>IF(COUNTA('Последняя версия'!BG75)=0,NA(),'Последняя версия'!BG75)</f>
        <v>13.5</v>
      </c>
      <c r="BH75">
        <f>IF(COUNTA('Последняя версия'!BH75)=0,NA(),'Последняя версия'!BH75)</f>
        <v>142</v>
      </c>
      <c r="BI75">
        <f>IF(COUNTA('Последняя версия'!BI75)=0,NA(),'Последняя версия'!BI75)</f>
        <v>1076</v>
      </c>
      <c r="BJ75" t="e">
        <f>IF(COUNTA('Последняя версия'!BJ75)=0,NA(),'Последняя версия'!BJ75)</f>
        <v>#N/A</v>
      </c>
      <c r="BK75">
        <f>IF(COUNTA('Последняя версия'!BK75)=0,NA(),'Последняя версия'!BK75)</f>
        <v>59.6</v>
      </c>
      <c r="BL75">
        <f>IF(COUNTA('Последняя версия'!BL75)=0,NA(),'Последняя версия'!BL75)</f>
        <v>31.78</v>
      </c>
      <c r="BM75" t="e">
        <f>IF(COUNTA('Последняя версия'!BM75)=0,NA(),'Последняя версия'!BM75)</f>
        <v>#N/A</v>
      </c>
      <c r="BN75">
        <f>IF(COUNTA('Последняя версия'!BN75)=0,NA(),'Последняя версия'!BN75)</f>
        <v>3.46</v>
      </c>
      <c r="BO75">
        <f>IF(COUNTA('Последняя версия'!BO75)=0,NA(),'Последняя версия'!BO75)</f>
        <v>68.7</v>
      </c>
      <c r="BP75">
        <f>IF(COUNTA('Последняя версия'!BP75)=0,NA(),'Последняя версия'!BP75)</f>
        <v>6.1</v>
      </c>
      <c r="BQ75" t="e">
        <f>IF(COUNTA('Последняя версия'!BQ75)=0,NA(),'Последняя версия'!BQ75)</f>
        <v>#N/A</v>
      </c>
      <c r="BR75" t="e">
        <f>IF(COUNTA('Последняя версия'!BR75)=0,NA(),'Последняя версия'!BR75)</f>
        <v>#N/A</v>
      </c>
      <c r="BS75" t="e">
        <f>IF(COUNTA('Последняя версия'!BS75)=0,NA(),'Последняя версия'!BS75)</f>
        <v>#N/A</v>
      </c>
      <c r="BT75" t="e">
        <f>IF(COUNTA('Последняя версия'!BT75)=0,NA(),'Последняя версия'!BT75)</f>
        <v>#N/A</v>
      </c>
      <c r="BU75" t="e">
        <f>IF(COUNTA('Последняя версия'!BU75)=0,NA(),'Последняя версия'!BU75)</f>
        <v>#N/A</v>
      </c>
      <c r="BV75" t="e">
        <f>IF(COUNTA('Последняя версия'!BV75)=0,NA(),'Последняя версия'!BV75)</f>
        <v>#N/A</v>
      </c>
      <c r="BW75" t="e">
        <f>IF(COUNTA('Последняя версия'!BW75)=0,NA(),'Последняя версия'!BW75)</f>
        <v>#N/A</v>
      </c>
      <c r="BX75" t="e">
        <f>IF(COUNTA('Последняя версия'!BX75)=0,NA(),'Последняя версия'!BX75)</f>
        <v>#N/A</v>
      </c>
      <c r="BY75" t="e">
        <f>IF(COUNTA('Последняя версия'!BY75)=0,NA(),'Последняя версия'!BY75)</f>
        <v>#N/A</v>
      </c>
      <c r="BZ75" t="e">
        <f>IF(COUNTA('Последняя версия'!BZ75)=0,NA(),'Последняя версия'!BZ75)</f>
        <v>#N/A</v>
      </c>
      <c r="CA75" t="e">
        <f>IF(COUNTA('Последняя версия'!CA75)=0,NA(),'Последняя версия'!CA75)</f>
        <v>#N/A</v>
      </c>
      <c r="CB75" t="e">
        <f>IF(COUNTA('Последняя версия'!CB75)=0,NA(),'Последняя версия'!CB75)</f>
        <v>#N/A</v>
      </c>
      <c r="CC75" t="e">
        <f>IF(COUNTA('Последняя версия'!CC75)=0,NA(),'Последняя версия'!CC75)</f>
        <v>#N/A</v>
      </c>
      <c r="CD75" t="e">
        <f>IF(COUNTA('Последняя версия'!CD75)=0,NA(),'Последняя версия'!CD75)</f>
        <v>#N/A</v>
      </c>
      <c r="CE75" t="e">
        <f>IF(COUNTA('Последняя версия'!CE75)=0,NA(),'Последняя версия'!CE75)</f>
        <v>#N/A</v>
      </c>
      <c r="CF75" t="e">
        <f>IF(COUNTA('Последняя версия'!CF75)=0,NA(),'Последняя версия'!CF75)</f>
        <v>#N/A</v>
      </c>
      <c r="CG75" t="e">
        <f>IF(COUNTA('Последняя версия'!CG75)=0,NA(),'Последняя версия'!CG75)</f>
        <v>#N/A</v>
      </c>
      <c r="CH75" t="e">
        <f>IF(COUNTA('Последняя версия'!CH75)=0,NA(),'Последняя версия'!CH75)</f>
        <v>#N/A</v>
      </c>
      <c r="CI75" t="e">
        <f>IF(COUNTA('Последняя версия'!CI75)=0,NA(),'Последняя версия'!CI75)</f>
        <v>#N/A</v>
      </c>
      <c r="CJ75" t="e">
        <f>IF(COUNTA('Последняя версия'!CJ75)=0,NA(),'Последняя версия'!CJ75)</f>
        <v>#N/A</v>
      </c>
      <c r="CK75" t="e">
        <f>IF(COUNTA('Последняя версия'!CK75)=0,NA(),'Последняя версия'!CK75)</f>
        <v>#N/A</v>
      </c>
      <c r="CL75">
        <f>IF(COUNTA('Последняя версия'!CL75)=0,NA(),'Последняя версия'!CL75)</f>
        <v>75</v>
      </c>
      <c r="CM75" t="e">
        <f>IF(COUNTA('Последняя версия'!CM75)=0,NA(),'Последняя версия'!CM75)</f>
        <v>#N/A</v>
      </c>
      <c r="CN75" t="e">
        <f>IF(COUNTA('Последняя версия'!CN75)=0,NA(),'Последняя версия'!CN75)</f>
        <v>#N/A</v>
      </c>
      <c r="CO75" t="e">
        <f>IF(COUNTA('Последняя версия'!CO75)=0,NA(),'Последняя версия'!CO75)</f>
        <v>#N/A</v>
      </c>
      <c r="CP75" t="e">
        <f>IF(COUNTA('Последняя версия'!CP75)=0,NA(),'Последняя версия'!CP75)</f>
        <v>#N/A</v>
      </c>
      <c r="CQ75" t="e">
        <f>IF(COUNTA('Последняя версия'!CQ75)=0,NA(),'Последняя версия'!CQ75)</f>
        <v>#N/A</v>
      </c>
      <c r="CR75" t="e">
        <f>IF(COUNTA('Последняя версия'!CR75)=0,NA(),'Последняя версия'!CR75)</f>
        <v>#N/A</v>
      </c>
      <c r="CS75">
        <f>IF(COUNTA('Последняя версия'!CS75)=0,NA(),'Последняя версия'!CS75)</f>
        <v>26</v>
      </c>
      <c r="CT75">
        <f>IF(COUNTA('Последняя версия'!CT75)=0,NA(),'Последняя версия'!CT75)</f>
        <v>9</v>
      </c>
      <c r="CU75">
        <f>IF(COUNTA('Последняя версия'!CU75)=0,NA(),'Последняя версия'!CU75)</f>
        <v>15</v>
      </c>
      <c r="CV75">
        <f>IF(COUNTA('Последняя версия'!CV75)=0,NA(),'Последняя версия'!CV75)</f>
        <v>2</v>
      </c>
      <c r="CW75">
        <f>IF(COUNTA('Последняя версия'!CW75)=0,NA(),'Последняя версия'!CW75)</f>
        <v>3</v>
      </c>
      <c r="CX75">
        <f>IF(COUNTA('Последняя версия'!CX75)=0,NA(),'Последняя версия'!CX75)</f>
        <v>1</v>
      </c>
      <c r="CY75">
        <f>IF(COUNTA('Последняя версия'!CY75)=0,NA(),'Последняя версия'!CY75)</f>
        <v>4</v>
      </c>
      <c r="CZ75">
        <f>IF(COUNTA('Последняя версия'!CZ75)=0,NA(),'Последняя версия'!CZ75)</f>
        <v>5</v>
      </c>
      <c r="DA75">
        <f>IF(COUNTA('Последняя версия'!DA75)=0,NA(),'Последняя версия'!DA75)</f>
        <v>1</v>
      </c>
      <c r="DB75">
        <f>IF(COUNTA('Последняя версия'!DB75)=0,NA(),'Последняя версия'!DB75)</f>
        <v>4</v>
      </c>
      <c r="DC75">
        <f>IF(COUNTA('Последняя версия'!DC75)=0,NA(),'Последняя версия'!DC75)</f>
        <v>6</v>
      </c>
      <c r="DD75">
        <f>IF(COUNTA('Последняя версия'!DD75)=0,NA(),'Последняя версия'!DD75)</f>
        <v>1</v>
      </c>
      <c r="DE75">
        <f>IF(COUNTA('Последняя версия'!DE75)=0,NA(),'Последняя версия'!DE75)</f>
        <v>4</v>
      </c>
      <c r="DF75">
        <f>IF(COUNTA('Последняя версия'!DF75)=0,NA(),'Последняя версия'!DF75)</f>
        <v>7</v>
      </c>
      <c r="DG75">
        <f>IF(COUNTA('Последняя версия'!DG75)=0,NA(),'Последняя версия'!DG75)</f>
        <v>1</v>
      </c>
      <c r="DH75">
        <f>IF(COUNTA('Последняя версия'!DH75)=0,NA(),'Последняя версия'!DH75)</f>
        <v>10</v>
      </c>
      <c r="DI75">
        <f>IF(COUNTA('Последняя версия'!DI75)=0,NA(),'Последняя версия'!DI75)</f>
        <v>6</v>
      </c>
      <c r="DJ75">
        <f>IF(COUNTA('Последняя версия'!DJ75)=0,NA(),'Последняя версия'!DJ75)</f>
        <v>5</v>
      </c>
      <c r="DK75">
        <f>IF(COUNTA('Последняя версия'!DK75)=0,NA(),'Последняя версия'!DK75)</f>
        <v>3</v>
      </c>
      <c r="DL75">
        <f>IF(COUNTA('Последняя версия'!DL75)=0,NA(),'Последняя версия'!DL75)</f>
        <v>4</v>
      </c>
      <c r="DM75">
        <f>IF(COUNTA('Последняя версия'!DM75)=0,NA(),'Последняя версия'!DM75)</f>
        <v>12</v>
      </c>
      <c r="DN75">
        <f>IF(COUNTA('Последняя версия'!DN75)=0,NA(),'Последняя версия'!DN75)</f>
        <v>6</v>
      </c>
      <c r="DO75">
        <f>IF(COUNTA('Последняя версия'!DO75)=0,NA(),'Последняя версия'!DO75)</f>
        <v>6</v>
      </c>
      <c r="DP75">
        <f>IF(COUNTA('Последняя версия'!DP75)=0,NA(),'Последняя версия'!DP75)</f>
        <v>10</v>
      </c>
      <c r="DQ75">
        <f>IF(COUNTA('Последняя версия'!DQ75)=0,NA(),'Последняя версия'!DQ75)</f>
        <v>12</v>
      </c>
      <c r="DR75">
        <f>IF(COUNTA('Последняя версия'!DR75)=0,NA(),'Последняя версия'!DR75)</f>
        <v>7</v>
      </c>
      <c r="DS75">
        <f>IF(COUNTA('Последняя версия'!DS75)=0,NA(),'Последняя версия'!DS75)</f>
        <v>5</v>
      </c>
      <c r="DT75">
        <f>IF(COUNTA('Последняя версия'!DT75)=0,NA(),'Последняя версия'!DT75)</f>
        <v>106</v>
      </c>
      <c r="DU75" t="e">
        <f>IF(COUNTA('Последняя версия'!DU75)=0,NA(),'Последняя версия'!DU75)</f>
        <v>#N/A</v>
      </c>
      <c r="DV75" t="e">
        <f>IF(COUNTA('Последняя версия'!DV75)=0,NA(),'Последняя версия'!DV75)</f>
        <v>#N/A</v>
      </c>
      <c r="DW75" t="e">
        <f>IF(COUNTA('Последняя версия'!DW75)=0,NA(),'Последняя версия'!DW75)</f>
        <v>#N/A</v>
      </c>
      <c r="DX75" t="e">
        <f>IF(COUNTA('Последняя версия'!DX75)=0,NA(),'Последняя версия'!DX75)</f>
        <v>#N/A</v>
      </c>
      <c r="DY75" t="e">
        <f>IF(COUNTA('Последняя версия'!DY75)=0,NA(),'Последняя версия'!DY75)</f>
        <v>#N/A</v>
      </c>
      <c r="DZ75" t="e">
        <f>IF(COUNTA('Последняя версия'!DZ75)=0,NA(),'Последняя версия'!DZ75)</f>
        <v>#N/A</v>
      </c>
      <c r="EA75" t="e">
        <f>IF(COUNTA('Последняя версия'!EA75)=0,NA(),'Последняя версия'!EA75)</f>
        <v>#N/A</v>
      </c>
      <c r="EB75" t="e">
        <f>IF(COUNTA('Последняя версия'!EB75)=0,NA(),'Последняя версия'!EB75)</f>
        <v>#N/A</v>
      </c>
      <c r="EC75" t="e">
        <f>IF(COUNTA('Последняя версия'!EC75)=0,NA(),'Последняя версия'!EC75)</f>
        <v>#N/A</v>
      </c>
      <c r="ED75" t="e">
        <f>IF(COUNTA('Последняя версия'!ED75)=0,NA(),'Последняя версия'!ED75)</f>
        <v>#N/A</v>
      </c>
      <c r="EE75" t="e">
        <f>IF(COUNTA('Последняя версия'!EE75)=0,NA(),'Последняя версия'!EE75)</f>
        <v>#N/A</v>
      </c>
      <c r="EF75" t="e">
        <f>IF(COUNTA('Последняя версия'!EF75)=0,NA(),'Последняя версия'!EF75)</f>
        <v>#N/A</v>
      </c>
      <c r="EG75" t="e">
        <f>IF(COUNTA('Последняя версия'!EG75)=0,NA(),'Последняя версия'!EG75)</f>
        <v>#N/A</v>
      </c>
      <c r="EH75" t="e">
        <f>IF(COUNTA('Последняя версия'!EH75)=0,NA(),'Последняя версия'!EH75)</f>
        <v>#N/A</v>
      </c>
      <c r="EI75" t="e">
        <f>IF(COUNTA('Последняя версия'!EI75)=0,NA(),'Последняя версия'!EI75)</f>
        <v>#N/A</v>
      </c>
      <c r="EJ75" t="e">
        <f>IF(COUNTA('Последняя версия'!EJ75)=0,NA(),'Последняя версия'!EJ75)</f>
        <v>#N/A</v>
      </c>
    </row>
    <row r="76" spans="1:140" x14ac:dyDescent="0.35">
      <c r="A76">
        <f>IF(COUNTA('Последняя версия'!A76)=0,NA(),'Последняя версия'!A76)</f>
        <v>75</v>
      </c>
      <c r="B76">
        <f>IF(COUNTA('Последняя версия'!B76)=0,NA(),'Последняя версия'!B76)</f>
        <v>1</v>
      </c>
      <c r="C76">
        <f>IF(COUNTA('Последняя версия'!C76)=0,NA(),'Последняя версия'!C76)</f>
        <v>2</v>
      </c>
      <c r="D76">
        <f>IF(COUNTA('Последняя версия'!D76)=0,NA(),'Последняя версия'!D76)</f>
        <v>3</v>
      </c>
      <c r="E76">
        <f>IF(COUNTA('Последняя версия'!E76)=0,NA(),'Последняя версия'!E76)</f>
        <v>7</v>
      </c>
      <c r="F76">
        <f>IF(COUNTA('Последняя версия'!F76)=0,NA(),'Последняя версия'!F76)</f>
        <v>2</v>
      </c>
      <c r="G76">
        <f>IF(COUNTA('Последняя версия'!G76)=0,NA(),'Последняя версия'!G76)</f>
        <v>2</v>
      </c>
      <c r="H76">
        <f>IF(COUNTA('Последняя версия'!H76)=0,NA(),'Последняя версия'!H76)</f>
        <v>1</v>
      </c>
      <c r="I76">
        <f>IF(COUNTA('Последняя версия'!I76)=0,NA(),'Последняя версия'!I76)</f>
        <v>3</v>
      </c>
      <c r="J76">
        <f>IF(COUNTA('Последняя версия'!J76)=0,NA(),'Последняя версия'!J76)</f>
        <v>1</v>
      </c>
      <c r="K76">
        <f>IF(COUNTA('Последняя версия'!K76)=0,NA(),'Последняя версия'!K76)</f>
        <v>1</v>
      </c>
      <c r="L76">
        <f>IF(COUNTA('Последняя версия'!L76)=0,NA(),'Последняя версия'!L76)</f>
        <v>4</v>
      </c>
      <c r="M76">
        <f>IF(COUNTA('Последняя версия'!M76)=0,NA(),'Последняя версия'!M76)</f>
        <v>1</v>
      </c>
      <c r="N76">
        <f>IF(COUNTA('Последняя версия'!N76)=0,NA(),'Последняя версия'!N76)</f>
        <v>2</v>
      </c>
      <c r="O76">
        <f>IF(COUNTA('Последняя версия'!O76)=0,NA(),'Последняя версия'!O76)</f>
        <v>2</v>
      </c>
      <c r="P76">
        <f>IF(COUNTA('Последняя версия'!P76)=0,NA(),'Последняя версия'!P76)</f>
        <v>2</v>
      </c>
      <c r="Q76">
        <f>IF(COUNTA('Последняя версия'!Q76)=0,NA(),'Последняя версия'!Q76)</f>
        <v>1</v>
      </c>
      <c r="R76">
        <f>IF(COUNTA('Последняя версия'!R76)=0,NA(),'Последняя версия'!R76)</f>
        <v>1</v>
      </c>
      <c r="S76">
        <f>IF(COUNTA('Последняя версия'!S76)=0,NA(),'Последняя версия'!S76)</f>
        <v>2</v>
      </c>
      <c r="T76">
        <f>IF(COUNTA('Последняя версия'!T76)=0,NA(),'Последняя версия'!T76)</f>
        <v>1</v>
      </c>
      <c r="U76">
        <f>IF(COUNTA('Последняя версия'!U76)=0,NA(),'Последняя версия'!U76)</f>
        <v>1</v>
      </c>
      <c r="V76">
        <f>IF(COUNTA('Последняя версия'!V76)=0,NA(),'Последняя версия'!V76)</f>
        <v>2</v>
      </c>
      <c r="W76" t="e">
        <f>IF(COUNTA('Последняя версия'!W76)=0,NA(),'Последняя версия'!W76)</f>
        <v>#N/A</v>
      </c>
      <c r="X76">
        <f>IF(COUNTA('Последняя версия'!X76)=0,NA(),'Последняя версия'!X76)</f>
        <v>82</v>
      </c>
      <c r="Y76">
        <f>IF(COUNTA('Последняя версия'!Y76)=0,NA(),'Последняя версия'!Y76)</f>
        <v>80</v>
      </c>
      <c r="Z76">
        <f>IF(COUNTA('Последняя версия'!Z76)=0,NA(),'Последняя версия'!Z76)</f>
        <v>24</v>
      </c>
      <c r="AA76">
        <f>IF(COUNTA('Последняя версия'!AA76)=0,NA(),'Последняя версия'!AA76)</f>
        <v>58</v>
      </c>
      <c r="AB76" t="e">
        <f>IF(COUNTA('Последняя версия'!AB76)=0,NA(),'Последняя версия'!AB76)</f>
        <v>#N/A</v>
      </c>
      <c r="AC76">
        <f>IF(COUNTA('Последняя версия'!AC76)=0,NA(),'Последняя версия'!AC76)</f>
        <v>41</v>
      </c>
      <c r="AD76">
        <f>IF(COUNTA('Последняя версия'!AD76)=0,NA(),'Последняя версия'!AD76)</f>
        <v>8.52</v>
      </c>
      <c r="AE76">
        <f>IF(COUNTA('Последняя версия'!AE76)=0,NA(),'Последняя версия'!AE76)</f>
        <v>74.8</v>
      </c>
      <c r="AF76">
        <f>IF(COUNTA('Последняя версия'!AF76)=0,NA(),'Последняя версия'!AF76)</f>
        <v>5.45</v>
      </c>
      <c r="AG76">
        <f>IF(COUNTA('Последняя версия'!AG76)=0,NA(),'Последняя версия'!AG76)</f>
        <v>1.86</v>
      </c>
      <c r="AH76">
        <f>IF(COUNTA('Последняя версия'!AH76)=0,NA(),'Последняя версия'!AH76)</f>
        <v>5.56</v>
      </c>
      <c r="AI76">
        <f>IF(COUNTA('Последняя версия'!AI76)=0,NA(),'Последняя версия'!AI76)</f>
        <v>1.1200000000000001</v>
      </c>
      <c r="AJ76">
        <f>IF(COUNTA('Последняя версия'!AJ76)=0,NA(),'Последняя версия'!AJ76)</f>
        <v>0.51</v>
      </c>
      <c r="AK76">
        <f>IF(COUNTA('Последняя версия'!AK76)=0,NA(),'Последняя версия'!AK76)</f>
        <v>3.58</v>
      </c>
      <c r="AL76">
        <f>IF(COUNTA('Последняя версия'!AL76)=0,NA(),'Последняя версия'!AL76)</f>
        <v>151.4</v>
      </c>
      <c r="AM76">
        <f>IF(COUNTA('Последняя версия'!AM76)=0,NA(),'Последняя версия'!AM76)</f>
        <v>305.60000000000002</v>
      </c>
      <c r="AN76" t="e">
        <f>IF(COUNTA('Последняя версия'!AN76)=0,NA(),'Последняя версия'!AN76)</f>
        <v>#N/A</v>
      </c>
      <c r="AO76" t="e">
        <f>IF(COUNTA('Последняя версия'!AO76)=0,NA(),'Последняя версия'!AO76)</f>
        <v>#N/A</v>
      </c>
      <c r="AP76" t="e">
        <f>IF(COUNTA('Последняя версия'!AP76)=0,NA(),'Последняя версия'!AP76)</f>
        <v>#N/A</v>
      </c>
      <c r="AQ76" t="e">
        <f>IF(COUNTA('Последняя версия'!AQ76)=0,NA(),'Последняя версия'!AQ76)</f>
        <v>#N/A</v>
      </c>
      <c r="AR76" t="e">
        <f>IF(COUNTA('Последняя версия'!AR76)=0,NA(),'Последняя версия'!AR76)</f>
        <v>#N/A</v>
      </c>
      <c r="AS76" t="e">
        <f>IF(COUNTA('Последняя версия'!AS76)=0,NA(),'Последняя версия'!AS76)</f>
        <v>#N/A</v>
      </c>
      <c r="AT76" t="e">
        <f>IF(COUNTA('Последняя версия'!AT76)=0,NA(),'Последняя версия'!AT76)</f>
        <v>#N/A</v>
      </c>
      <c r="AU76" t="e">
        <f>IF(COUNTA('Последняя версия'!AU76)=0,NA(),'Последняя версия'!AU76)</f>
        <v>#N/A</v>
      </c>
      <c r="AV76" t="e">
        <f>IF(COUNTA('Последняя версия'!AV76)=0,NA(),'Последняя версия'!AV76)</f>
        <v>#N/A</v>
      </c>
      <c r="AW76" t="e">
        <f>IF(COUNTA('Последняя версия'!AW76)=0,NA(),'Последняя версия'!AW76)</f>
        <v>#N/A</v>
      </c>
      <c r="AX76" t="e">
        <f>IF(COUNTA('Последняя версия'!AX76)=0,NA(),'Последняя версия'!AX76)</f>
        <v>#N/A</v>
      </c>
      <c r="AY76" t="e">
        <f>IF(COUNTA('Последняя версия'!AY76)=0,NA(),'Последняя версия'!AY76)</f>
        <v>#N/A</v>
      </c>
      <c r="AZ76" t="e">
        <f>IF(COUNTA('Последняя версия'!AZ76)=0,NA(),'Последняя версия'!AZ76)</f>
        <v>#N/A</v>
      </c>
      <c r="BA76" t="e">
        <f>IF(COUNTA('Последняя версия'!BA76)=0,NA(),'Последняя версия'!BA76)</f>
        <v>#N/A</v>
      </c>
      <c r="BB76">
        <f>IF(COUNTA('Последняя версия'!BB76)=0,NA(),'Последняя версия'!BB76)</f>
        <v>99</v>
      </c>
      <c r="BC76">
        <f>IF(COUNTA('Последняя версия'!BC76)=0,NA(),'Последняя версия'!BC76)</f>
        <v>3.16</v>
      </c>
      <c r="BD76">
        <f>IF(COUNTA('Последняя версия'!BD76)=0,NA(),'Последняя версия'!BD76)</f>
        <v>98</v>
      </c>
      <c r="BE76">
        <f>IF(COUNTA('Последняя версия'!BE76)=0,NA(),'Последняя версия'!BE76)</f>
        <v>3.9</v>
      </c>
      <c r="BF76">
        <f>IF(COUNTA('Последняя версия'!BF76)=0,NA(),'Последняя версия'!BF76)</f>
        <v>33</v>
      </c>
      <c r="BG76">
        <f>IF(COUNTA('Последняя версия'!BG76)=0,NA(),'Последняя версия'!BG76)</f>
        <v>7</v>
      </c>
      <c r="BH76">
        <f>IF(COUNTA('Последняя версия'!BH76)=0,NA(),'Последняя версия'!BH76)</f>
        <v>176</v>
      </c>
      <c r="BI76">
        <f>IF(COUNTA('Последняя версия'!BI76)=0,NA(),'Последняя версия'!BI76)</f>
        <v>1778</v>
      </c>
      <c r="BJ76" t="e">
        <f>IF(COUNTA('Последняя версия'!BJ76)=0,NA(),'Последняя версия'!BJ76)</f>
        <v>#N/A</v>
      </c>
      <c r="BK76">
        <f>IF(COUNTA('Последняя версия'!BK76)=0,NA(),'Последняя версия'!BK76)</f>
        <v>71.599999999999994</v>
      </c>
      <c r="BL76">
        <f>IF(COUNTA('Последняя версия'!BL76)=0,NA(),'Последняя версия'!BL76)</f>
        <v>45.89</v>
      </c>
      <c r="BM76" t="e">
        <f>IF(COUNTA('Последняя версия'!BM76)=0,NA(),'Последняя версия'!BM76)</f>
        <v>#N/A</v>
      </c>
      <c r="BN76">
        <f>IF(COUNTA('Последняя версия'!BN76)=0,NA(),'Последняя версия'!BN76)</f>
        <v>6.35</v>
      </c>
      <c r="BO76">
        <f>IF(COUNTA('Последняя версия'!BO76)=0,NA(),'Последняя версия'!BO76)</f>
        <v>380.2</v>
      </c>
      <c r="BP76">
        <f>IF(COUNTA('Последняя версия'!BP76)=0,NA(),'Последняя версия'!BP76)</f>
        <v>9.36</v>
      </c>
      <c r="BQ76" t="e">
        <f>IF(COUNTA('Последняя версия'!BQ76)=0,NA(),'Последняя версия'!BQ76)</f>
        <v>#N/A</v>
      </c>
      <c r="BR76" t="e">
        <f>IF(COUNTA('Последняя версия'!BR76)=0,NA(),'Последняя версия'!BR76)</f>
        <v>#N/A</v>
      </c>
      <c r="BS76" t="e">
        <f>IF(COUNTA('Последняя версия'!BS76)=0,NA(),'Последняя версия'!BS76)</f>
        <v>#N/A</v>
      </c>
      <c r="BT76" t="e">
        <f>IF(COUNTA('Последняя версия'!BT76)=0,NA(),'Последняя версия'!BT76)</f>
        <v>#N/A</v>
      </c>
      <c r="BU76" t="e">
        <f>IF(COUNTA('Последняя версия'!BU76)=0,NA(),'Последняя версия'!BU76)</f>
        <v>#N/A</v>
      </c>
      <c r="BV76" t="e">
        <f>IF(COUNTA('Последняя версия'!BV76)=0,NA(),'Последняя версия'!BV76)</f>
        <v>#N/A</v>
      </c>
      <c r="BW76" t="e">
        <f>IF(COUNTA('Последняя версия'!BW76)=0,NA(),'Последняя версия'!BW76)</f>
        <v>#N/A</v>
      </c>
      <c r="BX76" t="e">
        <f>IF(COUNTA('Последняя версия'!BX76)=0,NA(),'Последняя версия'!BX76)</f>
        <v>#N/A</v>
      </c>
      <c r="BY76" t="e">
        <f>IF(COUNTA('Последняя версия'!BY76)=0,NA(),'Последняя версия'!BY76)</f>
        <v>#N/A</v>
      </c>
      <c r="BZ76" t="e">
        <f>IF(COUNTA('Последняя версия'!BZ76)=0,NA(),'Последняя версия'!BZ76)</f>
        <v>#N/A</v>
      </c>
      <c r="CA76" t="e">
        <f>IF(COUNTA('Последняя версия'!CA76)=0,NA(),'Последняя версия'!CA76)</f>
        <v>#N/A</v>
      </c>
      <c r="CB76" t="e">
        <f>IF(COUNTA('Последняя версия'!CB76)=0,NA(),'Последняя версия'!CB76)</f>
        <v>#N/A</v>
      </c>
      <c r="CC76" t="e">
        <f>IF(COUNTA('Последняя версия'!CC76)=0,NA(),'Последняя версия'!CC76)</f>
        <v>#N/A</v>
      </c>
      <c r="CD76" t="e">
        <f>IF(COUNTA('Последняя версия'!CD76)=0,NA(),'Последняя версия'!CD76)</f>
        <v>#N/A</v>
      </c>
      <c r="CE76" t="e">
        <f>IF(COUNTA('Последняя версия'!CE76)=0,NA(),'Последняя версия'!CE76)</f>
        <v>#N/A</v>
      </c>
      <c r="CF76" t="e">
        <f>IF(COUNTA('Последняя версия'!CF76)=0,NA(),'Последняя версия'!CF76)</f>
        <v>#N/A</v>
      </c>
      <c r="CG76" t="e">
        <f>IF(COUNTA('Последняя версия'!CG76)=0,NA(),'Последняя версия'!CG76)</f>
        <v>#N/A</v>
      </c>
      <c r="CH76" t="e">
        <f>IF(COUNTA('Последняя версия'!CH76)=0,NA(),'Последняя версия'!CH76)</f>
        <v>#N/A</v>
      </c>
      <c r="CI76" t="e">
        <f>IF(COUNTA('Последняя версия'!CI76)=0,NA(),'Последняя версия'!CI76)</f>
        <v>#N/A</v>
      </c>
      <c r="CJ76" t="e">
        <f>IF(COUNTA('Последняя версия'!CJ76)=0,NA(),'Последняя версия'!CJ76)</f>
        <v>#N/A</v>
      </c>
      <c r="CK76" t="e">
        <f>IF(COUNTA('Последняя версия'!CK76)=0,NA(),'Последняя версия'!CK76)</f>
        <v>#N/A</v>
      </c>
      <c r="CL76">
        <f>IF(COUNTA('Последняя версия'!CL76)=0,NA(),'Последняя версия'!CL76)</f>
        <v>398</v>
      </c>
      <c r="CM76" t="e">
        <f>IF(COUNTA('Последняя версия'!CM76)=0,NA(),'Последняя версия'!CM76)</f>
        <v>#N/A</v>
      </c>
      <c r="CN76" t="e">
        <f>IF(COUNTA('Последняя версия'!CN76)=0,NA(),'Последняя версия'!CN76)</f>
        <v>#N/A</v>
      </c>
      <c r="CO76" t="e">
        <f>IF(COUNTA('Последняя версия'!CO76)=0,NA(),'Последняя версия'!CO76)</f>
        <v>#N/A</v>
      </c>
      <c r="CP76" t="e">
        <f>IF(COUNTA('Последняя версия'!CP76)=0,NA(),'Последняя версия'!CP76)</f>
        <v>#N/A</v>
      </c>
      <c r="CQ76" t="e">
        <f>IF(COUNTA('Последняя версия'!CQ76)=0,NA(),'Последняя версия'!CQ76)</f>
        <v>#N/A</v>
      </c>
      <c r="CR76" t="e">
        <f>IF(COUNTA('Последняя версия'!CR76)=0,NA(),'Последняя версия'!CR76)</f>
        <v>#N/A</v>
      </c>
      <c r="CS76">
        <f>IF(COUNTA('Последняя версия'!CS76)=0,NA(),'Последняя версия'!CS76)</f>
        <v>26</v>
      </c>
      <c r="CT76">
        <f>IF(COUNTA('Последняя версия'!CT76)=0,NA(),'Последняя версия'!CT76)</f>
        <v>2</v>
      </c>
      <c r="CU76">
        <f>IF(COUNTA('Последняя версия'!CU76)=0,NA(),'Последняя версия'!CU76)</f>
        <v>13</v>
      </c>
      <c r="CV76">
        <f>IF(COUNTA('Последняя версия'!CV76)=0,NA(),'Последняя версия'!CV76)</f>
        <v>1</v>
      </c>
      <c r="CW76">
        <f>IF(COUNTA('Последняя версия'!CW76)=0,NA(),'Последняя версия'!CW76)</f>
        <v>1</v>
      </c>
      <c r="CX76">
        <f>IF(COUNTA('Последняя версия'!CX76)=0,NA(),'Последняя версия'!CX76)</f>
        <v>5</v>
      </c>
      <c r="CY76">
        <f>IF(COUNTA('Последняя версия'!CY76)=0,NA(),'Последняя версия'!CY76)</f>
        <v>1</v>
      </c>
      <c r="CZ76">
        <f>IF(COUNTA('Последняя версия'!CZ76)=0,NA(),'Последняя версия'!CZ76)</f>
        <v>3</v>
      </c>
      <c r="DA76">
        <f>IF(COUNTA('Последняя версия'!DA76)=0,NA(),'Последняя версия'!DA76)</f>
        <v>1</v>
      </c>
      <c r="DB76">
        <f>IF(COUNTA('Последняя версия'!DB76)=0,NA(),'Последняя версия'!DB76)</f>
        <v>7</v>
      </c>
      <c r="DC76">
        <f>IF(COUNTA('Последняя версия'!DC76)=0,NA(),'Последняя версия'!DC76)</f>
        <v>9</v>
      </c>
      <c r="DD76">
        <f>IF(COUNTA('Последняя версия'!DD76)=0,NA(),'Последняя версия'!DD76)</f>
        <v>8</v>
      </c>
      <c r="DE76">
        <f>IF(COUNTA('Последняя версия'!DE76)=0,NA(),'Последняя версия'!DE76)</f>
        <v>1</v>
      </c>
      <c r="DF76">
        <f>IF(COUNTA('Последняя версия'!DF76)=0,NA(),'Последняя версия'!DF76)</f>
        <v>7</v>
      </c>
      <c r="DG76">
        <f>IF(COUNTA('Последняя версия'!DG76)=0,NA(),'Последняя версия'!DG76)</f>
        <v>7</v>
      </c>
      <c r="DH76">
        <f>IF(COUNTA('Последняя версия'!DH76)=0,NA(),'Последняя версия'!DH76)</f>
        <v>19</v>
      </c>
      <c r="DI76">
        <f>IF(COUNTA('Последняя версия'!DI76)=0,NA(),'Последняя версия'!DI76)</f>
        <v>6</v>
      </c>
      <c r="DJ76">
        <f>IF(COUNTA('Последняя версия'!DJ76)=0,NA(),'Последняя версия'!DJ76)</f>
        <v>5</v>
      </c>
      <c r="DK76">
        <f>IF(COUNTA('Последняя версия'!DK76)=0,NA(),'Последняя версия'!DK76)</f>
        <v>0</v>
      </c>
      <c r="DL76">
        <f>IF(COUNTA('Последняя версия'!DL76)=0,NA(),'Последняя версия'!DL76)</f>
        <v>6</v>
      </c>
      <c r="DM76">
        <f>IF(COUNTA('Последняя версия'!DM76)=0,NA(),'Последняя версия'!DM76)</f>
        <v>9</v>
      </c>
      <c r="DN76">
        <f>IF(COUNTA('Последняя версия'!DN76)=0,NA(),'Последняя версия'!DN76)</f>
        <v>7</v>
      </c>
      <c r="DO76">
        <f>IF(COUNTA('Последняя версия'!DO76)=0,NA(),'Последняя версия'!DO76)</f>
        <v>2</v>
      </c>
      <c r="DP76">
        <f>IF(COUNTA('Последняя версия'!DP76)=0,NA(),'Последняя версия'!DP76)</f>
        <v>6</v>
      </c>
      <c r="DQ76">
        <f>IF(COUNTA('Последняя версия'!DQ76)=0,NA(),'Последняя версия'!DQ76)</f>
        <v>9</v>
      </c>
      <c r="DR76">
        <f>IF(COUNTA('Последняя версия'!DR76)=0,NA(),'Последняя версия'!DR76)</f>
        <v>8</v>
      </c>
      <c r="DS76">
        <f>IF(COUNTA('Последняя версия'!DS76)=0,NA(),'Последняя версия'!DS76)</f>
        <v>1</v>
      </c>
      <c r="DT76">
        <f>IF(COUNTA('Последняя версия'!DT76)=0,NA(),'Последняя версия'!DT76)</f>
        <v>99</v>
      </c>
      <c r="DU76" t="e">
        <f>IF(COUNTA('Последняя версия'!DU76)=0,NA(),'Последняя версия'!DU76)</f>
        <v>#N/A</v>
      </c>
      <c r="DV76" t="e">
        <f>IF(COUNTA('Последняя версия'!DV76)=0,NA(),'Последняя версия'!DV76)</f>
        <v>#N/A</v>
      </c>
      <c r="DW76" t="e">
        <f>IF(COUNTA('Последняя версия'!DW76)=0,NA(),'Последняя версия'!DW76)</f>
        <v>#N/A</v>
      </c>
      <c r="DX76" t="e">
        <f>IF(COUNTA('Последняя версия'!DX76)=0,NA(),'Последняя версия'!DX76)</f>
        <v>#N/A</v>
      </c>
      <c r="DY76" t="e">
        <f>IF(COUNTA('Последняя версия'!DY76)=0,NA(),'Последняя версия'!DY76)</f>
        <v>#N/A</v>
      </c>
      <c r="DZ76" t="e">
        <f>IF(COUNTA('Последняя версия'!DZ76)=0,NA(),'Последняя версия'!DZ76)</f>
        <v>#N/A</v>
      </c>
      <c r="EA76" t="e">
        <f>IF(COUNTA('Последняя версия'!EA76)=0,NA(),'Последняя версия'!EA76)</f>
        <v>#N/A</v>
      </c>
      <c r="EB76" t="e">
        <f>IF(COUNTA('Последняя версия'!EB76)=0,NA(),'Последняя версия'!EB76)</f>
        <v>#N/A</v>
      </c>
      <c r="EC76" t="e">
        <f>IF(COUNTA('Последняя версия'!EC76)=0,NA(),'Последняя версия'!EC76)</f>
        <v>#N/A</v>
      </c>
      <c r="ED76" t="e">
        <f>IF(COUNTA('Последняя версия'!ED76)=0,NA(),'Последняя версия'!ED76)</f>
        <v>#N/A</v>
      </c>
      <c r="EE76" t="e">
        <f>IF(COUNTA('Последняя версия'!EE76)=0,NA(),'Последняя версия'!EE76)</f>
        <v>#N/A</v>
      </c>
      <c r="EF76" t="e">
        <f>IF(COUNTA('Последняя версия'!EF76)=0,NA(),'Последняя версия'!EF76)</f>
        <v>#N/A</v>
      </c>
      <c r="EG76" t="e">
        <f>IF(COUNTA('Последняя версия'!EG76)=0,NA(),'Последняя версия'!EG76)</f>
        <v>#N/A</v>
      </c>
      <c r="EH76" t="e">
        <f>IF(COUNTA('Последняя версия'!EH76)=0,NA(),'Последняя версия'!EH76)</f>
        <v>#N/A</v>
      </c>
      <c r="EI76" t="e">
        <f>IF(COUNTA('Последняя версия'!EI76)=0,NA(),'Последняя версия'!EI76)</f>
        <v>#N/A</v>
      </c>
      <c r="EJ76" t="e">
        <f>IF(COUNTA('Последняя версия'!EJ76)=0,NA(),'Последняя версия'!EJ76)</f>
        <v>#N/A</v>
      </c>
    </row>
    <row r="77" spans="1:140" x14ac:dyDescent="0.35">
      <c r="A77">
        <f>IF(COUNTA('Последняя версия'!A77)=0,NA(),'Последняя версия'!A77)</f>
        <v>76</v>
      </c>
      <c r="B77">
        <f>IF(COUNTA('Последняя версия'!B77)=0,NA(),'Последняя версия'!B77)</f>
        <v>2</v>
      </c>
      <c r="C77">
        <f>IF(COUNTA('Последняя версия'!C77)=0,NA(),'Последняя версия'!C77)</f>
        <v>2</v>
      </c>
      <c r="D77">
        <f>IF(COUNTA('Последняя версия'!D77)=0,NA(),'Последняя версия'!D77)</f>
        <v>4</v>
      </c>
      <c r="E77">
        <f>IF(COUNTA('Последняя версия'!E77)=0,NA(),'Последняя версия'!E77)</f>
        <v>6</v>
      </c>
      <c r="F77">
        <f>IF(COUNTA('Последняя версия'!F77)=0,NA(),'Последняя версия'!F77)</f>
        <v>1</v>
      </c>
      <c r="G77">
        <f>IF(COUNTA('Последняя версия'!G77)=0,NA(),'Последняя версия'!G77)</f>
        <v>3</v>
      </c>
      <c r="H77">
        <f>IF(COUNTA('Последняя версия'!H77)=0,NA(),'Последняя версия'!H77)</f>
        <v>1</v>
      </c>
      <c r="I77">
        <f>IF(COUNTA('Последняя версия'!I77)=0,NA(),'Последняя версия'!I77)</f>
        <v>1</v>
      </c>
      <c r="J77">
        <f>IF(COUNTA('Последняя версия'!J77)=0,NA(),'Последняя версия'!J77)</f>
        <v>1</v>
      </c>
      <c r="K77">
        <f>IF(COUNTA('Последняя версия'!K77)=0,NA(),'Последняя версия'!K77)</f>
        <v>1</v>
      </c>
      <c r="L77">
        <f>IF(COUNTA('Последняя версия'!L77)=0,NA(),'Последняя версия'!L77)</f>
        <v>1</v>
      </c>
      <c r="M77">
        <f>IF(COUNTA('Последняя версия'!M77)=0,NA(),'Последняя версия'!M77)</f>
        <v>1</v>
      </c>
      <c r="N77">
        <f>IF(COUNTA('Последняя версия'!N77)=0,NA(),'Последняя версия'!N77)</f>
        <v>1</v>
      </c>
      <c r="O77">
        <f>IF(COUNTA('Последняя версия'!O77)=0,NA(),'Последняя версия'!O77)</f>
        <v>2</v>
      </c>
      <c r="P77">
        <f>IF(COUNTA('Последняя версия'!P77)=0,NA(),'Последняя версия'!P77)</f>
        <v>2</v>
      </c>
      <c r="Q77">
        <f>IF(COUNTA('Последняя версия'!Q77)=0,NA(),'Последняя версия'!Q77)</f>
        <v>1</v>
      </c>
      <c r="R77">
        <f>IF(COUNTA('Последняя версия'!R77)=0,NA(),'Последняя версия'!R77)</f>
        <v>1</v>
      </c>
      <c r="S77">
        <f>IF(COUNTA('Последняя версия'!S77)=0,NA(),'Последняя версия'!S77)</f>
        <v>1</v>
      </c>
      <c r="T77">
        <f>IF(COUNTA('Последняя версия'!T77)=0,NA(),'Последняя версия'!T77)</f>
        <v>1</v>
      </c>
      <c r="U77">
        <f>IF(COUNTA('Последняя версия'!U77)=0,NA(),'Последняя версия'!U77)</f>
        <v>7</v>
      </c>
      <c r="V77">
        <f>IF(COUNTA('Последняя версия'!V77)=0,NA(),'Последняя версия'!V77)</f>
        <v>3</v>
      </c>
      <c r="W77" t="e">
        <f>IF(COUNTA('Последняя версия'!W77)=0,NA(),'Последняя версия'!W77)</f>
        <v>#N/A</v>
      </c>
      <c r="X77">
        <f>IF(COUNTA('Последняя версия'!X77)=0,NA(),'Последняя версия'!X77)</f>
        <v>65</v>
      </c>
      <c r="Y77">
        <f>IF(COUNTA('Последняя версия'!Y77)=0,NA(),'Последняя версия'!Y77)</f>
        <v>50</v>
      </c>
      <c r="Z77">
        <f>IF(COUNTA('Последняя версия'!Z77)=0,NA(),'Последняя версия'!Z77)</f>
        <v>15</v>
      </c>
      <c r="AA77">
        <f>IF(COUNTA('Последняя версия'!AA77)=0,NA(),'Последняя версия'!AA77)</f>
        <v>39</v>
      </c>
      <c r="AB77" t="e">
        <f>IF(COUNTA('Последняя версия'!AB77)=0,NA(),'Последняя версия'!AB77)</f>
        <v>#N/A</v>
      </c>
      <c r="AC77">
        <f>IF(COUNTA('Последняя версия'!AC77)=0,NA(),'Последняя версия'!AC77)</f>
        <v>42.4</v>
      </c>
      <c r="AD77">
        <f>IF(COUNTA('Последняя версия'!AD77)=0,NA(),'Последняя версия'!AD77)</f>
        <v>3.71</v>
      </c>
      <c r="AE77">
        <f>IF(COUNTA('Последняя версия'!AE77)=0,NA(),'Последняя версия'!AE77)</f>
        <v>66.099999999999994</v>
      </c>
      <c r="AF77">
        <f>IF(COUNTA('Последняя версия'!AF77)=0,NA(),'Последняя версия'!AF77)</f>
        <v>4.5999999999999996</v>
      </c>
      <c r="AG77">
        <f>IF(COUNTA('Последняя версия'!AG77)=0,NA(),'Последняя версия'!AG77)</f>
        <v>1.02</v>
      </c>
      <c r="AH77">
        <f>IF(COUNTA('Последняя версия'!AH77)=0,NA(),'Последняя версия'!AH77)</f>
        <v>3.07</v>
      </c>
      <c r="AI77">
        <f>IF(COUNTA('Последняя версия'!AI77)=0,NA(),'Последняя версия'!AI77)</f>
        <v>0.92</v>
      </c>
      <c r="AJ77">
        <f>IF(COUNTA('Последняя версия'!AJ77)=0,NA(),'Последняя версия'!AJ77)</f>
        <v>12.03</v>
      </c>
      <c r="AK77">
        <f>IF(COUNTA('Последняя версия'!AK77)=0,NA(),'Последняя версия'!AK77)</f>
        <v>2.65</v>
      </c>
      <c r="AL77">
        <f>IF(COUNTA('Последняя версия'!AL77)=0,NA(),'Последняя версия'!AL77)</f>
        <v>772</v>
      </c>
      <c r="AM77">
        <f>IF(COUNTA('Последняя версия'!AM77)=0,NA(),'Последняя версия'!AM77)</f>
        <v>442</v>
      </c>
      <c r="AN77" t="e">
        <f>IF(COUNTA('Последняя версия'!AN77)=0,NA(),'Последняя версия'!AN77)</f>
        <v>#N/A</v>
      </c>
      <c r="AO77" t="e">
        <f>IF(COUNTA('Последняя версия'!AO77)=0,NA(),'Последняя версия'!AO77)</f>
        <v>#N/A</v>
      </c>
      <c r="AP77" t="e">
        <f>IF(COUNTA('Последняя версия'!AP77)=0,NA(),'Последняя версия'!AP77)</f>
        <v>#N/A</v>
      </c>
      <c r="AQ77" t="e">
        <f>IF(COUNTA('Последняя версия'!AQ77)=0,NA(),'Последняя версия'!AQ77)</f>
        <v>#N/A</v>
      </c>
      <c r="AR77" t="e">
        <f>IF(COUNTA('Последняя версия'!AR77)=0,NA(),'Последняя версия'!AR77)</f>
        <v>#N/A</v>
      </c>
      <c r="AS77" t="e">
        <f>IF(COUNTA('Последняя версия'!AS77)=0,NA(),'Последняя версия'!AS77)</f>
        <v>#N/A</v>
      </c>
      <c r="AT77" t="e">
        <f>IF(COUNTA('Последняя версия'!AT77)=0,NA(),'Последняя версия'!AT77)</f>
        <v>#N/A</v>
      </c>
      <c r="AU77" t="e">
        <f>IF(COUNTA('Последняя версия'!AU77)=0,NA(),'Последняя версия'!AU77)</f>
        <v>#N/A</v>
      </c>
      <c r="AV77" t="e">
        <f>IF(COUNTA('Последняя версия'!AV77)=0,NA(),'Последняя версия'!AV77)</f>
        <v>#N/A</v>
      </c>
      <c r="AW77" t="e">
        <f>IF(COUNTA('Последняя версия'!AW77)=0,NA(),'Последняя версия'!AW77)</f>
        <v>#N/A</v>
      </c>
      <c r="AX77" t="e">
        <f>IF(COUNTA('Последняя версия'!AX77)=0,NA(),'Последняя версия'!AX77)</f>
        <v>#N/A</v>
      </c>
      <c r="AY77" t="e">
        <f>IF(COUNTA('Последняя версия'!AY77)=0,NA(),'Последняя версия'!AY77)</f>
        <v>#N/A</v>
      </c>
      <c r="AZ77" t="e">
        <f>IF(COUNTA('Последняя версия'!AZ77)=0,NA(),'Последняя версия'!AZ77)</f>
        <v>#N/A</v>
      </c>
      <c r="BA77" t="e">
        <f>IF(COUNTA('Последняя версия'!BA77)=0,NA(),'Последняя версия'!BA77)</f>
        <v>#N/A</v>
      </c>
      <c r="BB77">
        <f>IF(COUNTA('Последняя версия'!BB77)=0,NA(),'Последняя версия'!BB77)</f>
        <v>130</v>
      </c>
      <c r="BC77">
        <f>IF(COUNTA('Последняя версия'!BC77)=0,NA(),'Последняя версия'!BC77)</f>
        <v>4.42</v>
      </c>
      <c r="BD77">
        <f>IF(COUNTA('Последняя версия'!BD77)=0,NA(),'Последняя версия'!BD77)</f>
        <v>219</v>
      </c>
      <c r="BE77">
        <f>IF(COUNTA('Последняя версия'!BE77)=0,NA(),'Последняя версия'!BE77)</f>
        <v>4.7</v>
      </c>
      <c r="BF77">
        <f>IF(COUNTA('Последняя версия'!BF77)=0,NA(),'Последняя версия'!BF77)</f>
        <v>17</v>
      </c>
      <c r="BG77">
        <f>IF(COUNTA('Последняя версия'!BG77)=0,NA(),'Последняя версия'!BG77)</f>
        <v>12</v>
      </c>
      <c r="BH77">
        <f>IF(COUNTA('Последняя версия'!BH77)=0,NA(),'Последняя версия'!BH77)</f>
        <v>141</v>
      </c>
      <c r="BI77">
        <f>IF(COUNTA('Последняя версия'!BI77)=0,NA(),'Последняя версия'!BI77)</f>
        <v>1085</v>
      </c>
      <c r="BJ77" t="e">
        <f>IF(COUNTA('Последняя версия'!BJ77)=0,NA(),'Последняя версия'!BJ77)</f>
        <v>#N/A</v>
      </c>
      <c r="BK77">
        <f>IF(COUNTA('Последняя версия'!BK77)=0,NA(),'Последняя версия'!BK77)</f>
        <v>48.8</v>
      </c>
      <c r="BL77">
        <f>IF(COUNTA('Последняя версия'!BL77)=0,NA(),'Последняя версия'!BL77)</f>
        <v>39.65</v>
      </c>
      <c r="BM77" t="e">
        <f>IF(COUNTA('Последняя версия'!BM77)=0,NA(),'Последняя версия'!BM77)</f>
        <v>#N/A</v>
      </c>
      <c r="BN77">
        <f>IF(COUNTA('Последняя версия'!BN77)=0,NA(),'Последняя версия'!BN77)</f>
        <v>7.49</v>
      </c>
      <c r="BO77">
        <f>IF(COUNTA('Последняя версия'!BO77)=0,NA(),'Последняя версия'!BO77)</f>
        <v>261</v>
      </c>
      <c r="BP77">
        <f>IF(COUNTA('Последняя версия'!BP77)=0,NA(),'Последняя версия'!BP77)</f>
        <v>11.78</v>
      </c>
      <c r="BQ77" t="e">
        <f>IF(COUNTA('Последняя версия'!BQ77)=0,NA(),'Последняя версия'!BQ77)</f>
        <v>#N/A</v>
      </c>
      <c r="BR77" t="e">
        <f>IF(COUNTA('Последняя версия'!BR77)=0,NA(),'Последняя версия'!BR77)</f>
        <v>#N/A</v>
      </c>
      <c r="BS77" t="e">
        <f>IF(COUNTA('Последняя версия'!BS77)=0,NA(),'Последняя версия'!BS77)</f>
        <v>#N/A</v>
      </c>
      <c r="BT77" t="e">
        <f>IF(COUNTA('Последняя версия'!BT77)=0,NA(),'Последняя версия'!BT77)</f>
        <v>#N/A</v>
      </c>
      <c r="BU77" t="e">
        <f>IF(COUNTA('Последняя версия'!BU77)=0,NA(),'Последняя версия'!BU77)</f>
        <v>#N/A</v>
      </c>
      <c r="BV77" t="e">
        <f>IF(COUNTA('Последняя версия'!BV77)=0,NA(),'Последняя версия'!BV77)</f>
        <v>#N/A</v>
      </c>
      <c r="BW77" t="e">
        <f>IF(COUNTA('Последняя версия'!BW77)=0,NA(),'Последняя версия'!BW77)</f>
        <v>#N/A</v>
      </c>
      <c r="BX77" t="e">
        <f>IF(COUNTA('Последняя версия'!BX77)=0,NA(),'Последняя версия'!BX77)</f>
        <v>#N/A</v>
      </c>
      <c r="BY77" t="e">
        <f>IF(COUNTA('Последняя версия'!BY77)=0,NA(),'Последняя версия'!BY77)</f>
        <v>#N/A</v>
      </c>
      <c r="BZ77" t="e">
        <f>IF(COUNTA('Последняя версия'!BZ77)=0,NA(),'Последняя версия'!BZ77)</f>
        <v>#N/A</v>
      </c>
      <c r="CA77" t="e">
        <f>IF(COUNTA('Последняя версия'!CA77)=0,NA(),'Последняя версия'!CA77)</f>
        <v>#N/A</v>
      </c>
      <c r="CB77" t="e">
        <f>IF(COUNTA('Последняя версия'!CB77)=0,NA(),'Последняя версия'!CB77)</f>
        <v>#N/A</v>
      </c>
      <c r="CC77" t="e">
        <f>IF(COUNTA('Последняя версия'!CC77)=0,NA(),'Последняя версия'!CC77)</f>
        <v>#N/A</v>
      </c>
      <c r="CD77" t="e">
        <f>IF(COUNTA('Последняя версия'!CD77)=0,NA(),'Последняя версия'!CD77)</f>
        <v>#N/A</v>
      </c>
      <c r="CE77" t="e">
        <f>IF(COUNTA('Последняя версия'!CE77)=0,NA(),'Последняя версия'!CE77)</f>
        <v>#N/A</v>
      </c>
      <c r="CF77" t="e">
        <f>IF(COUNTA('Последняя версия'!CF77)=0,NA(),'Последняя версия'!CF77)</f>
        <v>#N/A</v>
      </c>
      <c r="CG77" t="e">
        <f>IF(COUNTA('Последняя версия'!CG77)=0,NA(),'Последняя версия'!CG77)</f>
        <v>#N/A</v>
      </c>
      <c r="CH77" t="e">
        <f>IF(COUNTA('Последняя версия'!CH77)=0,NA(),'Последняя версия'!CH77)</f>
        <v>#N/A</v>
      </c>
      <c r="CI77" t="e">
        <f>IF(COUNTA('Последняя версия'!CI77)=0,NA(),'Последняя версия'!CI77)</f>
        <v>#N/A</v>
      </c>
      <c r="CJ77" t="e">
        <f>IF(COUNTA('Последняя версия'!CJ77)=0,NA(),'Последняя версия'!CJ77)</f>
        <v>#N/A</v>
      </c>
      <c r="CK77" t="e">
        <f>IF(COUNTA('Последняя версия'!CK77)=0,NA(),'Последняя версия'!CK77)</f>
        <v>#N/A</v>
      </c>
      <c r="CL77" t="e">
        <f>IF(COUNTA('Последняя версия'!CL77)=0,NA(),'Последняя версия'!CL77)</f>
        <v>#N/A</v>
      </c>
      <c r="CM77" t="e">
        <f>IF(COUNTA('Последняя версия'!CM77)=0,NA(),'Последняя версия'!CM77)</f>
        <v>#N/A</v>
      </c>
      <c r="CN77" t="e">
        <f>IF(COUNTA('Последняя версия'!CN77)=0,NA(),'Последняя версия'!CN77)</f>
        <v>#N/A</v>
      </c>
      <c r="CO77" t="e">
        <f>IF(COUNTA('Последняя версия'!CO77)=0,NA(),'Последняя версия'!CO77)</f>
        <v>#N/A</v>
      </c>
      <c r="CP77" t="e">
        <f>IF(COUNTA('Последняя версия'!CP77)=0,NA(),'Последняя версия'!CP77)</f>
        <v>#N/A</v>
      </c>
      <c r="CQ77" t="e">
        <f>IF(COUNTA('Последняя версия'!CQ77)=0,NA(),'Последняя версия'!CQ77)</f>
        <v>#N/A</v>
      </c>
      <c r="CR77" t="e">
        <f>IF(COUNTA('Последняя версия'!CR77)=0,NA(),'Последняя версия'!CR77)</f>
        <v>#N/A</v>
      </c>
      <c r="CS77">
        <f>IF(COUNTA('Последняя версия'!CS77)=0,NA(),'Последняя версия'!CS77)</f>
        <v>28</v>
      </c>
      <c r="CT77">
        <f>IF(COUNTA('Последняя версия'!CT77)=0,NA(),'Последняя версия'!CT77)</f>
        <v>10</v>
      </c>
      <c r="CU77">
        <f>IF(COUNTA('Последняя версия'!CU77)=0,NA(),'Последняя версия'!CU77)</f>
        <v>16</v>
      </c>
      <c r="CV77">
        <f>IF(COUNTA('Последняя версия'!CV77)=0,NA(),'Последняя версия'!CV77)</f>
        <v>2</v>
      </c>
      <c r="CW77">
        <f>IF(COUNTA('Последняя версия'!CW77)=0,NA(),'Последняя версия'!CW77)</f>
        <v>3</v>
      </c>
      <c r="CX77">
        <f>IF(COUNTA('Последняя версия'!CX77)=0,NA(),'Последняя версия'!CX77)</f>
        <v>2</v>
      </c>
      <c r="CY77">
        <f>IF(COUNTA('Последняя версия'!CY77)=0,NA(),'Последняя версия'!CY77)</f>
        <v>1</v>
      </c>
      <c r="CZ77">
        <f>IF(COUNTA('Последняя версия'!CZ77)=0,NA(),'Последняя версия'!CZ77)</f>
        <v>1</v>
      </c>
      <c r="DA77">
        <f>IF(COUNTA('Последняя версия'!DA77)=0,NA(),'Последняя версия'!DA77)</f>
        <v>2</v>
      </c>
      <c r="DB77">
        <f>IF(COUNTA('Последняя версия'!DB77)=0,NA(),'Последняя версия'!DB77)</f>
        <v>6</v>
      </c>
      <c r="DC77">
        <f>IF(COUNTA('Последняя версия'!DC77)=0,NA(),'Последняя версия'!DC77)</f>
        <v>8</v>
      </c>
      <c r="DD77">
        <f>IF(COUNTA('Последняя версия'!DD77)=0,NA(),'Последняя версия'!DD77)</f>
        <v>6</v>
      </c>
      <c r="DE77">
        <f>IF(COUNTA('Последняя версия'!DE77)=0,NA(),'Последняя версия'!DE77)</f>
        <v>1</v>
      </c>
      <c r="DF77">
        <f>IF(COUNTA('Последняя версия'!DF77)=0,NA(),'Последняя версия'!DF77)</f>
        <v>7</v>
      </c>
      <c r="DG77">
        <f>IF(COUNTA('Последняя версия'!DG77)=0,NA(),'Последняя версия'!DG77)</f>
        <v>1</v>
      </c>
      <c r="DH77">
        <f>IF(COUNTA('Последняя версия'!DH77)=0,NA(),'Последняя версия'!DH77)</f>
        <v>16</v>
      </c>
      <c r="DI77">
        <f>IF(COUNTA('Последняя версия'!DI77)=0,NA(),'Последняя версия'!DI77)</f>
        <v>6</v>
      </c>
      <c r="DJ77">
        <f>IF(COUNTA('Последняя версия'!DJ77)=0,NA(),'Последняя версия'!DJ77)</f>
        <v>5</v>
      </c>
      <c r="DK77">
        <f>IF(COUNTA('Последняя версия'!DK77)=0,NA(),'Последняя версия'!DK77)</f>
        <v>4</v>
      </c>
      <c r="DL77">
        <f>IF(COUNTA('Последняя версия'!DL77)=0,NA(),'Последняя версия'!DL77)</f>
        <v>8</v>
      </c>
      <c r="DM77">
        <f>IF(COUNTA('Последняя версия'!DM77)=0,NA(),'Последняя версия'!DM77)</f>
        <v>9</v>
      </c>
      <c r="DN77">
        <f>IF(COUNTA('Последняя версия'!DN77)=0,NA(),'Последняя версия'!DN77)</f>
        <v>5</v>
      </c>
      <c r="DO77">
        <f>IF(COUNTA('Последняя версия'!DO77)=0,NA(),'Последняя версия'!DO77)</f>
        <v>4</v>
      </c>
      <c r="DP77">
        <f>IF(COUNTA('Последняя версия'!DP77)=0,NA(),'Последняя версия'!DP77)</f>
        <v>6</v>
      </c>
      <c r="DQ77">
        <f>IF(COUNTA('Последняя версия'!DQ77)=0,NA(),'Последняя версия'!DQ77)</f>
        <v>19</v>
      </c>
      <c r="DR77">
        <f>IF(COUNTA('Последняя версия'!DR77)=0,NA(),'Последняя версия'!DR77)</f>
        <v>9</v>
      </c>
      <c r="DS77">
        <f>IF(COUNTA('Последняя версия'!DS77)=0,NA(),'Последняя версия'!DS77)</f>
        <v>10</v>
      </c>
      <c r="DT77">
        <f>IF(COUNTA('Последняя версия'!DT77)=0,NA(),'Последняя версия'!DT77)</f>
        <v>116</v>
      </c>
      <c r="DU77" t="e">
        <f>IF(COUNTA('Последняя версия'!DU77)=0,NA(),'Последняя версия'!DU77)</f>
        <v>#N/A</v>
      </c>
      <c r="DV77" t="e">
        <f>IF(COUNTA('Последняя версия'!DV77)=0,NA(),'Последняя версия'!DV77)</f>
        <v>#N/A</v>
      </c>
      <c r="DW77" t="e">
        <f>IF(COUNTA('Последняя версия'!DW77)=0,NA(),'Последняя версия'!DW77)</f>
        <v>#N/A</v>
      </c>
      <c r="DX77" t="e">
        <f>IF(COUNTA('Последняя версия'!DX77)=0,NA(),'Последняя версия'!DX77)</f>
        <v>#N/A</v>
      </c>
      <c r="DY77" t="e">
        <f>IF(COUNTA('Последняя версия'!DY77)=0,NA(),'Последняя версия'!DY77)</f>
        <v>#N/A</v>
      </c>
      <c r="DZ77" t="e">
        <f>IF(COUNTA('Последняя версия'!DZ77)=0,NA(),'Последняя версия'!DZ77)</f>
        <v>#N/A</v>
      </c>
      <c r="EA77" t="e">
        <f>IF(COUNTA('Последняя версия'!EA77)=0,NA(),'Последняя версия'!EA77)</f>
        <v>#N/A</v>
      </c>
      <c r="EB77" t="e">
        <f>IF(COUNTA('Последняя версия'!EB77)=0,NA(),'Последняя версия'!EB77)</f>
        <v>#N/A</v>
      </c>
      <c r="EC77" t="e">
        <f>IF(COUNTA('Последняя версия'!EC77)=0,NA(),'Последняя версия'!EC77)</f>
        <v>#N/A</v>
      </c>
      <c r="ED77" t="e">
        <f>IF(COUNTA('Последняя версия'!ED77)=0,NA(),'Последняя версия'!ED77)</f>
        <v>#N/A</v>
      </c>
      <c r="EE77" t="e">
        <f>IF(COUNTA('Последняя версия'!EE77)=0,NA(),'Последняя версия'!EE77)</f>
        <v>#N/A</v>
      </c>
      <c r="EF77" t="e">
        <f>IF(COUNTA('Последняя версия'!EF77)=0,NA(),'Последняя версия'!EF77)</f>
        <v>#N/A</v>
      </c>
      <c r="EG77" t="e">
        <f>IF(COUNTA('Последняя версия'!EG77)=0,NA(),'Последняя версия'!EG77)</f>
        <v>#N/A</v>
      </c>
      <c r="EH77" t="e">
        <f>IF(COUNTA('Последняя версия'!EH77)=0,NA(),'Последняя версия'!EH77)</f>
        <v>#N/A</v>
      </c>
      <c r="EI77" t="e">
        <f>IF(COUNTA('Последняя версия'!EI77)=0,NA(),'Последняя версия'!EI77)</f>
        <v>#N/A</v>
      </c>
      <c r="EJ77" t="e">
        <f>IF(COUNTA('Последняя версия'!EJ77)=0,NA(),'Последняя версия'!EJ77)</f>
        <v>#N/A</v>
      </c>
    </row>
    <row r="78" spans="1:140" x14ac:dyDescent="0.35">
      <c r="A78">
        <f>IF(COUNTA('Последняя версия'!A78)=0,NA(),'Последняя версия'!A78)</f>
        <v>77</v>
      </c>
      <c r="B78">
        <f>IF(COUNTA('Последняя версия'!B78)=0,NA(),'Последняя версия'!B78)</f>
        <v>1</v>
      </c>
      <c r="C78">
        <f>IF(COUNTA('Последняя версия'!C78)=0,NA(),'Последняя версия'!C78)</f>
        <v>2</v>
      </c>
      <c r="D78">
        <f>IF(COUNTA('Последняя версия'!D78)=0,NA(),'Последняя версия'!D78)</f>
        <v>6</v>
      </c>
      <c r="E78">
        <f>IF(COUNTA('Последняя версия'!E78)=0,NA(),'Последняя версия'!E78)</f>
        <v>6</v>
      </c>
      <c r="F78">
        <f>IF(COUNTA('Последняя версия'!F78)=0,NA(),'Последняя версия'!F78)</f>
        <v>4</v>
      </c>
      <c r="G78">
        <f>IF(COUNTA('Последняя версия'!G78)=0,NA(),'Последняя версия'!G78)</f>
        <v>1</v>
      </c>
      <c r="H78">
        <f>IF(COUNTA('Последняя версия'!H78)=0,NA(),'Последняя версия'!H78)</f>
        <v>1</v>
      </c>
      <c r="I78">
        <f>IF(COUNTA('Последняя версия'!I78)=0,NA(),'Последняя версия'!I78)</f>
        <v>3</v>
      </c>
      <c r="J78">
        <f>IF(COUNTA('Последняя версия'!J78)=0,NA(),'Последняя версия'!J78)</f>
        <v>1</v>
      </c>
      <c r="K78">
        <f>IF(COUNTA('Последняя версия'!K78)=0,NA(),'Последняя версия'!K78)</f>
        <v>1</v>
      </c>
      <c r="L78">
        <f>IF(COUNTA('Последняя версия'!L78)=0,NA(),'Последняя версия'!L78)</f>
        <v>1</v>
      </c>
      <c r="M78">
        <f>IF(COUNTA('Последняя версия'!M78)=0,NA(),'Последняя версия'!M78)</f>
        <v>1</v>
      </c>
      <c r="N78">
        <f>IF(COUNTA('Последняя версия'!N78)=0,NA(),'Последняя версия'!N78)</f>
        <v>1</v>
      </c>
      <c r="O78">
        <f>IF(COUNTA('Последняя версия'!O78)=0,NA(),'Последняя версия'!O78)</f>
        <v>2</v>
      </c>
      <c r="P78">
        <f>IF(COUNTA('Последняя версия'!P78)=0,NA(),'Последняя версия'!P78)</f>
        <v>1</v>
      </c>
      <c r="Q78">
        <f>IF(COUNTA('Последняя версия'!Q78)=0,NA(),'Последняя версия'!Q78)</f>
        <v>1</v>
      </c>
      <c r="R78">
        <f>IF(COUNTA('Последняя версия'!R78)=0,NA(),'Последняя версия'!R78)</f>
        <v>1</v>
      </c>
      <c r="S78">
        <f>IF(COUNTA('Последняя версия'!S78)=0,NA(),'Последняя версия'!S78)</f>
        <v>1</v>
      </c>
      <c r="T78">
        <f>IF(COUNTA('Последняя версия'!T78)=0,NA(),'Последняя версия'!T78)</f>
        <v>2</v>
      </c>
      <c r="U78">
        <f>IF(COUNTA('Последняя версия'!U78)=0,NA(),'Последняя версия'!U78)</f>
        <v>2</v>
      </c>
      <c r="V78">
        <f>IF(COUNTA('Последняя версия'!V78)=0,NA(),'Последняя версия'!V78)</f>
        <v>3</v>
      </c>
      <c r="W78" t="e">
        <f>IF(COUNTA('Последняя версия'!W78)=0,NA(),'Последняя версия'!W78)</f>
        <v>#N/A</v>
      </c>
      <c r="X78">
        <f>IF(COUNTA('Последняя версия'!X78)=0,NA(),'Последняя версия'!X78)</f>
        <v>80</v>
      </c>
      <c r="Y78">
        <f>IF(COUNTA('Последняя версия'!Y78)=0,NA(),'Последняя версия'!Y78)</f>
        <v>60</v>
      </c>
      <c r="Z78">
        <f>IF(COUNTA('Последняя версия'!Z78)=0,NA(),'Последняя версия'!Z78)</f>
        <v>240</v>
      </c>
      <c r="AA78">
        <f>IF(COUNTA('Последняя версия'!AA78)=0,NA(),'Последняя версия'!AA78)</f>
        <v>65</v>
      </c>
      <c r="AB78">
        <f>IF(COUNTA('Последняя версия'!AB78)=0,NA(),'Последняя версия'!AB78)</f>
        <v>41</v>
      </c>
      <c r="AC78" t="e">
        <f>IF(COUNTA('Последняя версия'!AC78)=0,NA(),'Последняя версия'!AC78)</f>
        <v>#N/A</v>
      </c>
      <c r="AD78">
        <f>IF(COUNTA('Последняя версия'!AD78)=0,NA(),'Последняя версия'!AD78)</f>
        <v>6.04</v>
      </c>
      <c r="AE78">
        <f>IF(COUNTA('Последняя версия'!AE78)=0,NA(),'Последняя версия'!AE78)</f>
        <v>66.3</v>
      </c>
      <c r="AF78">
        <f>IF(COUNTA('Последняя версия'!AF78)=0,NA(),'Последняя версия'!AF78)</f>
        <v>5.84</v>
      </c>
      <c r="AG78">
        <f>IF(COUNTA('Последняя версия'!AG78)=0,NA(),'Последняя версия'!AG78)</f>
        <v>2.16</v>
      </c>
      <c r="AH78">
        <f>IF(COUNTA('Последняя версия'!AH78)=0,NA(),'Последняя версия'!AH78)</f>
        <v>4.07</v>
      </c>
      <c r="AI78">
        <f>IF(COUNTA('Последняя версия'!AI78)=0,NA(),'Последняя версия'!AI78)</f>
        <v>0.91</v>
      </c>
      <c r="AJ78">
        <f>IF(COUNTA('Последняя версия'!AJ78)=0,NA(),'Последняя версия'!AJ78)</f>
        <v>3.47</v>
      </c>
      <c r="AK78">
        <f>IF(COUNTA('Последняя версия'!AK78)=0,NA(),'Последняя версия'!AK78)</f>
        <v>1.77</v>
      </c>
      <c r="AL78">
        <f>IF(COUNTA('Последняя версия'!AL78)=0,NA(),'Последняя версия'!AL78)</f>
        <v>596</v>
      </c>
      <c r="AM78">
        <f>IF(COUNTA('Последняя версия'!AM78)=0,NA(),'Последняя версия'!AM78)</f>
        <v>858</v>
      </c>
      <c r="AN78">
        <f>IF(COUNTA('Последняя версия'!AN78)=0,NA(),'Последняя версия'!AN78)</f>
        <v>4.09</v>
      </c>
      <c r="AO78">
        <f>IF(COUNTA('Последняя версия'!AO78)=0,NA(),'Последняя версия'!AO78)</f>
        <v>210</v>
      </c>
      <c r="AP78" t="e">
        <f>IF(COUNTA('Последняя версия'!AP78)=0,NA(),'Последняя версия'!AP78)</f>
        <v>#N/A</v>
      </c>
      <c r="AQ78" t="e">
        <f>IF(COUNTA('Последняя версия'!AQ78)=0,NA(),'Последняя версия'!AQ78)</f>
        <v>#N/A</v>
      </c>
      <c r="AR78" t="e">
        <f>IF(COUNTA('Последняя версия'!AR78)=0,NA(),'Последняя версия'!AR78)</f>
        <v>#N/A</v>
      </c>
      <c r="AS78" t="e">
        <f>IF(COUNTA('Последняя версия'!AS78)=0,NA(),'Последняя версия'!AS78)</f>
        <v>#N/A</v>
      </c>
      <c r="AT78" t="e">
        <f>IF(COUNTA('Последняя версия'!AT78)=0,NA(),'Последняя версия'!AT78)</f>
        <v>#N/A</v>
      </c>
      <c r="AU78" t="e">
        <f>IF(COUNTA('Последняя версия'!AU78)=0,NA(),'Последняя версия'!AU78)</f>
        <v>#N/A</v>
      </c>
      <c r="AV78" t="e">
        <f>IF(COUNTA('Последняя версия'!AV78)=0,NA(),'Последняя версия'!AV78)</f>
        <v>#N/A</v>
      </c>
      <c r="AW78" t="e">
        <f>IF(COUNTA('Последняя версия'!AW78)=0,NA(),'Последняя версия'!AW78)</f>
        <v>#N/A</v>
      </c>
      <c r="AX78" t="e">
        <f>IF(COUNTA('Последняя версия'!AX78)=0,NA(),'Последняя версия'!AX78)</f>
        <v>#N/A</v>
      </c>
      <c r="AY78" t="e">
        <f>IF(COUNTA('Последняя версия'!AY78)=0,NA(),'Последняя версия'!AY78)</f>
        <v>#N/A</v>
      </c>
      <c r="AZ78" t="e">
        <f>IF(COUNTA('Последняя версия'!AZ78)=0,NA(),'Последняя версия'!AZ78)</f>
        <v>#N/A</v>
      </c>
      <c r="BA78" t="e">
        <f>IF(COUNTA('Последняя версия'!BA78)=0,NA(),'Последняя версия'!BA78)</f>
        <v>#N/A</v>
      </c>
      <c r="BB78">
        <f>IF(COUNTA('Последняя версия'!BB78)=0,NA(),'Последняя версия'!BB78)</f>
        <v>130</v>
      </c>
      <c r="BC78">
        <f>IF(COUNTA('Последняя версия'!BC78)=0,NA(),'Последняя версия'!BC78)</f>
        <v>4.26</v>
      </c>
      <c r="BD78">
        <f>IF(COUNTA('Последняя версия'!BD78)=0,NA(),'Последняя версия'!BD78)</f>
        <v>261</v>
      </c>
      <c r="BE78">
        <f>IF(COUNTA('Последняя версия'!BE78)=0,NA(),'Последняя версия'!BE78)</f>
        <v>5</v>
      </c>
      <c r="BF78">
        <f>IF(COUNTA('Последняя версия'!BF78)=0,NA(),'Последняя версия'!BF78)</f>
        <v>4</v>
      </c>
      <c r="BG78">
        <f>IF(COUNTA('Последняя версия'!BG78)=0,NA(),'Последняя версия'!BG78)</f>
        <v>7</v>
      </c>
      <c r="BH78">
        <f>IF(COUNTA('Последняя версия'!BH78)=0,NA(),'Последняя версия'!BH78)</f>
        <v>177</v>
      </c>
      <c r="BI78">
        <f>IF(COUNTA('Последняя версия'!BI78)=0,NA(),'Последняя версия'!BI78)</f>
        <v>1362</v>
      </c>
      <c r="BJ78" t="e">
        <f>IF(COUNTA('Последняя версия'!BJ78)=0,NA(),'Последняя версия'!BJ78)</f>
        <v>#N/A</v>
      </c>
      <c r="BK78">
        <f>IF(COUNTA('Последняя версия'!BK78)=0,NA(),'Последняя версия'!BK78)</f>
        <v>60.2</v>
      </c>
      <c r="BL78">
        <f>IF(COUNTA('Последняя версия'!BL78)=0,NA(),'Последняя версия'!BL78)</f>
        <v>39.97</v>
      </c>
      <c r="BM78" t="e">
        <f>IF(COUNTA('Последняя версия'!BM78)=0,NA(),'Последняя версия'!BM78)</f>
        <v>#N/A</v>
      </c>
      <c r="BN78">
        <f>IF(COUNTA('Последняя версия'!BN78)=0,NA(),'Последняя версия'!BN78)</f>
        <v>5.09</v>
      </c>
      <c r="BO78">
        <f>IF(COUNTA('Последняя версия'!BO78)=0,NA(),'Последняя версия'!BO78)</f>
        <v>316.7</v>
      </c>
      <c r="BP78">
        <f>IF(COUNTA('Последняя версия'!BP78)=0,NA(),'Последняя версия'!BP78)</f>
        <v>10.92</v>
      </c>
      <c r="BQ78" t="e">
        <f>IF(COUNTA('Последняя версия'!BQ78)=0,NA(),'Последняя версия'!BQ78)</f>
        <v>#N/A</v>
      </c>
      <c r="BR78" t="e">
        <f>IF(COUNTA('Последняя версия'!BR78)=0,NA(),'Последняя версия'!BR78)</f>
        <v>#N/A</v>
      </c>
      <c r="BS78" t="e">
        <f>IF(COUNTA('Последняя версия'!BS78)=0,NA(),'Последняя версия'!BS78)</f>
        <v>#N/A</v>
      </c>
      <c r="BT78" t="e">
        <f>IF(COUNTA('Последняя версия'!BT78)=0,NA(),'Последняя версия'!BT78)</f>
        <v>#N/A</v>
      </c>
      <c r="BU78" t="e">
        <f>IF(COUNTA('Последняя версия'!BU78)=0,NA(),'Последняя версия'!BU78)</f>
        <v>#N/A</v>
      </c>
      <c r="BV78" t="e">
        <f>IF(COUNTA('Последняя версия'!BV78)=0,NA(),'Последняя версия'!BV78)</f>
        <v>#N/A</v>
      </c>
      <c r="BW78" t="e">
        <f>IF(COUNTA('Последняя версия'!BW78)=0,NA(),'Последняя версия'!BW78)</f>
        <v>#N/A</v>
      </c>
      <c r="BX78" t="e">
        <f>IF(COUNTA('Последняя версия'!BX78)=0,NA(),'Последняя версия'!BX78)</f>
        <v>#N/A</v>
      </c>
      <c r="BY78" t="e">
        <f>IF(COUNTA('Последняя версия'!BY78)=0,NA(),'Последняя версия'!BY78)</f>
        <v>#N/A</v>
      </c>
      <c r="BZ78" t="e">
        <f>IF(COUNTA('Последняя версия'!BZ78)=0,NA(),'Последняя версия'!BZ78)</f>
        <v>#N/A</v>
      </c>
      <c r="CA78" t="e">
        <f>IF(COUNTA('Последняя версия'!CA78)=0,NA(),'Последняя версия'!CA78)</f>
        <v>#N/A</v>
      </c>
      <c r="CB78" t="e">
        <f>IF(COUNTA('Последняя версия'!CB78)=0,NA(),'Последняя версия'!CB78)</f>
        <v>#N/A</v>
      </c>
      <c r="CC78" t="e">
        <f>IF(COUNTA('Последняя версия'!CC78)=0,NA(),'Последняя версия'!CC78)</f>
        <v>#N/A</v>
      </c>
      <c r="CD78" t="e">
        <f>IF(COUNTA('Последняя версия'!CD78)=0,NA(),'Последняя версия'!CD78)</f>
        <v>#N/A</v>
      </c>
      <c r="CE78" t="e">
        <f>IF(COUNTA('Последняя версия'!CE78)=0,NA(),'Последняя версия'!CE78)</f>
        <v>#N/A</v>
      </c>
      <c r="CF78" t="e">
        <f>IF(COUNTA('Последняя версия'!CF78)=0,NA(),'Последняя версия'!CF78)</f>
        <v>#N/A</v>
      </c>
      <c r="CG78" t="e">
        <f>IF(COUNTA('Последняя версия'!CG78)=0,NA(),'Последняя версия'!CG78)</f>
        <v>#N/A</v>
      </c>
      <c r="CH78" t="e">
        <f>IF(COUNTA('Последняя версия'!CH78)=0,NA(),'Последняя версия'!CH78)</f>
        <v>#N/A</v>
      </c>
      <c r="CI78" t="e">
        <f>IF(COUNTA('Последняя версия'!CI78)=0,NA(),'Последняя версия'!CI78)</f>
        <v>#N/A</v>
      </c>
      <c r="CJ78" t="e">
        <f>IF(COUNTA('Последняя версия'!CJ78)=0,NA(),'Последняя версия'!CJ78)</f>
        <v>#N/A</v>
      </c>
      <c r="CK78" t="e">
        <f>IF(COUNTA('Последняя версия'!CK78)=0,NA(),'Последняя версия'!CK78)</f>
        <v>#N/A</v>
      </c>
      <c r="CL78">
        <f>IF(COUNTA('Последняя версия'!CL78)=0,NA(),'Последняя версия'!CL78)</f>
        <v>225</v>
      </c>
      <c r="CM78" t="e">
        <f>IF(COUNTA('Последняя версия'!CM78)=0,NA(),'Последняя версия'!CM78)</f>
        <v>#N/A</v>
      </c>
      <c r="CN78" t="e">
        <f>IF(COUNTA('Последняя версия'!CN78)=0,NA(),'Последняя версия'!CN78)</f>
        <v>#N/A</v>
      </c>
      <c r="CO78" t="e">
        <f>IF(COUNTA('Последняя версия'!CO78)=0,NA(),'Последняя версия'!CO78)</f>
        <v>#N/A</v>
      </c>
      <c r="CP78" t="e">
        <f>IF(COUNTA('Последняя версия'!CP78)=0,NA(),'Последняя версия'!CP78)</f>
        <v>#N/A</v>
      </c>
      <c r="CQ78" t="e">
        <f>IF(COUNTA('Последняя версия'!CQ78)=0,NA(),'Последняя версия'!CQ78)</f>
        <v>#N/A</v>
      </c>
      <c r="CR78" t="e">
        <f>IF(COUNTA('Последняя версия'!CR78)=0,NA(),'Последняя версия'!CR78)</f>
        <v>#N/A</v>
      </c>
      <c r="CS78">
        <f>IF(COUNTA('Последняя версия'!CS78)=0,NA(),'Последняя версия'!CS78)</f>
        <v>29</v>
      </c>
      <c r="CT78">
        <f>IF(COUNTA('Последняя версия'!CT78)=0,NA(),'Последняя версия'!CT78)</f>
        <v>10</v>
      </c>
      <c r="CU78">
        <f>IF(COUNTA('Последняя версия'!CU78)=0,NA(),'Последняя версия'!CU78)</f>
        <v>15</v>
      </c>
      <c r="CV78">
        <f>IF(COUNTA('Последняя версия'!CV78)=0,NA(),'Последняя версия'!CV78)</f>
        <v>4</v>
      </c>
      <c r="CW78">
        <f>IF(COUNTA('Последняя версия'!CW78)=0,NA(),'Последняя версия'!CW78)</f>
        <v>1</v>
      </c>
      <c r="CX78">
        <f>IF(COUNTA('Последняя версия'!CX78)=0,NA(),'Последняя версия'!CX78)</f>
        <v>1</v>
      </c>
      <c r="CY78">
        <f>IF(COUNTA('Последняя версия'!CY78)=0,NA(),'Последняя версия'!CY78)</f>
        <v>7</v>
      </c>
      <c r="CZ78">
        <f>IF(COUNTA('Последняя версия'!CZ78)=0,NA(),'Последняя версия'!CZ78)</f>
        <v>6</v>
      </c>
      <c r="DA78">
        <f>IF(COUNTA('Последняя версия'!DA78)=0,NA(),'Последняя версия'!DA78)</f>
        <v>1</v>
      </c>
      <c r="DB78">
        <f>IF(COUNTA('Последняя версия'!DB78)=0,NA(),'Последняя версия'!DB78)</f>
        <v>8</v>
      </c>
      <c r="DC78">
        <f>IF(COUNTA('Последняя версия'!DC78)=0,NA(),'Последняя версия'!DC78)</f>
        <v>6</v>
      </c>
      <c r="DD78">
        <f>IF(COUNTA('Последняя версия'!DD78)=0,NA(),'Последняя версия'!DD78)</f>
        <v>7</v>
      </c>
      <c r="DE78">
        <f>IF(COUNTA('Последняя версия'!DE78)=0,NA(),'Последняя версия'!DE78)</f>
        <v>7</v>
      </c>
      <c r="DF78">
        <f>IF(COUNTA('Последняя версия'!DF78)=0,NA(),'Последняя версия'!DF78)</f>
        <v>9</v>
      </c>
      <c r="DG78">
        <f>IF(COUNTA('Последняя версия'!DG78)=0,NA(),'Последняя версия'!DG78)</f>
        <v>8</v>
      </c>
      <c r="DH78">
        <f>IF(COUNTA('Последняя версия'!DH78)=0,NA(),'Последняя версия'!DH78)</f>
        <v>30</v>
      </c>
      <c r="DI78">
        <f>IF(COUNTA('Последняя версия'!DI78)=0,NA(),'Последняя версия'!DI78)</f>
        <v>6</v>
      </c>
      <c r="DJ78">
        <f>IF(COUNTA('Последняя версия'!DJ78)=0,NA(),'Последняя версия'!DJ78)</f>
        <v>4</v>
      </c>
      <c r="DK78">
        <f>IF(COUNTA('Последняя версия'!DK78)=0,NA(),'Последняя версия'!DK78)</f>
        <v>4</v>
      </c>
      <c r="DL78">
        <f>IF(COUNTA('Последняя версия'!DL78)=0,NA(),'Последняя версия'!DL78)</f>
        <v>8</v>
      </c>
      <c r="DM78">
        <f>IF(COUNTA('Последняя версия'!DM78)=0,NA(),'Последняя версия'!DM78)</f>
        <v>10</v>
      </c>
      <c r="DN78">
        <f>IF(COUNTA('Последняя версия'!DN78)=0,NA(),'Последняя версия'!DN78)</f>
        <v>5</v>
      </c>
      <c r="DO78">
        <f>IF(COUNTA('Последняя версия'!DO78)=0,NA(),'Последняя версия'!DO78)</f>
        <v>5</v>
      </c>
      <c r="DP78">
        <f>IF(COUNTA('Последняя версия'!DP78)=0,NA(),'Последняя версия'!DP78)</f>
        <v>7</v>
      </c>
      <c r="DQ78">
        <f>IF(COUNTA('Последняя версия'!DQ78)=0,NA(),'Последняя версия'!DQ78)</f>
        <v>14</v>
      </c>
      <c r="DR78">
        <f>IF(COUNTA('Последняя версия'!DR78)=0,NA(),'Последняя версия'!DR78)</f>
        <v>9</v>
      </c>
      <c r="DS78">
        <f>IF(COUNTA('Последняя версия'!DS78)=0,NA(),'Последняя версия'!DS78)</f>
        <v>5</v>
      </c>
      <c r="DT78">
        <f>IF(COUNTA('Последняя версия'!DT78)=0,NA(),'Последняя версия'!DT78)</f>
        <v>120</v>
      </c>
      <c r="DU78" t="e">
        <f>IF(COUNTA('Последняя версия'!DU78)=0,NA(),'Последняя версия'!DU78)</f>
        <v>#N/A</v>
      </c>
      <c r="DV78" t="e">
        <f>IF(COUNTA('Последняя версия'!DV78)=0,NA(),'Последняя версия'!DV78)</f>
        <v>#N/A</v>
      </c>
      <c r="DW78" t="e">
        <f>IF(COUNTA('Последняя версия'!DW78)=0,NA(),'Последняя версия'!DW78)</f>
        <v>#N/A</v>
      </c>
      <c r="DX78" t="e">
        <f>IF(COUNTA('Последняя версия'!DX78)=0,NA(),'Последняя версия'!DX78)</f>
        <v>#N/A</v>
      </c>
      <c r="DY78" t="e">
        <f>IF(COUNTA('Последняя версия'!DY78)=0,NA(),'Последняя версия'!DY78)</f>
        <v>#N/A</v>
      </c>
      <c r="DZ78" t="e">
        <f>IF(COUNTA('Последняя версия'!DZ78)=0,NA(),'Последняя версия'!DZ78)</f>
        <v>#N/A</v>
      </c>
      <c r="EA78" t="e">
        <f>IF(COUNTA('Последняя версия'!EA78)=0,NA(),'Последняя версия'!EA78)</f>
        <v>#N/A</v>
      </c>
      <c r="EB78" t="e">
        <f>IF(COUNTA('Последняя версия'!EB78)=0,NA(),'Последняя версия'!EB78)</f>
        <v>#N/A</v>
      </c>
      <c r="EC78" t="e">
        <f>IF(COUNTA('Последняя версия'!EC78)=0,NA(),'Последняя версия'!EC78)</f>
        <v>#N/A</v>
      </c>
      <c r="ED78" t="e">
        <f>IF(COUNTA('Последняя версия'!ED78)=0,NA(),'Последняя версия'!ED78)</f>
        <v>#N/A</v>
      </c>
      <c r="EE78" t="e">
        <f>IF(COUNTA('Последняя версия'!EE78)=0,NA(),'Последняя версия'!EE78)</f>
        <v>#N/A</v>
      </c>
      <c r="EF78" t="e">
        <f>IF(COUNTA('Последняя версия'!EF78)=0,NA(),'Последняя версия'!EF78)</f>
        <v>#N/A</v>
      </c>
      <c r="EG78" t="e">
        <f>IF(COUNTA('Последняя версия'!EG78)=0,NA(),'Последняя версия'!EG78)</f>
        <v>#N/A</v>
      </c>
      <c r="EH78" t="e">
        <f>IF(COUNTA('Последняя версия'!EH78)=0,NA(),'Последняя версия'!EH78)</f>
        <v>#N/A</v>
      </c>
      <c r="EI78" t="e">
        <f>IF(COUNTA('Последняя версия'!EI78)=0,NA(),'Последняя версия'!EI78)</f>
        <v>#N/A</v>
      </c>
      <c r="EJ78" t="e">
        <f>IF(COUNTA('Последняя версия'!EJ78)=0,NA(),'Последняя версия'!EJ78)</f>
        <v>#N/A</v>
      </c>
    </row>
    <row r="79" spans="1:140" x14ac:dyDescent="0.35">
      <c r="A79">
        <f>IF(COUNTA('Последняя версия'!A79)=0,NA(),'Последняя версия'!A79)</f>
        <v>78</v>
      </c>
      <c r="B79">
        <f>IF(COUNTA('Последняя версия'!B79)=0,NA(),'Последняя версия'!B79)</f>
        <v>1</v>
      </c>
      <c r="C79">
        <f>IF(COUNTA('Последняя версия'!C79)=0,NA(),'Последняя версия'!C79)</f>
        <v>1</v>
      </c>
      <c r="D79">
        <f>IF(COUNTA('Последняя версия'!D79)=0,NA(),'Последняя версия'!D79)</f>
        <v>4</v>
      </c>
      <c r="E79">
        <f>IF(COUNTA('Последняя версия'!E79)=0,NA(),'Последняя версия'!E79)</f>
        <v>1</v>
      </c>
      <c r="F79">
        <f>IF(COUNTA('Последняя версия'!F79)=0,NA(),'Последняя версия'!F79)</f>
        <v>2</v>
      </c>
      <c r="G79">
        <f>IF(COUNTA('Последняя версия'!G79)=0,NA(),'Последняя версия'!G79)</f>
        <v>3</v>
      </c>
      <c r="H79">
        <f>IF(COUNTA('Последняя версия'!H79)=0,NA(),'Последняя версия'!H79)</f>
        <v>1</v>
      </c>
      <c r="I79">
        <f>IF(COUNTA('Последняя версия'!I79)=0,NA(),'Последняя версия'!I79)</f>
        <v>1</v>
      </c>
      <c r="J79">
        <f>IF(COUNTA('Последняя версия'!J79)=0,NA(),'Последняя версия'!J79)</f>
        <v>1</v>
      </c>
      <c r="K79">
        <f>IF(COUNTA('Последняя версия'!K79)=0,NA(),'Последняя версия'!K79)</f>
        <v>1</v>
      </c>
      <c r="L79">
        <f>IF(COUNTA('Последняя версия'!L79)=0,NA(),'Последняя версия'!L79)</f>
        <v>1</v>
      </c>
      <c r="M79">
        <f>IF(COUNTA('Последняя версия'!M79)=0,NA(),'Последняя версия'!M79)</f>
        <v>1</v>
      </c>
      <c r="N79">
        <f>IF(COUNTA('Последняя версия'!N79)=0,NA(),'Последняя версия'!N79)</f>
        <v>1</v>
      </c>
      <c r="O79">
        <f>IF(COUNTA('Последняя версия'!O79)=0,NA(),'Последняя версия'!O79)</f>
        <v>2</v>
      </c>
      <c r="P79">
        <f>IF(COUNTA('Последняя версия'!P79)=0,NA(),'Последняя версия'!P79)</f>
        <v>1</v>
      </c>
      <c r="Q79">
        <f>IF(COUNTA('Последняя версия'!Q79)=0,NA(),'Последняя версия'!Q79)</f>
        <v>1</v>
      </c>
      <c r="R79">
        <f>IF(COUNTA('Последняя версия'!R79)=0,NA(),'Последняя версия'!R79)</f>
        <v>1</v>
      </c>
      <c r="S79">
        <f>IF(COUNTA('Последняя версия'!S79)=0,NA(),'Последняя версия'!S79)</f>
        <v>2</v>
      </c>
      <c r="T79">
        <f>IF(COUNTA('Последняя версия'!T79)=0,NA(),'Последняя версия'!T79)</f>
        <v>1</v>
      </c>
      <c r="U79">
        <f>IF(COUNTA('Последняя версия'!U79)=0,NA(),'Последняя версия'!U79)</f>
        <v>2</v>
      </c>
      <c r="V79">
        <f>IF(COUNTA('Последняя версия'!V79)=0,NA(),'Последняя версия'!V79)</f>
        <v>2</v>
      </c>
      <c r="W79" t="e">
        <f>IF(COUNTA('Последняя версия'!W79)=0,NA(),'Последняя версия'!W79)</f>
        <v>#N/A</v>
      </c>
      <c r="X79">
        <f>IF(COUNTA('Последняя версия'!X79)=0,NA(),'Последняя версия'!X79)</f>
        <v>66</v>
      </c>
      <c r="Y79">
        <f>IF(COUNTA('Последняя версия'!Y79)=0,NA(),'Последняя версия'!Y79)</f>
        <v>63</v>
      </c>
      <c r="Z79">
        <f>IF(COUNTA('Последняя версия'!Z79)=0,NA(),'Последняя версия'!Z79)</f>
        <v>36</v>
      </c>
      <c r="AA79">
        <f>IF(COUNTA('Последняя версия'!AA79)=0,NA(),'Последняя версия'!AA79)</f>
        <v>69</v>
      </c>
      <c r="AB79">
        <f>IF(COUNTA('Последняя версия'!AB79)=0,NA(),'Последняя версия'!AB79)</f>
        <v>47</v>
      </c>
      <c r="AC79">
        <f>IF(COUNTA('Последняя версия'!AC79)=0,NA(),'Последняя версия'!AC79)</f>
        <v>47.43</v>
      </c>
      <c r="AD79">
        <f>IF(COUNTA('Последняя версия'!AD79)=0,NA(),'Последняя версия'!AD79)</f>
        <v>7.05</v>
      </c>
      <c r="AE79">
        <f>IF(COUNTA('Последняя версия'!AE79)=0,NA(),'Последняя версия'!AE79)</f>
        <v>67.8</v>
      </c>
      <c r="AF79">
        <f>IF(COUNTA('Последняя версия'!AF79)=0,NA(),'Последняя версия'!AF79)</f>
        <v>7.58</v>
      </c>
      <c r="AG79">
        <f>IF(COUNTA('Последняя версия'!AG79)=0,NA(),'Последняя версия'!AG79)</f>
        <v>1.46</v>
      </c>
      <c r="AH79">
        <f>IF(COUNTA('Последняя версия'!AH79)=0,NA(),'Последняя версия'!AH79)</f>
        <v>5.25</v>
      </c>
      <c r="AI79">
        <f>IF(COUNTA('Последняя версия'!AI79)=0,NA(),'Последняя версия'!AI79)</f>
        <v>1.2</v>
      </c>
      <c r="AJ79">
        <f>IF(COUNTA('Последняя версия'!AJ79)=0,NA(),'Последняя версия'!AJ79)</f>
        <v>1.1399999999999999</v>
      </c>
      <c r="AK79">
        <f>IF(COUNTA('Последняя версия'!AK79)=0,NA(),'Последняя версия'!AK79)</f>
        <v>3.83</v>
      </c>
      <c r="AL79">
        <f>IF(COUNTA('Последняя версия'!AL79)=0,NA(),'Последняя версия'!AL79)</f>
        <v>106</v>
      </c>
      <c r="AM79">
        <f>IF(COUNTA('Последняя версия'!AM79)=0,NA(),'Последняя версия'!AM79)</f>
        <v>467</v>
      </c>
      <c r="AN79">
        <f>IF(COUNTA('Последняя версия'!AN79)=0,NA(),'Последняя версия'!AN79)</f>
        <v>5.26</v>
      </c>
      <c r="AO79">
        <f>IF(COUNTA('Последняя версия'!AO79)=0,NA(),'Последняя версия'!AO79)</f>
        <v>89</v>
      </c>
      <c r="AP79">
        <f>IF(COUNTA('Последняя версия'!AP79)=0,NA(),'Последняя версия'!AP79)</f>
        <v>97.2</v>
      </c>
      <c r="AQ79" t="e">
        <f>IF(COUNTA('Последняя версия'!AQ79)=0,NA(),'Последняя версия'!AQ79)</f>
        <v>#N/A</v>
      </c>
      <c r="AR79">
        <f>IF(COUNTA('Последняя версия'!AR79)=0,NA(),'Последняя версия'!AR79)</f>
        <v>4.88</v>
      </c>
      <c r="AS79" t="e">
        <f>IF(COUNTA('Последняя версия'!AS79)=0,NA(),'Последняя версия'!AS79)</f>
        <v>#N/A</v>
      </c>
      <c r="AT79" t="e">
        <f>IF(COUNTA('Последняя версия'!AT79)=0,NA(),'Последняя версия'!AT79)</f>
        <v>#N/A</v>
      </c>
      <c r="AU79" t="e">
        <f>IF(COUNTA('Последняя версия'!AU79)=0,NA(),'Последняя версия'!AU79)</f>
        <v>#N/A</v>
      </c>
      <c r="AV79" t="e">
        <f>IF(COUNTA('Последняя версия'!AV79)=0,NA(),'Последняя версия'!AV79)</f>
        <v>#N/A</v>
      </c>
      <c r="AW79" t="e">
        <f>IF(COUNTA('Последняя версия'!AW79)=0,NA(),'Последняя версия'!AW79)</f>
        <v>#N/A</v>
      </c>
      <c r="AX79" t="e">
        <f>IF(COUNTA('Последняя версия'!AX79)=0,NA(),'Последняя версия'!AX79)</f>
        <v>#N/A</v>
      </c>
      <c r="AY79" t="e">
        <f>IF(COUNTA('Последняя версия'!AY79)=0,NA(),'Последняя версия'!AY79)</f>
        <v>#N/A</v>
      </c>
      <c r="AZ79" t="e">
        <f>IF(COUNTA('Последняя версия'!AZ79)=0,NA(),'Последняя версия'!AZ79)</f>
        <v>#N/A</v>
      </c>
      <c r="BA79" t="e">
        <f>IF(COUNTA('Последняя версия'!BA79)=0,NA(),'Последняя версия'!BA79)</f>
        <v>#N/A</v>
      </c>
      <c r="BB79">
        <f>IF(COUNTA('Последняя версия'!BB79)=0,NA(),'Последняя версия'!BB79)</f>
        <v>148</v>
      </c>
      <c r="BC79" t="e">
        <f>IF(COUNTA('Последняя версия'!BC79)=0,NA(),'Последняя версия'!BC79)</f>
        <v>#N/A</v>
      </c>
      <c r="BD79" t="e">
        <f>IF(COUNTA('Последняя версия'!BD79)=0,NA(),'Последняя версия'!BD79)</f>
        <v>#N/A</v>
      </c>
      <c r="BE79" t="e">
        <f>IF(COUNTA('Последняя версия'!BE79)=0,NA(),'Последняя версия'!BE79)</f>
        <v>#N/A</v>
      </c>
      <c r="BF79" t="e">
        <f>IF(COUNTA('Последняя версия'!BF79)=0,NA(),'Последняя версия'!BF79)</f>
        <v>#N/A</v>
      </c>
      <c r="BG79" t="e">
        <f>IF(COUNTA('Последняя версия'!BG79)=0,NA(),'Последняя версия'!BG79)</f>
        <v>#N/A</v>
      </c>
      <c r="BH79">
        <f>IF(COUNTA('Последняя версия'!BH79)=0,NA(),'Последняя версия'!BH79)</f>
        <v>173</v>
      </c>
      <c r="BI79">
        <f>IF(COUNTA('Последняя версия'!BI79)=0,NA(),'Последняя версия'!BI79)</f>
        <v>5184</v>
      </c>
      <c r="BJ79" t="e">
        <f>IF(COUNTA('Последняя версия'!BJ79)=0,NA(),'Последняя версия'!BJ79)</f>
        <v>#N/A</v>
      </c>
      <c r="BK79">
        <f>IF(COUNTA('Последняя версия'!BK79)=0,NA(),'Последняя версия'!BK79)</f>
        <v>66.400000000000006</v>
      </c>
      <c r="BL79">
        <f>IF(COUNTA('Последняя версия'!BL79)=0,NA(),'Последняя версия'!BL79)</f>
        <v>35.03</v>
      </c>
      <c r="BM79" t="e">
        <f>IF(COUNTA('Последняя версия'!BM79)=0,NA(),'Последняя версия'!BM79)</f>
        <v>#N/A</v>
      </c>
      <c r="BN79">
        <f>IF(COUNTA('Последняя версия'!BN79)=0,NA(),'Последняя версия'!BN79)</f>
        <v>8.07</v>
      </c>
      <c r="BO79">
        <f>IF(COUNTA('Последняя версия'!BO79)=0,NA(),'Последняя версия'!BO79)</f>
        <v>392.4</v>
      </c>
      <c r="BP79">
        <f>IF(COUNTA('Последняя версия'!BP79)=0,NA(),'Последняя версия'!BP79)</f>
        <v>9.93</v>
      </c>
      <c r="BQ79" t="e">
        <f>IF(COUNTA('Последняя версия'!BQ79)=0,NA(),'Последняя версия'!BQ79)</f>
        <v>#N/A</v>
      </c>
      <c r="BR79" t="e">
        <f>IF(COUNTA('Последняя версия'!BR79)=0,NA(),'Последняя версия'!BR79)</f>
        <v>#N/A</v>
      </c>
      <c r="BS79" t="e">
        <f>IF(COUNTA('Последняя версия'!BS79)=0,NA(),'Последняя версия'!BS79)</f>
        <v>#N/A</v>
      </c>
      <c r="BT79" t="e">
        <f>IF(COUNTA('Последняя версия'!BT79)=0,NA(),'Последняя версия'!BT79)</f>
        <v>#N/A</v>
      </c>
      <c r="BU79" t="e">
        <f>IF(COUNTA('Последняя версия'!BU79)=0,NA(),'Последняя версия'!BU79)</f>
        <v>#N/A</v>
      </c>
      <c r="BV79" t="e">
        <f>IF(COUNTA('Последняя версия'!BV79)=0,NA(),'Последняя версия'!BV79)</f>
        <v>#N/A</v>
      </c>
      <c r="BW79" t="e">
        <f>IF(COUNTA('Последняя версия'!BW79)=0,NA(),'Последняя версия'!BW79)</f>
        <v>#N/A</v>
      </c>
      <c r="BX79" t="e">
        <f>IF(COUNTA('Последняя версия'!BX79)=0,NA(),'Последняя версия'!BX79)</f>
        <v>#N/A</v>
      </c>
      <c r="BY79" t="e">
        <f>IF(COUNTA('Последняя версия'!BY79)=0,NA(),'Последняя версия'!BY79)</f>
        <v>#N/A</v>
      </c>
      <c r="BZ79" t="e">
        <f>IF(COUNTA('Последняя версия'!BZ79)=0,NA(),'Последняя версия'!BZ79)</f>
        <v>#N/A</v>
      </c>
      <c r="CA79" t="e">
        <f>IF(COUNTA('Последняя версия'!CA79)=0,NA(),'Последняя версия'!CA79)</f>
        <v>#N/A</v>
      </c>
      <c r="CB79" t="e">
        <f>IF(COUNTA('Последняя версия'!CB79)=0,NA(),'Последняя версия'!CB79)</f>
        <v>#N/A</v>
      </c>
      <c r="CC79" t="e">
        <f>IF(COUNTA('Последняя версия'!CC79)=0,NA(),'Последняя версия'!CC79)</f>
        <v>#N/A</v>
      </c>
      <c r="CD79" t="e">
        <f>IF(COUNTA('Последняя версия'!CD79)=0,NA(),'Последняя версия'!CD79)</f>
        <v>#N/A</v>
      </c>
      <c r="CE79" t="e">
        <f>IF(COUNTA('Последняя версия'!CE79)=0,NA(),'Последняя версия'!CE79)</f>
        <v>#N/A</v>
      </c>
      <c r="CF79" t="e">
        <f>IF(COUNTA('Последняя версия'!CF79)=0,NA(),'Последняя версия'!CF79)</f>
        <v>#N/A</v>
      </c>
      <c r="CG79" t="e">
        <f>IF(COUNTA('Последняя версия'!CG79)=0,NA(),'Последняя версия'!CG79)</f>
        <v>#N/A</v>
      </c>
      <c r="CH79" t="e">
        <f>IF(COUNTA('Последняя версия'!CH79)=0,NA(),'Последняя версия'!CH79)</f>
        <v>#N/A</v>
      </c>
      <c r="CI79" t="e">
        <f>IF(COUNTA('Последняя версия'!CI79)=0,NA(),'Последняя версия'!CI79)</f>
        <v>#N/A</v>
      </c>
      <c r="CJ79" t="e">
        <f>IF(COUNTA('Последняя версия'!CJ79)=0,NA(),'Последняя версия'!CJ79)</f>
        <v>#N/A</v>
      </c>
      <c r="CK79" t="e">
        <f>IF(COUNTA('Последняя версия'!CK79)=0,NA(),'Последняя версия'!CK79)</f>
        <v>#N/A</v>
      </c>
      <c r="CL79" t="e">
        <f>IF(COUNTA('Последняя версия'!CL79)=0,NA(),'Последняя версия'!CL79)</f>
        <v>#N/A</v>
      </c>
      <c r="CM79" t="e">
        <f>IF(COUNTA('Последняя версия'!CM79)=0,NA(),'Последняя версия'!CM79)</f>
        <v>#N/A</v>
      </c>
      <c r="CN79" t="e">
        <f>IF(COUNTA('Последняя версия'!CN79)=0,NA(),'Последняя версия'!CN79)</f>
        <v>#N/A</v>
      </c>
      <c r="CO79" t="e">
        <f>IF(COUNTA('Последняя версия'!CO79)=0,NA(),'Последняя версия'!CO79)</f>
        <v>#N/A</v>
      </c>
      <c r="CP79" t="e">
        <f>IF(COUNTA('Последняя версия'!CP79)=0,NA(),'Последняя версия'!CP79)</f>
        <v>#N/A</v>
      </c>
      <c r="CQ79" t="e">
        <f>IF(COUNTA('Последняя версия'!CQ79)=0,NA(),'Последняя версия'!CQ79)</f>
        <v>#N/A</v>
      </c>
      <c r="CR79" t="e">
        <f>IF(COUNTA('Последняя версия'!CR79)=0,NA(),'Последняя версия'!CR79)</f>
        <v>#N/A</v>
      </c>
      <c r="CS79">
        <f>IF(COUNTA('Последняя версия'!CS79)=0,NA(),'Последняя версия'!CS79)</f>
        <v>25</v>
      </c>
      <c r="CT79">
        <f>IF(COUNTA('Последняя версия'!CT79)=0,NA(),'Последняя версия'!CT79)</f>
        <v>10</v>
      </c>
      <c r="CU79">
        <f>IF(COUNTA('Последняя версия'!CU79)=0,NA(),'Последняя версия'!CU79)</f>
        <v>16</v>
      </c>
      <c r="CV79">
        <f>IF(COUNTA('Последняя версия'!CV79)=0,NA(),'Последняя версия'!CV79)</f>
        <v>1</v>
      </c>
      <c r="CW79">
        <f>IF(COUNTA('Последняя версия'!CW79)=0,NA(),'Последняя версия'!CW79)</f>
        <v>1</v>
      </c>
      <c r="CX79">
        <f>IF(COUNTA('Последняя версия'!CX79)=0,NA(),'Последняя версия'!CX79)</f>
        <v>1</v>
      </c>
      <c r="CY79">
        <f>IF(COUNTA('Последняя версия'!CY79)=0,NA(),'Последняя версия'!CY79)</f>
        <v>4</v>
      </c>
      <c r="CZ79">
        <f>IF(COUNTA('Последняя версия'!CZ79)=0,NA(),'Последняя версия'!CZ79)</f>
        <v>3</v>
      </c>
      <c r="DA79">
        <f>IF(COUNTA('Последняя версия'!DA79)=0,NA(),'Последняя версия'!DA79)</f>
        <v>2</v>
      </c>
      <c r="DB79">
        <f>IF(COUNTA('Последняя версия'!DB79)=0,NA(),'Последняя версия'!DB79)</f>
        <v>5</v>
      </c>
      <c r="DC79">
        <f>IF(COUNTA('Последняя версия'!DC79)=0,NA(),'Последняя версия'!DC79)</f>
        <v>5</v>
      </c>
      <c r="DD79">
        <f>IF(COUNTA('Последняя версия'!DD79)=0,NA(),'Последняя версия'!DD79)</f>
        <v>2</v>
      </c>
      <c r="DE79">
        <f>IF(COUNTA('Последняя версия'!DE79)=0,NA(),'Последняя версия'!DE79)</f>
        <v>6</v>
      </c>
      <c r="DF79">
        <f>IF(COUNTA('Последняя версия'!DF79)=0,NA(),'Последняя версия'!DF79)</f>
        <v>6</v>
      </c>
      <c r="DG79">
        <f>IF(COUNTA('Последняя версия'!DG79)=0,NA(),'Последняя версия'!DG79)</f>
        <v>4</v>
      </c>
      <c r="DH79">
        <f>IF(COUNTA('Последняя версия'!DH79)=0,NA(),'Последняя версия'!DH79)</f>
        <v>3</v>
      </c>
      <c r="DI79">
        <f>IF(COUNTA('Последняя версия'!DI79)=0,NA(),'Последняя версия'!DI79)</f>
        <v>6</v>
      </c>
      <c r="DJ79">
        <f>IF(COUNTA('Последняя версия'!DJ79)=0,NA(),'Последняя версия'!DJ79)</f>
        <v>3</v>
      </c>
      <c r="DK79">
        <f>IF(COUNTA('Последняя версия'!DK79)=0,NA(),'Последняя версия'!DK79)</f>
        <v>4</v>
      </c>
      <c r="DL79">
        <f>IF(COUNTA('Последняя версия'!DL79)=0,NA(),'Последняя версия'!DL79)</f>
        <v>1</v>
      </c>
      <c r="DM79">
        <f>IF(COUNTA('Последняя версия'!DM79)=0,NA(),'Последняя версия'!DM79)</f>
        <v>13</v>
      </c>
      <c r="DN79">
        <f>IF(COUNTA('Последняя версия'!DN79)=0,NA(),'Последняя версия'!DN79)</f>
        <v>7</v>
      </c>
      <c r="DO79">
        <f>IF(COUNTA('Последняя версия'!DO79)=0,NA(),'Последняя версия'!DO79)</f>
        <v>6</v>
      </c>
      <c r="DP79">
        <f>IF(COUNTA('Последняя версия'!DP79)=0,NA(),'Последняя версия'!DP79)</f>
        <v>8</v>
      </c>
      <c r="DQ79">
        <f>IF(COUNTA('Последняя версия'!DQ79)=0,NA(),'Последняя версия'!DQ79)</f>
        <v>6</v>
      </c>
      <c r="DR79">
        <f>IF(COUNTA('Последняя версия'!DR79)=0,NA(),'Последняя версия'!DR79)</f>
        <v>6</v>
      </c>
      <c r="DS79">
        <f>IF(COUNTA('Последняя версия'!DS79)=0,NA(),'Последняя версия'!DS79)</f>
        <v>0</v>
      </c>
      <c r="DT79">
        <f>IF(COUNTA('Последняя версия'!DT79)=0,NA(),'Последняя версия'!DT79)</f>
        <v>90</v>
      </c>
      <c r="DU79" t="e">
        <f>IF(COUNTA('Последняя версия'!DU79)=0,NA(),'Последняя версия'!DU79)</f>
        <v>#N/A</v>
      </c>
      <c r="DV79" t="e">
        <f>IF(COUNTA('Последняя версия'!DV79)=0,NA(),'Последняя версия'!DV79)</f>
        <v>#N/A</v>
      </c>
      <c r="DW79" t="e">
        <f>IF(COUNTA('Последняя версия'!DW79)=0,NA(),'Последняя версия'!DW79)</f>
        <v>#N/A</v>
      </c>
      <c r="DX79" t="e">
        <f>IF(COUNTA('Последняя версия'!DX79)=0,NA(),'Последняя версия'!DX79)</f>
        <v>#N/A</v>
      </c>
      <c r="DY79" t="e">
        <f>IF(COUNTA('Последняя версия'!DY79)=0,NA(),'Последняя версия'!DY79)</f>
        <v>#N/A</v>
      </c>
      <c r="DZ79" t="e">
        <f>IF(COUNTA('Последняя версия'!DZ79)=0,NA(),'Последняя версия'!DZ79)</f>
        <v>#N/A</v>
      </c>
      <c r="EA79" t="e">
        <f>IF(COUNTA('Последняя версия'!EA79)=0,NA(),'Последняя версия'!EA79)</f>
        <v>#N/A</v>
      </c>
      <c r="EB79" t="e">
        <f>IF(COUNTA('Последняя версия'!EB79)=0,NA(),'Последняя версия'!EB79)</f>
        <v>#N/A</v>
      </c>
      <c r="EC79" t="e">
        <f>IF(COUNTA('Последняя версия'!EC79)=0,NA(),'Последняя версия'!EC79)</f>
        <v>#N/A</v>
      </c>
      <c r="ED79" t="e">
        <f>IF(COUNTA('Последняя версия'!ED79)=0,NA(),'Последняя версия'!ED79)</f>
        <v>#N/A</v>
      </c>
      <c r="EE79" t="e">
        <f>IF(COUNTA('Последняя версия'!EE79)=0,NA(),'Последняя версия'!EE79)</f>
        <v>#N/A</v>
      </c>
      <c r="EF79" t="e">
        <f>IF(COUNTA('Последняя версия'!EF79)=0,NA(),'Последняя версия'!EF79)</f>
        <v>#N/A</v>
      </c>
      <c r="EG79" t="e">
        <f>IF(COUNTA('Последняя версия'!EG79)=0,NA(),'Последняя версия'!EG79)</f>
        <v>#N/A</v>
      </c>
      <c r="EH79" t="e">
        <f>IF(COUNTA('Последняя версия'!EH79)=0,NA(),'Последняя версия'!EH79)</f>
        <v>#N/A</v>
      </c>
      <c r="EI79" t="e">
        <f>IF(COUNTA('Последняя версия'!EI79)=0,NA(),'Последняя версия'!EI79)</f>
        <v>#N/A</v>
      </c>
      <c r="EJ79" t="e">
        <f>IF(COUNTA('Последняя версия'!EJ79)=0,NA(),'Последняя версия'!EJ79)</f>
        <v>#N/A</v>
      </c>
    </row>
    <row r="80" spans="1:140" x14ac:dyDescent="0.35">
      <c r="A80">
        <f>IF(COUNTA('Последняя версия'!A80)=0,NA(),'Последняя версия'!A80)</f>
        <v>79</v>
      </c>
      <c r="B80">
        <f>IF(COUNTA('Последняя версия'!B80)=0,NA(),'Последняя версия'!B80)</f>
        <v>1</v>
      </c>
      <c r="C80">
        <f>IF(COUNTA('Последняя версия'!C80)=0,NA(),'Последняя версия'!C80)</f>
        <v>2</v>
      </c>
      <c r="D80">
        <f>IF(COUNTA('Последняя версия'!D80)=0,NA(),'Последняя версия'!D80)</f>
        <v>6</v>
      </c>
      <c r="E80">
        <f>IF(COUNTA('Последняя версия'!E80)=0,NA(),'Последняя версия'!E80)</f>
        <v>6</v>
      </c>
      <c r="F80">
        <f>IF(COUNTA('Последняя версия'!F80)=0,NA(),'Последняя версия'!F80)</f>
        <v>4</v>
      </c>
      <c r="G80">
        <f>IF(COUNTA('Последняя версия'!G80)=0,NA(),'Последняя версия'!G80)</f>
        <v>1</v>
      </c>
      <c r="H80">
        <f>IF(COUNTA('Последняя версия'!H80)=0,NA(),'Последняя версия'!H80)</f>
        <v>1</v>
      </c>
      <c r="I80">
        <f>IF(COUNTA('Последняя версия'!I80)=0,NA(),'Последняя версия'!I80)</f>
        <v>3</v>
      </c>
      <c r="J80">
        <f>IF(COUNTA('Последняя версия'!J80)=0,NA(),'Последняя версия'!J80)</f>
        <v>1</v>
      </c>
      <c r="K80">
        <f>IF(COUNTA('Последняя версия'!K80)=0,NA(),'Последняя версия'!K80)</f>
        <v>1</v>
      </c>
      <c r="L80">
        <f>IF(COUNTA('Последняя версия'!L80)=0,NA(),'Последняя версия'!L80)</f>
        <v>1</v>
      </c>
      <c r="M80">
        <f>IF(COUNTA('Последняя версия'!M80)=0,NA(),'Последняя версия'!M80)</f>
        <v>1</v>
      </c>
      <c r="N80">
        <f>IF(COUNTA('Последняя версия'!N80)=0,NA(),'Последняя версия'!N80)</f>
        <v>1</v>
      </c>
      <c r="O80">
        <f>IF(COUNTA('Последняя версия'!O80)=0,NA(),'Последняя версия'!O80)</f>
        <v>1</v>
      </c>
      <c r="P80">
        <f>IF(COUNTA('Последняя версия'!P80)=0,NA(),'Последняя версия'!P80)</f>
        <v>1</v>
      </c>
      <c r="Q80">
        <f>IF(COUNTA('Последняя версия'!Q80)=0,NA(),'Последняя версия'!Q80)</f>
        <v>1</v>
      </c>
      <c r="R80">
        <f>IF(COUNTA('Последняя версия'!R80)=0,NA(),'Последняя версия'!R80)</f>
        <v>1</v>
      </c>
      <c r="S80">
        <f>IF(COUNTA('Последняя версия'!S80)=0,NA(),'Последняя версия'!S80)</f>
        <v>2</v>
      </c>
      <c r="T80">
        <f>IF(COUNTA('Последняя версия'!T80)=0,NA(),'Последняя версия'!T80)</f>
        <v>1</v>
      </c>
      <c r="U80">
        <f>IF(COUNTA('Последняя версия'!U80)=0,NA(),'Последняя версия'!U80)</f>
        <v>1</v>
      </c>
      <c r="V80">
        <f>IF(COUNTA('Последняя версия'!V80)=0,NA(),'Последняя версия'!V80)</f>
        <v>2</v>
      </c>
      <c r="W80" t="e">
        <f>IF(COUNTA('Последняя версия'!W80)=0,NA(),'Последняя версия'!W80)</f>
        <v>#N/A</v>
      </c>
      <c r="X80">
        <f>IF(COUNTA('Последняя версия'!X80)=0,NA(),'Последняя версия'!X80)</f>
        <v>82</v>
      </c>
      <c r="Y80">
        <f>IF(COUNTA('Последняя версия'!Y80)=0,NA(),'Последняя версия'!Y80)</f>
        <v>81</v>
      </c>
      <c r="Z80">
        <f>IF(COUNTA('Последняя версия'!Z80)=0,NA(),'Последняя версия'!Z80)</f>
        <v>6</v>
      </c>
      <c r="AA80">
        <f>IF(COUNTA('Последняя версия'!AA80)=0,NA(),'Последняя версия'!AA80)</f>
        <v>66</v>
      </c>
      <c r="AB80">
        <f>IF(COUNTA('Последняя версия'!AB80)=0,NA(),'Последняя версия'!AB80)</f>
        <v>20</v>
      </c>
      <c r="AC80">
        <f>IF(COUNTA('Последняя версия'!AC80)=0,NA(),'Последняя версия'!AC80)</f>
        <v>39.44</v>
      </c>
      <c r="AD80">
        <f>IF(COUNTA('Последняя версия'!AD80)=0,NA(),'Последняя версия'!AD80)</f>
        <v>8.06</v>
      </c>
      <c r="AE80">
        <f>IF(COUNTA('Последняя версия'!AE80)=0,NA(),'Последняя версия'!AE80)</f>
        <v>60.58</v>
      </c>
      <c r="AF80">
        <f>IF(COUNTA('Последняя версия'!AF80)=0,NA(),'Последняя версия'!AF80)</f>
        <v>5.66</v>
      </c>
      <c r="AG80">
        <f>IF(COUNTA('Последняя версия'!AG80)=0,NA(),'Последняя версия'!AG80)</f>
        <v>1.38</v>
      </c>
      <c r="AH80">
        <f>IF(COUNTA('Последняя версия'!AH80)=0,NA(),'Последняя версия'!AH80)</f>
        <v>6.45</v>
      </c>
      <c r="AI80">
        <f>IF(COUNTA('Последняя версия'!AI80)=0,NA(),'Последняя версия'!AI80)</f>
        <v>2.3199999999999998</v>
      </c>
      <c r="AJ80">
        <f>IF(COUNTA('Последняя версия'!AJ80)=0,NA(),'Последняя версия'!AJ80)</f>
        <v>4.97</v>
      </c>
      <c r="AK80">
        <f>IF(COUNTA('Последняя версия'!AK80)=0,NA(),'Последняя версия'!AK80)</f>
        <v>4.82</v>
      </c>
      <c r="AL80">
        <f>IF(COUNTA('Последняя версия'!AL80)=0,NA(),'Последняя версия'!AL80)</f>
        <v>161</v>
      </c>
      <c r="AM80">
        <f>IF(COUNTA('Последняя версия'!AM80)=0,NA(),'Последняя версия'!AM80)</f>
        <v>518</v>
      </c>
      <c r="AN80">
        <f>IF(COUNTA('Последняя версия'!AN80)=0,NA(),'Последняя версия'!AN80)</f>
        <v>1.74</v>
      </c>
      <c r="AO80">
        <f>IF(COUNTA('Последняя версия'!AO80)=0,NA(),'Последняя версия'!AO80)</f>
        <v>298</v>
      </c>
      <c r="AP80">
        <f>IF(COUNTA('Последняя версия'!AP80)=0,NA(),'Последняя версия'!AP80)</f>
        <v>25.12</v>
      </c>
      <c r="AQ80" t="e">
        <f>IF(COUNTA('Последняя версия'!AQ80)=0,NA(),'Последняя версия'!AQ80)</f>
        <v>#N/A</v>
      </c>
      <c r="AR80">
        <f>IF(COUNTA('Последняя версия'!AR80)=0,NA(),'Последняя версия'!AR80)</f>
        <v>3.15</v>
      </c>
      <c r="AS80" t="e">
        <f>IF(COUNTA('Последняя версия'!AS80)=0,NA(),'Последняя версия'!AS80)</f>
        <v>#N/A</v>
      </c>
      <c r="AT80" t="e">
        <f>IF(COUNTA('Последняя версия'!AT80)=0,NA(),'Последняя версия'!AT80)</f>
        <v>#N/A</v>
      </c>
      <c r="AU80" t="e">
        <f>IF(COUNTA('Последняя версия'!AU80)=0,NA(),'Последняя версия'!AU80)</f>
        <v>#N/A</v>
      </c>
      <c r="AV80" t="e">
        <f>IF(COUNTA('Последняя версия'!AV80)=0,NA(),'Последняя версия'!AV80)</f>
        <v>#N/A</v>
      </c>
      <c r="AW80" t="e">
        <f>IF(COUNTA('Последняя версия'!AW80)=0,NA(),'Последняя версия'!AW80)</f>
        <v>#N/A</v>
      </c>
      <c r="AX80" t="e">
        <f>IF(COUNTA('Последняя версия'!AX80)=0,NA(),'Последняя версия'!AX80)</f>
        <v>#N/A</v>
      </c>
      <c r="AY80" t="e">
        <f>IF(COUNTA('Последняя версия'!AY80)=0,NA(),'Последняя версия'!AY80)</f>
        <v>#N/A</v>
      </c>
      <c r="AZ80" t="e">
        <f>IF(COUNTA('Последняя версия'!AZ80)=0,NA(),'Последняя версия'!AZ80)</f>
        <v>#N/A</v>
      </c>
      <c r="BA80" t="e">
        <f>IF(COUNTA('Последняя версия'!BA80)=0,NA(),'Последняя версия'!BA80)</f>
        <v>#N/A</v>
      </c>
      <c r="BB80">
        <f>IF(COUNTA('Последняя версия'!BB80)=0,NA(),'Последняя версия'!BB80)</f>
        <v>117</v>
      </c>
      <c r="BC80">
        <f>IF(COUNTA('Последняя версия'!BC80)=0,NA(),'Последняя версия'!BC80)</f>
        <v>3.7</v>
      </c>
      <c r="BD80">
        <f>IF(COUNTA('Последняя версия'!BD80)=0,NA(),'Последняя версия'!BD80)</f>
        <v>239</v>
      </c>
      <c r="BE80">
        <f>IF(COUNTA('Последняя версия'!BE80)=0,NA(),'Последняя версия'!BE80)</f>
        <v>5.6</v>
      </c>
      <c r="BF80">
        <f>IF(COUNTA('Последняя версия'!BF80)=0,NA(),'Последняя версия'!BF80)</f>
        <v>45</v>
      </c>
      <c r="BG80">
        <f>IF(COUNTA('Последняя версия'!BG80)=0,NA(),'Последняя версия'!BG80)</f>
        <v>4</v>
      </c>
      <c r="BH80">
        <f>IF(COUNTA('Последняя версия'!BH80)=0,NA(),'Последняя версия'!BH80)</f>
        <v>187</v>
      </c>
      <c r="BI80">
        <f>IF(COUNTA('Последняя версия'!BI80)=0,NA(),'Последняя версия'!BI80)</f>
        <v>1598</v>
      </c>
      <c r="BJ80" t="e">
        <f>IF(COUNTA('Последняя версия'!BJ80)=0,NA(),'Последняя версия'!BJ80)</f>
        <v>#N/A</v>
      </c>
      <c r="BK80">
        <f>IF(COUNTA('Последняя версия'!BK80)=0,NA(),'Последняя версия'!BK80)</f>
        <v>49.3</v>
      </c>
      <c r="BL80" t="e">
        <f>IF(COUNTA('Последняя версия'!BL80)=0,NA(),'Последняя версия'!BL80)</f>
        <v>#N/A</v>
      </c>
      <c r="BM80" t="e">
        <f>IF(COUNTA('Последняя версия'!BM80)=0,NA(),'Последняя версия'!BM80)</f>
        <v>#N/A</v>
      </c>
      <c r="BN80">
        <f>IF(COUNTA('Последняя версия'!BN80)=0,NA(),'Последняя версия'!BN80)</f>
        <v>4.13</v>
      </c>
      <c r="BO80">
        <f>IF(COUNTA('Последняя версия'!BO80)=0,NA(),'Последняя версия'!BO80)</f>
        <v>327.10000000000002</v>
      </c>
      <c r="BP80">
        <f>IF(COUNTA('Последняя версия'!BP80)=0,NA(),'Последняя версия'!BP80)</f>
        <v>84.84</v>
      </c>
      <c r="BQ80" t="e">
        <f>IF(COUNTA('Последняя версия'!BQ80)=0,NA(),'Последняя версия'!BQ80)</f>
        <v>#N/A</v>
      </c>
      <c r="BR80" t="e">
        <f>IF(COUNTA('Последняя версия'!BR80)=0,NA(),'Последняя версия'!BR80)</f>
        <v>#N/A</v>
      </c>
      <c r="BS80" t="e">
        <f>IF(COUNTA('Последняя версия'!BS80)=0,NA(),'Последняя версия'!BS80)</f>
        <v>#N/A</v>
      </c>
      <c r="BT80" t="e">
        <f>IF(COUNTA('Последняя версия'!BT80)=0,NA(),'Последняя версия'!BT80)</f>
        <v>#N/A</v>
      </c>
      <c r="BU80" t="e">
        <f>IF(COUNTA('Последняя версия'!BU80)=0,NA(),'Последняя версия'!BU80)</f>
        <v>#N/A</v>
      </c>
      <c r="BV80" t="e">
        <f>IF(COUNTA('Последняя версия'!BV80)=0,NA(),'Последняя версия'!BV80)</f>
        <v>#N/A</v>
      </c>
      <c r="BW80" t="e">
        <f>IF(COUNTA('Последняя версия'!BW80)=0,NA(),'Последняя версия'!BW80)</f>
        <v>#N/A</v>
      </c>
      <c r="BX80" t="e">
        <f>IF(COUNTA('Последняя версия'!BX80)=0,NA(),'Последняя версия'!BX80)</f>
        <v>#N/A</v>
      </c>
      <c r="BY80" t="e">
        <f>IF(COUNTA('Последняя версия'!BY80)=0,NA(),'Последняя версия'!BY80)</f>
        <v>#N/A</v>
      </c>
      <c r="BZ80" t="e">
        <f>IF(COUNTA('Последняя версия'!BZ80)=0,NA(),'Последняя версия'!BZ80)</f>
        <v>#N/A</v>
      </c>
      <c r="CA80" t="e">
        <f>IF(COUNTA('Последняя версия'!CA80)=0,NA(),'Последняя версия'!CA80)</f>
        <v>#N/A</v>
      </c>
      <c r="CB80" t="e">
        <f>IF(COUNTA('Последняя версия'!CB80)=0,NA(),'Последняя версия'!CB80)</f>
        <v>#N/A</v>
      </c>
      <c r="CC80" t="e">
        <f>IF(COUNTA('Последняя версия'!CC80)=0,NA(),'Последняя версия'!CC80)</f>
        <v>#N/A</v>
      </c>
      <c r="CD80" t="e">
        <f>IF(COUNTA('Последняя версия'!CD80)=0,NA(),'Последняя версия'!CD80)</f>
        <v>#N/A</v>
      </c>
      <c r="CE80" t="e">
        <f>IF(COUNTA('Последняя версия'!CE80)=0,NA(),'Последняя версия'!CE80)</f>
        <v>#N/A</v>
      </c>
      <c r="CF80" t="e">
        <f>IF(COUNTA('Последняя версия'!CF80)=0,NA(),'Последняя версия'!CF80)</f>
        <v>#N/A</v>
      </c>
      <c r="CG80" t="e">
        <f>IF(COUNTA('Последняя версия'!CG80)=0,NA(),'Последняя версия'!CG80)</f>
        <v>#N/A</v>
      </c>
      <c r="CH80" t="e">
        <f>IF(COUNTA('Последняя версия'!CH80)=0,NA(),'Последняя версия'!CH80)</f>
        <v>#N/A</v>
      </c>
      <c r="CI80" t="e">
        <f>IF(COUNTA('Последняя версия'!CI80)=0,NA(),'Последняя версия'!CI80)</f>
        <v>#N/A</v>
      </c>
      <c r="CJ80" t="e">
        <f>IF(COUNTA('Последняя версия'!CJ80)=0,NA(),'Последняя версия'!CJ80)</f>
        <v>#N/A</v>
      </c>
      <c r="CK80" t="e">
        <f>IF(COUNTA('Последняя версия'!CK80)=0,NA(),'Последняя версия'!CK80)</f>
        <v>#N/A</v>
      </c>
      <c r="CL80" t="e">
        <f>IF(COUNTA('Последняя версия'!CL80)=0,NA(),'Последняя версия'!CL80)</f>
        <v>#N/A</v>
      </c>
      <c r="CM80" t="e">
        <f>IF(COUNTA('Последняя версия'!CM80)=0,NA(),'Последняя версия'!CM80)</f>
        <v>#N/A</v>
      </c>
      <c r="CN80" t="e">
        <f>IF(COUNTA('Последняя версия'!CN80)=0,NA(),'Последняя версия'!CN80)</f>
        <v>#N/A</v>
      </c>
      <c r="CO80" t="e">
        <f>IF(COUNTA('Последняя версия'!CO80)=0,NA(),'Последняя версия'!CO80)</f>
        <v>#N/A</v>
      </c>
      <c r="CP80" t="e">
        <f>IF(COUNTA('Последняя версия'!CP80)=0,NA(),'Последняя версия'!CP80)</f>
        <v>#N/A</v>
      </c>
      <c r="CQ80" t="e">
        <f>IF(COUNTA('Последняя версия'!CQ80)=0,NA(),'Последняя версия'!CQ80)</f>
        <v>#N/A</v>
      </c>
      <c r="CR80" t="e">
        <f>IF(COUNTA('Последняя версия'!CR80)=0,NA(),'Последняя версия'!CR80)</f>
        <v>#N/A</v>
      </c>
      <c r="CS80">
        <f>IF(COUNTA('Последняя версия'!CS80)=0,NA(),'Последняя версия'!CS80)</f>
        <v>27</v>
      </c>
      <c r="CT80">
        <f>IF(COUNTA('Последняя версия'!CT80)=0,NA(),'Последняя версия'!CT80)</f>
        <v>8</v>
      </c>
      <c r="CU80">
        <f>IF(COUNTA('Последняя версия'!CU80)=0,NA(),'Последняя версия'!CU80)</f>
        <v>15</v>
      </c>
      <c r="CV80">
        <f>IF(COUNTA('Последняя версия'!CV80)=0,NA(),'Последняя версия'!CV80)</f>
        <v>5</v>
      </c>
      <c r="CW80">
        <f>IF(COUNTA('Последняя версия'!CW80)=0,NA(),'Последняя версия'!CW80)</f>
        <v>5</v>
      </c>
      <c r="CX80">
        <f>IF(COUNTA('Последняя версия'!CX80)=0,NA(),'Последняя версия'!CX80)</f>
        <v>7</v>
      </c>
      <c r="CY80">
        <f>IF(COUNTA('Последняя версия'!CY80)=0,NA(),'Последняя версия'!CY80)</f>
        <v>6</v>
      </c>
      <c r="CZ80">
        <f>IF(COUNTA('Последняя версия'!CZ80)=0,NA(),'Последняя версия'!CZ80)</f>
        <v>1</v>
      </c>
      <c r="DA80">
        <f>IF(COUNTA('Последняя версия'!DA80)=0,NA(),'Последняя версия'!DA80)</f>
        <v>6</v>
      </c>
      <c r="DB80">
        <f>IF(COUNTA('Последняя версия'!DB80)=0,NA(),'Последняя версия'!DB80)</f>
        <v>6</v>
      </c>
      <c r="DC80">
        <f>IF(COUNTA('Последняя версия'!DC80)=0,NA(),'Последняя версия'!DC80)</f>
        <v>4</v>
      </c>
      <c r="DD80">
        <f>IF(COUNTA('Последняя версия'!DD80)=0,NA(),'Последняя версия'!DD80)</f>
        <v>8</v>
      </c>
      <c r="DE80">
        <f>IF(COUNTA('Последняя версия'!DE80)=0,NA(),'Последняя версия'!DE80)</f>
        <v>6</v>
      </c>
      <c r="DF80">
        <f>IF(COUNTA('Последняя версия'!DF80)=0,NA(),'Последняя версия'!DF80)</f>
        <v>6</v>
      </c>
      <c r="DG80">
        <f>IF(COUNTA('Последняя версия'!DG80)=0,NA(),'Последняя версия'!DG80)</f>
        <v>4</v>
      </c>
      <c r="DH80">
        <f>IF(COUNTA('Последняя версия'!DH80)=0,NA(),'Последняя версия'!DH80)</f>
        <v>19</v>
      </c>
      <c r="DI80">
        <f>IF(COUNTA('Последняя версия'!DI80)=0,NA(),'Последняя версия'!DI80)</f>
        <v>6</v>
      </c>
      <c r="DJ80">
        <f>IF(COUNTA('Последняя версия'!DJ80)=0,NA(),'Последняя версия'!DJ80)</f>
        <v>5</v>
      </c>
      <c r="DK80">
        <f>IF(COUNTA('Последняя версия'!DK80)=0,NA(),'Последняя версия'!DK80)</f>
        <v>2</v>
      </c>
      <c r="DL80">
        <f>IF(COUNTA('Последняя версия'!DL80)=0,NA(),'Последняя версия'!DL80)</f>
        <v>9</v>
      </c>
      <c r="DM80">
        <f>IF(COUNTA('Последняя версия'!DM80)=0,NA(),'Последняя версия'!DM80)</f>
        <v>8</v>
      </c>
      <c r="DN80">
        <f>IF(COUNTA('Последняя версия'!DN80)=0,NA(),'Последняя версия'!DN80)</f>
        <v>5</v>
      </c>
      <c r="DO80">
        <f>IF(COUNTA('Последняя версия'!DO80)=0,NA(),'Последняя версия'!DO80)</f>
        <v>3</v>
      </c>
      <c r="DP80">
        <f>IF(COUNTA('Последняя версия'!DP80)=0,NA(),'Последняя версия'!DP80)</f>
        <v>4</v>
      </c>
      <c r="DQ80">
        <f>IF(COUNTA('Последняя версия'!DQ80)=0,NA(),'Последняя версия'!DQ80)</f>
        <v>12</v>
      </c>
      <c r="DR80">
        <f>IF(COUNTA('Последняя версия'!DR80)=0,NA(),'Последняя версия'!DR80)</f>
        <v>7</v>
      </c>
      <c r="DS80">
        <f>IF(COUNTA('Последняя версия'!DS80)=0,NA(),'Последняя версия'!DS80)</f>
        <v>5</v>
      </c>
      <c r="DT80">
        <f>IF(COUNTA('Последняя версия'!DT80)=0,NA(),'Последняя версия'!DT80)</f>
        <v>106</v>
      </c>
      <c r="DU80" t="e">
        <f>IF(COUNTA('Последняя версия'!DU80)=0,NA(),'Последняя версия'!DU80)</f>
        <v>#N/A</v>
      </c>
      <c r="DV80" t="e">
        <f>IF(COUNTA('Последняя версия'!DV80)=0,NA(),'Последняя версия'!DV80)</f>
        <v>#N/A</v>
      </c>
      <c r="DW80" t="e">
        <f>IF(COUNTA('Последняя версия'!DW80)=0,NA(),'Последняя версия'!DW80)</f>
        <v>#N/A</v>
      </c>
      <c r="DX80" t="e">
        <f>IF(COUNTA('Последняя версия'!DX80)=0,NA(),'Последняя версия'!DX80)</f>
        <v>#N/A</v>
      </c>
      <c r="DY80" t="e">
        <f>IF(COUNTA('Последняя версия'!DY80)=0,NA(),'Последняя версия'!DY80)</f>
        <v>#N/A</v>
      </c>
      <c r="DZ80" t="e">
        <f>IF(COUNTA('Последняя версия'!DZ80)=0,NA(),'Последняя версия'!DZ80)</f>
        <v>#N/A</v>
      </c>
      <c r="EA80" t="e">
        <f>IF(COUNTA('Последняя версия'!EA80)=0,NA(),'Последняя версия'!EA80)</f>
        <v>#N/A</v>
      </c>
      <c r="EB80" t="e">
        <f>IF(COUNTA('Последняя версия'!EB80)=0,NA(),'Последняя версия'!EB80)</f>
        <v>#N/A</v>
      </c>
      <c r="EC80" t="e">
        <f>IF(COUNTA('Последняя версия'!EC80)=0,NA(),'Последняя версия'!EC80)</f>
        <v>#N/A</v>
      </c>
      <c r="ED80" t="e">
        <f>IF(COUNTA('Последняя версия'!ED80)=0,NA(),'Последняя версия'!ED80)</f>
        <v>#N/A</v>
      </c>
      <c r="EE80" t="e">
        <f>IF(COUNTA('Последняя версия'!EE80)=0,NA(),'Последняя версия'!EE80)</f>
        <v>#N/A</v>
      </c>
      <c r="EF80" t="e">
        <f>IF(COUNTA('Последняя версия'!EF80)=0,NA(),'Последняя версия'!EF80)</f>
        <v>#N/A</v>
      </c>
      <c r="EG80" t="e">
        <f>IF(COUNTA('Последняя версия'!EG80)=0,NA(),'Последняя версия'!EG80)</f>
        <v>#N/A</v>
      </c>
      <c r="EH80" t="e">
        <f>IF(COUNTA('Последняя версия'!EH80)=0,NA(),'Последняя версия'!EH80)</f>
        <v>#N/A</v>
      </c>
      <c r="EI80" t="e">
        <f>IF(COUNTA('Последняя версия'!EI80)=0,NA(),'Последняя версия'!EI80)</f>
        <v>#N/A</v>
      </c>
      <c r="EJ80" t="e">
        <f>IF(COUNTA('Последняя версия'!EJ80)=0,NA(),'Последняя версия'!EJ80)</f>
        <v>#N/A</v>
      </c>
    </row>
    <row r="81" spans="1:140" x14ac:dyDescent="0.35">
      <c r="A81">
        <f>IF(COUNTA('Последняя версия'!A81)=0,NA(),'Последняя версия'!A81)</f>
        <v>80</v>
      </c>
      <c r="B81">
        <f>IF(COUNTA('Последняя версия'!B81)=0,NA(),'Последняя версия'!B81)</f>
        <v>1</v>
      </c>
      <c r="C81">
        <f>IF(COUNTA('Последняя версия'!C81)=0,NA(),'Последняя версия'!C81)</f>
        <v>2</v>
      </c>
      <c r="D81">
        <f>IF(COUNTA('Последняя версия'!D81)=0,NA(),'Последняя версия'!D81)</f>
        <v>6</v>
      </c>
      <c r="E81">
        <f>IF(COUNTA('Последняя версия'!E81)=0,NA(),'Последняя версия'!E81)</f>
        <v>6</v>
      </c>
      <c r="F81">
        <f>IF(COUNTA('Последняя версия'!F81)=0,NA(),'Последняя версия'!F81)</f>
        <v>4</v>
      </c>
      <c r="G81">
        <f>IF(COUNTA('Последняя версия'!G81)=0,NA(),'Последняя версия'!G81)</f>
        <v>2</v>
      </c>
      <c r="H81">
        <f>IF(COUNTA('Последняя версия'!H81)=0,NA(),'Последняя версия'!H81)</f>
        <v>1</v>
      </c>
      <c r="I81">
        <f>IF(COUNTA('Последняя версия'!I81)=0,NA(),'Последняя версия'!I81)</f>
        <v>4</v>
      </c>
      <c r="J81">
        <f>IF(COUNTA('Последняя версия'!J81)=0,NA(),'Последняя версия'!J81)</f>
        <v>1</v>
      </c>
      <c r="K81">
        <f>IF(COUNTA('Последняя версия'!K81)=0,NA(),'Последняя версия'!K81)</f>
        <v>1</v>
      </c>
      <c r="L81">
        <f>IF(COUNTA('Последняя версия'!L81)=0,NA(),'Последняя версия'!L81)</f>
        <v>1</v>
      </c>
      <c r="M81">
        <f>IF(COUNTA('Последняя версия'!M81)=0,NA(),'Последняя версия'!M81)</f>
        <v>1</v>
      </c>
      <c r="N81">
        <f>IF(COUNTA('Последняя версия'!N81)=0,NA(),'Последняя версия'!N81)</f>
        <v>1</v>
      </c>
      <c r="O81">
        <f>IF(COUNTA('Последняя версия'!O81)=0,NA(),'Последняя версия'!O81)</f>
        <v>2</v>
      </c>
      <c r="P81">
        <f>IF(COUNTA('Последняя версия'!P81)=0,NA(),'Последняя версия'!P81)</f>
        <v>1</v>
      </c>
      <c r="Q81">
        <f>IF(COUNTA('Последняя версия'!Q81)=0,NA(),'Последняя версия'!Q81)</f>
        <v>1</v>
      </c>
      <c r="R81">
        <f>IF(COUNTA('Последняя версия'!R81)=0,NA(),'Последняя версия'!R81)</f>
        <v>1</v>
      </c>
      <c r="S81">
        <f>IF(COUNTA('Последняя версия'!S81)=0,NA(),'Последняя версия'!S81)</f>
        <v>1</v>
      </c>
      <c r="T81">
        <f>IF(COUNTA('Последняя версия'!T81)=0,NA(),'Последняя версия'!T81)</f>
        <v>1</v>
      </c>
      <c r="U81">
        <f>IF(COUNTA('Последняя версия'!U81)=0,NA(),'Последняя версия'!U81)</f>
        <v>0</v>
      </c>
      <c r="V81">
        <f>IF(COUNTA('Последняя версия'!V81)=0,NA(),'Последняя версия'!V81)</f>
        <v>2</v>
      </c>
      <c r="W81" t="e">
        <f>IF(COUNTA('Последняя версия'!W81)=0,NA(),'Последняя версия'!W81)</f>
        <v>#N/A</v>
      </c>
      <c r="X81">
        <f>IF(COUNTA('Последняя версия'!X81)=0,NA(),'Последняя версия'!X81)</f>
        <v>71</v>
      </c>
      <c r="Y81">
        <f>IF(COUNTA('Последняя версия'!Y81)=0,NA(),'Последняя версия'!Y81)</f>
        <v>70</v>
      </c>
      <c r="Z81">
        <f>IF(COUNTA('Последняя версия'!Z81)=0,NA(),'Последняя версия'!Z81)</f>
        <v>6</v>
      </c>
      <c r="AA81">
        <f>IF(COUNTA('Последняя версия'!AA81)=0,NA(),'Последняя версия'!AA81)</f>
        <v>38</v>
      </c>
      <c r="AB81">
        <f>IF(COUNTA('Последняя версия'!AB81)=0,NA(),'Последняя версия'!AB81)</f>
        <v>23</v>
      </c>
      <c r="AC81">
        <f>IF(COUNTA('Последняя версия'!AC81)=0,NA(),'Последняя версия'!AC81)</f>
        <v>42.6</v>
      </c>
      <c r="AD81">
        <f>IF(COUNTA('Последняя версия'!AD81)=0,NA(),'Последняя версия'!AD81)</f>
        <v>6.35</v>
      </c>
      <c r="AE81">
        <f>IF(COUNTA('Последняя версия'!AE81)=0,NA(),'Последняя версия'!AE81)</f>
        <v>64.31</v>
      </c>
      <c r="AF81">
        <f>IF(COUNTA('Последняя версия'!AF81)=0,NA(),'Последняя версия'!AF81)</f>
        <v>4.96</v>
      </c>
      <c r="AG81">
        <f>IF(COUNTA('Последняя версия'!AG81)=0,NA(),'Последняя версия'!AG81)</f>
        <v>1.36</v>
      </c>
      <c r="AH81">
        <f>IF(COUNTA('Последняя версия'!AH81)=0,NA(),'Последняя версия'!AH81)</f>
        <v>5.52</v>
      </c>
      <c r="AI81">
        <f>IF(COUNTA('Последняя версия'!AI81)=0,NA(),'Последняя версия'!AI81)</f>
        <v>1.0900000000000001</v>
      </c>
      <c r="AJ81">
        <f>IF(COUNTA('Последняя версия'!AJ81)=0,NA(),'Последняя версия'!AJ81)</f>
        <v>0.13</v>
      </c>
      <c r="AK81">
        <f>IF(COUNTA('Последняя версия'!AK81)=0,NA(),'Последняя версия'!AK81)</f>
        <v>3.67</v>
      </c>
      <c r="AL81">
        <f>IF(COUNTA('Последняя версия'!AL81)=0,NA(),'Последняя версия'!AL81)</f>
        <v>120</v>
      </c>
      <c r="AM81">
        <f>IF(COUNTA('Последняя версия'!AM81)=0,NA(),'Последняя версия'!AM81)</f>
        <v>408</v>
      </c>
      <c r="AN81">
        <f>IF(COUNTA('Последняя версия'!AN81)=0,NA(),'Последняя версия'!AN81)</f>
        <v>1.6</v>
      </c>
      <c r="AO81">
        <f>IF(COUNTA('Последняя версия'!AO81)=0,NA(),'Последняя версия'!AO81)</f>
        <v>255</v>
      </c>
      <c r="AP81">
        <f>IF(COUNTA('Последняя версия'!AP81)=0,NA(),'Последняя версия'!AP81)</f>
        <v>78.7</v>
      </c>
      <c r="AQ81" t="e">
        <f>IF(COUNTA('Последняя версия'!AQ81)=0,NA(),'Последняя версия'!AQ81)</f>
        <v>#N/A</v>
      </c>
      <c r="AR81">
        <f>IF(COUNTA('Последняя версия'!AR81)=0,NA(),'Последняя версия'!AR81)</f>
        <v>3.73</v>
      </c>
      <c r="AS81" t="e">
        <f>IF(COUNTA('Последняя версия'!AS81)=0,NA(),'Последняя версия'!AS81)</f>
        <v>#N/A</v>
      </c>
      <c r="AT81" t="e">
        <f>IF(COUNTA('Последняя версия'!AT81)=0,NA(),'Последняя версия'!AT81)</f>
        <v>#N/A</v>
      </c>
      <c r="AU81" t="e">
        <f>IF(COUNTA('Последняя версия'!AU81)=0,NA(),'Последняя версия'!AU81)</f>
        <v>#N/A</v>
      </c>
      <c r="AV81" t="e">
        <f>IF(COUNTA('Последняя версия'!AV81)=0,NA(),'Последняя версия'!AV81)</f>
        <v>#N/A</v>
      </c>
      <c r="AW81" t="e">
        <f>IF(COUNTA('Последняя версия'!AW81)=0,NA(),'Последняя версия'!AW81)</f>
        <v>#N/A</v>
      </c>
      <c r="AX81" t="e">
        <f>IF(COUNTA('Последняя версия'!AX81)=0,NA(),'Последняя версия'!AX81)</f>
        <v>#N/A</v>
      </c>
      <c r="AY81" t="e">
        <f>IF(COUNTA('Последняя версия'!AY81)=0,NA(),'Последняя версия'!AY81)</f>
        <v>#N/A</v>
      </c>
      <c r="AZ81" t="e">
        <f>IF(COUNTA('Последняя версия'!AZ81)=0,NA(),'Последняя версия'!AZ81)</f>
        <v>#N/A</v>
      </c>
      <c r="BA81" t="e">
        <f>IF(COUNTA('Последняя версия'!BA81)=0,NA(),'Последняя версия'!BA81)</f>
        <v>#N/A</v>
      </c>
      <c r="BB81" t="e">
        <f>IF(COUNTA('Последняя версия'!BB81)=0,NA(),'Последняя версия'!BB81)</f>
        <v>#N/A</v>
      </c>
      <c r="BC81" t="e">
        <f>IF(COUNTA('Последняя версия'!BC81)=0,NA(),'Последняя версия'!BC81)</f>
        <v>#N/A</v>
      </c>
      <c r="BD81" t="e">
        <f>IF(COUNTA('Последняя версия'!BD81)=0,NA(),'Последняя версия'!BD81)</f>
        <v>#N/A</v>
      </c>
      <c r="BE81" t="e">
        <f>IF(COUNTA('Последняя версия'!BE81)=0,NA(),'Последняя версия'!BE81)</f>
        <v>#N/A</v>
      </c>
      <c r="BF81" t="e">
        <f>IF(COUNTA('Последняя версия'!BF81)=0,NA(),'Последняя версия'!BF81)</f>
        <v>#N/A</v>
      </c>
      <c r="BG81" t="e">
        <f>IF(COUNTA('Последняя версия'!BG81)=0,NA(),'Последняя версия'!BG81)</f>
        <v>#N/A</v>
      </c>
      <c r="BH81" t="e">
        <f>IF(COUNTA('Последняя версия'!BH81)=0,NA(),'Последняя версия'!BH81)</f>
        <v>#N/A</v>
      </c>
      <c r="BI81" t="e">
        <f>IF(COUNTA('Последняя версия'!BI81)=0,NA(),'Последняя версия'!BI81)</f>
        <v>#N/A</v>
      </c>
      <c r="BJ81" t="e">
        <f>IF(COUNTA('Последняя версия'!BJ81)=0,NA(),'Последняя версия'!BJ81)</f>
        <v>#N/A</v>
      </c>
      <c r="BK81" t="e">
        <f>IF(COUNTA('Последняя версия'!BK81)=0,NA(),'Последняя версия'!BK81)</f>
        <v>#N/A</v>
      </c>
      <c r="BL81" t="e">
        <f>IF(COUNTA('Последняя версия'!BL81)=0,NA(),'Последняя версия'!BL81)</f>
        <v>#N/A</v>
      </c>
      <c r="BM81" t="e">
        <f>IF(COUNTA('Последняя версия'!BM81)=0,NA(),'Последняя версия'!BM81)</f>
        <v>#N/A</v>
      </c>
      <c r="BN81" t="e">
        <f>IF(COUNTA('Последняя версия'!BN81)=0,NA(),'Последняя версия'!BN81)</f>
        <v>#N/A</v>
      </c>
      <c r="BO81" t="e">
        <f>IF(COUNTA('Последняя версия'!BO81)=0,NA(),'Последняя версия'!BO81)</f>
        <v>#N/A</v>
      </c>
      <c r="BP81" t="e">
        <f>IF(COUNTA('Последняя версия'!BP81)=0,NA(),'Последняя версия'!BP81)</f>
        <v>#N/A</v>
      </c>
      <c r="BQ81" t="e">
        <f>IF(COUNTA('Последняя версия'!BQ81)=0,NA(),'Последняя версия'!BQ81)</f>
        <v>#N/A</v>
      </c>
      <c r="BR81" t="e">
        <f>IF(COUNTA('Последняя версия'!BR81)=0,NA(),'Последняя версия'!BR81)</f>
        <v>#N/A</v>
      </c>
      <c r="BS81" t="e">
        <f>IF(COUNTA('Последняя версия'!BS81)=0,NA(),'Последняя версия'!BS81)</f>
        <v>#N/A</v>
      </c>
      <c r="BT81" t="e">
        <f>IF(COUNTA('Последняя версия'!BT81)=0,NA(),'Последняя версия'!BT81)</f>
        <v>#N/A</v>
      </c>
      <c r="BU81" t="e">
        <f>IF(COUNTA('Последняя версия'!BU81)=0,NA(),'Последняя версия'!BU81)</f>
        <v>#N/A</v>
      </c>
      <c r="BV81" t="e">
        <f>IF(COUNTA('Последняя версия'!BV81)=0,NA(),'Последняя версия'!BV81)</f>
        <v>#N/A</v>
      </c>
      <c r="BW81" t="e">
        <f>IF(COUNTA('Последняя версия'!BW81)=0,NA(),'Последняя версия'!BW81)</f>
        <v>#N/A</v>
      </c>
      <c r="BX81" t="e">
        <f>IF(COUNTA('Последняя версия'!BX81)=0,NA(),'Последняя версия'!BX81)</f>
        <v>#N/A</v>
      </c>
      <c r="BY81" t="e">
        <f>IF(COUNTA('Последняя версия'!BY81)=0,NA(),'Последняя версия'!BY81)</f>
        <v>#N/A</v>
      </c>
      <c r="BZ81" t="e">
        <f>IF(COUNTA('Последняя версия'!BZ81)=0,NA(),'Последняя версия'!BZ81)</f>
        <v>#N/A</v>
      </c>
      <c r="CA81" t="e">
        <f>IF(COUNTA('Последняя версия'!CA81)=0,NA(),'Последняя версия'!CA81)</f>
        <v>#N/A</v>
      </c>
      <c r="CB81" t="e">
        <f>IF(COUNTA('Последняя версия'!CB81)=0,NA(),'Последняя версия'!CB81)</f>
        <v>#N/A</v>
      </c>
      <c r="CC81" t="e">
        <f>IF(COUNTA('Последняя версия'!CC81)=0,NA(),'Последняя версия'!CC81)</f>
        <v>#N/A</v>
      </c>
      <c r="CD81" t="e">
        <f>IF(COUNTA('Последняя версия'!CD81)=0,NA(),'Последняя версия'!CD81)</f>
        <v>#N/A</v>
      </c>
      <c r="CE81" t="e">
        <f>IF(COUNTA('Последняя версия'!CE81)=0,NA(),'Последняя версия'!CE81)</f>
        <v>#N/A</v>
      </c>
      <c r="CF81" t="e">
        <f>IF(COUNTA('Последняя версия'!CF81)=0,NA(),'Последняя версия'!CF81)</f>
        <v>#N/A</v>
      </c>
      <c r="CG81" t="e">
        <f>IF(COUNTA('Последняя версия'!CG81)=0,NA(),'Последняя версия'!CG81)</f>
        <v>#N/A</v>
      </c>
      <c r="CH81" t="e">
        <f>IF(COUNTA('Последняя версия'!CH81)=0,NA(),'Последняя версия'!CH81)</f>
        <v>#N/A</v>
      </c>
      <c r="CI81" t="e">
        <f>IF(COUNTA('Последняя версия'!CI81)=0,NA(),'Последняя версия'!CI81)</f>
        <v>#N/A</v>
      </c>
      <c r="CJ81" t="e">
        <f>IF(COUNTA('Последняя версия'!CJ81)=0,NA(),'Последняя версия'!CJ81)</f>
        <v>#N/A</v>
      </c>
      <c r="CK81" t="e">
        <f>IF(COUNTA('Последняя версия'!CK81)=0,NA(),'Последняя версия'!CK81)</f>
        <v>#N/A</v>
      </c>
      <c r="CL81" t="e">
        <f>IF(COUNTA('Последняя версия'!CL81)=0,NA(),'Последняя версия'!CL81)</f>
        <v>#N/A</v>
      </c>
      <c r="CM81" t="e">
        <f>IF(COUNTA('Последняя версия'!CM81)=0,NA(),'Последняя версия'!CM81)</f>
        <v>#N/A</v>
      </c>
      <c r="CN81" t="e">
        <f>IF(COUNTA('Последняя версия'!CN81)=0,NA(),'Последняя версия'!CN81)</f>
        <v>#N/A</v>
      </c>
      <c r="CO81" t="e">
        <f>IF(COUNTA('Последняя версия'!CO81)=0,NA(),'Последняя версия'!CO81)</f>
        <v>#N/A</v>
      </c>
      <c r="CP81" t="e">
        <f>IF(COUNTA('Последняя версия'!CP81)=0,NA(),'Последняя версия'!CP81)</f>
        <v>#N/A</v>
      </c>
      <c r="CQ81" t="e">
        <f>IF(COUNTA('Последняя версия'!CQ81)=0,NA(),'Последняя версия'!CQ81)</f>
        <v>#N/A</v>
      </c>
      <c r="CR81" t="e">
        <f>IF(COUNTA('Последняя версия'!CR81)=0,NA(),'Последняя версия'!CR81)</f>
        <v>#N/A</v>
      </c>
      <c r="CS81">
        <f>IF(COUNTA('Последняя версия'!CS81)=0,NA(),'Последняя версия'!CS81)</f>
        <v>27</v>
      </c>
      <c r="CT81">
        <f>IF(COUNTA('Последняя версия'!CT81)=0,NA(),'Последняя версия'!CT81)</f>
        <v>10</v>
      </c>
      <c r="CU81">
        <f>IF(COUNTA('Последняя версия'!CU81)=0,NA(),'Последняя версия'!CU81)</f>
        <v>16</v>
      </c>
      <c r="CV81">
        <f>IF(COUNTA('Последняя версия'!CV81)=0,NA(),'Последняя версия'!CV81)</f>
        <v>1</v>
      </c>
      <c r="CW81">
        <f>IF(COUNTA('Последняя версия'!CW81)=0,NA(),'Последняя версия'!CW81)</f>
        <v>1</v>
      </c>
      <c r="CX81">
        <f>IF(COUNTA('Последняя версия'!CX81)=0,NA(),'Последняя версия'!CX81)</f>
        <v>1</v>
      </c>
      <c r="CY81">
        <f>IF(COUNTA('Последняя версия'!CY81)=0,NA(),'Последняя версия'!CY81)</f>
        <v>1</v>
      </c>
      <c r="CZ81">
        <f>IF(COUNTA('Последняя версия'!CZ81)=0,NA(),'Последняя версия'!CZ81)</f>
        <v>3</v>
      </c>
      <c r="DA81">
        <f>IF(COUNTA('Последняя версия'!DA81)=0,NA(),'Последняя версия'!DA81)</f>
        <v>1</v>
      </c>
      <c r="DB81">
        <f>IF(COUNTA('Последняя версия'!DB81)=0,NA(),'Последняя версия'!DB81)</f>
        <v>1</v>
      </c>
      <c r="DC81">
        <f>IF(COUNTA('Последняя версия'!DC81)=0,NA(),'Последняя версия'!DC81)</f>
        <v>1</v>
      </c>
      <c r="DD81">
        <f>IF(COUNTA('Последняя версия'!DD81)=0,NA(),'Последняя версия'!DD81)</f>
        <v>2</v>
      </c>
      <c r="DE81">
        <f>IF(COUNTA('Последняя версия'!DE81)=0,NA(),'Последняя версия'!DE81)</f>
        <v>3</v>
      </c>
      <c r="DF81">
        <f>IF(COUNTA('Последняя версия'!DF81)=0,NA(),'Последняя версия'!DF81)</f>
        <v>1</v>
      </c>
      <c r="DG81">
        <f>IF(COUNTA('Последняя версия'!DG81)=0,NA(),'Последняя версия'!DG81)</f>
        <v>1</v>
      </c>
      <c r="DH81">
        <f>IF(COUNTA('Последняя версия'!DH81)=0,NA(),'Последняя версия'!DH81)</f>
        <v>4</v>
      </c>
      <c r="DI81">
        <f>IF(COUNTA('Последняя версия'!DI81)=0,NA(),'Последняя версия'!DI81)</f>
        <v>6</v>
      </c>
      <c r="DJ81">
        <f>IF(COUNTA('Последняя версия'!DJ81)=0,NA(),'Последняя версия'!DJ81)</f>
        <v>4</v>
      </c>
      <c r="DK81">
        <f>IF(COUNTA('Последняя версия'!DK81)=0,NA(),'Последняя версия'!DK81)</f>
        <v>5</v>
      </c>
      <c r="DL81">
        <f>IF(COUNTA('Последняя версия'!DL81)=0,NA(),'Последняя версия'!DL81)</f>
        <v>2</v>
      </c>
      <c r="DM81">
        <f>IF(COUNTA('Последняя версия'!DM81)=0,NA(),'Последняя версия'!DM81)</f>
        <v>11</v>
      </c>
      <c r="DN81">
        <f>IF(COUNTA('Последняя версия'!DN81)=0,NA(),'Последняя версия'!DN81)</f>
        <v>6</v>
      </c>
      <c r="DO81">
        <f>IF(COUNTA('Последняя версия'!DO81)=0,NA(),'Последняя версия'!DO81)</f>
        <v>5</v>
      </c>
      <c r="DP81">
        <f>IF(COUNTA('Последняя версия'!DP81)=0,NA(),'Последняя версия'!DP81)</f>
        <v>6</v>
      </c>
      <c r="DQ81">
        <f>IF(COUNTA('Последняя версия'!DQ81)=0,NA(),'Последняя версия'!DQ81)</f>
        <v>7</v>
      </c>
      <c r="DR81">
        <f>IF(COUNTA('Последняя версия'!DR81)=0,NA(),'Последняя версия'!DR81)</f>
        <v>7</v>
      </c>
      <c r="DS81">
        <f>IF(COUNTA('Последняя версия'!DS81)=0,NA(),'Последняя версия'!DS81)</f>
        <v>0</v>
      </c>
      <c r="DT81">
        <f>IF(COUNTA('Последняя версия'!DT81)=0,NA(),'Последняя версия'!DT81)</f>
        <v>93</v>
      </c>
      <c r="DU81" t="e">
        <f>IF(COUNTA('Последняя версия'!DU81)=0,NA(),'Последняя версия'!DU81)</f>
        <v>#N/A</v>
      </c>
      <c r="DV81" t="e">
        <f>IF(COUNTA('Последняя версия'!DV81)=0,NA(),'Последняя версия'!DV81)</f>
        <v>#N/A</v>
      </c>
      <c r="DW81" t="e">
        <f>IF(COUNTA('Последняя версия'!DW81)=0,NA(),'Последняя версия'!DW81)</f>
        <v>#N/A</v>
      </c>
      <c r="DX81" t="e">
        <f>IF(COUNTA('Последняя версия'!DX81)=0,NA(),'Последняя версия'!DX81)</f>
        <v>#N/A</v>
      </c>
      <c r="DY81" t="e">
        <f>IF(COUNTA('Последняя версия'!DY81)=0,NA(),'Последняя версия'!DY81)</f>
        <v>#N/A</v>
      </c>
      <c r="DZ81" t="e">
        <f>IF(COUNTA('Последняя версия'!DZ81)=0,NA(),'Последняя версия'!DZ81)</f>
        <v>#N/A</v>
      </c>
      <c r="EA81" t="e">
        <f>IF(COUNTA('Последняя версия'!EA81)=0,NA(),'Последняя версия'!EA81)</f>
        <v>#N/A</v>
      </c>
      <c r="EB81" t="e">
        <f>IF(COUNTA('Последняя версия'!EB81)=0,NA(),'Последняя версия'!EB81)</f>
        <v>#N/A</v>
      </c>
      <c r="EC81" t="e">
        <f>IF(COUNTA('Последняя версия'!EC81)=0,NA(),'Последняя версия'!EC81)</f>
        <v>#N/A</v>
      </c>
      <c r="ED81" t="e">
        <f>IF(COUNTA('Последняя версия'!ED81)=0,NA(),'Последняя версия'!ED81)</f>
        <v>#N/A</v>
      </c>
      <c r="EE81" t="e">
        <f>IF(COUNTA('Последняя версия'!EE81)=0,NA(),'Последняя версия'!EE81)</f>
        <v>#N/A</v>
      </c>
      <c r="EF81" t="e">
        <f>IF(COUNTA('Последняя версия'!EF81)=0,NA(),'Последняя версия'!EF81)</f>
        <v>#N/A</v>
      </c>
      <c r="EG81" t="e">
        <f>IF(COUNTA('Последняя версия'!EG81)=0,NA(),'Последняя версия'!EG81)</f>
        <v>#N/A</v>
      </c>
      <c r="EH81" t="e">
        <f>IF(COUNTA('Последняя версия'!EH81)=0,NA(),'Последняя версия'!EH81)</f>
        <v>#N/A</v>
      </c>
      <c r="EI81" t="e">
        <f>IF(COUNTA('Последняя версия'!EI81)=0,NA(),'Последняя версия'!EI81)</f>
        <v>#N/A</v>
      </c>
      <c r="EJ81" t="e">
        <f>IF(COUNTA('Последняя версия'!EJ81)=0,NA(),'Последняя версия'!EJ81)</f>
        <v>#N/A</v>
      </c>
    </row>
    <row r="82" spans="1:140" x14ac:dyDescent="0.35">
      <c r="A82">
        <f>IF(COUNTA('Последняя версия'!A82)=0,NA(),'Последняя версия'!A82)</f>
        <v>81</v>
      </c>
      <c r="B82">
        <f>IF(COUNTA('Последняя версия'!B82)=0,NA(),'Последняя версия'!B82)</f>
        <v>1</v>
      </c>
      <c r="C82">
        <f>IF(COUNTA('Последняя версия'!C82)=0,NA(),'Последняя версия'!C82)</f>
        <v>2</v>
      </c>
      <c r="D82">
        <f>IF(COUNTA('Последняя версия'!D82)=0,NA(),'Последняя версия'!D82)</f>
        <v>6</v>
      </c>
      <c r="E82">
        <f>IF(COUNTA('Последняя версия'!E82)=0,NA(),'Последняя версия'!E82)</f>
        <v>3</v>
      </c>
      <c r="F82">
        <f>IF(COUNTA('Последняя версия'!F82)=0,NA(),'Последняя версия'!F82)</f>
        <v>3</v>
      </c>
      <c r="G82">
        <f>IF(COUNTA('Последняя версия'!G82)=0,NA(),'Последняя версия'!G82)</f>
        <v>1</v>
      </c>
      <c r="H82">
        <f>IF(COUNTA('Последняя версия'!H82)=0,NA(),'Последняя версия'!H82)</f>
        <v>1</v>
      </c>
      <c r="I82">
        <f>IF(COUNTA('Последняя версия'!I82)=0,NA(),'Последняя версия'!I82)</f>
        <v>1</v>
      </c>
      <c r="J82">
        <f>IF(COUNTA('Последняя версия'!J82)=0,NA(),'Последняя версия'!J82)</f>
        <v>1</v>
      </c>
      <c r="K82">
        <f>IF(COUNTA('Последняя версия'!K82)=0,NA(),'Последняя версия'!K82)</f>
        <v>1</v>
      </c>
      <c r="L82">
        <f>IF(COUNTA('Последняя версия'!L82)=0,NA(),'Последняя версия'!L82)</f>
        <v>1</v>
      </c>
      <c r="M82">
        <f>IF(COUNTA('Последняя версия'!M82)=0,NA(),'Последняя версия'!M82)</f>
        <v>1</v>
      </c>
      <c r="N82">
        <f>IF(COUNTA('Последняя версия'!N82)=0,NA(),'Последняя версия'!N82)</f>
        <v>2</v>
      </c>
      <c r="O82">
        <f>IF(COUNTA('Последняя версия'!O82)=0,NA(),'Последняя версия'!O82)</f>
        <v>2</v>
      </c>
      <c r="P82">
        <f>IF(COUNTA('Последняя версия'!P82)=0,NA(),'Последняя версия'!P82)</f>
        <v>1</v>
      </c>
      <c r="Q82">
        <f>IF(COUNTA('Последняя версия'!Q82)=0,NA(),'Последняя версия'!Q82)</f>
        <v>1</v>
      </c>
      <c r="R82">
        <f>IF(COUNTA('Последняя версия'!R82)=0,NA(),'Последняя версия'!R82)</f>
        <v>1</v>
      </c>
      <c r="S82">
        <f>IF(COUNTA('Последняя версия'!S82)=0,NA(),'Последняя версия'!S82)</f>
        <v>1</v>
      </c>
      <c r="T82">
        <f>IF(COUNTA('Последняя версия'!T82)=0,NA(),'Последняя версия'!T82)</f>
        <v>1</v>
      </c>
      <c r="U82">
        <f>IF(COUNTA('Последняя версия'!U82)=0,NA(),'Последняя версия'!U82)</f>
        <v>1</v>
      </c>
      <c r="V82">
        <f>IF(COUNTA('Последняя версия'!V82)=0,NA(),'Последняя версия'!V82)</f>
        <v>3</v>
      </c>
      <c r="W82" t="e">
        <f>IF(COUNTA('Последняя версия'!W82)=0,NA(),'Последняя версия'!W82)</f>
        <v>#N/A</v>
      </c>
      <c r="X82">
        <f>IF(COUNTA('Последняя версия'!X82)=0,NA(),'Последняя версия'!X82)</f>
        <v>69</v>
      </c>
      <c r="Y82">
        <f>IF(COUNTA('Последняя версия'!Y82)=0,NA(),'Последняя версия'!Y82)</f>
        <v>69</v>
      </c>
      <c r="Z82">
        <f>IF(COUNTA('Последняя версия'!Z82)=0,NA(),'Последняя версия'!Z82)</f>
        <v>12</v>
      </c>
      <c r="AA82">
        <f>IF(COUNTA('Последняя версия'!AA82)=0,NA(),'Последняя версия'!AA82)</f>
        <v>69</v>
      </c>
      <c r="AB82">
        <f>IF(COUNTA('Последняя версия'!AB82)=0,NA(),'Последняя версия'!AB82)</f>
        <v>64</v>
      </c>
      <c r="AC82">
        <f>IF(COUNTA('Последняя версия'!AC82)=0,NA(),'Последняя версия'!AC82)</f>
        <v>42.02</v>
      </c>
      <c r="AD82">
        <f>IF(COUNTA('Последняя версия'!AD82)=0,NA(),'Последняя версия'!AD82)</f>
        <v>7.48</v>
      </c>
      <c r="AE82">
        <f>IF(COUNTA('Последняя версия'!AE82)=0,NA(),'Последняя версия'!AE82)</f>
        <v>74.819999999999993</v>
      </c>
      <c r="AF82">
        <f>IF(COUNTA('Последняя версия'!AF82)=0,NA(),'Последняя версия'!AF82)</f>
        <v>7.19</v>
      </c>
      <c r="AG82">
        <f>IF(COUNTA('Последняя версия'!AG82)=0,NA(),'Последняя версия'!AG82)</f>
        <v>1.91</v>
      </c>
      <c r="AH82">
        <f>IF(COUNTA('Последняя версия'!AH82)=0,NA(),'Последняя версия'!AH82)</f>
        <v>5.46</v>
      </c>
      <c r="AI82">
        <f>IF(COUNTA('Последняя версия'!AI82)=0,NA(),'Последняя версия'!AI82)</f>
        <v>0.94</v>
      </c>
      <c r="AJ82">
        <f>IF(COUNTA('Последняя версия'!AJ82)=0,NA(),'Последняя версия'!AJ82)</f>
        <v>5.58</v>
      </c>
      <c r="AK82">
        <f>IF(COUNTA('Последняя версия'!AK82)=0,NA(),'Последняя версия'!AK82)</f>
        <v>2.91</v>
      </c>
      <c r="AL82">
        <f>IF(COUNTA('Последняя версия'!AL82)=0,NA(),'Последняя версия'!AL82)</f>
        <v>159</v>
      </c>
      <c r="AM82">
        <f>IF(COUNTA('Последняя версия'!AM82)=0,NA(),'Последняя версия'!AM82)</f>
        <v>501</v>
      </c>
      <c r="AN82">
        <f>IF(COUNTA('Последняя версия'!AN82)=0,NA(),'Последняя версия'!AN82)</f>
        <v>2.36</v>
      </c>
      <c r="AO82">
        <f>IF(COUNTA('Последняя версия'!AO82)=0,NA(),'Последняя версия'!AO82)</f>
        <v>212</v>
      </c>
      <c r="AP82" t="e">
        <f>IF(COUNTA('Последняя версия'!AP82)=0,NA(),'Последняя версия'!AP82)</f>
        <v>#N/A</v>
      </c>
      <c r="AQ82" t="e">
        <f>IF(COUNTA('Последняя версия'!AQ82)=0,NA(),'Последняя версия'!AQ82)</f>
        <v>#N/A</v>
      </c>
      <c r="AR82">
        <f>IF(COUNTA('Последняя версия'!AR82)=0,NA(),'Последняя версия'!AR82)</f>
        <v>4.28</v>
      </c>
      <c r="AS82" t="e">
        <f>IF(COUNTA('Последняя версия'!AS82)=0,NA(),'Последняя версия'!AS82)</f>
        <v>#N/A</v>
      </c>
      <c r="AT82" t="e">
        <f>IF(COUNTA('Последняя версия'!AT82)=0,NA(),'Последняя версия'!AT82)</f>
        <v>#N/A</v>
      </c>
      <c r="AU82" t="e">
        <f>IF(COUNTA('Последняя версия'!AU82)=0,NA(),'Последняя версия'!AU82)</f>
        <v>#N/A</v>
      </c>
      <c r="AV82" t="e">
        <f>IF(COUNTA('Последняя версия'!AV82)=0,NA(),'Последняя версия'!AV82)</f>
        <v>#N/A</v>
      </c>
      <c r="AW82" t="e">
        <f>IF(COUNTA('Последняя версия'!AW82)=0,NA(),'Последняя версия'!AW82)</f>
        <v>#N/A</v>
      </c>
      <c r="AX82" t="e">
        <f>IF(COUNTA('Последняя версия'!AX82)=0,NA(),'Последняя версия'!AX82)</f>
        <v>#N/A</v>
      </c>
      <c r="AY82" t="e">
        <f>IF(COUNTA('Последняя версия'!AY82)=0,NA(),'Последняя версия'!AY82)</f>
        <v>#N/A</v>
      </c>
      <c r="AZ82" t="e">
        <f>IF(COUNTA('Последняя версия'!AZ82)=0,NA(),'Последняя версия'!AZ82)</f>
        <v>#N/A</v>
      </c>
      <c r="BA82" t="e">
        <f>IF(COUNTA('Последняя версия'!BA82)=0,NA(),'Последняя версия'!BA82)</f>
        <v>#N/A</v>
      </c>
      <c r="BB82">
        <f>IF(COUNTA('Последняя версия'!BB82)=0,NA(),'Последняя версия'!BB82)</f>
        <v>123</v>
      </c>
      <c r="BC82">
        <f>IF(COUNTA('Последняя версия'!BC82)=0,NA(),'Последняя версия'!BC82)</f>
        <v>3.74</v>
      </c>
      <c r="BD82">
        <f>IF(COUNTA('Последняя версия'!BD82)=0,NA(),'Последняя версия'!BD82)</f>
        <v>265</v>
      </c>
      <c r="BE82">
        <f>IF(COUNTA('Последняя версия'!BE82)=0,NA(),'Последняя версия'!BE82)</f>
        <v>4.5</v>
      </c>
      <c r="BF82">
        <f>IF(COUNTA('Последняя версия'!BF82)=0,NA(),'Последняя версия'!BF82)</f>
        <v>22</v>
      </c>
      <c r="BG82">
        <f>IF(COUNTA('Последняя версия'!BG82)=0,NA(),'Последняя версия'!BG82)</f>
        <v>16</v>
      </c>
      <c r="BH82">
        <f>IF(COUNTA('Последняя версия'!BH82)=0,NA(),'Последняя версия'!BH82)</f>
        <v>231</v>
      </c>
      <c r="BI82">
        <f>IF(COUNTA('Последняя версия'!BI82)=0,NA(),'Последняя версия'!BI82)</f>
        <v>1878</v>
      </c>
      <c r="BJ82" t="e">
        <f>IF(COUNTA('Последняя версия'!BJ82)=0,NA(),'Последняя версия'!BJ82)</f>
        <v>#N/A</v>
      </c>
      <c r="BK82">
        <f>IF(COUNTA('Последняя версия'!BK82)=0,NA(),'Последняя версия'!BK82)</f>
        <v>67</v>
      </c>
      <c r="BL82">
        <f>IF(COUNTA('Последняя версия'!BL82)=0,NA(),'Последняя версия'!BL82)</f>
        <v>40.85</v>
      </c>
      <c r="BM82" t="e">
        <f>IF(COUNTA('Последняя версия'!BM82)=0,NA(),'Последняя версия'!BM82)</f>
        <v>#N/A</v>
      </c>
      <c r="BN82">
        <f>IF(COUNTA('Последняя версия'!BN82)=0,NA(),'Последняя версия'!BN82)</f>
        <v>7.3</v>
      </c>
      <c r="BO82">
        <f>IF(COUNTA('Последняя версия'!BO82)=0,NA(),'Последняя версия'!BO82)</f>
        <v>283.60000000000002</v>
      </c>
      <c r="BP82">
        <f>IF(COUNTA('Последняя версия'!BP82)=0,NA(),'Последняя версия'!BP82)</f>
        <v>8.3699999999999992</v>
      </c>
      <c r="BQ82" t="e">
        <f>IF(COUNTA('Последняя версия'!BQ82)=0,NA(),'Последняя версия'!BQ82)</f>
        <v>#N/A</v>
      </c>
      <c r="BR82" t="e">
        <f>IF(COUNTA('Последняя версия'!BR82)=0,NA(),'Последняя версия'!BR82)</f>
        <v>#N/A</v>
      </c>
      <c r="BS82" t="e">
        <f>IF(COUNTA('Последняя версия'!BS82)=0,NA(),'Последняя версия'!BS82)</f>
        <v>#N/A</v>
      </c>
      <c r="BT82" t="e">
        <f>IF(COUNTA('Последняя версия'!BT82)=0,NA(),'Последняя версия'!BT82)</f>
        <v>#N/A</v>
      </c>
      <c r="BU82" t="e">
        <f>IF(COUNTA('Последняя версия'!BU82)=0,NA(),'Последняя версия'!BU82)</f>
        <v>#N/A</v>
      </c>
      <c r="BV82" t="e">
        <f>IF(COUNTA('Последняя версия'!BV82)=0,NA(),'Последняя версия'!BV82)</f>
        <v>#N/A</v>
      </c>
      <c r="BW82" t="e">
        <f>IF(COUNTA('Последняя версия'!BW82)=0,NA(),'Последняя версия'!BW82)</f>
        <v>#N/A</v>
      </c>
      <c r="BX82" t="e">
        <f>IF(COUNTA('Последняя версия'!BX82)=0,NA(),'Последняя версия'!BX82)</f>
        <v>#N/A</v>
      </c>
      <c r="BY82" t="e">
        <f>IF(COUNTA('Последняя версия'!BY82)=0,NA(),'Последняя версия'!BY82)</f>
        <v>#N/A</v>
      </c>
      <c r="BZ82" t="e">
        <f>IF(COUNTA('Последняя версия'!BZ82)=0,NA(),'Последняя версия'!BZ82)</f>
        <v>#N/A</v>
      </c>
      <c r="CA82" t="e">
        <f>IF(COUNTA('Последняя версия'!CA82)=0,NA(),'Последняя версия'!CA82)</f>
        <v>#N/A</v>
      </c>
      <c r="CB82" t="e">
        <f>IF(COUNTA('Последняя версия'!CB82)=0,NA(),'Последняя версия'!CB82)</f>
        <v>#N/A</v>
      </c>
      <c r="CC82" t="e">
        <f>IF(COUNTA('Последняя версия'!CC82)=0,NA(),'Последняя версия'!CC82)</f>
        <v>#N/A</v>
      </c>
      <c r="CD82" t="e">
        <f>IF(COUNTA('Последняя версия'!CD82)=0,NA(),'Последняя версия'!CD82)</f>
        <v>#N/A</v>
      </c>
      <c r="CE82" t="e">
        <f>IF(COUNTA('Последняя версия'!CE82)=0,NA(),'Последняя версия'!CE82)</f>
        <v>#N/A</v>
      </c>
      <c r="CF82" t="e">
        <f>IF(COUNTA('Последняя версия'!CF82)=0,NA(),'Последняя версия'!CF82)</f>
        <v>#N/A</v>
      </c>
      <c r="CG82" t="e">
        <f>IF(COUNTA('Последняя версия'!CG82)=0,NA(),'Последняя версия'!CG82)</f>
        <v>#N/A</v>
      </c>
      <c r="CH82" t="e">
        <f>IF(COUNTA('Последняя версия'!CH82)=0,NA(),'Последняя версия'!CH82)</f>
        <v>#N/A</v>
      </c>
      <c r="CI82" t="e">
        <f>IF(COUNTA('Последняя версия'!CI82)=0,NA(),'Последняя версия'!CI82)</f>
        <v>#N/A</v>
      </c>
      <c r="CJ82" t="e">
        <f>IF(COUNTA('Последняя версия'!CJ82)=0,NA(),'Последняя версия'!CJ82)</f>
        <v>#N/A</v>
      </c>
      <c r="CK82" t="e">
        <f>IF(COUNTA('Последняя версия'!CK82)=0,NA(),'Последняя версия'!CK82)</f>
        <v>#N/A</v>
      </c>
      <c r="CL82">
        <f>IF(COUNTA('Последняя версия'!CL82)=0,NA(),'Последняя версия'!CL82)</f>
        <v>75</v>
      </c>
      <c r="CM82" t="e">
        <f>IF(COUNTA('Последняя версия'!CM82)=0,NA(),'Последняя версия'!CM82)</f>
        <v>#N/A</v>
      </c>
      <c r="CN82" t="e">
        <f>IF(COUNTA('Последняя версия'!CN82)=0,NA(),'Последняя версия'!CN82)</f>
        <v>#N/A</v>
      </c>
      <c r="CO82" t="e">
        <f>IF(COUNTA('Последняя версия'!CO82)=0,NA(),'Последняя версия'!CO82)</f>
        <v>#N/A</v>
      </c>
      <c r="CP82" t="e">
        <f>IF(COUNTA('Последняя версия'!CP82)=0,NA(),'Последняя версия'!CP82)</f>
        <v>#N/A</v>
      </c>
      <c r="CQ82" t="e">
        <f>IF(COUNTA('Последняя версия'!CQ82)=0,NA(),'Последняя версия'!CQ82)</f>
        <v>#N/A</v>
      </c>
      <c r="CR82" t="e">
        <f>IF(COUNTA('Последняя версия'!CR82)=0,NA(),'Последняя версия'!CR82)</f>
        <v>#N/A</v>
      </c>
      <c r="CS82">
        <f>IF(COUNTA('Последняя версия'!CS82)=0,NA(),'Последняя версия'!CS82)</f>
        <v>26</v>
      </c>
      <c r="CT82">
        <f>IF(COUNTA('Последняя версия'!CT82)=0,NA(),'Последняя версия'!CT82)</f>
        <v>10</v>
      </c>
      <c r="CU82">
        <f>IF(COUNTA('Последняя версия'!CU82)=0,NA(),'Последняя версия'!CU82)</f>
        <v>16</v>
      </c>
      <c r="CV82">
        <f>IF(COUNTA('Последняя версия'!CV82)=0,NA(),'Последняя версия'!CV82)</f>
        <v>1</v>
      </c>
      <c r="CW82">
        <f>IF(COUNTA('Последняя версия'!CW82)=0,NA(),'Последняя версия'!CW82)</f>
        <v>4</v>
      </c>
      <c r="CX82">
        <f>IF(COUNTA('Последняя версия'!CX82)=0,NA(),'Последняя версия'!CX82)</f>
        <v>1</v>
      </c>
      <c r="CY82">
        <f>IF(COUNTA('Последняя версия'!CY82)=0,NA(),'Последняя версия'!CY82)</f>
        <v>1</v>
      </c>
      <c r="CZ82">
        <f>IF(COUNTA('Последняя версия'!CZ82)=0,NA(),'Последняя версия'!CZ82)</f>
        <v>1</v>
      </c>
      <c r="DA82">
        <f>IF(COUNTA('Последняя версия'!DA82)=0,NA(),'Последняя версия'!DA82)</f>
        <v>1</v>
      </c>
      <c r="DB82">
        <f>IF(COUNTA('Последняя версия'!DB82)=0,NA(),'Последняя версия'!DB82)</f>
        <v>5</v>
      </c>
      <c r="DC82">
        <f>IF(COUNTA('Последняя версия'!DC82)=0,NA(),'Последняя версия'!DC82)</f>
        <v>4</v>
      </c>
      <c r="DD82">
        <f>IF(COUNTA('Последняя версия'!DD82)=0,NA(),'Последняя версия'!DD82)</f>
        <v>5</v>
      </c>
      <c r="DE82">
        <f>IF(COUNTA('Последняя версия'!DE82)=0,NA(),'Последняя версия'!DE82)</f>
        <v>4</v>
      </c>
      <c r="DF82">
        <f>IF(COUNTA('Последняя версия'!DF82)=0,NA(),'Последняя версия'!DF82)</f>
        <v>5</v>
      </c>
      <c r="DG82">
        <f>IF(COUNTA('Последняя версия'!DG82)=0,NA(),'Последняя версия'!DG82)</f>
        <v>7</v>
      </c>
      <c r="DH82">
        <f>IF(COUNTA('Последняя версия'!DH82)=0,NA(),'Последняя версия'!DH82)</f>
        <v>10</v>
      </c>
      <c r="DI82">
        <f>IF(COUNTA('Последняя версия'!DI82)=0,NA(),'Последняя версия'!DI82)</f>
        <v>6</v>
      </c>
      <c r="DJ82">
        <f>IF(COUNTA('Последняя версия'!DJ82)=0,NA(),'Последняя версия'!DJ82)</f>
        <v>5</v>
      </c>
      <c r="DK82">
        <f>IF(COUNTA('Последняя версия'!DK82)=0,NA(),'Последняя версия'!DK82)</f>
        <v>3</v>
      </c>
      <c r="DL82">
        <f>IF(COUNTA('Последняя версия'!DL82)=0,NA(),'Последняя версия'!DL82)</f>
        <v>4</v>
      </c>
      <c r="DM82">
        <f>IF(COUNTA('Последняя версия'!DM82)=0,NA(),'Последняя версия'!DM82)</f>
        <v>10</v>
      </c>
      <c r="DN82">
        <f>IF(COUNTA('Последняя версия'!DN82)=0,NA(),'Последняя версия'!DN82)</f>
        <v>6</v>
      </c>
      <c r="DO82">
        <f>IF(COUNTA('Последняя версия'!DO82)=0,NA(),'Последняя версия'!DO82)</f>
        <v>4</v>
      </c>
      <c r="DP82">
        <f>IF(COUNTA('Последняя версия'!DP82)=0,NA(),'Последняя версия'!DP82)</f>
        <v>9</v>
      </c>
      <c r="DQ82">
        <f>IF(COUNTA('Последняя версия'!DQ82)=0,NA(),'Последняя версия'!DQ82)</f>
        <v>12</v>
      </c>
      <c r="DR82">
        <f>IF(COUNTA('Последняя версия'!DR82)=0,NA(),'Последняя версия'!DR82)</f>
        <v>7</v>
      </c>
      <c r="DS82">
        <f>IF(COUNTA('Последняя версия'!DS82)=0,NA(),'Последняя версия'!DS82)</f>
        <v>5</v>
      </c>
      <c r="DT82">
        <f>IF(COUNTA('Последняя версия'!DT82)=0,NA(),'Последняя версия'!DT82)</f>
        <v>101</v>
      </c>
      <c r="DU82" t="e">
        <f>IF(COUNTA('Последняя версия'!DU82)=0,NA(),'Последняя версия'!DU82)</f>
        <v>#N/A</v>
      </c>
      <c r="DV82" t="e">
        <f>IF(COUNTA('Последняя версия'!DV82)=0,NA(),'Последняя версия'!DV82)</f>
        <v>#N/A</v>
      </c>
      <c r="DW82" t="e">
        <f>IF(COUNTA('Последняя версия'!DW82)=0,NA(),'Последняя версия'!DW82)</f>
        <v>#N/A</v>
      </c>
      <c r="DX82" t="e">
        <f>IF(COUNTA('Последняя версия'!DX82)=0,NA(),'Последняя версия'!DX82)</f>
        <v>#N/A</v>
      </c>
      <c r="DY82" t="e">
        <f>IF(COUNTA('Последняя версия'!DY82)=0,NA(),'Последняя версия'!DY82)</f>
        <v>#N/A</v>
      </c>
      <c r="DZ82" t="e">
        <f>IF(COUNTA('Последняя версия'!DZ82)=0,NA(),'Последняя версия'!DZ82)</f>
        <v>#N/A</v>
      </c>
      <c r="EA82" t="e">
        <f>IF(COUNTA('Последняя версия'!EA82)=0,NA(),'Последняя версия'!EA82)</f>
        <v>#N/A</v>
      </c>
      <c r="EB82" t="e">
        <f>IF(COUNTA('Последняя версия'!EB82)=0,NA(),'Последняя версия'!EB82)</f>
        <v>#N/A</v>
      </c>
      <c r="EC82" t="e">
        <f>IF(COUNTA('Последняя версия'!EC82)=0,NA(),'Последняя версия'!EC82)</f>
        <v>#N/A</v>
      </c>
      <c r="ED82" t="e">
        <f>IF(COUNTA('Последняя версия'!ED82)=0,NA(),'Последняя версия'!ED82)</f>
        <v>#N/A</v>
      </c>
      <c r="EE82" t="e">
        <f>IF(COUNTA('Последняя версия'!EE82)=0,NA(),'Последняя версия'!EE82)</f>
        <v>#N/A</v>
      </c>
      <c r="EF82" t="e">
        <f>IF(COUNTA('Последняя версия'!EF82)=0,NA(),'Последняя версия'!EF82)</f>
        <v>#N/A</v>
      </c>
      <c r="EG82" t="e">
        <f>IF(COUNTA('Последняя версия'!EG82)=0,NA(),'Последняя версия'!EG82)</f>
        <v>#N/A</v>
      </c>
      <c r="EH82" t="e">
        <f>IF(COUNTA('Последняя версия'!EH82)=0,NA(),'Последняя версия'!EH82)</f>
        <v>#N/A</v>
      </c>
      <c r="EI82" t="e">
        <f>IF(COUNTA('Последняя версия'!EI82)=0,NA(),'Последняя версия'!EI82)</f>
        <v>#N/A</v>
      </c>
      <c r="EJ82" t="e">
        <f>IF(COUNTA('Последняя версия'!EJ82)=0,NA(),'Последняя версия'!EJ82)</f>
        <v>#N/A</v>
      </c>
    </row>
    <row r="83" spans="1:140" x14ac:dyDescent="0.35">
      <c r="A83">
        <f>IF(COUNTA('Последняя версия'!A83)=0,NA(),'Последняя версия'!A83)</f>
        <v>82</v>
      </c>
      <c r="B83">
        <f>IF(COUNTA('Последняя версия'!B83)=0,NA(),'Последняя версия'!B83)</f>
        <v>2</v>
      </c>
      <c r="C83">
        <f>IF(COUNTA('Последняя версия'!C83)=0,NA(),'Последняя версия'!C83)</f>
        <v>1</v>
      </c>
      <c r="D83">
        <f>IF(COUNTA('Последняя версия'!D83)=0,NA(),'Последняя версия'!D83)</f>
        <v>7</v>
      </c>
      <c r="E83">
        <f>IF(COUNTA('Последняя версия'!E83)=0,NA(),'Последняя версия'!E83)</f>
        <v>1</v>
      </c>
      <c r="F83">
        <f>IF(COUNTA('Последняя версия'!F83)=0,NA(),'Последняя версия'!F83)</f>
        <v>2</v>
      </c>
      <c r="G83">
        <f>IF(COUNTA('Последняя версия'!G83)=0,NA(),'Последняя версия'!G83)</f>
        <v>2</v>
      </c>
      <c r="H83">
        <f>IF(COUNTA('Последняя версия'!H83)=0,NA(),'Последняя версия'!H83)</f>
        <v>1</v>
      </c>
      <c r="I83">
        <f>IF(COUNTA('Последняя версия'!I83)=0,NA(),'Последняя версия'!I83)</f>
        <v>1</v>
      </c>
      <c r="J83">
        <f>IF(COUNTA('Последняя версия'!J83)=0,NA(),'Последняя версия'!J83)</f>
        <v>1</v>
      </c>
      <c r="K83">
        <f>IF(COUNTA('Последняя версия'!K83)=0,NA(),'Последняя версия'!K83)</f>
        <v>1</v>
      </c>
      <c r="L83">
        <f>IF(COUNTA('Последняя версия'!L83)=0,NA(),'Последняя версия'!L83)</f>
        <v>1</v>
      </c>
      <c r="M83">
        <f>IF(COUNTA('Последняя версия'!M83)=0,NA(),'Последняя версия'!M83)</f>
        <v>2</v>
      </c>
      <c r="N83">
        <f>IF(COUNTA('Последняя версия'!N83)=0,NA(),'Последняя версия'!N83)</f>
        <v>2</v>
      </c>
      <c r="O83">
        <f>IF(COUNTA('Последняя версия'!O83)=0,NA(),'Последняя версия'!O83)</f>
        <v>2</v>
      </c>
      <c r="P83">
        <f>IF(COUNTA('Последняя версия'!P83)=0,NA(),'Последняя версия'!P83)</f>
        <v>2</v>
      </c>
      <c r="Q83">
        <f>IF(COUNTA('Последняя версия'!Q83)=0,NA(),'Последняя версия'!Q83)</f>
        <v>1</v>
      </c>
      <c r="R83">
        <f>IF(COUNTA('Последняя версия'!R83)=0,NA(),'Последняя версия'!R83)</f>
        <v>1</v>
      </c>
      <c r="S83">
        <f>IF(COUNTA('Последняя версия'!S83)=0,NA(),'Последняя версия'!S83)</f>
        <v>2</v>
      </c>
      <c r="T83">
        <f>IF(COUNTA('Последняя версия'!T83)=0,NA(),'Последняя версия'!T83)</f>
        <v>1</v>
      </c>
      <c r="U83">
        <f>IF(COUNTA('Последняя версия'!U83)=0,NA(),'Последняя версия'!U83)</f>
        <v>5</v>
      </c>
      <c r="V83">
        <f>IF(COUNTA('Последняя версия'!V83)=0,NA(),'Последняя версия'!V83)</f>
        <v>1</v>
      </c>
      <c r="W83" t="e">
        <f>IF(COUNTA('Последняя версия'!W83)=0,NA(),'Последняя версия'!W83)</f>
        <v>#N/A</v>
      </c>
      <c r="X83">
        <f>IF(COUNTA('Последняя версия'!X83)=0,NA(),'Последняя версия'!X83)</f>
        <v>71</v>
      </c>
      <c r="Y83">
        <f>IF(COUNTA('Последняя версия'!Y83)=0,NA(),'Последняя версия'!Y83)</f>
        <v>70</v>
      </c>
      <c r="Z83">
        <f>IF(COUNTA('Последняя версия'!Z83)=0,NA(),'Последняя версия'!Z83)</f>
        <v>13</v>
      </c>
      <c r="AA83">
        <f>IF(COUNTA('Последняя версия'!AA83)=0,NA(),'Последняя версия'!AA83)</f>
        <v>65</v>
      </c>
      <c r="AB83">
        <f>IF(COUNTA('Последняя версия'!AB83)=0,NA(),'Последняя версия'!AB83)</f>
        <v>32</v>
      </c>
      <c r="AC83">
        <f>IF(COUNTA('Последняя версия'!AC83)=0,NA(),'Последняя версия'!AC83)</f>
        <v>38.35</v>
      </c>
      <c r="AD83">
        <f>IF(COUNTA('Последняя версия'!AD83)=0,NA(),'Последняя версия'!AD83)</f>
        <v>4.47</v>
      </c>
      <c r="AE83">
        <f>IF(COUNTA('Последняя версия'!AE83)=0,NA(),'Последняя версия'!AE83)</f>
        <v>61.28</v>
      </c>
      <c r="AF83">
        <f>IF(COUNTA('Последняя версия'!AF83)=0,NA(),'Последняя версия'!AF83)</f>
        <v>4.53</v>
      </c>
      <c r="AG83">
        <f>IF(COUNTA('Последняя версия'!AG83)=0,NA(),'Последняя версия'!AG83)</f>
        <v>1.48</v>
      </c>
      <c r="AH83">
        <f>IF(COUNTA('Последняя версия'!AH83)=0,NA(),'Последняя версия'!AH83)</f>
        <v>2.84</v>
      </c>
      <c r="AI83">
        <f>IF(COUNTA('Последняя версия'!AI83)=0,NA(),'Последняя версия'!AI83)</f>
        <v>1.08</v>
      </c>
      <c r="AJ83">
        <f>IF(COUNTA('Последняя версия'!AJ83)=0,NA(),'Последняя версия'!AJ83)</f>
        <v>1.6</v>
      </c>
      <c r="AK83">
        <f>IF(COUNTA('Последняя версия'!AK83)=0,NA(),'Последняя версия'!AK83)</f>
        <v>2.02</v>
      </c>
      <c r="AL83">
        <f>IF(COUNTA('Последняя версия'!AL83)=0,NA(),'Последняя версия'!AL83)</f>
        <v>355</v>
      </c>
      <c r="AM83">
        <f>IF(COUNTA('Последняя версия'!AM83)=0,NA(),'Последняя версия'!AM83)</f>
        <v>369</v>
      </c>
      <c r="AN83">
        <f>IF(COUNTA('Последняя версия'!AN83)=0,NA(),'Последняя версия'!AN83)</f>
        <v>2.88</v>
      </c>
      <c r="AO83">
        <f>IF(COUNTA('Последняя версия'!AO83)=0,NA(),'Последняя версия'!AO83)</f>
        <v>128</v>
      </c>
      <c r="AP83">
        <f>IF(COUNTA('Последняя версия'!AP83)=0,NA(),'Последняя версия'!AP83)</f>
        <v>159</v>
      </c>
      <c r="AQ83" t="e">
        <f>IF(COUNTA('Последняя версия'!AQ83)=0,NA(),'Последняя версия'!AQ83)</f>
        <v>#N/A</v>
      </c>
      <c r="AR83" t="e">
        <f>IF(COUNTA('Последняя версия'!AR83)=0,NA(),'Последняя версия'!AR83)</f>
        <v>#N/A</v>
      </c>
      <c r="AS83" t="e">
        <f>IF(COUNTA('Последняя версия'!AS83)=0,NA(),'Последняя версия'!AS83)</f>
        <v>#N/A</v>
      </c>
      <c r="AT83" t="e">
        <f>IF(COUNTA('Последняя версия'!AT83)=0,NA(),'Последняя версия'!AT83)</f>
        <v>#N/A</v>
      </c>
      <c r="AU83" t="e">
        <f>IF(COUNTA('Последняя версия'!AU83)=0,NA(),'Последняя версия'!AU83)</f>
        <v>#N/A</v>
      </c>
      <c r="AV83" t="e">
        <f>IF(COUNTA('Последняя версия'!AV83)=0,NA(),'Последняя версия'!AV83)</f>
        <v>#N/A</v>
      </c>
      <c r="AW83" t="e">
        <f>IF(COUNTA('Последняя версия'!AW83)=0,NA(),'Последняя версия'!AW83)</f>
        <v>#N/A</v>
      </c>
      <c r="AX83" t="e">
        <f>IF(COUNTA('Последняя версия'!AX83)=0,NA(),'Последняя версия'!AX83)</f>
        <v>#N/A</v>
      </c>
      <c r="AY83" t="e">
        <f>IF(COUNTA('Последняя версия'!AY83)=0,NA(),'Последняя версия'!AY83)</f>
        <v>#N/A</v>
      </c>
      <c r="AZ83" t="e">
        <f>IF(COUNTA('Последняя версия'!AZ83)=0,NA(),'Последняя версия'!AZ83)</f>
        <v>#N/A</v>
      </c>
      <c r="BA83" t="e">
        <f>IF(COUNTA('Последняя версия'!BA83)=0,NA(),'Последняя версия'!BA83)</f>
        <v>#N/A</v>
      </c>
      <c r="BB83">
        <f>IF(COUNTA('Последняя версия'!BB83)=0,NA(),'Последняя версия'!BB83)</f>
        <v>147</v>
      </c>
      <c r="BC83">
        <f>IF(COUNTA('Последняя версия'!BC83)=0,NA(),'Последняя версия'!BC83)</f>
        <v>4.96</v>
      </c>
      <c r="BD83">
        <f>IF(COUNTA('Последняя версия'!BD83)=0,NA(),'Последняя версия'!BD83)</f>
        <v>186</v>
      </c>
      <c r="BE83">
        <f>IF(COUNTA('Последняя версия'!BE83)=0,NA(),'Последняя версия'!BE83)</f>
        <v>6.2</v>
      </c>
      <c r="BF83">
        <f>IF(COUNTA('Последняя версия'!BF83)=0,NA(),'Последняя версия'!BF83)</f>
        <v>3</v>
      </c>
      <c r="BG83">
        <f>IF(COUNTA('Последняя версия'!BG83)=0,NA(),'Последняя версия'!BG83)</f>
        <v>21</v>
      </c>
      <c r="BH83">
        <f>IF(COUNTA('Последняя версия'!BH83)=0,NA(),'Последняя версия'!BH83)</f>
        <v>152</v>
      </c>
      <c r="BI83">
        <f>IF(COUNTA('Последняя версия'!BI83)=0,NA(),'Последняя версия'!BI83)</f>
        <v>1034</v>
      </c>
      <c r="BJ83" t="e">
        <f>IF(COUNTA('Последняя версия'!BJ83)=0,NA(),'Последняя версия'!BJ83)</f>
        <v>#N/A</v>
      </c>
      <c r="BK83">
        <f>IF(COUNTA('Последняя версия'!BK83)=0,NA(),'Последняя версия'!BK83)</f>
        <v>65.400000000000006</v>
      </c>
      <c r="BL83" t="e">
        <f>IF(COUNTA('Последняя версия'!BL83)=0,NA(),'Последняя версия'!BL83)</f>
        <v>#N/A</v>
      </c>
      <c r="BM83" t="e">
        <f>IF(COUNTA('Последняя версия'!BM83)=0,NA(),'Последняя версия'!BM83)</f>
        <v>#N/A</v>
      </c>
      <c r="BN83" t="e">
        <f>IF(COUNTA('Последняя версия'!BN83)=0,NA(),'Последняя версия'!BN83)</f>
        <v>#N/A</v>
      </c>
      <c r="BO83">
        <f>IF(COUNTA('Последняя версия'!BO83)=0,NA(),'Последняя версия'!BO83)</f>
        <v>307.10000000000002</v>
      </c>
      <c r="BP83">
        <f>IF(COUNTA('Последняя версия'!BP83)=0,NA(),'Последняя версия'!BP83)</f>
        <v>9.7899999999999991</v>
      </c>
      <c r="BQ83" t="e">
        <f>IF(COUNTA('Последняя версия'!BQ83)=0,NA(),'Последняя версия'!BQ83)</f>
        <v>#N/A</v>
      </c>
      <c r="BR83" t="e">
        <f>IF(COUNTA('Последняя версия'!BR83)=0,NA(),'Последняя версия'!BR83)</f>
        <v>#N/A</v>
      </c>
      <c r="BS83" t="e">
        <f>IF(COUNTA('Последняя версия'!BS83)=0,NA(),'Последняя версия'!BS83)</f>
        <v>#N/A</v>
      </c>
      <c r="BT83" t="e">
        <f>IF(COUNTA('Последняя версия'!BT83)=0,NA(),'Последняя версия'!BT83)</f>
        <v>#N/A</v>
      </c>
      <c r="BU83" t="e">
        <f>IF(COUNTA('Последняя версия'!BU83)=0,NA(),'Последняя версия'!BU83)</f>
        <v>#N/A</v>
      </c>
      <c r="BV83" t="e">
        <f>IF(COUNTA('Последняя версия'!BV83)=0,NA(),'Последняя версия'!BV83)</f>
        <v>#N/A</v>
      </c>
      <c r="BW83" t="e">
        <f>IF(COUNTA('Последняя версия'!BW83)=0,NA(),'Последняя версия'!BW83)</f>
        <v>#N/A</v>
      </c>
      <c r="BX83" t="e">
        <f>IF(COUNTA('Последняя версия'!BX83)=0,NA(),'Последняя версия'!BX83)</f>
        <v>#N/A</v>
      </c>
      <c r="BY83" t="e">
        <f>IF(COUNTA('Последняя версия'!BY83)=0,NA(),'Последняя версия'!BY83)</f>
        <v>#N/A</v>
      </c>
      <c r="BZ83" t="e">
        <f>IF(COUNTA('Последняя версия'!BZ83)=0,NA(),'Последняя версия'!BZ83)</f>
        <v>#N/A</v>
      </c>
      <c r="CA83" t="e">
        <f>IF(COUNTA('Последняя версия'!CA83)=0,NA(),'Последняя версия'!CA83)</f>
        <v>#N/A</v>
      </c>
      <c r="CB83" t="e">
        <f>IF(COUNTA('Последняя версия'!CB83)=0,NA(),'Последняя версия'!CB83)</f>
        <v>#N/A</v>
      </c>
      <c r="CC83" t="e">
        <f>IF(COUNTA('Последняя версия'!CC83)=0,NA(),'Последняя версия'!CC83)</f>
        <v>#N/A</v>
      </c>
      <c r="CD83" t="e">
        <f>IF(COUNTA('Последняя версия'!CD83)=0,NA(),'Последняя версия'!CD83)</f>
        <v>#N/A</v>
      </c>
      <c r="CE83" t="e">
        <f>IF(COUNTA('Последняя версия'!CE83)=0,NA(),'Последняя версия'!CE83)</f>
        <v>#N/A</v>
      </c>
      <c r="CF83" t="e">
        <f>IF(COUNTA('Последняя версия'!CF83)=0,NA(),'Последняя версия'!CF83)</f>
        <v>#N/A</v>
      </c>
      <c r="CG83" t="e">
        <f>IF(COUNTA('Последняя версия'!CG83)=0,NA(),'Последняя версия'!CG83)</f>
        <v>#N/A</v>
      </c>
      <c r="CH83" t="e">
        <f>IF(COUNTA('Последняя версия'!CH83)=0,NA(),'Последняя версия'!CH83)</f>
        <v>#N/A</v>
      </c>
      <c r="CI83" t="e">
        <f>IF(COUNTA('Последняя версия'!CI83)=0,NA(),'Последняя версия'!CI83)</f>
        <v>#N/A</v>
      </c>
      <c r="CJ83" t="e">
        <f>IF(COUNTA('Последняя версия'!CJ83)=0,NA(),'Последняя версия'!CJ83)</f>
        <v>#N/A</v>
      </c>
      <c r="CK83" t="e">
        <f>IF(COUNTA('Последняя версия'!CK83)=0,NA(),'Последняя версия'!CK83)</f>
        <v>#N/A</v>
      </c>
      <c r="CL83">
        <f>IF(COUNTA('Последняя версия'!CL83)=0,NA(),'Последняя версия'!CL83)</f>
        <v>86</v>
      </c>
      <c r="CM83" t="e">
        <f>IF(COUNTA('Последняя версия'!CM83)=0,NA(),'Последняя версия'!CM83)</f>
        <v>#N/A</v>
      </c>
      <c r="CN83" t="e">
        <f>IF(COUNTA('Последняя версия'!CN83)=0,NA(),'Последняя версия'!CN83)</f>
        <v>#N/A</v>
      </c>
      <c r="CO83" t="e">
        <f>IF(COUNTA('Последняя версия'!CO83)=0,NA(),'Последняя версия'!CO83)</f>
        <v>#N/A</v>
      </c>
      <c r="CP83" t="e">
        <f>IF(COUNTA('Последняя версия'!CP83)=0,NA(),'Последняя версия'!CP83)</f>
        <v>#N/A</v>
      </c>
      <c r="CQ83" t="e">
        <f>IF(COUNTA('Последняя версия'!CQ83)=0,NA(),'Последняя версия'!CQ83)</f>
        <v>#N/A</v>
      </c>
      <c r="CR83" t="e">
        <f>IF(COUNTA('Последняя версия'!CR83)=0,NA(),'Последняя версия'!CR83)</f>
        <v>#N/A</v>
      </c>
      <c r="CS83">
        <f>IF(COUNTA('Последняя версия'!CS83)=0,NA(),'Последняя версия'!CS83)</f>
        <v>29</v>
      </c>
      <c r="CT83">
        <f>IF(COUNTA('Последняя версия'!CT83)=0,NA(),'Последняя версия'!CT83)</f>
        <v>9</v>
      </c>
      <c r="CU83">
        <f>IF(COUNTA('Последняя версия'!CU83)=0,NA(),'Последняя версия'!CU83)</f>
        <v>15</v>
      </c>
      <c r="CV83">
        <f>IF(COUNTA('Последняя версия'!CV83)=0,NA(),'Последняя версия'!CV83)</f>
        <v>1</v>
      </c>
      <c r="CW83">
        <f>IF(COUNTA('Последняя версия'!CW83)=0,NA(),'Последняя версия'!CW83)</f>
        <v>1</v>
      </c>
      <c r="CX83">
        <f>IF(COUNTA('Последняя версия'!CX83)=0,NA(),'Последняя версия'!CX83)</f>
        <v>1</v>
      </c>
      <c r="CY83">
        <f>IF(COUNTA('Последняя версия'!CY83)=0,NA(),'Последняя версия'!CY83)</f>
        <v>1</v>
      </c>
      <c r="CZ83">
        <f>IF(COUNTA('Последняя версия'!CZ83)=0,NA(),'Последняя версия'!CZ83)</f>
        <v>1</v>
      </c>
      <c r="DA83">
        <f>IF(COUNTA('Последняя версия'!DA83)=0,NA(),'Последняя версия'!DA83)</f>
        <v>2</v>
      </c>
      <c r="DB83">
        <f>IF(COUNTA('Последняя версия'!DB83)=0,NA(),'Последняя версия'!DB83)</f>
        <v>2</v>
      </c>
      <c r="DC83">
        <f>IF(COUNTA('Последняя версия'!DC83)=0,NA(),'Последняя версия'!DC83)</f>
        <v>3</v>
      </c>
      <c r="DD83">
        <f>IF(COUNTA('Последняя версия'!DD83)=0,NA(),'Последняя версия'!DD83)</f>
        <v>6</v>
      </c>
      <c r="DE83">
        <f>IF(COUNTA('Последняя версия'!DE83)=0,NA(),'Последняя версия'!DE83)</f>
        <v>1</v>
      </c>
      <c r="DF83">
        <f>IF(COUNTA('Последняя версия'!DF83)=0,NA(),'Последняя версия'!DF83)</f>
        <v>1</v>
      </c>
      <c r="DG83">
        <f>IF(COUNTA('Последняя версия'!DG83)=0,NA(),'Последняя версия'!DG83)</f>
        <v>5</v>
      </c>
      <c r="DH83">
        <f>IF(COUNTA('Последняя версия'!DH83)=0,NA(),'Последняя версия'!DH83)</f>
        <v>0</v>
      </c>
      <c r="DI83">
        <f>IF(COUNTA('Последняя версия'!DI83)=0,NA(),'Последняя версия'!DI83)</f>
        <v>6</v>
      </c>
      <c r="DJ83">
        <f>IF(COUNTA('Последняя версия'!DJ83)=0,NA(),'Последняя версия'!DJ83)</f>
        <v>2</v>
      </c>
      <c r="DK83">
        <f>IF(COUNTA('Последняя версия'!DK83)=0,NA(),'Последняя версия'!DK83)</f>
        <v>3</v>
      </c>
      <c r="DL83">
        <f>IF(COUNTA('Последняя версия'!DL83)=0,NA(),'Последняя версия'!DL83)</f>
        <v>4</v>
      </c>
      <c r="DM83">
        <f>IF(COUNTA('Последняя версия'!DM83)=0,NA(),'Последняя версия'!DM83)</f>
        <v>12</v>
      </c>
      <c r="DN83">
        <f>IF(COUNTA('Последняя версия'!DN83)=0,NA(),'Последняя версия'!DN83)</f>
        <v>7</v>
      </c>
      <c r="DO83">
        <f>IF(COUNTA('Последняя версия'!DO83)=0,NA(),'Последняя версия'!DO83)</f>
        <v>5</v>
      </c>
      <c r="DP83">
        <f>IF(COUNTA('Последняя версия'!DP83)=0,NA(),'Последняя версия'!DP83)</f>
        <v>14</v>
      </c>
      <c r="DQ83">
        <f>IF(COUNTA('Последняя версия'!DQ83)=0,NA(),'Последняя версия'!DQ83)</f>
        <v>10</v>
      </c>
      <c r="DR83">
        <f>IF(COUNTA('Последняя версия'!DR83)=0,NA(),'Последняя версия'!DR83)</f>
        <v>7</v>
      </c>
      <c r="DS83">
        <f>IF(COUNTA('Последняя версия'!DS83)=0,NA(),'Последняя версия'!DS83)</f>
        <v>3</v>
      </c>
      <c r="DT83">
        <f>IF(COUNTA('Последняя версия'!DT83)=0,NA(),'Последняя версия'!DT83)</f>
        <v>108</v>
      </c>
      <c r="DU83" t="e">
        <f>IF(COUNTA('Последняя версия'!DU83)=0,NA(),'Последняя версия'!DU83)</f>
        <v>#N/A</v>
      </c>
      <c r="DV83" t="e">
        <f>IF(COUNTA('Последняя версия'!DV83)=0,NA(),'Последняя версия'!DV83)</f>
        <v>#N/A</v>
      </c>
      <c r="DW83" t="e">
        <f>IF(COUNTA('Последняя версия'!DW83)=0,NA(),'Последняя версия'!DW83)</f>
        <v>#N/A</v>
      </c>
      <c r="DX83" t="e">
        <f>IF(COUNTA('Последняя версия'!DX83)=0,NA(),'Последняя версия'!DX83)</f>
        <v>#N/A</v>
      </c>
      <c r="DY83" t="e">
        <f>IF(COUNTA('Последняя версия'!DY83)=0,NA(),'Последняя версия'!DY83)</f>
        <v>#N/A</v>
      </c>
      <c r="DZ83" t="e">
        <f>IF(COUNTA('Последняя версия'!DZ83)=0,NA(),'Последняя версия'!DZ83)</f>
        <v>#N/A</v>
      </c>
      <c r="EA83" t="e">
        <f>IF(COUNTA('Последняя версия'!EA83)=0,NA(),'Последняя версия'!EA83)</f>
        <v>#N/A</v>
      </c>
      <c r="EB83" t="e">
        <f>IF(COUNTA('Последняя версия'!EB83)=0,NA(),'Последняя версия'!EB83)</f>
        <v>#N/A</v>
      </c>
      <c r="EC83" t="e">
        <f>IF(COUNTA('Последняя версия'!EC83)=0,NA(),'Последняя версия'!EC83)</f>
        <v>#N/A</v>
      </c>
      <c r="ED83" t="e">
        <f>IF(COUNTA('Последняя версия'!ED83)=0,NA(),'Последняя версия'!ED83)</f>
        <v>#N/A</v>
      </c>
      <c r="EE83" t="e">
        <f>IF(COUNTA('Последняя версия'!EE83)=0,NA(),'Последняя версия'!EE83)</f>
        <v>#N/A</v>
      </c>
      <c r="EF83" t="e">
        <f>IF(COUNTA('Последняя версия'!EF83)=0,NA(),'Последняя версия'!EF83)</f>
        <v>#N/A</v>
      </c>
      <c r="EG83" t="e">
        <f>IF(COUNTA('Последняя версия'!EG83)=0,NA(),'Последняя версия'!EG83)</f>
        <v>#N/A</v>
      </c>
      <c r="EH83" t="e">
        <f>IF(COUNTA('Последняя версия'!EH83)=0,NA(),'Последняя версия'!EH83)</f>
        <v>#N/A</v>
      </c>
      <c r="EI83" t="e">
        <f>IF(COUNTA('Последняя версия'!EI83)=0,NA(),'Последняя версия'!EI83)</f>
        <v>#N/A</v>
      </c>
      <c r="EJ83" t="e">
        <f>IF(COUNTA('Последняя версия'!EJ83)=0,NA(),'Последняя версия'!EJ83)</f>
        <v>#N/A</v>
      </c>
    </row>
    <row r="84" spans="1:140" x14ac:dyDescent="0.35">
      <c r="A84">
        <f>IF(COUNTA('Последняя версия'!A84)=0,NA(),'Последняя версия'!A84)</f>
        <v>83</v>
      </c>
      <c r="B84">
        <f>IF(COUNTA('Последняя версия'!B84)=0,NA(),'Последняя версия'!B84)</f>
        <v>6</v>
      </c>
      <c r="C84">
        <f>IF(COUNTA('Последняя версия'!C84)=0,NA(),'Последняя версия'!C84)</f>
        <v>1</v>
      </c>
      <c r="D84">
        <f>IF(COUNTA('Последняя версия'!D84)=0,NA(),'Последняя версия'!D84)</f>
        <v>6</v>
      </c>
      <c r="E84">
        <f>IF(COUNTA('Последняя версия'!E84)=0,NA(),'Последняя версия'!E84)</f>
        <v>1</v>
      </c>
      <c r="F84">
        <f>IF(COUNTA('Последняя версия'!F84)=0,NA(),'Последняя версия'!F84)</f>
        <v>3</v>
      </c>
      <c r="G84">
        <f>IF(COUNTA('Последняя версия'!G84)=0,NA(),'Последняя версия'!G84)</f>
        <v>2</v>
      </c>
      <c r="H84">
        <f>IF(COUNTA('Последняя версия'!H84)=0,NA(),'Последняя версия'!H84)</f>
        <v>1</v>
      </c>
      <c r="I84">
        <f>IF(COUNTA('Последняя версия'!I84)=0,NA(),'Последняя версия'!I84)</f>
        <v>2</v>
      </c>
      <c r="J84">
        <f>IF(COUNTA('Последняя версия'!J84)=0,NA(),'Последняя версия'!J84)</f>
        <v>2</v>
      </c>
      <c r="K84">
        <f>IF(COUNTA('Последняя версия'!K84)=0,NA(),'Последняя версия'!K84)</f>
        <v>1</v>
      </c>
      <c r="L84">
        <f>IF(COUNTA('Последняя версия'!L84)=0,NA(),'Последняя версия'!L84)</f>
        <v>1</v>
      </c>
      <c r="M84">
        <f>IF(COUNTA('Последняя версия'!M84)=0,NA(),'Последняя версия'!M84)</f>
        <v>1</v>
      </c>
      <c r="N84">
        <f>IF(COUNTA('Последняя версия'!N84)=0,NA(),'Последняя версия'!N84)</f>
        <v>1</v>
      </c>
      <c r="O84">
        <f>IF(COUNTA('Последняя версия'!O84)=0,NA(),'Последняя версия'!O84)</f>
        <v>2</v>
      </c>
      <c r="P84">
        <f>IF(COUNTA('Последняя версия'!P84)=0,NA(),'Последняя версия'!P84)</f>
        <v>1</v>
      </c>
      <c r="Q84">
        <f>IF(COUNTA('Последняя версия'!Q84)=0,NA(),'Последняя версия'!Q84)</f>
        <v>2</v>
      </c>
      <c r="R84">
        <f>IF(COUNTA('Последняя версия'!R84)=0,NA(),'Последняя версия'!R84)</f>
        <v>1</v>
      </c>
      <c r="S84">
        <f>IF(COUNTA('Последняя версия'!S84)=0,NA(),'Последняя версия'!S84)</f>
        <v>2</v>
      </c>
      <c r="T84">
        <f>IF(COUNTA('Последняя версия'!T84)=0,NA(),'Последняя версия'!T84)</f>
        <v>1</v>
      </c>
      <c r="U84">
        <f>IF(COUNTA('Последняя версия'!U84)=0,NA(),'Последняя версия'!U84)</f>
        <v>1</v>
      </c>
      <c r="V84">
        <f>IF(COUNTA('Последняя версия'!V84)=0,NA(),'Последняя версия'!V84)</f>
        <v>1</v>
      </c>
      <c r="W84" t="e">
        <f>IF(COUNTA('Последняя версия'!W84)=0,NA(),'Последняя версия'!W84)</f>
        <v>#N/A</v>
      </c>
      <c r="X84">
        <f>IF(COUNTA('Последняя версия'!X84)=0,NA(),'Последняя версия'!X84)</f>
        <v>62</v>
      </c>
      <c r="Y84">
        <f>IF(COUNTA('Последняя версия'!Y84)=0,NA(),'Последняя версия'!Y84)</f>
        <v>60</v>
      </c>
      <c r="Z84">
        <f>IF(COUNTA('Последняя версия'!Z84)=0,NA(),'Последняя версия'!Z84)</f>
        <v>16</v>
      </c>
      <c r="AA84" t="e">
        <f>IF(COUNTA('Последняя версия'!AA84)=0,NA(),'Последняя версия'!AA84)</f>
        <v>#N/A</v>
      </c>
      <c r="AB84" t="e">
        <f>IF(COUNTA('Последняя версия'!AB84)=0,NA(),'Последняя версия'!AB84)</f>
        <v>#N/A</v>
      </c>
      <c r="AC84" t="e">
        <f>IF(COUNTA('Последняя версия'!AC84)=0,NA(),'Последняя версия'!AC84)</f>
        <v>#N/A</v>
      </c>
      <c r="AD84" t="e">
        <f>IF(COUNTA('Последняя версия'!AD84)=0,NA(),'Последняя версия'!AD84)</f>
        <v>#N/A</v>
      </c>
      <c r="AE84" t="e">
        <f>IF(COUNTA('Последняя версия'!AE84)=0,NA(),'Последняя версия'!AE84)</f>
        <v>#N/A</v>
      </c>
      <c r="AF84" t="e">
        <f>IF(COUNTA('Последняя версия'!AF84)=0,NA(),'Последняя версия'!AF84)</f>
        <v>#N/A</v>
      </c>
      <c r="AG84" t="e">
        <f>IF(COUNTA('Последняя версия'!AG84)=0,NA(),'Последняя версия'!AG84)</f>
        <v>#N/A</v>
      </c>
      <c r="AH84" t="e">
        <f>IF(COUNTA('Последняя версия'!AH84)=0,NA(),'Последняя версия'!AH84)</f>
        <v>#N/A</v>
      </c>
      <c r="AI84" t="e">
        <f>IF(COUNTA('Последняя версия'!AI84)=0,NA(),'Последняя версия'!AI84)</f>
        <v>#N/A</v>
      </c>
      <c r="AJ84" t="e">
        <f>IF(COUNTA('Последняя версия'!AJ84)=0,NA(),'Последняя версия'!AJ84)</f>
        <v>#N/A</v>
      </c>
      <c r="AK84" t="e">
        <f>IF(COUNTA('Последняя версия'!AK84)=0,NA(),'Последняя версия'!AK84)</f>
        <v>#N/A</v>
      </c>
      <c r="AL84" t="e">
        <f>IF(COUNTA('Последняя версия'!AL84)=0,NA(),'Последняя версия'!AL84)</f>
        <v>#N/A</v>
      </c>
      <c r="AM84" t="e">
        <f>IF(COUNTA('Последняя версия'!AM84)=0,NA(),'Последняя версия'!AM84)</f>
        <v>#N/A</v>
      </c>
      <c r="AN84" t="e">
        <f>IF(COUNTA('Последняя версия'!AN84)=0,NA(),'Последняя версия'!AN84)</f>
        <v>#N/A</v>
      </c>
      <c r="AO84" t="e">
        <f>IF(COUNTA('Последняя версия'!AO84)=0,NA(),'Последняя версия'!AO84)</f>
        <v>#N/A</v>
      </c>
      <c r="AP84" t="e">
        <f>IF(COUNTA('Последняя версия'!AP84)=0,NA(),'Последняя версия'!AP84)</f>
        <v>#N/A</v>
      </c>
      <c r="AQ84" t="e">
        <f>IF(COUNTA('Последняя версия'!AQ84)=0,NA(),'Последняя версия'!AQ84)</f>
        <v>#N/A</v>
      </c>
      <c r="AR84" t="e">
        <f>IF(COUNTA('Последняя версия'!AR84)=0,NA(),'Последняя версия'!AR84)</f>
        <v>#N/A</v>
      </c>
      <c r="AS84" t="e">
        <f>IF(COUNTA('Последняя версия'!AS84)=0,NA(),'Последняя версия'!AS84)</f>
        <v>#N/A</v>
      </c>
      <c r="AT84" t="e">
        <f>IF(COUNTA('Последняя версия'!AT84)=0,NA(),'Последняя версия'!AT84)</f>
        <v>#N/A</v>
      </c>
      <c r="AU84" t="e">
        <f>IF(COUNTA('Последняя версия'!AU84)=0,NA(),'Последняя версия'!AU84)</f>
        <v>#N/A</v>
      </c>
      <c r="AV84" t="e">
        <f>IF(COUNTA('Последняя версия'!AV84)=0,NA(),'Последняя версия'!AV84)</f>
        <v>#N/A</v>
      </c>
      <c r="AW84" t="e">
        <f>IF(COUNTA('Последняя версия'!AW84)=0,NA(),'Последняя версия'!AW84)</f>
        <v>#N/A</v>
      </c>
      <c r="AX84" t="e">
        <f>IF(COUNTA('Последняя версия'!AX84)=0,NA(),'Последняя версия'!AX84)</f>
        <v>#N/A</v>
      </c>
      <c r="AY84" t="e">
        <f>IF(COUNTA('Последняя версия'!AY84)=0,NA(),'Последняя версия'!AY84)</f>
        <v>#N/A</v>
      </c>
      <c r="AZ84" t="e">
        <f>IF(COUNTA('Последняя версия'!AZ84)=0,NA(),'Последняя версия'!AZ84)</f>
        <v>#N/A</v>
      </c>
      <c r="BA84" t="e">
        <f>IF(COUNTA('Последняя версия'!BA84)=0,NA(),'Последняя версия'!BA84)</f>
        <v>#N/A</v>
      </c>
      <c r="BB84" t="e">
        <f>IF(COUNTA('Последняя версия'!BB84)=0,NA(),'Последняя версия'!BB84)</f>
        <v>#N/A</v>
      </c>
      <c r="BC84" t="e">
        <f>IF(COUNTA('Последняя версия'!BC84)=0,NA(),'Последняя версия'!BC84)</f>
        <v>#N/A</v>
      </c>
      <c r="BD84" t="e">
        <f>IF(COUNTA('Последняя версия'!BD84)=0,NA(),'Последняя версия'!BD84)</f>
        <v>#N/A</v>
      </c>
      <c r="BE84" t="e">
        <f>IF(COUNTA('Последняя версия'!BE84)=0,NA(),'Последняя версия'!BE84)</f>
        <v>#N/A</v>
      </c>
      <c r="BF84" t="e">
        <f>IF(COUNTA('Последняя версия'!BF84)=0,NA(),'Последняя версия'!BF84)</f>
        <v>#N/A</v>
      </c>
      <c r="BG84" t="e">
        <f>IF(COUNTA('Последняя версия'!BG84)=0,NA(),'Последняя версия'!BG84)</f>
        <v>#N/A</v>
      </c>
      <c r="BH84" t="e">
        <f>IF(COUNTA('Последняя версия'!BH84)=0,NA(),'Последняя версия'!BH84)</f>
        <v>#N/A</v>
      </c>
      <c r="BI84" t="e">
        <f>IF(COUNTA('Последняя версия'!BI84)=0,NA(),'Последняя версия'!BI84)</f>
        <v>#N/A</v>
      </c>
      <c r="BJ84" t="e">
        <f>IF(COUNTA('Последняя версия'!BJ84)=0,NA(),'Последняя версия'!BJ84)</f>
        <v>#N/A</v>
      </c>
      <c r="BK84" t="e">
        <f>IF(COUNTA('Последняя версия'!BK84)=0,NA(),'Последняя версия'!BK84)</f>
        <v>#N/A</v>
      </c>
      <c r="BL84" t="e">
        <f>IF(COUNTA('Последняя версия'!BL84)=0,NA(),'Последняя версия'!BL84)</f>
        <v>#N/A</v>
      </c>
      <c r="BM84" t="e">
        <f>IF(COUNTA('Последняя версия'!BM84)=0,NA(),'Последняя версия'!BM84)</f>
        <v>#N/A</v>
      </c>
      <c r="BN84" t="e">
        <f>IF(COUNTA('Последняя версия'!BN84)=0,NA(),'Последняя версия'!BN84)</f>
        <v>#N/A</v>
      </c>
      <c r="BO84" t="e">
        <f>IF(COUNTA('Последняя версия'!BO84)=0,NA(),'Последняя версия'!BO84)</f>
        <v>#N/A</v>
      </c>
      <c r="BP84" t="e">
        <f>IF(COUNTA('Последняя версия'!BP84)=0,NA(),'Последняя версия'!BP84)</f>
        <v>#N/A</v>
      </c>
      <c r="BQ84" t="e">
        <f>IF(COUNTA('Последняя версия'!BQ84)=0,NA(),'Последняя версия'!BQ84)</f>
        <v>#N/A</v>
      </c>
      <c r="BR84" t="e">
        <f>IF(COUNTA('Последняя версия'!BR84)=0,NA(),'Последняя версия'!BR84)</f>
        <v>#N/A</v>
      </c>
      <c r="BS84" t="e">
        <f>IF(COUNTA('Последняя версия'!BS84)=0,NA(),'Последняя версия'!BS84)</f>
        <v>#N/A</v>
      </c>
      <c r="BT84" t="e">
        <f>IF(COUNTA('Последняя версия'!BT84)=0,NA(),'Последняя версия'!BT84)</f>
        <v>#N/A</v>
      </c>
      <c r="BU84" t="e">
        <f>IF(COUNTA('Последняя версия'!BU84)=0,NA(),'Последняя версия'!BU84)</f>
        <v>#N/A</v>
      </c>
      <c r="BV84" t="e">
        <f>IF(COUNTA('Последняя версия'!BV84)=0,NA(),'Последняя версия'!BV84)</f>
        <v>#N/A</v>
      </c>
      <c r="BW84" t="e">
        <f>IF(COUNTA('Последняя версия'!BW84)=0,NA(),'Последняя версия'!BW84)</f>
        <v>#N/A</v>
      </c>
      <c r="BX84" t="e">
        <f>IF(COUNTA('Последняя версия'!BX84)=0,NA(),'Последняя версия'!BX84)</f>
        <v>#N/A</v>
      </c>
      <c r="BY84" t="e">
        <f>IF(COUNTA('Последняя версия'!BY84)=0,NA(),'Последняя версия'!BY84)</f>
        <v>#N/A</v>
      </c>
      <c r="BZ84" t="e">
        <f>IF(COUNTA('Последняя версия'!BZ84)=0,NA(),'Последняя версия'!BZ84)</f>
        <v>#N/A</v>
      </c>
      <c r="CA84" t="e">
        <f>IF(COUNTA('Последняя версия'!CA84)=0,NA(),'Последняя версия'!CA84)</f>
        <v>#N/A</v>
      </c>
      <c r="CB84" t="e">
        <f>IF(COUNTA('Последняя версия'!CB84)=0,NA(),'Последняя версия'!CB84)</f>
        <v>#N/A</v>
      </c>
      <c r="CC84" t="e">
        <f>IF(COUNTA('Последняя версия'!CC84)=0,NA(),'Последняя версия'!CC84)</f>
        <v>#N/A</v>
      </c>
      <c r="CD84" t="e">
        <f>IF(COUNTA('Последняя версия'!CD84)=0,NA(),'Последняя версия'!CD84)</f>
        <v>#N/A</v>
      </c>
      <c r="CE84" t="e">
        <f>IF(COUNTA('Последняя версия'!CE84)=0,NA(),'Последняя версия'!CE84)</f>
        <v>#N/A</v>
      </c>
      <c r="CF84" t="e">
        <f>IF(COUNTA('Последняя версия'!CF84)=0,NA(),'Последняя версия'!CF84)</f>
        <v>#N/A</v>
      </c>
      <c r="CG84" t="e">
        <f>IF(COUNTA('Последняя версия'!CG84)=0,NA(),'Последняя версия'!CG84)</f>
        <v>#N/A</v>
      </c>
      <c r="CH84" t="e">
        <f>IF(COUNTA('Последняя версия'!CH84)=0,NA(),'Последняя версия'!CH84)</f>
        <v>#N/A</v>
      </c>
      <c r="CI84" t="e">
        <f>IF(COUNTA('Последняя версия'!CI84)=0,NA(),'Последняя версия'!CI84)</f>
        <v>#N/A</v>
      </c>
      <c r="CJ84" t="e">
        <f>IF(COUNTA('Последняя версия'!CJ84)=0,NA(),'Последняя версия'!CJ84)</f>
        <v>#N/A</v>
      </c>
      <c r="CK84" t="e">
        <f>IF(COUNTA('Последняя версия'!CK84)=0,NA(),'Последняя версия'!CK84)</f>
        <v>#N/A</v>
      </c>
      <c r="CL84" t="e">
        <f>IF(COUNTA('Последняя версия'!CL84)=0,NA(),'Последняя версия'!CL84)</f>
        <v>#N/A</v>
      </c>
      <c r="CM84" t="e">
        <f>IF(COUNTA('Последняя версия'!CM84)=0,NA(),'Последняя версия'!CM84)</f>
        <v>#N/A</v>
      </c>
      <c r="CN84" t="e">
        <f>IF(COUNTA('Последняя версия'!CN84)=0,NA(),'Последняя версия'!CN84)</f>
        <v>#N/A</v>
      </c>
      <c r="CO84" t="e">
        <f>IF(COUNTA('Последняя версия'!CO84)=0,NA(),'Последняя версия'!CO84)</f>
        <v>#N/A</v>
      </c>
      <c r="CP84" t="e">
        <f>IF(COUNTA('Последняя версия'!CP84)=0,NA(),'Последняя версия'!CP84)</f>
        <v>#N/A</v>
      </c>
      <c r="CQ84" t="e">
        <f>IF(COUNTA('Последняя версия'!CQ84)=0,NA(),'Последняя версия'!CQ84)</f>
        <v>#N/A</v>
      </c>
      <c r="CR84" t="e">
        <f>IF(COUNTA('Последняя версия'!CR84)=0,NA(),'Последняя версия'!CR84)</f>
        <v>#N/A</v>
      </c>
      <c r="CS84">
        <f>IF(COUNTA('Последняя версия'!CS84)=0,NA(),'Последняя версия'!CS84)</f>
        <v>23</v>
      </c>
      <c r="CT84">
        <f>IF(COUNTA('Последняя версия'!CT84)=0,NA(),'Последняя версия'!CT84)</f>
        <v>6</v>
      </c>
      <c r="CU84">
        <f>IF(COUNTA('Последняя версия'!CU84)=0,NA(),'Последняя версия'!CU84)</f>
        <v>12</v>
      </c>
      <c r="CV84">
        <f>IF(COUNTA('Последняя версия'!CV84)=0,NA(),'Последняя версия'!CV84)</f>
        <v>2</v>
      </c>
      <c r="CW84">
        <f>IF(COUNTA('Последняя версия'!CW84)=0,NA(),'Последняя версия'!CW84)</f>
        <v>1</v>
      </c>
      <c r="CX84">
        <f>IF(COUNTA('Последняя версия'!CX84)=0,NA(),'Последняя версия'!CX84)</f>
        <v>5</v>
      </c>
      <c r="CY84">
        <f>IF(COUNTA('Последняя версия'!CY84)=0,NA(),'Последняя версия'!CY84)</f>
        <v>1</v>
      </c>
      <c r="CZ84">
        <f>IF(COUNTA('Последняя версия'!CZ84)=0,NA(),'Последняя версия'!CZ84)</f>
        <v>6</v>
      </c>
      <c r="DA84">
        <f>IF(COUNTA('Последняя версия'!DA84)=0,NA(),'Последняя версия'!DA84)</f>
        <v>1</v>
      </c>
      <c r="DB84">
        <f>IF(COUNTA('Последняя версия'!DB84)=0,NA(),'Последняя версия'!DB84)</f>
        <v>6</v>
      </c>
      <c r="DC84">
        <f>IF(COUNTA('Последняя версия'!DC84)=0,NA(),'Последняя версия'!DC84)</f>
        <v>6</v>
      </c>
      <c r="DD84">
        <f>IF(COUNTA('Последняя версия'!DD84)=0,NA(),'Последняя версия'!DD84)</f>
        <v>7</v>
      </c>
      <c r="DE84">
        <f>IF(COUNTA('Последняя версия'!DE84)=0,NA(),'Последняя версия'!DE84)</f>
        <v>4</v>
      </c>
      <c r="DF84">
        <f>IF(COUNTA('Последняя версия'!DF84)=0,NA(),'Последняя версия'!DF84)</f>
        <v>7</v>
      </c>
      <c r="DG84">
        <f>IF(COUNTA('Последняя версия'!DG84)=0,NA(),'Последняя версия'!DG84)</f>
        <v>1</v>
      </c>
      <c r="DH84">
        <f>IF(COUNTA('Последняя версия'!DH84)=0,NA(),'Последняя версия'!DH84)</f>
        <v>14</v>
      </c>
      <c r="DI84">
        <f>IF(COUNTA('Последняя версия'!DI84)=0,NA(),'Последняя версия'!DI84)</f>
        <v>6</v>
      </c>
      <c r="DJ84">
        <f>IF(COUNTA('Последняя версия'!DJ84)=0,NA(),'Последняя версия'!DJ84)</f>
        <v>3</v>
      </c>
      <c r="DK84">
        <f>IF(COUNTA('Последняя версия'!DK84)=0,NA(),'Последняя версия'!DK84)</f>
        <v>4</v>
      </c>
      <c r="DL84">
        <f>IF(COUNTA('Последняя версия'!DL84)=0,NA(),'Последняя версия'!DL84)</f>
        <v>7</v>
      </c>
      <c r="DM84">
        <f>IF(COUNTA('Последняя версия'!DM84)=0,NA(),'Последняя версия'!DM84)</f>
        <v>9</v>
      </c>
      <c r="DN84">
        <f>IF(COUNTA('Последняя версия'!DN84)=0,NA(),'Последняя версия'!DN84)</f>
        <v>5</v>
      </c>
      <c r="DO84">
        <f>IF(COUNTA('Последняя версия'!DO84)=0,NA(),'Последняя версия'!DO84)</f>
        <v>4</v>
      </c>
      <c r="DP84">
        <f>IF(COUNTA('Последняя версия'!DP84)=0,NA(),'Последняя версия'!DP84)</f>
        <v>5</v>
      </c>
      <c r="DQ84">
        <f>IF(COUNTA('Последняя версия'!DQ84)=0,NA(),'Последняя версия'!DQ84)</f>
        <v>11</v>
      </c>
      <c r="DR84">
        <f>IF(COUNTA('Последняя версия'!DR84)=0,NA(),'Последняя версия'!DR84)</f>
        <v>8</v>
      </c>
      <c r="DS84">
        <f>IF(COUNTA('Последняя версия'!DS84)=0,NA(),'Последняя версия'!DS84)</f>
        <v>3</v>
      </c>
      <c r="DT84">
        <f>IF(COUNTA('Последняя версия'!DT84)=0,NA(),'Последняя версия'!DT84)</f>
        <v>93</v>
      </c>
      <c r="DU84" t="e">
        <f>IF(COUNTA('Последняя версия'!DU84)=0,NA(),'Последняя версия'!DU84)</f>
        <v>#N/A</v>
      </c>
      <c r="DV84" t="e">
        <f>IF(COUNTA('Последняя версия'!DV84)=0,NA(),'Последняя версия'!DV84)</f>
        <v>#N/A</v>
      </c>
      <c r="DW84" t="e">
        <f>IF(COUNTA('Последняя версия'!DW84)=0,NA(),'Последняя версия'!DW84)</f>
        <v>#N/A</v>
      </c>
      <c r="DX84" t="e">
        <f>IF(COUNTA('Последняя версия'!DX84)=0,NA(),'Последняя версия'!DX84)</f>
        <v>#N/A</v>
      </c>
      <c r="DY84" t="e">
        <f>IF(COUNTA('Последняя версия'!DY84)=0,NA(),'Последняя версия'!DY84)</f>
        <v>#N/A</v>
      </c>
      <c r="DZ84" t="e">
        <f>IF(COUNTA('Последняя версия'!DZ84)=0,NA(),'Последняя версия'!DZ84)</f>
        <v>#N/A</v>
      </c>
      <c r="EA84" t="e">
        <f>IF(COUNTA('Последняя версия'!EA84)=0,NA(),'Последняя версия'!EA84)</f>
        <v>#N/A</v>
      </c>
      <c r="EB84" t="e">
        <f>IF(COUNTA('Последняя версия'!EB84)=0,NA(),'Последняя версия'!EB84)</f>
        <v>#N/A</v>
      </c>
      <c r="EC84" t="e">
        <f>IF(COUNTA('Последняя версия'!EC84)=0,NA(),'Последняя версия'!EC84)</f>
        <v>#N/A</v>
      </c>
      <c r="ED84" t="e">
        <f>IF(COUNTA('Последняя версия'!ED84)=0,NA(),'Последняя версия'!ED84)</f>
        <v>#N/A</v>
      </c>
      <c r="EE84" t="e">
        <f>IF(COUNTA('Последняя версия'!EE84)=0,NA(),'Последняя версия'!EE84)</f>
        <v>#N/A</v>
      </c>
      <c r="EF84" t="e">
        <f>IF(COUNTA('Последняя версия'!EF84)=0,NA(),'Последняя версия'!EF84)</f>
        <v>#N/A</v>
      </c>
      <c r="EG84" t="e">
        <f>IF(COUNTA('Последняя версия'!EG84)=0,NA(),'Последняя версия'!EG84)</f>
        <v>#N/A</v>
      </c>
      <c r="EH84" t="e">
        <f>IF(COUNTA('Последняя версия'!EH84)=0,NA(),'Последняя версия'!EH84)</f>
        <v>#N/A</v>
      </c>
      <c r="EI84" t="e">
        <f>IF(COUNTA('Последняя версия'!EI84)=0,NA(),'Последняя версия'!EI84)</f>
        <v>#N/A</v>
      </c>
      <c r="EJ84" t="e">
        <f>IF(COUNTA('Последняя версия'!EJ84)=0,NA(),'Последняя версия'!EJ84)</f>
        <v>#N/A</v>
      </c>
    </row>
    <row r="85" spans="1:140" x14ac:dyDescent="0.35">
      <c r="A85">
        <f>IF(COUNTA('Последняя версия'!A85)=0,NA(),'Последняя версия'!A85)</f>
        <v>84</v>
      </c>
      <c r="B85">
        <f>IF(COUNTA('Последняя версия'!B85)=0,NA(),'Последняя версия'!B85)</f>
        <v>3</v>
      </c>
      <c r="C85">
        <f>IF(COUNTA('Последняя версия'!C85)=0,NA(),'Последняя версия'!C85)</f>
        <v>2</v>
      </c>
      <c r="D85">
        <f>IF(COUNTA('Последняя версия'!D85)=0,NA(),'Последняя версия'!D85)</f>
        <v>4</v>
      </c>
      <c r="E85">
        <f>IF(COUNTA('Последняя версия'!E85)=0,NA(),'Последняя версия'!E85)</f>
        <v>1</v>
      </c>
      <c r="F85">
        <f>IF(COUNTA('Последняя версия'!F85)=0,NA(),'Последняя версия'!F85)</f>
        <v>1</v>
      </c>
      <c r="G85">
        <f>IF(COUNTA('Последняя версия'!G85)=0,NA(),'Последняя версия'!G85)</f>
        <v>1</v>
      </c>
      <c r="H85">
        <f>IF(COUNTA('Последняя версия'!H85)=0,NA(),'Последняя версия'!H85)</f>
        <v>1</v>
      </c>
      <c r="I85">
        <f>IF(COUNTA('Последняя версия'!I85)=0,NA(),'Последняя версия'!I85)</f>
        <v>1</v>
      </c>
      <c r="J85">
        <f>IF(COUNTA('Последняя версия'!J85)=0,NA(),'Последняя версия'!J85)</f>
        <v>1</v>
      </c>
      <c r="K85">
        <f>IF(COUNTA('Последняя версия'!K85)=0,NA(),'Последняя версия'!K85)</f>
        <v>1</v>
      </c>
      <c r="L85">
        <f>IF(COUNTA('Последняя версия'!L85)=0,NA(),'Последняя версия'!L85)</f>
        <v>1</v>
      </c>
      <c r="M85">
        <f>IF(COUNTA('Последняя версия'!M85)=0,NA(),'Последняя версия'!M85)</f>
        <v>1</v>
      </c>
      <c r="N85">
        <f>IF(COUNTA('Последняя версия'!N85)=0,NA(),'Последняя версия'!N85)</f>
        <v>1</v>
      </c>
      <c r="O85">
        <f>IF(COUNTA('Последняя версия'!O85)=0,NA(),'Последняя версия'!O85)</f>
        <v>2</v>
      </c>
      <c r="P85">
        <f>IF(COUNTA('Последняя версия'!P85)=0,NA(),'Последняя версия'!P85)</f>
        <v>1</v>
      </c>
      <c r="Q85">
        <f>IF(COUNTA('Последняя версия'!Q85)=0,NA(),'Последняя версия'!Q85)</f>
        <v>1</v>
      </c>
      <c r="R85">
        <f>IF(COUNTA('Последняя версия'!R85)=0,NA(),'Последняя версия'!R85)</f>
        <v>1</v>
      </c>
      <c r="S85">
        <f>IF(COUNTA('Последняя версия'!S85)=0,NA(),'Последняя версия'!S85)</f>
        <v>2</v>
      </c>
      <c r="T85">
        <f>IF(COUNTA('Последняя версия'!T85)=0,NA(),'Последняя версия'!T85)</f>
        <v>0</v>
      </c>
      <c r="U85">
        <f>IF(COUNTA('Последняя версия'!U85)=0,NA(),'Последняя версия'!U85)</f>
        <v>1</v>
      </c>
      <c r="V85">
        <f>IF(COUNTA('Последняя версия'!V85)=0,NA(),'Последняя версия'!V85)</f>
        <v>1</v>
      </c>
      <c r="W85" t="e">
        <f>IF(COUNTA('Последняя версия'!W85)=0,NA(),'Последняя версия'!W85)</f>
        <v>#N/A</v>
      </c>
      <c r="X85">
        <f>IF(COUNTA('Последняя версия'!X85)=0,NA(),'Последняя версия'!X85)</f>
        <v>44</v>
      </c>
      <c r="Y85">
        <f>IF(COUNTA('Последняя версия'!Y85)=0,NA(),'Последняя версия'!Y85)</f>
        <v>42</v>
      </c>
      <c r="Z85">
        <f>IF(COUNTA('Последняя версия'!Z85)=0,NA(),'Последняя версия'!Z85)</f>
        <v>24</v>
      </c>
      <c r="AA85" t="e">
        <f>IF(COUNTA('Последняя версия'!AA85)=0,NA(),'Последняя версия'!AA85)</f>
        <v>#N/A</v>
      </c>
      <c r="AB85">
        <f>IF(COUNTA('Последняя версия'!AB85)=0,NA(),'Последняя версия'!AB85)</f>
        <v>10</v>
      </c>
      <c r="AC85">
        <f>IF(COUNTA('Последняя версия'!AC85)=0,NA(),'Последняя версия'!AC85)</f>
        <v>41.2</v>
      </c>
      <c r="AD85">
        <f>IF(COUNTA('Последняя версия'!AD85)=0,NA(),'Последняя версия'!AD85)</f>
        <v>5.51</v>
      </c>
      <c r="AE85">
        <f>IF(COUNTA('Последняя версия'!AE85)=0,NA(),'Последняя версия'!AE85)</f>
        <v>62.84</v>
      </c>
      <c r="AF85">
        <f>IF(COUNTA('Последняя версия'!AF85)=0,NA(),'Последняя версия'!AF85)</f>
        <v>5.29</v>
      </c>
      <c r="AG85">
        <f>IF(COUNTA('Последняя версия'!AG85)=0,NA(),'Последняя версия'!AG85)</f>
        <v>2.3199999999999998</v>
      </c>
      <c r="AH85">
        <f>IF(COUNTA('Последняя версия'!AH85)=0,NA(),'Последняя версия'!AH85)</f>
        <v>3.15</v>
      </c>
      <c r="AI85">
        <f>IF(COUNTA('Последняя версия'!AI85)=0,NA(),'Последняя версия'!AI85)</f>
        <v>1</v>
      </c>
      <c r="AJ85">
        <f>IF(COUNTA('Последняя версия'!AJ85)=0,NA(),'Последняя версия'!AJ85)</f>
        <v>4.46</v>
      </c>
      <c r="AK85">
        <f>IF(COUNTA('Последняя версия'!AK85)=0,NA(),'Последняя версия'!AK85)</f>
        <v>1.37</v>
      </c>
      <c r="AL85">
        <f>IF(COUNTA('Последняя версия'!AL85)=0,NA(),'Последняя версия'!AL85)</f>
        <v>178</v>
      </c>
      <c r="AM85">
        <f>IF(COUNTA('Последняя версия'!AM85)=0,NA(),'Последняя версия'!AM85)</f>
        <v>171</v>
      </c>
      <c r="AN85">
        <f>IF(COUNTA('Последняя версия'!AN85)=0,NA(),'Последняя версия'!AN85)</f>
        <v>2.37</v>
      </c>
      <c r="AO85">
        <f>IF(COUNTA('Последняя версия'!AO85)=0,NA(),'Последняя версия'!AO85)</f>
        <v>72</v>
      </c>
      <c r="AP85">
        <f>IF(COUNTA('Последняя версия'!AP85)=0,NA(),'Последняя версия'!AP85)</f>
        <v>1233</v>
      </c>
      <c r="AQ85" t="e">
        <f>IF(COUNTA('Последняя версия'!AQ85)=0,NA(),'Последняя версия'!AQ85)</f>
        <v>#N/A</v>
      </c>
      <c r="AR85">
        <f>IF(COUNTA('Последняя версия'!AR85)=0,NA(),'Последняя версия'!AR85)</f>
        <v>6.68</v>
      </c>
      <c r="AS85" t="e">
        <f>IF(COUNTA('Последняя версия'!AS85)=0,NA(),'Последняя версия'!AS85)</f>
        <v>#N/A</v>
      </c>
      <c r="AT85" t="e">
        <f>IF(COUNTA('Последняя версия'!AT85)=0,NA(),'Последняя версия'!AT85)</f>
        <v>#N/A</v>
      </c>
      <c r="AU85" t="e">
        <f>IF(COUNTA('Последняя версия'!AU85)=0,NA(),'Последняя версия'!AU85)</f>
        <v>#N/A</v>
      </c>
      <c r="AV85" t="e">
        <f>IF(COUNTA('Последняя версия'!AV85)=0,NA(),'Последняя версия'!AV85)</f>
        <v>#N/A</v>
      </c>
      <c r="AW85" t="e">
        <f>IF(COUNTA('Последняя версия'!AW85)=0,NA(),'Последняя версия'!AW85)</f>
        <v>#N/A</v>
      </c>
      <c r="AX85" t="e">
        <f>IF(COUNTA('Последняя версия'!AX85)=0,NA(),'Последняя версия'!AX85)</f>
        <v>#N/A</v>
      </c>
      <c r="AY85" t="e">
        <f>IF(COUNTA('Последняя версия'!AY85)=0,NA(),'Последняя версия'!AY85)</f>
        <v>#N/A</v>
      </c>
      <c r="AZ85" t="e">
        <f>IF(COUNTA('Последняя версия'!AZ85)=0,NA(),'Последняя версия'!AZ85)</f>
        <v>#N/A</v>
      </c>
      <c r="BA85" t="e">
        <f>IF(COUNTA('Последняя версия'!BA85)=0,NA(),'Последняя версия'!BA85)</f>
        <v>#N/A</v>
      </c>
      <c r="BB85">
        <f>IF(COUNTA('Последняя версия'!BB85)=0,NA(),'Последняя версия'!BB85)</f>
        <v>97</v>
      </c>
      <c r="BC85">
        <f>IF(COUNTA('Последняя версия'!BC85)=0,NA(),'Последняя версия'!BC85)</f>
        <v>3.97</v>
      </c>
      <c r="BD85">
        <f>IF(COUNTA('Последняя версия'!BD85)=0,NA(),'Последняя версия'!BD85)</f>
        <v>212</v>
      </c>
      <c r="BE85">
        <f>IF(COUNTA('Последняя версия'!BE85)=0,NA(),'Последняя версия'!BE85)</f>
        <v>7</v>
      </c>
      <c r="BF85">
        <f>IF(COUNTA('Последняя версия'!BF85)=0,NA(),'Последняя версия'!BF85)</f>
        <v>5</v>
      </c>
      <c r="BG85">
        <f>IF(COUNTA('Последняя версия'!BG85)=0,NA(),'Последняя версия'!BG85)</f>
        <v>25</v>
      </c>
      <c r="BH85">
        <f>IF(COUNTA('Последняя версия'!BH85)=0,NA(),'Последняя версия'!BH85)</f>
        <v>220</v>
      </c>
      <c r="BI85">
        <f>IF(COUNTA('Последняя версия'!BI85)=0,NA(),'Последняя версия'!BI85)</f>
        <v>2268</v>
      </c>
      <c r="BJ85" t="e">
        <f>IF(COUNTA('Последняя версия'!BJ85)=0,NA(),'Последняя версия'!BJ85)</f>
        <v>#N/A</v>
      </c>
      <c r="BK85">
        <f>IF(COUNTA('Последняя версия'!BK85)=0,NA(),'Последняя версия'!BK85)</f>
        <v>42.3</v>
      </c>
      <c r="BL85" t="e">
        <f>IF(COUNTA('Последняя версия'!BL85)=0,NA(),'Последняя версия'!BL85)</f>
        <v>#N/A</v>
      </c>
      <c r="BM85" t="e">
        <f>IF(COUNTA('Последняя версия'!BM85)=0,NA(),'Последняя версия'!BM85)</f>
        <v>#N/A</v>
      </c>
      <c r="BN85">
        <f>IF(COUNTA('Последняя версия'!BN85)=0,NA(),'Последняя версия'!BN85)</f>
        <v>3.02</v>
      </c>
      <c r="BO85">
        <f>IF(COUNTA('Последняя версия'!BO85)=0,NA(),'Последняя версия'!BO85)</f>
        <v>408</v>
      </c>
      <c r="BP85">
        <f>IF(COUNTA('Последняя версия'!BP85)=0,NA(),'Последняя версия'!BP85)</f>
        <v>13.19</v>
      </c>
      <c r="BQ85" t="e">
        <f>IF(COUNTA('Последняя версия'!BQ85)=0,NA(),'Последняя версия'!BQ85)</f>
        <v>#N/A</v>
      </c>
      <c r="BR85" t="e">
        <f>IF(COUNTA('Последняя версия'!BR85)=0,NA(),'Последняя версия'!BR85)</f>
        <v>#N/A</v>
      </c>
      <c r="BS85" t="e">
        <f>IF(COUNTA('Последняя версия'!BS85)=0,NA(),'Последняя версия'!BS85)</f>
        <v>#N/A</v>
      </c>
      <c r="BT85" t="e">
        <f>IF(COUNTA('Последняя версия'!BT85)=0,NA(),'Последняя версия'!BT85)</f>
        <v>#N/A</v>
      </c>
      <c r="BU85" t="e">
        <f>IF(COUNTA('Последняя версия'!BU85)=0,NA(),'Последняя версия'!BU85)</f>
        <v>#N/A</v>
      </c>
      <c r="BV85" t="e">
        <f>IF(COUNTA('Последняя версия'!BV85)=0,NA(),'Последняя версия'!BV85)</f>
        <v>#N/A</v>
      </c>
      <c r="BW85" t="e">
        <f>IF(COUNTA('Последняя версия'!BW85)=0,NA(),'Последняя версия'!BW85)</f>
        <v>#N/A</v>
      </c>
      <c r="BX85" t="e">
        <f>IF(COUNTA('Последняя версия'!BX85)=0,NA(),'Последняя версия'!BX85)</f>
        <v>#N/A</v>
      </c>
      <c r="BY85" t="e">
        <f>IF(COUNTA('Последняя версия'!BY85)=0,NA(),'Последняя версия'!BY85)</f>
        <v>#N/A</v>
      </c>
      <c r="BZ85" t="e">
        <f>IF(COUNTA('Последняя версия'!BZ85)=0,NA(),'Последняя версия'!BZ85)</f>
        <v>#N/A</v>
      </c>
      <c r="CA85" t="e">
        <f>IF(COUNTA('Последняя версия'!CA85)=0,NA(),'Последняя версия'!CA85)</f>
        <v>#N/A</v>
      </c>
      <c r="CB85" t="e">
        <f>IF(COUNTA('Последняя версия'!CB85)=0,NA(),'Последняя версия'!CB85)</f>
        <v>#N/A</v>
      </c>
      <c r="CC85" t="e">
        <f>IF(COUNTA('Последняя версия'!CC85)=0,NA(),'Последняя версия'!CC85)</f>
        <v>#N/A</v>
      </c>
      <c r="CD85" t="e">
        <f>IF(COUNTA('Последняя версия'!CD85)=0,NA(),'Последняя версия'!CD85)</f>
        <v>#N/A</v>
      </c>
      <c r="CE85" t="e">
        <f>IF(COUNTA('Последняя версия'!CE85)=0,NA(),'Последняя версия'!CE85)</f>
        <v>#N/A</v>
      </c>
      <c r="CF85" t="e">
        <f>IF(COUNTA('Последняя версия'!CF85)=0,NA(),'Последняя версия'!CF85)</f>
        <v>#N/A</v>
      </c>
      <c r="CG85" t="e">
        <f>IF(COUNTA('Последняя версия'!CG85)=0,NA(),'Последняя версия'!CG85)</f>
        <v>#N/A</v>
      </c>
      <c r="CH85" t="e">
        <f>IF(COUNTA('Последняя версия'!CH85)=0,NA(),'Последняя версия'!CH85)</f>
        <v>#N/A</v>
      </c>
      <c r="CI85" t="e">
        <f>IF(COUNTA('Последняя версия'!CI85)=0,NA(),'Последняя версия'!CI85)</f>
        <v>#N/A</v>
      </c>
      <c r="CJ85" t="e">
        <f>IF(COUNTA('Последняя версия'!CJ85)=0,NA(),'Последняя версия'!CJ85)</f>
        <v>#N/A</v>
      </c>
      <c r="CK85" t="e">
        <f>IF(COUNTA('Последняя версия'!CK85)=0,NA(),'Последняя версия'!CK85)</f>
        <v>#N/A</v>
      </c>
      <c r="CL85">
        <f>IF(COUNTA('Последняя версия'!CL85)=0,NA(),'Последняя версия'!CL85)</f>
        <v>55</v>
      </c>
      <c r="CM85" t="e">
        <f>IF(COUNTA('Последняя версия'!CM85)=0,NA(),'Последняя версия'!CM85)</f>
        <v>#N/A</v>
      </c>
      <c r="CN85" t="e">
        <f>IF(COUNTA('Последняя версия'!CN85)=0,NA(),'Последняя версия'!CN85)</f>
        <v>#N/A</v>
      </c>
      <c r="CO85" t="e">
        <f>IF(COUNTA('Последняя версия'!CO85)=0,NA(),'Последняя версия'!CO85)</f>
        <v>#N/A</v>
      </c>
      <c r="CP85" t="e">
        <f>IF(COUNTA('Последняя версия'!CP85)=0,NA(),'Последняя версия'!CP85)</f>
        <v>#N/A</v>
      </c>
      <c r="CQ85" t="e">
        <f>IF(COUNTA('Последняя версия'!CQ85)=0,NA(),'Последняя версия'!CQ85)</f>
        <v>#N/A</v>
      </c>
      <c r="CR85" t="e">
        <f>IF(COUNTA('Последняя версия'!CR85)=0,NA(),'Последняя версия'!CR85)</f>
        <v>#N/A</v>
      </c>
      <c r="CS85">
        <f>IF(COUNTA('Последняя версия'!CS85)=0,NA(),'Последняя версия'!CS85)</f>
        <v>25</v>
      </c>
      <c r="CT85">
        <f>IF(COUNTA('Последняя версия'!CT85)=0,NA(),'Последняя версия'!CT85)</f>
        <v>10</v>
      </c>
      <c r="CU85">
        <f>IF(COUNTA('Последняя версия'!CU85)=0,NA(),'Последняя версия'!CU85)</f>
        <v>17</v>
      </c>
      <c r="CV85">
        <f>IF(COUNTA('Последняя версия'!CV85)=0,NA(),'Последняя версия'!CV85)</f>
        <v>2</v>
      </c>
      <c r="CW85">
        <f>IF(COUNTA('Последняя версия'!CW85)=0,NA(),'Последняя версия'!CW85)</f>
        <v>1</v>
      </c>
      <c r="CX85">
        <f>IF(COUNTA('Последняя версия'!CX85)=0,NA(),'Последняя версия'!CX85)</f>
        <v>8</v>
      </c>
      <c r="CY85">
        <f>IF(COUNTA('Последняя версия'!CY85)=0,NA(),'Последняя версия'!CY85)</f>
        <v>4</v>
      </c>
      <c r="CZ85">
        <f>IF(COUNTA('Последняя версия'!CZ85)=0,NA(),'Последняя версия'!CZ85)</f>
        <v>1</v>
      </c>
      <c r="DA85">
        <f>IF(COUNTA('Последняя версия'!DA85)=0,NA(),'Последняя версия'!DA85)</f>
        <v>2</v>
      </c>
      <c r="DB85">
        <f>IF(COUNTA('Последняя версия'!DB85)=0,NA(),'Последняя версия'!DB85)</f>
        <v>6</v>
      </c>
      <c r="DC85">
        <f>IF(COUNTA('Последняя версия'!DC85)=0,NA(),'Последняя версия'!DC85)</f>
        <v>6</v>
      </c>
      <c r="DD85">
        <f>IF(COUNTA('Последняя версия'!DD85)=0,NA(),'Последняя версия'!DD85)</f>
        <v>6</v>
      </c>
      <c r="DE85">
        <f>IF(COUNTA('Последняя версия'!DE85)=0,NA(),'Последняя версия'!DE85)</f>
        <v>4</v>
      </c>
      <c r="DF85">
        <f>IF(COUNTA('Последняя версия'!DF85)=0,NA(),'Последняя версия'!DF85)</f>
        <v>6</v>
      </c>
      <c r="DG85">
        <f>IF(COUNTA('Последняя версия'!DG85)=0,NA(),'Последняя версия'!DG85)</f>
        <v>7</v>
      </c>
      <c r="DH85">
        <f>IF(COUNTA('Последняя версия'!DH85)=0,NA(),'Последняя версия'!DH85)</f>
        <v>10</v>
      </c>
      <c r="DI85">
        <f>IF(COUNTA('Последняя версия'!DI85)=0,NA(),'Последняя версия'!DI85)</f>
        <v>4</v>
      </c>
      <c r="DJ85">
        <f>IF(COUNTA('Последняя версия'!DJ85)=0,NA(),'Последняя версия'!DJ85)</f>
        <v>5</v>
      </c>
      <c r="DK85">
        <f>IF(COUNTA('Последняя версия'!DK85)=0,NA(),'Последняя версия'!DK85)</f>
        <v>4</v>
      </c>
      <c r="DL85">
        <f>IF(COUNTA('Последняя версия'!DL85)=0,NA(),'Последняя версия'!DL85)</f>
        <v>10</v>
      </c>
      <c r="DM85">
        <f>IF(COUNTA('Последняя версия'!DM85)=0,NA(),'Последняя версия'!DM85)</f>
        <v>11</v>
      </c>
      <c r="DN85">
        <f>IF(COUNTA('Последняя версия'!DN85)=0,NA(),'Последняя версия'!DN85)</f>
        <v>6</v>
      </c>
      <c r="DO85">
        <f>IF(COUNTA('Последняя версия'!DO85)=0,NA(),'Последняя версия'!DO85)</f>
        <v>5</v>
      </c>
      <c r="DP85">
        <f>IF(COUNTA('Последняя версия'!DP85)=0,NA(),'Последняя версия'!DP85)</f>
        <v>11</v>
      </c>
      <c r="DQ85">
        <f>IF(COUNTA('Последняя версия'!DQ85)=0,NA(),'Последняя версия'!DQ85)</f>
        <v>17</v>
      </c>
      <c r="DR85">
        <f>IF(COUNTA('Последняя версия'!DR85)=0,NA(),'Последняя версия'!DR85)</f>
        <v>8</v>
      </c>
      <c r="DS85">
        <f>IF(COUNTA('Последняя версия'!DS85)=0,NA(),'Последняя версия'!DS85)</f>
        <v>9</v>
      </c>
      <c r="DT85">
        <f>IF(COUNTA('Последняя версия'!DT85)=0,NA(),'Последняя версия'!DT85)</f>
        <v>106</v>
      </c>
      <c r="DU85" t="e">
        <f>IF(COUNTA('Последняя версия'!DU85)=0,NA(),'Последняя версия'!DU85)</f>
        <v>#N/A</v>
      </c>
      <c r="DV85" t="e">
        <f>IF(COUNTA('Последняя версия'!DV85)=0,NA(),'Последняя версия'!DV85)</f>
        <v>#N/A</v>
      </c>
      <c r="DW85" t="e">
        <f>IF(COUNTA('Последняя версия'!DW85)=0,NA(),'Последняя версия'!DW85)</f>
        <v>#N/A</v>
      </c>
      <c r="DX85" t="e">
        <f>IF(COUNTA('Последняя версия'!DX85)=0,NA(),'Последняя версия'!DX85)</f>
        <v>#N/A</v>
      </c>
      <c r="DY85" t="e">
        <f>IF(COUNTA('Последняя версия'!DY85)=0,NA(),'Последняя версия'!DY85)</f>
        <v>#N/A</v>
      </c>
      <c r="DZ85" t="e">
        <f>IF(COUNTA('Последняя версия'!DZ85)=0,NA(),'Последняя версия'!DZ85)</f>
        <v>#N/A</v>
      </c>
      <c r="EA85" t="e">
        <f>IF(COUNTA('Последняя версия'!EA85)=0,NA(),'Последняя версия'!EA85)</f>
        <v>#N/A</v>
      </c>
      <c r="EB85" t="e">
        <f>IF(COUNTA('Последняя версия'!EB85)=0,NA(),'Последняя версия'!EB85)</f>
        <v>#N/A</v>
      </c>
      <c r="EC85" t="e">
        <f>IF(COUNTA('Последняя версия'!EC85)=0,NA(),'Последняя версия'!EC85)</f>
        <v>#N/A</v>
      </c>
      <c r="ED85" t="e">
        <f>IF(COUNTA('Последняя версия'!ED85)=0,NA(),'Последняя версия'!ED85)</f>
        <v>#N/A</v>
      </c>
      <c r="EE85" t="e">
        <f>IF(COUNTA('Последняя версия'!EE85)=0,NA(),'Последняя версия'!EE85)</f>
        <v>#N/A</v>
      </c>
      <c r="EF85" t="e">
        <f>IF(COUNTA('Последняя версия'!EF85)=0,NA(),'Последняя версия'!EF85)</f>
        <v>#N/A</v>
      </c>
      <c r="EG85" t="e">
        <f>IF(COUNTA('Последняя версия'!EG85)=0,NA(),'Последняя версия'!EG85)</f>
        <v>#N/A</v>
      </c>
      <c r="EH85" t="e">
        <f>IF(COUNTA('Последняя версия'!EH85)=0,NA(),'Последняя версия'!EH85)</f>
        <v>#N/A</v>
      </c>
      <c r="EI85" t="e">
        <f>IF(COUNTA('Последняя версия'!EI85)=0,NA(),'Последняя версия'!EI85)</f>
        <v>#N/A</v>
      </c>
      <c r="EJ85" t="e">
        <f>IF(COUNTA('Последняя версия'!EJ85)=0,NA(),'Последняя версия'!EJ85)</f>
        <v>#N/A</v>
      </c>
    </row>
    <row r="86" spans="1:140" x14ac:dyDescent="0.35">
      <c r="A86">
        <f>IF(COUNTA('Последняя версия'!A86)=0,NA(),'Последняя версия'!A86)</f>
        <v>85</v>
      </c>
      <c r="B86">
        <f>IF(COUNTA('Последняя версия'!B86)=0,NA(),'Последняя версия'!B86)</f>
        <v>1</v>
      </c>
      <c r="C86">
        <f>IF(COUNTA('Последняя версия'!C86)=0,NA(),'Последняя версия'!C86)</f>
        <v>2</v>
      </c>
      <c r="D86">
        <f>IF(COUNTA('Последняя версия'!D86)=0,NA(),'Последняя версия'!D86)</f>
        <v>4</v>
      </c>
      <c r="E86">
        <f>IF(COUNTA('Последняя версия'!E86)=0,NA(),'Последняя версия'!E86)</f>
        <v>6</v>
      </c>
      <c r="F86">
        <f>IF(COUNTA('Последняя версия'!F86)=0,NA(),'Последняя версия'!F86)</f>
        <v>4</v>
      </c>
      <c r="G86">
        <f>IF(COUNTA('Последняя версия'!G86)=0,NA(),'Последняя версия'!G86)</f>
        <v>3</v>
      </c>
      <c r="H86">
        <f>IF(COUNTA('Последняя версия'!H86)=0,NA(),'Последняя версия'!H86)</f>
        <v>1</v>
      </c>
      <c r="I86">
        <f>IF(COUNTA('Последняя версия'!I86)=0,NA(),'Последняя версия'!I86)</f>
        <v>3</v>
      </c>
      <c r="J86">
        <f>IF(COUNTA('Последняя версия'!J86)=0,NA(),'Последняя версия'!J86)</f>
        <v>1</v>
      </c>
      <c r="K86">
        <f>IF(COUNTA('Последняя версия'!K86)=0,NA(),'Последняя версия'!K86)</f>
        <v>1</v>
      </c>
      <c r="L86">
        <f>IF(COUNTA('Последняя версия'!L86)=0,NA(),'Последняя версия'!L86)</f>
        <v>1</v>
      </c>
      <c r="M86">
        <f>IF(COUNTA('Последняя версия'!M86)=0,NA(),'Последняя версия'!M86)</f>
        <v>1</v>
      </c>
      <c r="N86">
        <f>IF(COUNTA('Последняя версия'!N86)=0,NA(),'Последняя версия'!N86)</f>
        <v>2</v>
      </c>
      <c r="O86">
        <f>IF(COUNTA('Последняя версия'!O86)=0,NA(),'Последняя версия'!O86)</f>
        <v>2</v>
      </c>
      <c r="P86">
        <f>IF(COUNTA('Последняя версия'!P86)=0,NA(),'Последняя версия'!P86)</f>
        <v>1</v>
      </c>
      <c r="Q86">
        <f>IF(COUNTA('Последняя версия'!Q86)=0,NA(),'Последняя версия'!Q86)</f>
        <v>2.2999999999999998</v>
      </c>
      <c r="R86">
        <f>IF(COUNTA('Последняя версия'!R86)=0,NA(),'Последняя версия'!R86)</f>
        <v>1</v>
      </c>
      <c r="S86">
        <f>IF(COUNTA('Последняя версия'!S86)=0,NA(),'Последняя версия'!S86)</f>
        <v>2</v>
      </c>
      <c r="T86">
        <f>IF(COUNTA('Последняя версия'!T86)=0,NA(),'Последняя версия'!T86)</f>
        <v>1</v>
      </c>
      <c r="U86">
        <f>IF(COUNTA('Последняя версия'!U86)=0,NA(),'Последняя версия'!U86)</f>
        <v>1</v>
      </c>
      <c r="V86">
        <f>IF(COUNTA('Последняя версия'!V86)=0,NA(),'Последняя версия'!V86)</f>
        <v>3</v>
      </c>
      <c r="W86" t="e">
        <f>IF(COUNTA('Последняя версия'!W86)=0,NA(),'Последняя версия'!W86)</f>
        <v>#N/A</v>
      </c>
      <c r="X86">
        <f>IF(COUNTA('Последняя версия'!X86)=0,NA(),'Последняя версия'!X86)</f>
        <v>79</v>
      </c>
      <c r="Y86">
        <f>IF(COUNTA('Последняя версия'!Y86)=0,NA(),'Последняя версия'!Y86)</f>
        <v>77</v>
      </c>
      <c r="Z86">
        <f>IF(COUNTA('Последняя версия'!Z86)=0,NA(),'Последняя версия'!Z86)</f>
        <v>24</v>
      </c>
      <c r="AA86">
        <f>IF(COUNTA('Последняя версия'!AA86)=0,NA(),'Последняя версия'!AA86)</f>
        <v>66</v>
      </c>
      <c r="AB86">
        <f>IF(COUNTA('Последняя версия'!AB86)=0,NA(),'Последняя версия'!AB86)</f>
        <v>85</v>
      </c>
      <c r="AC86">
        <f>IF(COUNTA('Последняя версия'!AC86)=0,NA(),'Последняя версия'!AC86)</f>
        <v>41.12</v>
      </c>
      <c r="AD86">
        <f>IF(COUNTA('Последняя версия'!AD86)=0,NA(),'Последняя версия'!AD86)</f>
        <v>7.61</v>
      </c>
      <c r="AE86">
        <f>IF(COUNTA('Последняя версия'!AE86)=0,NA(),'Последняя версия'!AE86)</f>
        <v>65.84</v>
      </c>
      <c r="AF86">
        <f>IF(COUNTA('Последняя версия'!AF86)=0,NA(),'Последняя версия'!AF86)</f>
        <v>5.66</v>
      </c>
      <c r="AG86">
        <f>IF(COUNTA('Последняя версия'!AG86)=0,NA(),'Последняя версия'!AG86)</f>
        <v>2.0499999999999998</v>
      </c>
      <c r="AH86">
        <f>IF(COUNTA('Последняя версия'!AH86)=0,NA(),'Последняя версия'!AH86)</f>
        <v>5.03</v>
      </c>
      <c r="AI86">
        <f>IF(COUNTA('Последняя версия'!AI86)=0,NA(),'Последняя версия'!AI86)</f>
        <v>1.28</v>
      </c>
      <c r="AJ86">
        <f>IF(COUNTA('Последняя версия'!AJ86)=0,NA(),'Последняя версия'!AJ86)</f>
        <v>0.26</v>
      </c>
      <c r="AK86">
        <f>IF(COUNTA('Последняя версия'!AK86)=0,NA(),'Последняя версия'!AK86)</f>
        <v>2.71</v>
      </c>
      <c r="AL86">
        <f>IF(COUNTA('Последняя версия'!AL86)=0,NA(),'Последняя версия'!AL86)</f>
        <v>145</v>
      </c>
      <c r="AM86">
        <f>IF(COUNTA('Последняя версия'!AM86)=0,NA(),'Последняя версия'!AM86)</f>
        <v>350.5</v>
      </c>
      <c r="AN86">
        <f>IF(COUNTA('Последняя версия'!AN86)=0,NA(),'Последняя версия'!AN86)</f>
        <v>1.1399999999999999</v>
      </c>
      <c r="AO86">
        <f>IF(COUNTA('Последняя версия'!AO86)=0,NA(),'Последняя версия'!AO86)</f>
        <v>308</v>
      </c>
      <c r="AP86">
        <f>IF(COUNTA('Последняя версия'!AP86)=0,NA(),'Последняя версия'!AP86)</f>
        <v>40.5</v>
      </c>
      <c r="AQ86" t="e">
        <f>IF(COUNTA('Последняя версия'!AQ86)=0,NA(),'Последняя версия'!AQ86)</f>
        <v>#N/A</v>
      </c>
      <c r="AR86">
        <f>IF(COUNTA('Последняя версия'!AR86)=0,NA(),'Последняя версия'!AR86)</f>
        <v>4.74</v>
      </c>
      <c r="AS86" t="e">
        <f>IF(COUNTA('Последняя версия'!AS86)=0,NA(),'Последняя версия'!AS86)</f>
        <v>#N/A</v>
      </c>
      <c r="AT86" t="e">
        <f>IF(COUNTA('Последняя версия'!AT86)=0,NA(),'Последняя версия'!AT86)</f>
        <v>#N/A</v>
      </c>
      <c r="AU86" t="e">
        <f>IF(COUNTA('Последняя версия'!AU86)=0,NA(),'Последняя версия'!AU86)</f>
        <v>#N/A</v>
      </c>
      <c r="AV86" t="e">
        <f>IF(COUNTA('Последняя версия'!AV86)=0,NA(),'Последняя версия'!AV86)</f>
        <v>#N/A</v>
      </c>
      <c r="AW86" t="e">
        <f>IF(COUNTA('Последняя версия'!AW86)=0,NA(),'Последняя версия'!AW86)</f>
        <v>#N/A</v>
      </c>
      <c r="AX86" t="e">
        <f>IF(COUNTA('Последняя версия'!AX86)=0,NA(),'Последняя версия'!AX86)</f>
        <v>#N/A</v>
      </c>
      <c r="AY86" t="e">
        <f>IF(COUNTA('Последняя версия'!AY86)=0,NA(),'Последняя версия'!AY86)</f>
        <v>#N/A</v>
      </c>
      <c r="AZ86" t="e">
        <f>IF(COUNTA('Последняя версия'!AZ86)=0,NA(),'Последняя версия'!AZ86)</f>
        <v>#N/A</v>
      </c>
      <c r="BA86" t="e">
        <f>IF(COUNTA('Последняя версия'!BA86)=0,NA(),'Последняя версия'!BA86)</f>
        <v>#N/A</v>
      </c>
      <c r="BB86">
        <f>IF(COUNTA('Последняя версия'!BB86)=0,NA(),'Последняя версия'!BB86)</f>
        <v>130</v>
      </c>
      <c r="BC86">
        <f>IF(COUNTA('Последняя версия'!BC86)=0,NA(),'Последняя версия'!BC86)</f>
        <v>4.3099999999999996</v>
      </c>
      <c r="BD86">
        <f>IF(COUNTA('Последняя версия'!BD86)=0,NA(),'Последняя версия'!BD86)</f>
        <v>188</v>
      </c>
      <c r="BE86">
        <f>IF(COUNTA('Последняя версия'!BE86)=0,NA(),'Последняя версия'!BE86)</f>
        <v>4.5999999999999996</v>
      </c>
      <c r="BF86">
        <f>IF(COUNTA('Последняя версия'!BF86)=0,NA(),'Последняя версия'!BF86)</f>
        <v>7</v>
      </c>
      <c r="BG86">
        <f>IF(COUNTA('Последняя версия'!BG86)=0,NA(),'Последняя версия'!BG86)</f>
        <v>11</v>
      </c>
      <c r="BH86">
        <f>IF(COUNTA('Последняя версия'!BH86)=0,NA(),'Последняя версия'!BH86)</f>
        <v>208</v>
      </c>
      <c r="BI86">
        <f>IF(COUNTA('Последняя версия'!BI86)=0,NA(),'Последняя версия'!BI86)</f>
        <v>1600</v>
      </c>
      <c r="BJ86" t="e">
        <f>IF(COUNTA('Последняя версия'!BJ86)=0,NA(),'Последняя версия'!BJ86)</f>
        <v>#N/A</v>
      </c>
      <c r="BK86">
        <f>IF(COUNTA('Последняя версия'!BK86)=0,NA(),'Последняя версия'!BK86)</f>
        <v>61.1</v>
      </c>
      <c r="BL86">
        <f>IF(COUNTA('Последняя версия'!BL86)=0,NA(),'Последняя версия'!BL86)</f>
        <v>49.36</v>
      </c>
      <c r="BM86" t="e">
        <f>IF(COUNTA('Последняя версия'!BM86)=0,NA(),'Последняя версия'!BM86)</f>
        <v>#N/A</v>
      </c>
      <c r="BN86">
        <f>IF(COUNTA('Последняя версия'!BN86)=0,NA(),'Последняя версия'!BN86)</f>
        <v>3.07</v>
      </c>
      <c r="BO86">
        <f>IF(COUNTA('Последняя версия'!BO86)=0,NA(),'Последняя версия'!BO86)</f>
        <v>386.3</v>
      </c>
      <c r="BP86">
        <f>IF(COUNTA('Последняя версия'!BP86)=0,NA(),'Последняя версия'!BP86)</f>
        <v>111.09</v>
      </c>
      <c r="BQ86" t="e">
        <f>IF(COUNTA('Последняя версия'!BQ86)=0,NA(),'Последняя версия'!BQ86)</f>
        <v>#N/A</v>
      </c>
      <c r="BR86" t="e">
        <f>IF(COUNTA('Последняя версия'!BR86)=0,NA(),'Последняя версия'!BR86)</f>
        <v>#N/A</v>
      </c>
      <c r="BS86" t="e">
        <f>IF(COUNTA('Последняя версия'!BS86)=0,NA(),'Последняя версия'!BS86)</f>
        <v>#N/A</v>
      </c>
      <c r="BT86" t="e">
        <f>IF(COUNTA('Последняя версия'!BT86)=0,NA(),'Последняя версия'!BT86)</f>
        <v>#N/A</v>
      </c>
      <c r="BU86" t="e">
        <f>IF(COUNTA('Последняя версия'!BU86)=0,NA(),'Последняя версия'!BU86)</f>
        <v>#N/A</v>
      </c>
      <c r="BV86" t="e">
        <f>IF(COUNTA('Последняя версия'!BV86)=0,NA(),'Последняя версия'!BV86)</f>
        <v>#N/A</v>
      </c>
      <c r="BW86" t="e">
        <f>IF(COUNTA('Последняя версия'!BW86)=0,NA(),'Последняя версия'!BW86)</f>
        <v>#N/A</v>
      </c>
      <c r="BX86" t="e">
        <f>IF(COUNTA('Последняя версия'!BX86)=0,NA(),'Последняя версия'!BX86)</f>
        <v>#N/A</v>
      </c>
      <c r="BY86" t="e">
        <f>IF(COUNTA('Последняя версия'!BY86)=0,NA(),'Последняя версия'!BY86)</f>
        <v>#N/A</v>
      </c>
      <c r="BZ86" t="e">
        <f>IF(COUNTA('Последняя версия'!BZ86)=0,NA(),'Последняя версия'!BZ86)</f>
        <v>#N/A</v>
      </c>
      <c r="CA86" t="e">
        <f>IF(COUNTA('Последняя версия'!CA86)=0,NA(),'Последняя версия'!CA86)</f>
        <v>#N/A</v>
      </c>
      <c r="CB86" t="e">
        <f>IF(COUNTA('Последняя версия'!CB86)=0,NA(),'Последняя версия'!CB86)</f>
        <v>#N/A</v>
      </c>
      <c r="CC86" t="e">
        <f>IF(COUNTA('Последняя версия'!CC86)=0,NA(),'Последняя версия'!CC86)</f>
        <v>#N/A</v>
      </c>
      <c r="CD86" t="e">
        <f>IF(COUNTA('Последняя версия'!CD86)=0,NA(),'Последняя версия'!CD86)</f>
        <v>#N/A</v>
      </c>
      <c r="CE86" t="e">
        <f>IF(COUNTA('Последняя версия'!CE86)=0,NA(),'Последняя версия'!CE86)</f>
        <v>#N/A</v>
      </c>
      <c r="CF86" t="e">
        <f>IF(COUNTA('Последняя версия'!CF86)=0,NA(),'Последняя версия'!CF86)</f>
        <v>#N/A</v>
      </c>
      <c r="CG86" t="e">
        <f>IF(COUNTA('Последняя версия'!CG86)=0,NA(),'Последняя версия'!CG86)</f>
        <v>#N/A</v>
      </c>
      <c r="CH86" t="e">
        <f>IF(COUNTA('Последняя версия'!CH86)=0,NA(),'Последняя версия'!CH86)</f>
        <v>#N/A</v>
      </c>
      <c r="CI86" t="e">
        <f>IF(COUNTA('Последняя версия'!CI86)=0,NA(),'Последняя версия'!CI86)</f>
        <v>#N/A</v>
      </c>
      <c r="CJ86" t="e">
        <f>IF(COUNTA('Последняя версия'!CJ86)=0,NA(),'Последняя версия'!CJ86)</f>
        <v>#N/A</v>
      </c>
      <c r="CK86" t="e">
        <f>IF(COUNTA('Последняя версия'!CK86)=0,NA(),'Последняя версия'!CK86)</f>
        <v>#N/A</v>
      </c>
      <c r="CL86">
        <f>IF(COUNTA('Последняя версия'!CL86)=0,NA(),'Последняя версия'!CL86)</f>
        <v>84</v>
      </c>
      <c r="CM86" t="e">
        <f>IF(COUNTA('Последняя версия'!CM86)=0,NA(),'Последняя версия'!CM86)</f>
        <v>#N/A</v>
      </c>
      <c r="CN86" t="e">
        <f>IF(COUNTA('Последняя версия'!CN86)=0,NA(),'Последняя версия'!CN86)</f>
        <v>#N/A</v>
      </c>
      <c r="CO86" t="e">
        <f>IF(COUNTA('Последняя версия'!CO86)=0,NA(),'Последняя версия'!CO86)</f>
        <v>#N/A</v>
      </c>
      <c r="CP86" t="e">
        <f>IF(COUNTA('Последняя версия'!CP86)=0,NA(),'Последняя версия'!CP86)</f>
        <v>#N/A</v>
      </c>
      <c r="CQ86" t="e">
        <f>IF(COUNTA('Последняя версия'!CQ86)=0,NA(),'Последняя версия'!CQ86)</f>
        <v>#N/A</v>
      </c>
      <c r="CR86" t="e">
        <f>IF(COUNTA('Последняя версия'!CR86)=0,NA(),'Последняя версия'!CR86)</f>
        <v>#N/A</v>
      </c>
      <c r="CS86">
        <f>IF(COUNTA('Последняя версия'!CS86)=0,NA(),'Последняя версия'!CS86)</f>
        <v>26</v>
      </c>
      <c r="CT86">
        <f>IF(COUNTA('Последняя версия'!CT86)=0,NA(),'Последняя версия'!CT86)</f>
        <v>10</v>
      </c>
      <c r="CU86">
        <f>IF(COUNTA('Последняя версия'!CU86)=0,NA(),'Последняя версия'!CU86)</f>
        <v>17</v>
      </c>
      <c r="CV86">
        <f>IF(COUNTA('Последняя версия'!CV86)=0,NA(),'Последняя версия'!CV86)</f>
        <v>1</v>
      </c>
      <c r="CW86">
        <f>IF(COUNTA('Последняя версия'!CW86)=0,NA(),'Последняя версия'!CW86)</f>
        <v>1</v>
      </c>
      <c r="CX86">
        <f>IF(COUNTA('Последняя версия'!CX86)=0,NA(),'Последняя версия'!CX86)</f>
        <v>5</v>
      </c>
      <c r="CY86">
        <f>IF(COUNTA('Последняя версия'!CY86)=0,NA(),'Последняя версия'!CY86)</f>
        <v>1</v>
      </c>
      <c r="CZ86">
        <f>IF(COUNTA('Последняя версия'!CZ86)=0,NA(),'Последняя версия'!CZ86)</f>
        <v>1</v>
      </c>
      <c r="DA86">
        <f>IF(COUNTA('Последняя версия'!DA86)=0,NA(),'Последняя версия'!DA86)</f>
        <v>1</v>
      </c>
      <c r="DB86">
        <f>IF(COUNTA('Последняя версия'!DB86)=0,NA(),'Последняя версия'!DB86)</f>
        <v>2</v>
      </c>
      <c r="DC86">
        <f>IF(COUNTA('Последняя версия'!DC86)=0,NA(),'Последняя версия'!DC86)</f>
        <v>3</v>
      </c>
      <c r="DD86">
        <f>IF(COUNTA('Последняя версия'!DD86)=0,NA(),'Последняя версия'!DD86)</f>
        <v>6</v>
      </c>
      <c r="DE86">
        <f>IF(COUNTA('Последняя версия'!DE86)=0,NA(),'Последняя версия'!DE86)</f>
        <v>1</v>
      </c>
      <c r="DF86">
        <f>IF(COUNTA('Последняя версия'!DF86)=0,NA(),'Последняя версия'!DF86)</f>
        <v>1</v>
      </c>
      <c r="DG86">
        <f>IF(COUNTA('Последняя версия'!DG86)=0,NA(),'Последняя версия'!DG86)</f>
        <v>7</v>
      </c>
      <c r="DH86">
        <f>IF(COUNTA('Последняя версия'!DH86)=0,NA(),'Последняя версия'!DH86)</f>
        <v>9</v>
      </c>
      <c r="DI86">
        <f>IF(COUNTA('Последняя версия'!DI86)=0,NA(),'Последняя версия'!DI86)</f>
        <v>6</v>
      </c>
      <c r="DJ86">
        <f>IF(COUNTA('Последняя версия'!DJ86)=0,NA(),'Последняя версия'!DJ86)</f>
        <v>4</v>
      </c>
      <c r="DK86">
        <f>IF(COUNTA('Последняя версия'!DK86)=0,NA(),'Последняя версия'!DK86)</f>
        <v>4</v>
      </c>
      <c r="DL86">
        <f>IF(COUNTA('Последняя версия'!DL86)=0,NA(),'Последняя версия'!DL86)</f>
        <v>6</v>
      </c>
      <c r="DM86">
        <f>IF(COUNTA('Последняя версия'!DM86)=0,NA(),'Последняя версия'!DM86)</f>
        <v>11</v>
      </c>
      <c r="DN86">
        <f>IF(COUNTA('Последняя версия'!DN86)=0,NA(),'Последняя версия'!DN86)</f>
        <v>6</v>
      </c>
      <c r="DO86">
        <f>IF(COUNTA('Последняя версия'!DO86)=0,NA(),'Последняя версия'!DO86)</f>
        <v>5</v>
      </c>
      <c r="DP86">
        <f>IF(COUNTA('Последняя версия'!DP86)=0,NA(),'Последняя версия'!DP86)</f>
        <v>12</v>
      </c>
      <c r="DQ86">
        <f>IF(COUNTA('Последняя версия'!DQ86)=0,NA(),'Последняя версия'!DQ86)</f>
        <v>17</v>
      </c>
      <c r="DR86">
        <f>IF(COUNTA('Последняя версия'!DR86)=0,NA(),'Последняя версия'!DR86)</f>
        <v>9</v>
      </c>
      <c r="DS86">
        <f>IF(COUNTA('Последняя версия'!DS86)=0,NA(),'Последняя версия'!DS86)</f>
        <v>8</v>
      </c>
      <c r="DT86">
        <f>IF(COUNTA('Последняя версия'!DT86)=0,NA(),'Последняя версия'!DT86)</f>
        <v>132</v>
      </c>
      <c r="DU86">
        <f>IF(COUNTA('Последняя версия'!DU86)=0,NA(),'Последняя версия'!DU86)</f>
        <v>86</v>
      </c>
      <c r="DV86">
        <f>IF(COUNTA('Последняя версия'!DV86)=0,NA(),'Последняя версия'!DV86)</f>
        <v>18</v>
      </c>
      <c r="DW86">
        <f>IF(COUNTA('Последняя версия'!DW86)=0,NA(),'Последняя версия'!DW86)</f>
        <v>1</v>
      </c>
      <c r="DX86">
        <f>IF(COUNTA('Последняя версия'!DX86)=0,NA(),'Последняя версия'!DX86)</f>
        <v>14</v>
      </c>
      <c r="DY86">
        <f>IF(COUNTA('Последняя версия'!DY86)=0,NA(),'Последняя версия'!DY86)</f>
        <v>13</v>
      </c>
      <c r="DZ86">
        <f>IF(COUNTA('Последняя версия'!DZ86)=0,NA(),'Последняя версия'!DZ86)</f>
        <v>25</v>
      </c>
      <c r="EA86">
        <f>IF(COUNTA('Последняя версия'!EA86)=0,NA(),'Последняя версия'!EA86)</f>
        <v>16</v>
      </c>
      <c r="EB86">
        <f>IF(COUNTA('Последняя версия'!EB86)=0,NA(),'Последняя версия'!EB86)</f>
        <v>67</v>
      </c>
      <c r="EC86">
        <f>IF(COUNTA('Последняя версия'!EC86)=0,NA(),'Последняя версия'!EC86)</f>
        <v>74</v>
      </c>
      <c r="ED86">
        <f>IF(COUNTA('Последняя версия'!ED86)=0,NA(),'Последняя версия'!ED86)</f>
        <v>136</v>
      </c>
      <c r="EE86">
        <f>IF(COUNTA('Последняя версия'!EE86)=0,NA(),'Последняя версия'!EE86)</f>
        <v>1</v>
      </c>
      <c r="EF86">
        <f>IF(COUNTA('Последняя версия'!EF86)=0,NA(),'Последняя версия'!EF86)</f>
        <v>2</v>
      </c>
      <c r="EG86">
        <f>IF(COUNTA('Последняя версия'!EG86)=0,NA(),'Последняя версия'!EG86)</f>
        <v>0</v>
      </c>
      <c r="EH86">
        <f>IF(COUNTA('Последняя версия'!EH86)=0,NA(),'Последняя версия'!EH86)</f>
        <v>6</v>
      </c>
      <c r="EI86">
        <f>IF(COUNTA('Последняя версия'!EI86)=0,NA(),'Последняя версия'!EI86)</f>
        <v>59</v>
      </c>
      <c r="EJ86">
        <f>IF(COUNTA('Последняя версия'!EJ86)=0,NA(),'Последняя версия'!EJ86)</f>
        <v>1.1000000000000001</v>
      </c>
    </row>
    <row r="87" spans="1:140" x14ac:dyDescent="0.35">
      <c r="A87">
        <f>IF(COUNTA('Последняя версия'!A87)=0,NA(),'Последняя версия'!A87)</f>
        <v>86</v>
      </c>
      <c r="B87">
        <f>IF(COUNTA('Последняя версия'!B87)=0,NA(),'Последняя версия'!B87)</f>
        <v>3</v>
      </c>
      <c r="C87">
        <f>IF(COUNTA('Последняя версия'!C87)=0,NA(),'Последняя версия'!C87)</f>
        <v>1</v>
      </c>
      <c r="D87">
        <f>IF(COUNTA('Последняя версия'!D87)=0,NA(),'Последняя версия'!D87)</f>
        <v>6</v>
      </c>
      <c r="E87">
        <f>IF(COUNTA('Последняя версия'!E87)=0,NA(),'Последняя версия'!E87)</f>
        <v>5</v>
      </c>
      <c r="F87">
        <f>IF(COUNTA('Последняя версия'!F87)=0,NA(),'Последняя версия'!F87)</f>
        <v>2</v>
      </c>
      <c r="G87">
        <f>IF(COUNTA('Последняя версия'!G87)=0,NA(),'Последняя версия'!G87)</f>
        <v>3</v>
      </c>
      <c r="H87">
        <f>IF(COUNTA('Последняя версия'!H87)=0,NA(),'Последняя версия'!H87)</f>
        <v>1</v>
      </c>
      <c r="I87">
        <f>IF(COUNTA('Последняя версия'!I87)=0,NA(),'Последняя версия'!I87)</f>
        <v>1</v>
      </c>
      <c r="J87">
        <f>IF(COUNTA('Последняя версия'!J87)=0,NA(),'Последняя версия'!J87)</f>
        <v>1</v>
      </c>
      <c r="K87">
        <f>IF(COUNTA('Последняя версия'!K87)=0,NA(),'Последняя версия'!K87)</f>
        <v>1</v>
      </c>
      <c r="L87">
        <f>IF(COUNTA('Последняя версия'!L87)=0,NA(),'Последняя версия'!L87)</f>
        <v>1</v>
      </c>
      <c r="M87">
        <f>IF(COUNTA('Последняя версия'!M87)=0,NA(),'Последняя версия'!M87)</f>
        <v>1</v>
      </c>
      <c r="N87">
        <f>IF(COUNTA('Последняя версия'!N87)=0,NA(),'Последняя версия'!N87)</f>
        <v>2</v>
      </c>
      <c r="O87">
        <f>IF(COUNTA('Последняя версия'!O87)=0,NA(),'Последняя версия'!O87)</f>
        <v>1</v>
      </c>
      <c r="P87">
        <f>IF(COUNTA('Последняя версия'!P87)=0,NA(),'Последняя версия'!P87)</f>
        <v>1</v>
      </c>
      <c r="Q87">
        <f>IF(COUNTA('Последняя версия'!Q87)=0,NA(),'Последняя версия'!Q87)</f>
        <v>1</v>
      </c>
      <c r="R87">
        <f>IF(COUNTA('Последняя версия'!R87)=0,NA(),'Последняя версия'!R87)</f>
        <v>1</v>
      </c>
      <c r="S87">
        <f>IF(COUNTA('Последняя версия'!S87)=0,NA(),'Последняя версия'!S87)</f>
        <v>1</v>
      </c>
      <c r="T87">
        <f>IF(COUNTA('Последняя версия'!T87)=0,NA(),'Последняя версия'!T87)</f>
        <v>1</v>
      </c>
      <c r="U87">
        <f>IF(COUNTA('Последняя версия'!U87)=0,NA(),'Последняя версия'!U87)</f>
        <v>1</v>
      </c>
      <c r="V87">
        <f>IF(COUNTA('Последняя версия'!V87)=0,NA(),'Последняя версия'!V87)</f>
        <v>3</v>
      </c>
      <c r="W87" t="e">
        <f>IF(COUNTA('Последняя версия'!W87)=0,NA(),'Последняя версия'!W87)</f>
        <v>#N/A</v>
      </c>
      <c r="X87">
        <f>IF(COUNTA('Последняя версия'!X87)=0,NA(),'Последняя версия'!X87)</f>
        <v>62</v>
      </c>
      <c r="Y87">
        <f>IF(COUNTA('Последняя версия'!Y87)=0,NA(),'Последняя версия'!Y87)</f>
        <v>60</v>
      </c>
      <c r="Z87">
        <f>IF(COUNTA('Последняя версия'!Z87)=0,NA(),'Последняя версия'!Z87)</f>
        <v>38</v>
      </c>
      <c r="AA87">
        <f>IF(COUNTA('Последняя версия'!AA87)=0,NA(),'Последняя версия'!AA87)</f>
        <v>57</v>
      </c>
      <c r="AB87">
        <f>IF(COUNTA('Последняя версия'!AB87)=0,NA(),'Последняя версия'!AB87)</f>
        <v>80</v>
      </c>
      <c r="AC87" t="e">
        <f>IF(COUNTA('Последняя версия'!AC87)=0,NA(),'Последняя версия'!AC87)</f>
        <v>#N/A</v>
      </c>
      <c r="AD87">
        <f>IF(COUNTA('Последняя версия'!AD87)=0,NA(),'Последняя версия'!AD87)</f>
        <v>4.91</v>
      </c>
      <c r="AE87" t="e">
        <f>IF(COUNTA('Последняя версия'!AE87)=0,NA(),'Последняя версия'!AE87)</f>
        <v>#N/A</v>
      </c>
      <c r="AF87">
        <f>IF(COUNTA('Последняя версия'!AF87)=0,NA(),'Последняя версия'!AF87)</f>
        <v>5.17</v>
      </c>
      <c r="AG87">
        <f>IF(COUNTA('Последняя версия'!AG87)=0,NA(),'Последняя версия'!AG87)</f>
        <v>1.04</v>
      </c>
      <c r="AH87">
        <f>IF(COUNTA('Последняя версия'!AH87)=0,NA(),'Последняя версия'!AH87)</f>
        <v>3.82</v>
      </c>
      <c r="AI87">
        <f>IF(COUNTA('Последняя версия'!AI87)=0,NA(),'Последняя версия'!AI87)</f>
        <v>1.5</v>
      </c>
      <c r="AJ87" t="e">
        <f>IF(COUNTA('Последняя версия'!AJ87)=0,NA(),'Последняя версия'!AJ87)</f>
        <v>#N/A</v>
      </c>
      <c r="AK87">
        <f>IF(COUNTA('Последняя версия'!AK87)=0,NA(),'Последняя версия'!AK87)</f>
        <v>3.73</v>
      </c>
      <c r="AL87">
        <f>IF(COUNTA('Последняя версия'!AL87)=0,NA(),'Последняя версия'!AL87)</f>
        <v>84.8</v>
      </c>
      <c r="AM87">
        <f>IF(COUNTA('Последняя версия'!AM87)=0,NA(),'Последняя версия'!AM87)</f>
        <v>385.51</v>
      </c>
      <c r="AN87" t="e">
        <f>IF(COUNTA('Последняя версия'!AN87)=0,NA(),'Последняя версия'!AN87)</f>
        <v>#N/A</v>
      </c>
      <c r="AO87" t="e">
        <f>IF(COUNTA('Последняя версия'!AO87)=0,NA(),'Последняя версия'!AO87)</f>
        <v>#N/A</v>
      </c>
      <c r="AP87" t="e">
        <f>IF(COUNTA('Последняя версия'!AP87)=0,NA(),'Последняя версия'!AP87)</f>
        <v>#N/A</v>
      </c>
      <c r="AQ87" t="e">
        <f>IF(COUNTA('Последняя версия'!AQ87)=0,NA(),'Последняя версия'!AQ87)</f>
        <v>#N/A</v>
      </c>
      <c r="AR87" t="e">
        <f>IF(COUNTA('Последняя версия'!AR87)=0,NA(),'Последняя версия'!AR87)</f>
        <v>#N/A</v>
      </c>
      <c r="AS87" t="e">
        <f>IF(COUNTA('Последняя версия'!AS87)=0,NA(),'Последняя версия'!AS87)</f>
        <v>#N/A</v>
      </c>
      <c r="AT87" t="e">
        <f>IF(COUNTA('Последняя версия'!AT87)=0,NA(),'Последняя версия'!AT87)</f>
        <v>#N/A</v>
      </c>
      <c r="AU87" t="e">
        <f>IF(COUNTA('Последняя версия'!AU87)=0,NA(),'Последняя версия'!AU87)</f>
        <v>#N/A</v>
      </c>
      <c r="AV87" t="e">
        <f>IF(COUNTA('Последняя версия'!AV87)=0,NA(),'Последняя версия'!AV87)</f>
        <v>#N/A</v>
      </c>
      <c r="AW87" t="e">
        <f>IF(COUNTA('Последняя версия'!AW87)=0,NA(),'Последняя версия'!AW87)</f>
        <v>#N/A</v>
      </c>
      <c r="AX87" t="e">
        <f>IF(COUNTA('Последняя версия'!AX87)=0,NA(),'Последняя версия'!AX87)</f>
        <v>#N/A</v>
      </c>
      <c r="AY87" t="e">
        <f>IF(COUNTA('Последняя версия'!AY87)=0,NA(),'Последняя версия'!AY87)</f>
        <v>#N/A</v>
      </c>
      <c r="AZ87" t="e">
        <f>IF(COUNTA('Последняя версия'!AZ87)=0,NA(),'Последняя версия'!AZ87)</f>
        <v>#N/A</v>
      </c>
      <c r="BA87" t="e">
        <f>IF(COUNTA('Последняя версия'!BA87)=0,NA(),'Последняя версия'!BA87)</f>
        <v>#N/A</v>
      </c>
      <c r="BB87">
        <f>IF(COUNTA('Последняя версия'!BB87)=0,NA(),'Последняя версия'!BB87)</f>
        <v>153</v>
      </c>
      <c r="BC87" t="e">
        <f>IF(COUNTA('Последняя версия'!BC87)=0,NA(),'Последняя версия'!BC87)</f>
        <v>#N/A</v>
      </c>
      <c r="BD87" t="e">
        <f>IF(COUNTA('Последняя версия'!BD87)=0,NA(),'Последняя версия'!BD87)</f>
        <v>#N/A</v>
      </c>
      <c r="BE87" t="e">
        <f>IF(COUNTA('Последняя версия'!BE87)=0,NA(),'Последняя версия'!BE87)</f>
        <v>#N/A</v>
      </c>
      <c r="BF87" t="e">
        <f>IF(COUNTA('Последняя версия'!BF87)=0,NA(),'Последняя версия'!BF87)</f>
        <v>#N/A</v>
      </c>
      <c r="BG87" t="e">
        <f>IF(COUNTA('Последняя версия'!BG87)=0,NA(),'Последняя версия'!BG87)</f>
        <v>#N/A</v>
      </c>
      <c r="BH87">
        <f>IF(COUNTA('Последняя версия'!BH87)=0,NA(),'Последняя версия'!BH87)</f>
        <v>165</v>
      </c>
      <c r="BI87">
        <f>IF(COUNTA('Последняя версия'!BI87)=0,NA(),'Последняя версия'!BI87)</f>
        <v>1078</v>
      </c>
      <c r="BJ87" t="e">
        <f>IF(COUNTA('Последняя версия'!BJ87)=0,NA(),'Последняя версия'!BJ87)</f>
        <v>#N/A</v>
      </c>
      <c r="BK87">
        <f>IF(COUNTA('Последняя версия'!BK87)=0,NA(),'Последняя версия'!BK87)</f>
        <v>52.1</v>
      </c>
      <c r="BL87" t="e">
        <f>IF(COUNTA('Последняя версия'!BL87)=0,NA(),'Последняя версия'!BL87)</f>
        <v>#N/A</v>
      </c>
      <c r="BM87" t="e">
        <f>IF(COUNTA('Последняя версия'!BM87)=0,NA(),'Последняя версия'!BM87)</f>
        <v>#N/A</v>
      </c>
      <c r="BN87">
        <f>IF(COUNTA('Последняя версия'!BN87)=0,NA(),'Последняя версия'!BN87)</f>
        <v>2.4</v>
      </c>
      <c r="BO87">
        <f>IF(COUNTA('Последняя версия'!BO87)=0,NA(),'Последняя версия'!BO87)</f>
        <v>400.2</v>
      </c>
      <c r="BP87">
        <f>IF(COUNTA('Последняя версия'!BP87)=0,NA(),'Последняя версия'!BP87)</f>
        <v>15.61</v>
      </c>
      <c r="BQ87" t="e">
        <f>IF(COUNTA('Последняя версия'!BQ87)=0,NA(),'Последняя версия'!BQ87)</f>
        <v>#N/A</v>
      </c>
      <c r="BR87" t="e">
        <f>IF(COUNTA('Последняя версия'!BR87)=0,NA(),'Последняя версия'!BR87)</f>
        <v>#N/A</v>
      </c>
      <c r="BS87" t="e">
        <f>IF(COUNTA('Последняя версия'!BS87)=0,NA(),'Последняя версия'!BS87)</f>
        <v>#N/A</v>
      </c>
      <c r="BT87" t="e">
        <f>IF(COUNTA('Последняя версия'!BT87)=0,NA(),'Последняя версия'!BT87)</f>
        <v>#N/A</v>
      </c>
      <c r="BU87" t="e">
        <f>IF(COUNTA('Последняя версия'!BU87)=0,NA(),'Последняя версия'!BU87)</f>
        <v>#N/A</v>
      </c>
      <c r="BV87" t="e">
        <f>IF(COUNTA('Последняя версия'!BV87)=0,NA(),'Последняя версия'!BV87)</f>
        <v>#N/A</v>
      </c>
      <c r="BW87" t="e">
        <f>IF(COUNTA('Последняя версия'!BW87)=0,NA(),'Последняя версия'!BW87)</f>
        <v>#N/A</v>
      </c>
      <c r="BX87" t="e">
        <f>IF(COUNTA('Последняя версия'!BX87)=0,NA(),'Последняя версия'!BX87)</f>
        <v>#N/A</v>
      </c>
      <c r="BY87" t="e">
        <f>IF(COUNTA('Последняя версия'!BY87)=0,NA(),'Последняя версия'!BY87)</f>
        <v>#N/A</v>
      </c>
      <c r="BZ87" t="e">
        <f>IF(COUNTA('Последняя версия'!BZ87)=0,NA(),'Последняя версия'!BZ87)</f>
        <v>#N/A</v>
      </c>
      <c r="CA87" t="e">
        <f>IF(COUNTA('Последняя версия'!CA87)=0,NA(),'Последняя версия'!CA87)</f>
        <v>#N/A</v>
      </c>
      <c r="CB87" t="e">
        <f>IF(COUNTA('Последняя версия'!CB87)=0,NA(),'Последняя версия'!CB87)</f>
        <v>#N/A</v>
      </c>
      <c r="CC87" t="e">
        <f>IF(COUNTA('Последняя версия'!CC87)=0,NA(),'Последняя версия'!CC87)</f>
        <v>#N/A</v>
      </c>
      <c r="CD87" t="e">
        <f>IF(COUNTA('Последняя версия'!CD87)=0,NA(),'Последняя версия'!CD87)</f>
        <v>#N/A</v>
      </c>
      <c r="CE87" t="e">
        <f>IF(COUNTA('Последняя версия'!CE87)=0,NA(),'Последняя версия'!CE87)</f>
        <v>#N/A</v>
      </c>
      <c r="CF87" t="e">
        <f>IF(COUNTA('Последняя версия'!CF87)=0,NA(),'Последняя версия'!CF87)</f>
        <v>#N/A</v>
      </c>
      <c r="CG87" t="e">
        <f>IF(COUNTA('Последняя версия'!CG87)=0,NA(),'Последняя версия'!CG87)</f>
        <v>#N/A</v>
      </c>
      <c r="CH87" t="e">
        <f>IF(COUNTA('Последняя версия'!CH87)=0,NA(),'Последняя версия'!CH87)</f>
        <v>#N/A</v>
      </c>
      <c r="CI87" t="e">
        <f>IF(COUNTA('Последняя версия'!CI87)=0,NA(),'Последняя версия'!CI87)</f>
        <v>#N/A</v>
      </c>
      <c r="CJ87" t="e">
        <f>IF(COUNTA('Последняя версия'!CJ87)=0,NA(),'Последняя версия'!CJ87)</f>
        <v>#N/A</v>
      </c>
      <c r="CK87" t="e">
        <f>IF(COUNTA('Последняя версия'!CK87)=0,NA(),'Последняя версия'!CK87)</f>
        <v>#N/A</v>
      </c>
      <c r="CL87">
        <f>IF(COUNTA('Последняя версия'!CL87)=0,NA(),'Последняя версия'!CL87)</f>
        <v>101</v>
      </c>
      <c r="CM87" t="e">
        <f>IF(COUNTA('Последняя версия'!CM87)=0,NA(),'Последняя версия'!CM87)</f>
        <v>#N/A</v>
      </c>
      <c r="CN87" t="e">
        <f>IF(COUNTA('Последняя версия'!CN87)=0,NA(),'Последняя версия'!CN87)</f>
        <v>#N/A</v>
      </c>
      <c r="CO87" t="e">
        <f>IF(COUNTA('Последняя версия'!CO87)=0,NA(),'Последняя версия'!CO87)</f>
        <v>#N/A</v>
      </c>
      <c r="CP87" t="e">
        <f>IF(COUNTA('Последняя версия'!CP87)=0,NA(),'Последняя версия'!CP87)</f>
        <v>#N/A</v>
      </c>
      <c r="CQ87" t="e">
        <f>IF(COUNTA('Последняя версия'!CQ87)=0,NA(),'Последняя версия'!CQ87)</f>
        <v>#N/A</v>
      </c>
      <c r="CR87" t="e">
        <f>IF(COUNTA('Последняя версия'!CR87)=0,NA(),'Последняя версия'!CR87)</f>
        <v>#N/A</v>
      </c>
      <c r="CS87">
        <f>IF(COUNTA('Последняя версия'!CS87)=0,NA(),'Последняя версия'!CS87)</f>
        <v>24</v>
      </c>
      <c r="CT87">
        <f>IF(COUNTA('Последняя версия'!CT87)=0,NA(),'Последняя версия'!CT87)</f>
        <v>10</v>
      </c>
      <c r="CU87">
        <f>IF(COUNTA('Последняя версия'!CU87)=0,NA(),'Последняя версия'!CU87)</f>
        <v>15</v>
      </c>
      <c r="CV87">
        <f>IF(COUNTA('Последняя версия'!CV87)=0,NA(),'Последняя версия'!CV87)</f>
        <v>1</v>
      </c>
      <c r="CW87">
        <f>IF(COUNTA('Последняя версия'!CW87)=0,NA(),'Последняя версия'!CW87)</f>
        <v>1</v>
      </c>
      <c r="CX87">
        <f>IF(COUNTA('Последняя версия'!CX87)=0,NA(),'Последняя версия'!CX87)</f>
        <v>1</v>
      </c>
      <c r="CY87">
        <f>IF(COUNTA('Последняя версия'!CY87)=0,NA(),'Последняя версия'!CY87)</f>
        <v>4</v>
      </c>
      <c r="CZ87">
        <f>IF(COUNTA('Последняя версия'!CZ87)=0,NA(),'Последняя версия'!CZ87)</f>
        <v>1</v>
      </c>
      <c r="DA87">
        <f>IF(COUNTA('Последняя версия'!DA87)=0,NA(),'Последняя версия'!DA87)</f>
        <v>1</v>
      </c>
      <c r="DB87">
        <f>IF(COUNTA('Последняя версия'!DB87)=0,NA(),'Последняя версия'!DB87)</f>
        <v>1</v>
      </c>
      <c r="DC87">
        <f>IF(COUNTA('Последняя версия'!DC87)=0,NA(),'Последняя версия'!DC87)</f>
        <v>3</v>
      </c>
      <c r="DD87">
        <f>IF(COUNTA('Последняя версия'!DD87)=0,NA(),'Последняя версия'!DD87)</f>
        <v>1</v>
      </c>
      <c r="DE87">
        <f>IF(COUNTA('Последняя версия'!DE87)=0,NA(),'Последняя версия'!DE87)</f>
        <v>6</v>
      </c>
      <c r="DF87">
        <f>IF(COUNTA('Последняя версия'!DF87)=0,NA(),'Последняя версия'!DF87)</f>
        <v>1</v>
      </c>
      <c r="DG87">
        <f>IF(COUNTA('Последняя версия'!DG87)=0,NA(),'Последняя версия'!DG87)</f>
        <v>1</v>
      </c>
      <c r="DH87">
        <f>IF(COUNTA('Последняя версия'!DH87)=0,NA(),'Последняя версия'!DH87)</f>
        <v>7</v>
      </c>
      <c r="DI87">
        <f>IF(COUNTA('Последняя версия'!DI87)=0,NA(),'Последняя версия'!DI87)</f>
        <v>6</v>
      </c>
      <c r="DJ87">
        <f>IF(COUNTA('Последняя версия'!DJ87)=0,NA(),'Последняя версия'!DJ87)</f>
        <v>4</v>
      </c>
      <c r="DK87">
        <f>IF(COUNTA('Последняя версия'!DK87)=0,NA(),'Последняя версия'!DK87)</f>
        <v>4</v>
      </c>
      <c r="DL87">
        <f>IF(COUNTA('Последняя версия'!DL87)=0,NA(),'Последняя версия'!DL87)</f>
        <v>3</v>
      </c>
      <c r="DM87">
        <f>IF(COUNTA('Последняя версия'!DM87)=0,NA(),'Последняя версия'!DM87)</f>
        <v>11</v>
      </c>
      <c r="DN87">
        <f>IF(COUNTA('Последняя версия'!DN87)=0,NA(),'Последняя версия'!DN87)</f>
        <v>6</v>
      </c>
      <c r="DO87">
        <f>IF(COUNTA('Последняя версия'!DO87)=0,NA(),'Последняя версия'!DO87)</f>
        <v>5</v>
      </c>
      <c r="DP87">
        <f>IF(COUNTA('Последняя версия'!DP87)=0,NA(),'Последняя версия'!DP87)</f>
        <v>9</v>
      </c>
      <c r="DQ87">
        <f>IF(COUNTA('Последняя версия'!DQ87)=0,NA(),'Последняя версия'!DQ87)</f>
        <v>12</v>
      </c>
      <c r="DR87">
        <f>IF(COUNTA('Последняя версия'!DR87)=0,NA(),'Последняя версия'!DR87)</f>
        <v>7</v>
      </c>
      <c r="DS87">
        <f>IF(COUNTA('Последняя версия'!DS87)=0,NA(),'Последняя версия'!DS87)</f>
        <v>5</v>
      </c>
      <c r="DT87">
        <f>IF(COUNTA('Последняя версия'!DT87)=0,NA(),'Последняя версия'!DT87)</f>
        <v>99</v>
      </c>
      <c r="DU87" t="e">
        <f>IF(COUNTA('Последняя версия'!DU87)=0,NA(),'Последняя версия'!DU87)</f>
        <v>#N/A</v>
      </c>
      <c r="DV87" t="e">
        <f>IF(COUNTA('Последняя версия'!DV87)=0,NA(),'Последняя версия'!DV87)</f>
        <v>#N/A</v>
      </c>
      <c r="DW87" t="e">
        <f>IF(COUNTA('Последняя версия'!DW87)=0,NA(),'Последняя версия'!DW87)</f>
        <v>#N/A</v>
      </c>
      <c r="DX87" t="e">
        <f>IF(COUNTA('Последняя версия'!DX87)=0,NA(),'Последняя версия'!DX87)</f>
        <v>#N/A</v>
      </c>
      <c r="DY87" t="e">
        <f>IF(COUNTA('Последняя версия'!DY87)=0,NA(),'Последняя версия'!DY87)</f>
        <v>#N/A</v>
      </c>
      <c r="DZ87" t="e">
        <f>IF(COUNTA('Последняя версия'!DZ87)=0,NA(),'Последняя версия'!DZ87)</f>
        <v>#N/A</v>
      </c>
      <c r="EA87" t="e">
        <f>IF(COUNTA('Последняя версия'!EA87)=0,NA(),'Последняя версия'!EA87)</f>
        <v>#N/A</v>
      </c>
      <c r="EB87" t="e">
        <f>IF(COUNTA('Последняя версия'!EB87)=0,NA(),'Последняя версия'!EB87)</f>
        <v>#N/A</v>
      </c>
      <c r="EC87" t="e">
        <f>IF(COUNTA('Последняя версия'!EC87)=0,NA(),'Последняя версия'!EC87)</f>
        <v>#N/A</v>
      </c>
      <c r="ED87" t="e">
        <f>IF(COUNTA('Последняя версия'!ED87)=0,NA(),'Последняя версия'!ED87)</f>
        <v>#N/A</v>
      </c>
      <c r="EE87" t="e">
        <f>IF(COUNTA('Последняя версия'!EE87)=0,NA(),'Последняя версия'!EE87)</f>
        <v>#N/A</v>
      </c>
      <c r="EF87" t="e">
        <f>IF(COUNTA('Последняя версия'!EF87)=0,NA(),'Последняя версия'!EF87)</f>
        <v>#N/A</v>
      </c>
      <c r="EG87" t="e">
        <f>IF(COUNTA('Последняя версия'!EG87)=0,NA(),'Последняя версия'!EG87)</f>
        <v>#N/A</v>
      </c>
      <c r="EH87" t="e">
        <f>IF(COUNTA('Последняя версия'!EH87)=0,NA(),'Последняя версия'!EH87)</f>
        <v>#N/A</v>
      </c>
      <c r="EI87" t="e">
        <f>IF(COUNTA('Последняя версия'!EI87)=0,NA(),'Последняя версия'!EI87)</f>
        <v>#N/A</v>
      </c>
      <c r="EJ87" t="e">
        <f>IF(COUNTA('Последняя версия'!EJ87)=0,NA(),'Последняя версия'!EJ87)</f>
        <v>#N/A</v>
      </c>
    </row>
    <row r="88" spans="1:140" x14ac:dyDescent="0.35">
      <c r="A88">
        <f>IF(COUNTA('Последняя версия'!A88)=0,NA(),'Последняя версия'!A88)</f>
        <v>87</v>
      </c>
      <c r="B88">
        <f>IF(COUNTA('Последняя версия'!B88)=0,NA(),'Последняя версия'!B88)</f>
        <v>1</v>
      </c>
      <c r="C88">
        <f>IF(COUNTA('Последняя версия'!C88)=0,NA(),'Последняя версия'!C88)</f>
        <v>2</v>
      </c>
      <c r="D88">
        <f>IF(COUNTA('Последняя версия'!D88)=0,NA(),'Последняя версия'!D88)</f>
        <v>6</v>
      </c>
      <c r="E88">
        <f>IF(COUNTA('Последняя версия'!E88)=0,NA(),'Последняя версия'!E88)</f>
        <v>7</v>
      </c>
      <c r="F88">
        <f>IF(COUNTA('Последняя версия'!F88)=0,NA(),'Последняя версия'!F88)</f>
        <v>3</v>
      </c>
      <c r="G88">
        <f>IF(COUNTA('Последняя версия'!G88)=0,NA(),'Последняя версия'!G88)</f>
        <v>3</v>
      </c>
      <c r="H88">
        <f>IF(COUNTA('Последняя версия'!H88)=0,NA(),'Последняя версия'!H88)</f>
        <v>1</v>
      </c>
      <c r="I88">
        <f>IF(COUNTA('Последняя версия'!I88)=0,NA(),'Последняя версия'!I88)</f>
        <v>3</v>
      </c>
      <c r="J88">
        <f>IF(COUNTA('Последняя версия'!J88)=0,NA(),'Последняя версия'!J88)</f>
        <v>1</v>
      </c>
      <c r="K88">
        <f>IF(COUNTA('Последняя версия'!K88)=0,NA(),'Последняя версия'!K88)</f>
        <v>1</v>
      </c>
      <c r="L88">
        <f>IF(COUNTA('Последняя версия'!L88)=0,NA(),'Последняя версия'!L88)</f>
        <v>1</v>
      </c>
      <c r="M88">
        <f>IF(COUNTA('Последняя версия'!M88)=0,NA(),'Последняя версия'!M88)</f>
        <v>1</v>
      </c>
      <c r="N88">
        <f>IF(COUNTA('Последняя версия'!N88)=0,NA(),'Последняя версия'!N88)</f>
        <v>1</v>
      </c>
      <c r="O88">
        <f>IF(COUNTA('Последняя версия'!O88)=0,NA(),'Последняя версия'!O88)</f>
        <v>2</v>
      </c>
      <c r="P88" t="e">
        <f>IF(COUNTA('Последняя версия'!P88)=0,NA(),'Последняя версия'!P88)</f>
        <v>#N/A</v>
      </c>
      <c r="Q88">
        <f>IF(COUNTA('Последняя версия'!Q88)=0,NA(),'Последняя версия'!Q88)</f>
        <v>1</v>
      </c>
      <c r="R88">
        <f>IF(COUNTA('Последняя версия'!R88)=0,NA(),'Последняя версия'!R88)</f>
        <v>1</v>
      </c>
      <c r="S88">
        <f>IF(COUNTA('Последняя версия'!S88)=0,NA(),'Последняя версия'!S88)</f>
        <v>2</v>
      </c>
      <c r="T88">
        <f>IF(COUNTA('Последняя версия'!T88)=0,NA(),'Последняя версия'!T88)</f>
        <v>0</v>
      </c>
      <c r="U88">
        <f>IF(COUNTA('Последняя версия'!U88)=0,NA(),'Последняя версия'!U88)</f>
        <v>1</v>
      </c>
      <c r="V88">
        <f>IF(COUNTA('Последняя версия'!V88)=0,NA(),'Последняя версия'!V88)</f>
        <v>2</v>
      </c>
      <c r="W88" t="e">
        <f>IF(COUNTA('Последняя версия'!W88)=0,NA(),'Последняя версия'!W88)</f>
        <v>#N/A</v>
      </c>
      <c r="X88">
        <f>IF(COUNTA('Последняя версия'!X88)=0,NA(),'Последняя версия'!X88)</f>
        <v>72</v>
      </c>
      <c r="Y88">
        <f>IF(COUNTA('Последняя версия'!Y88)=0,NA(),'Последняя версия'!Y88)</f>
        <v>70</v>
      </c>
      <c r="Z88">
        <f>IF(COUNTA('Последняя версия'!Z88)=0,NA(),'Последняя версия'!Z88)</f>
        <v>24</v>
      </c>
      <c r="AA88">
        <f>IF(COUNTA('Последняя версия'!AA88)=0,NA(),'Последняя версия'!AA88)</f>
        <v>50</v>
      </c>
      <c r="AB88">
        <f>IF(COUNTA('Последняя версия'!AB88)=0,NA(),'Последняя версия'!AB88)</f>
        <v>27</v>
      </c>
      <c r="AC88">
        <f>IF(COUNTA('Последняя версия'!AC88)=0,NA(),'Последняя версия'!AC88)</f>
        <v>39.9</v>
      </c>
      <c r="AD88">
        <f>IF(COUNTA('Последняя версия'!AD88)=0,NA(),'Последняя версия'!AD88)</f>
        <v>6.01</v>
      </c>
      <c r="AE88">
        <f>IF(COUNTA('Последняя версия'!AE88)=0,NA(),'Последняя версия'!AE88)</f>
        <v>71.2</v>
      </c>
      <c r="AF88">
        <f>IF(COUNTA('Последняя версия'!AF88)=0,NA(),'Последняя версия'!AF88)</f>
        <v>5.41</v>
      </c>
      <c r="AG88">
        <f>IF(COUNTA('Последняя версия'!AG88)=0,NA(),'Последняя версия'!AG88)</f>
        <v>1.38</v>
      </c>
      <c r="AH88">
        <f>IF(COUNTA('Последняя версия'!AH88)=0,NA(),'Последняя версия'!AH88)</f>
        <v>5.29</v>
      </c>
      <c r="AI88">
        <f>IF(COUNTA('Последняя версия'!AI88)=0,NA(),'Последняя версия'!AI88)</f>
        <v>1.1000000000000001</v>
      </c>
      <c r="AJ88">
        <f>IF(COUNTA('Последняя версия'!AJ88)=0,NA(),'Последняя версия'!AJ88)</f>
        <v>3.98</v>
      </c>
      <c r="AK88">
        <f>IF(COUNTA('Последняя версия'!AK88)=0,NA(),'Последняя версия'!AK88)</f>
        <v>3.34</v>
      </c>
      <c r="AL88">
        <f>IF(COUNTA('Последняя версия'!AL88)=0,NA(),'Последняя версия'!AL88)</f>
        <v>108</v>
      </c>
      <c r="AM88">
        <f>IF(COUNTA('Последняя версия'!AM88)=0,NA(),'Последняя версия'!AM88)</f>
        <v>439</v>
      </c>
      <c r="AN88" t="e">
        <f>IF(COUNTA('Последняя версия'!AN88)=0,NA(),'Последняя версия'!AN88)</f>
        <v>#N/A</v>
      </c>
      <c r="AO88" t="e">
        <f>IF(COUNTA('Последняя версия'!AO88)=0,NA(),'Последняя версия'!AO88)</f>
        <v>#N/A</v>
      </c>
      <c r="AP88" t="e">
        <f>IF(COUNTA('Последняя версия'!AP88)=0,NA(),'Последняя версия'!AP88)</f>
        <v>#N/A</v>
      </c>
      <c r="AQ88" t="e">
        <f>IF(COUNTA('Последняя версия'!AQ88)=0,NA(),'Последняя версия'!AQ88)</f>
        <v>#N/A</v>
      </c>
      <c r="AR88" t="e">
        <f>IF(COUNTA('Последняя версия'!AR88)=0,NA(),'Последняя версия'!AR88)</f>
        <v>#N/A</v>
      </c>
      <c r="AS88" t="e">
        <f>IF(COUNTA('Последняя версия'!AS88)=0,NA(),'Последняя версия'!AS88)</f>
        <v>#N/A</v>
      </c>
      <c r="AT88" t="e">
        <f>IF(COUNTA('Последняя версия'!AT88)=0,NA(),'Последняя версия'!AT88)</f>
        <v>#N/A</v>
      </c>
      <c r="AU88" t="e">
        <f>IF(COUNTA('Последняя версия'!AU88)=0,NA(),'Последняя версия'!AU88)</f>
        <v>#N/A</v>
      </c>
      <c r="AV88" t="e">
        <f>IF(COUNTA('Последняя версия'!AV88)=0,NA(),'Последняя версия'!AV88)</f>
        <v>#N/A</v>
      </c>
      <c r="AW88" t="e">
        <f>IF(COUNTA('Последняя версия'!AW88)=0,NA(),'Последняя версия'!AW88)</f>
        <v>#N/A</v>
      </c>
      <c r="AX88" t="e">
        <f>IF(COUNTA('Последняя версия'!AX88)=0,NA(),'Последняя версия'!AX88)</f>
        <v>#N/A</v>
      </c>
      <c r="AY88" t="e">
        <f>IF(COUNTA('Последняя версия'!AY88)=0,NA(),'Последняя версия'!AY88)</f>
        <v>#N/A</v>
      </c>
      <c r="AZ88" t="e">
        <f>IF(COUNTA('Последняя версия'!AZ88)=0,NA(),'Последняя версия'!AZ88)</f>
        <v>#N/A</v>
      </c>
      <c r="BA88" t="e">
        <f>IF(COUNTA('Последняя версия'!BA88)=0,NA(),'Последняя версия'!BA88)</f>
        <v>#N/A</v>
      </c>
      <c r="BB88">
        <f>IF(COUNTA('Последняя версия'!BB88)=0,NA(),'Последняя версия'!BB88)</f>
        <v>130</v>
      </c>
      <c r="BC88" t="e">
        <f>IF(COUNTA('Последняя версия'!BC88)=0,NA(),'Последняя версия'!BC88)</f>
        <v>#N/A</v>
      </c>
      <c r="BD88" t="e">
        <f>IF(COUNTA('Последняя версия'!BD88)=0,NA(),'Последняя версия'!BD88)</f>
        <v>#N/A</v>
      </c>
      <c r="BE88" t="e">
        <f>IF(COUNTA('Последняя версия'!BE88)=0,NA(),'Последняя версия'!BE88)</f>
        <v>#N/A</v>
      </c>
      <c r="BF88" t="e">
        <f>IF(COUNTA('Последняя версия'!BF88)=0,NA(),'Последняя версия'!BF88)</f>
        <v>#N/A</v>
      </c>
      <c r="BG88" t="e">
        <f>IF(COUNTA('Последняя версия'!BG88)=0,NA(),'Последняя версия'!BG88)</f>
        <v>#N/A</v>
      </c>
      <c r="BH88">
        <f>IF(COUNTA('Последняя версия'!BH88)=0,NA(),'Последняя версия'!BH88)</f>
        <v>159</v>
      </c>
      <c r="BI88">
        <f>IF(COUNTA('Последняя версия'!BI88)=0,NA(),'Последняя версия'!BI88)</f>
        <v>1223</v>
      </c>
      <c r="BJ88" t="e">
        <f>IF(COUNTA('Последняя версия'!BJ88)=0,NA(),'Последняя версия'!BJ88)</f>
        <v>#N/A</v>
      </c>
      <c r="BK88">
        <f>IF(COUNTA('Последняя версия'!BK88)=0,NA(),'Последняя версия'!BK88)</f>
        <v>73.2</v>
      </c>
      <c r="BL88" t="e">
        <f>IF(COUNTA('Последняя версия'!BL88)=0,NA(),'Последняя версия'!BL88)</f>
        <v>#N/A</v>
      </c>
      <c r="BM88" t="e">
        <f>IF(COUNTA('Последняя версия'!BM88)=0,NA(),'Последняя версия'!BM88)</f>
        <v>#N/A</v>
      </c>
      <c r="BN88">
        <f>IF(COUNTA('Последняя версия'!BN88)=0,NA(),'Последняя версия'!BN88)</f>
        <v>2.88</v>
      </c>
      <c r="BO88">
        <f>IF(COUNTA('Последняя версия'!BO88)=0,NA(),'Последняя версия'!BO88)</f>
        <v>342.8</v>
      </c>
      <c r="BP88">
        <f>IF(COUNTA('Последняя версия'!BP88)=0,NA(),'Последняя версия'!BP88)</f>
        <v>30.08</v>
      </c>
      <c r="BQ88" t="e">
        <f>IF(COUNTA('Последняя версия'!BQ88)=0,NA(),'Последняя версия'!BQ88)</f>
        <v>#N/A</v>
      </c>
      <c r="BR88" t="e">
        <f>IF(COUNTA('Последняя версия'!BR88)=0,NA(),'Последняя версия'!BR88)</f>
        <v>#N/A</v>
      </c>
      <c r="BS88" t="e">
        <f>IF(COUNTA('Последняя версия'!BS88)=0,NA(),'Последняя версия'!BS88)</f>
        <v>#N/A</v>
      </c>
      <c r="BT88" t="e">
        <f>IF(COUNTA('Последняя версия'!BT88)=0,NA(),'Последняя версия'!BT88)</f>
        <v>#N/A</v>
      </c>
      <c r="BU88" t="e">
        <f>IF(COUNTA('Последняя версия'!BU88)=0,NA(),'Последняя версия'!BU88)</f>
        <v>#N/A</v>
      </c>
      <c r="BV88" t="e">
        <f>IF(COUNTA('Последняя версия'!BV88)=0,NA(),'Последняя версия'!BV88)</f>
        <v>#N/A</v>
      </c>
      <c r="BW88" t="e">
        <f>IF(COUNTA('Последняя версия'!BW88)=0,NA(),'Последняя версия'!BW88)</f>
        <v>#N/A</v>
      </c>
      <c r="BX88" t="e">
        <f>IF(COUNTA('Последняя версия'!BX88)=0,NA(),'Последняя версия'!BX88)</f>
        <v>#N/A</v>
      </c>
      <c r="BY88" t="e">
        <f>IF(COUNTA('Последняя версия'!BY88)=0,NA(),'Последняя версия'!BY88)</f>
        <v>#N/A</v>
      </c>
      <c r="BZ88" t="e">
        <f>IF(COUNTA('Последняя версия'!BZ88)=0,NA(),'Последняя версия'!BZ88)</f>
        <v>#N/A</v>
      </c>
      <c r="CA88" t="e">
        <f>IF(COUNTA('Последняя версия'!CA88)=0,NA(),'Последняя версия'!CA88)</f>
        <v>#N/A</v>
      </c>
      <c r="CB88" t="e">
        <f>IF(COUNTA('Последняя версия'!CB88)=0,NA(),'Последняя версия'!CB88)</f>
        <v>#N/A</v>
      </c>
      <c r="CC88" t="e">
        <f>IF(COUNTA('Последняя версия'!CC88)=0,NA(),'Последняя версия'!CC88)</f>
        <v>#N/A</v>
      </c>
      <c r="CD88" t="e">
        <f>IF(COUNTA('Последняя версия'!CD88)=0,NA(),'Последняя версия'!CD88)</f>
        <v>#N/A</v>
      </c>
      <c r="CE88" t="e">
        <f>IF(COUNTA('Последняя версия'!CE88)=0,NA(),'Последняя версия'!CE88)</f>
        <v>#N/A</v>
      </c>
      <c r="CF88" t="e">
        <f>IF(COUNTA('Последняя версия'!CF88)=0,NA(),'Последняя версия'!CF88)</f>
        <v>#N/A</v>
      </c>
      <c r="CG88" t="e">
        <f>IF(COUNTA('Последняя версия'!CG88)=0,NA(),'Последняя версия'!CG88)</f>
        <v>#N/A</v>
      </c>
      <c r="CH88" t="e">
        <f>IF(COUNTA('Последняя версия'!CH88)=0,NA(),'Последняя версия'!CH88)</f>
        <v>#N/A</v>
      </c>
      <c r="CI88" t="e">
        <f>IF(COUNTA('Последняя версия'!CI88)=0,NA(),'Последняя версия'!CI88)</f>
        <v>#N/A</v>
      </c>
      <c r="CJ88" t="e">
        <f>IF(COUNTA('Последняя версия'!CJ88)=0,NA(),'Последняя версия'!CJ88)</f>
        <v>#N/A</v>
      </c>
      <c r="CK88" t="e">
        <f>IF(COUNTA('Последняя версия'!CK88)=0,NA(),'Последняя версия'!CK88)</f>
        <v>#N/A</v>
      </c>
      <c r="CL88">
        <f>IF(COUNTA('Последняя версия'!CL88)=0,NA(),'Последняя версия'!CL88)</f>
        <v>55</v>
      </c>
      <c r="CM88" t="e">
        <f>IF(COUNTA('Последняя версия'!CM88)=0,NA(),'Последняя версия'!CM88)</f>
        <v>#N/A</v>
      </c>
      <c r="CN88" t="e">
        <f>IF(COUNTA('Последняя версия'!CN88)=0,NA(),'Последняя версия'!CN88)</f>
        <v>#N/A</v>
      </c>
      <c r="CO88" t="e">
        <f>IF(COUNTA('Последняя версия'!CO88)=0,NA(),'Последняя версия'!CO88)</f>
        <v>#N/A</v>
      </c>
      <c r="CP88" t="e">
        <f>IF(COUNTA('Последняя версия'!CP88)=0,NA(),'Последняя версия'!CP88)</f>
        <v>#N/A</v>
      </c>
      <c r="CQ88" t="e">
        <f>IF(COUNTA('Последняя версия'!CQ88)=0,NA(),'Последняя версия'!CQ88)</f>
        <v>#N/A</v>
      </c>
      <c r="CR88" t="e">
        <f>IF(COUNTA('Последняя версия'!CR88)=0,NA(),'Последняя версия'!CR88)</f>
        <v>#N/A</v>
      </c>
      <c r="CS88">
        <f>IF(COUNTA('Последняя версия'!CS88)=0,NA(),'Последняя версия'!CS88)</f>
        <v>24</v>
      </c>
      <c r="CT88">
        <f>IF(COUNTA('Последняя версия'!CT88)=0,NA(),'Последняя версия'!CT88)</f>
        <v>7</v>
      </c>
      <c r="CU88">
        <f>IF(COUNTA('Последняя версия'!CU88)=0,NA(),'Последняя версия'!CU88)</f>
        <v>16</v>
      </c>
      <c r="CV88">
        <f>IF(COUNTA('Последняя версия'!CV88)=0,NA(),'Последняя версия'!CV88)</f>
        <v>3</v>
      </c>
      <c r="CW88">
        <f>IF(COUNTA('Последняя версия'!CW88)=0,NA(),'Последняя версия'!CW88)</f>
        <v>1</v>
      </c>
      <c r="CX88">
        <f>IF(COUNTA('Последняя версия'!CX88)=0,NA(),'Последняя версия'!CX88)</f>
        <v>6</v>
      </c>
      <c r="CY88">
        <f>IF(COUNTA('Последняя версия'!CY88)=0,NA(),'Последняя версия'!CY88)</f>
        <v>4</v>
      </c>
      <c r="CZ88">
        <f>IF(COUNTA('Последняя версия'!CZ88)=0,NA(),'Последняя версия'!CZ88)</f>
        <v>1</v>
      </c>
      <c r="DA88">
        <f>IF(COUNTA('Последняя версия'!DA88)=0,NA(),'Последняя версия'!DA88)</f>
        <v>8</v>
      </c>
      <c r="DB88">
        <f>IF(COUNTA('Последняя версия'!DB88)=0,NA(),'Последняя версия'!DB88)</f>
        <v>5</v>
      </c>
      <c r="DC88">
        <f>IF(COUNTA('Последняя версия'!DC88)=0,NA(),'Последняя версия'!DC88)</f>
        <v>3</v>
      </c>
      <c r="DD88">
        <f>IF(COUNTA('Последняя версия'!DD88)=0,NA(),'Последняя версия'!DD88)</f>
        <v>3</v>
      </c>
      <c r="DE88">
        <f>IF(COUNTA('Последняя версия'!DE88)=0,NA(),'Последняя версия'!DE88)</f>
        <v>6</v>
      </c>
      <c r="DF88">
        <f>IF(COUNTA('Последняя версия'!DF88)=0,NA(),'Последняя версия'!DF88)</f>
        <v>6</v>
      </c>
      <c r="DG88">
        <f>IF(COUNTA('Последняя версия'!DG88)=0,NA(),'Последняя версия'!DG88)</f>
        <v>9</v>
      </c>
      <c r="DH88">
        <f>IF(COUNTA('Последняя версия'!DH88)=0,NA(),'Последняя версия'!DH88)</f>
        <v>11</v>
      </c>
      <c r="DI88">
        <f>IF(COUNTA('Последняя версия'!DI88)=0,NA(),'Последняя версия'!DI88)</f>
        <v>6</v>
      </c>
      <c r="DJ88">
        <f>IF(COUNTA('Последняя версия'!DJ88)=0,NA(),'Последняя версия'!DJ88)</f>
        <v>5</v>
      </c>
      <c r="DK88">
        <f>IF(COUNTA('Последняя версия'!DK88)=0,NA(),'Последняя версия'!DK88)</f>
        <v>4</v>
      </c>
      <c r="DL88">
        <f>IF(COUNTA('Последняя версия'!DL88)=0,NA(),'Последняя версия'!DL88)</f>
        <v>4</v>
      </c>
      <c r="DM88">
        <f>IF(COUNTA('Последняя версия'!DM88)=0,NA(),'Последняя версия'!DM88)</f>
        <v>9</v>
      </c>
      <c r="DN88">
        <f>IF(COUNTA('Последняя версия'!DN88)=0,NA(),'Последняя версия'!DN88)</f>
        <v>5</v>
      </c>
      <c r="DO88">
        <f>IF(COUNTA('Последняя версия'!DO88)=0,NA(),'Последняя версия'!DO88)</f>
        <v>4</v>
      </c>
      <c r="DP88">
        <f>IF(COUNTA('Последняя версия'!DP88)=0,NA(),'Последняя версия'!DP88)</f>
        <v>5</v>
      </c>
      <c r="DQ88">
        <f>IF(COUNTA('Последняя версия'!DQ88)=0,NA(),'Последняя версия'!DQ88)</f>
        <v>6</v>
      </c>
      <c r="DR88">
        <f>IF(COUNTA('Последняя версия'!DR88)=0,NA(),'Последняя версия'!DR88)</f>
        <v>6</v>
      </c>
      <c r="DS88">
        <f>IF(COUNTA('Последняя версия'!DS88)=0,NA(),'Последняя версия'!DS88)</f>
        <v>0</v>
      </c>
      <c r="DT88">
        <f>IF(COUNTA('Последняя версия'!DT88)=0,NA(),'Последняя версия'!DT88)</f>
        <v>90</v>
      </c>
      <c r="DU88" t="e">
        <f>IF(COUNTA('Последняя версия'!DU88)=0,NA(),'Последняя версия'!DU88)</f>
        <v>#N/A</v>
      </c>
      <c r="DV88" t="e">
        <f>IF(COUNTA('Последняя версия'!DV88)=0,NA(),'Последняя версия'!DV88)</f>
        <v>#N/A</v>
      </c>
      <c r="DW88" t="e">
        <f>IF(COUNTA('Последняя версия'!DW88)=0,NA(),'Последняя версия'!DW88)</f>
        <v>#N/A</v>
      </c>
      <c r="DX88" t="e">
        <f>IF(COUNTA('Последняя версия'!DX88)=0,NA(),'Последняя версия'!DX88)</f>
        <v>#N/A</v>
      </c>
      <c r="DY88" t="e">
        <f>IF(COUNTA('Последняя версия'!DY88)=0,NA(),'Последняя версия'!DY88)</f>
        <v>#N/A</v>
      </c>
      <c r="DZ88" t="e">
        <f>IF(COUNTA('Последняя версия'!DZ88)=0,NA(),'Последняя версия'!DZ88)</f>
        <v>#N/A</v>
      </c>
      <c r="EA88" t="e">
        <f>IF(COUNTA('Последняя версия'!EA88)=0,NA(),'Последняя версия'!EA88)</f>
        <v>#N/A</v>
      </c>
      <c r="EB88" t="e">
        <f>IF(COUNTA('Последняя версия'!EB88)=0,NA(),'Последняя версия'!EB88)</f>
        <v>#N/A</v>
      </c>
      <c r="EC88" t="e">
        <f>IF(COUNTA('Последняя версия'!EC88)=0,NA(),'Последняя версия'!EC88)</f>
        <v>#N/A</v>
      </c>
      <c r="ED88" t="e">
        <f>IF(COUNTA('Последняя версия'!ED88)=0,NA(),'Последняя версия'!ED88)</f>
        <v>#N/A</v>
      </c>
      <c r="EE88" t="e">
        <f>IF(COUNTA('Последняя версия'!EE88)=0,NA(),'Последняя версия'!EE88)</f>
        <v>#N/A</v>
      </c>
      <c r="EF88" t="e">
        <f>IF(COUNTA('Последняя версия'!EF88)=0,NA(),'Последняя версия'!EF88)</f>
        <v>#N/A</v>
      </c>
      <c r="EG88" t="e">
        <f>IF(COUNTA('Последняя версия'!EG88)=0,NA(),'Последняя версия'!EG88)</f>
        <v>#N/A</v>
      </c>
      <c r="EH88" t="e">
        <f>IF(COUNTA('Последняя версия'!EH88)=0,NA(),'Последняя версия'!EH88)</f>
        <v>#N/A</v>
      </c>
      <c r="EI88" t="e">
        <f>IF(COUNTA('Последняя версия'!EI88)=0,NA(),'Последняя версия'!EI88)</f>
        <v>#N/A</v>
      </c>
      <c r="EJ88" t="e">
        <f>IF(COUNTA('Последняя версия'!EJ88)=0,NA(),'Последняя версия'!EJ88)</f>
        <v>#N/A</v>
      </c>
    </row>
    <row r="89" spans="1:140" x14ac:dyDescent="0.35">
      <c r="A89">
        <f>IF(COUNTA('Последняя версия'!A89)=0,NA(),'Последняя версия'!A89)</f>
        <v>88</v>
      </c>
      <c r="B89">
        <f>IF(COUNTA('Последняя версия'!B89)=0,NA(),'Последняя версия'!B89)</f>
        <v>2</v>
      </c>
      <c r="C89">
        <f>IF(COUNTA('Последняя версия'!C89)=0,NA(),'Последняя версия'!C89)</f>
        <v>2</v>
      </c>
      <c r="D89">
        <f>IF(COUNTA('Последняя версия'!D89)=0,NA(),'Последняя версия'!D89)</f>
        <v>4</v>
      </c>
      <c r="E89">
        <f>IF(COUNTA('Последняя версия'!E89)=0,NA(),'Последняя версия'!E89)</f>
        <v>6</v>
      </c>
      <c r="F89">
        <f>IF(COUNTA('Последняя версия'!F89)=0,NA(),'Последняя версия'!F89)</f>
        <v>1</v>
      </c>
      <c r="G89">
        <f>IF(COUNTA('Последняя версия'!G89)=0,NA(),'Последняя версия'!G89)</f>
        <v>1</v>
      </c>
      <c r="H89">
        <f>IF(COUNTA('Последняя версия'!H89)=0,NA(),'Последняя версия'!H89)</f>
        <v>1</v>
      </c>
      <c r="I89">
        <f>IF(COUNTA('Последняя версия'!I89)=0,NA(),'Последняя версия'!I89)</f>
        <v>1</v>
      </c>
      <c r="J89">
        <f>IF(COUNTA('Последняя версия'!J89)=0,NA(),'Последняя версия'!J89)</f>
        <v>1</v>
      </c>
      <c r="K89">
        <f>IF(COUNTA('Последняя версия'!K89)=0,NA(),'Последняя версия'!K89)</f>
        <v>1</v>
      </c>
      <c r="L89">
        <f>IF(COUNTA('Последняя версия'!L89)=0,NA(),'Последняя версия'!L89)</f>
        <v>1</v>
      </c>
      <c r="M89">
        <f>IF(COUNTA('Последняя версия'!M89)=0,NA(),'Последняя версия'!M89)</f>
        <v>1</v>
      </c>
      <c r="N89">
        <f>IF(COUNTA('Последняя версия'!N89)=0,NA(),'Последняя версия'!N89)</f>
        <v>1</v>
      </c>
      <c r="O89">
        <f>IF(COUNTA('Последняя версия'!O89)=0,NA(),'Последняя версия'!O89)</f>
        <v>2</v>
      </c>
      <c r="P89">
        <f>IF(COUNTA('Последняя версия'!P89)=0,NA(),'Последняя версия'!P89)</f>
        <v>1</v>
      </c>
      <c r="Q89">
        <f>IF(COUNTA('Последняя версия'!Q89)=0,NA(),'Последняя версия'!Q89)</f>
        <v>3</v>
      </c>
      <c r="R89">
        <f>IF(COUNTA('Последняя версия'!R89)=0,NA(),'Последняя версия'!R89)</f>
        <v>1</v>
      </c>
      <c r="S89">
        <f>IF(COUNTA('Последняя версия'!S89)=0,NA(),'Последняя версия'!S89)</f>
        <v>2</v>
      </c>
      <c r="T89">
        <f>IF(COUNTA('Последняя версия'!T89)=0,NA(),'Последняя версия'!T89)</f>
        <v>1</v>
      </c>
      <c r="U89">
        <f>IF(COUNTA('Последняя версия'!U89)=0,NA(),'Последняя версия'!U89)</f>
        <v>1</v>
      </c>
      <c r="V89">
        <f>IF(COUNTA('Последняя версия'!V89)=0,NA(),'Последняя версия'!V89)</f>
        <v>2</v>
      </c>
      <c r="W89" t="e">
        <f>IF(COUNTA('Последняя версия'!W89)=0,NA(),'Последняя версия'!W89)</f>
        <v>#N/A</v>
      </c>
      <c r="X89">
        <f>IF(COUNTA('Последняя версия'!X89)=0,NA(),'Последняя версия'!X89)</f>
        <v>73</v>
      </c>
      <c r="Y89">
        <f>IF(COUNTA('Последняя версия'!Y89)=0,NA(),'Последняя версия'!Y89)</f>
        <v>70</v>
      </c>
      <c r="Z89">
        <f>IF(COUNTA('Последняя версия'!Z89)=0,NA(),'Последняя версия'!Z89)</f>
        <v>36</v>
      </c>
      <c r="AA89">
        <f>IF(COUNTA('Последняя версия'!AA89)=0,NA(),'Последняя версия'!AA89)</f>
        <v>40</v>
      </c>
      <c r="AB89">
        <f>IF(COUNTA('Последняя версия'!AB89)=0,NA(),'Последняя версия'!AB89)</f>
        <v>76</v>
      </c>
      <c r="AC89">
        <f>IF(COUNTA('Последняя версия'!AC89)=0,NA(),'Последняя версия'!AC89)</f>
        <v>39.65</v>
      </c>
      <c r="AD89">
        <f>IF(COUNTA('Последняя версия'!AD89)=0,NA(),'Последняя версия'!AD89)</f>
        <v>5.58</v>
      </c>
      <c r="AE89">
        <f>IF(COUNTA('Последняя версия'!AE89)=0,NA(),'Последняя версия'!AE89)</f>
        <v>62.78</v>
      </c>
      <c r="AF89">
        <f>IF(COUNTA('Последняя версия'!AF89)=0,NA(),'Последняя версия'!AF89)</f>
        <v>5.19</v>
      </c>
      <c r="AG89">
        <f>IF(COUNTA('Последняя версия'!AG89)=0,NA(),'Последняя версия'!AG89)</f>
        <v>1.55</v>
      </c>
      <c r="AH89">
        <f>IF(COUNTA('Последняя версия'!AH89)=0,NA(),'Последняя версия'!AH89)</f>
        <v>3.68</v>
      </c>
      <c r="AI89">
        <f>IF(COUNTA('Последняя версия'!AI89)=0,NA(),'Последняя версия'!AI89)</f>
        <v>1.35</v>
      </c>
      <c r="AJ89">
        <f>IF(COUNTA('Последняя версия'!AJ89)=0,NA(),'Последняя версия'!AJ89)</f>
        <v>1.61</v>
      </c>
      <c r="AK89">
        <f>IF(COUNTA('Последняя версия'!AK89)=0,NA(),'Последняя версия'!AK89)</f>
        <v>2.6</v>
      </c>
      <c r="AL89">
        <f>IF(COUNTA('Последняя версия'!AL89)=0,NA(),'Последняя версия'!AL89)</f>
        <v>85</v>
      </c>
      <c r="AM89">
        <f>IF(COUNTA('Последняя версия'!AM89)=0,NA(),'Последняя версия'!AM89)</f>
        <v>386</v>
      </c>
      <c r="AN89" t="e">
        <f>IF(COUNTA('Последняя версия'!AN89)=0,NA(),'Последняя версия'!AN89)</f>
        <v>#N/A</v>
      </c>
      <c r="AO89" t="e">
        <f>IF(COUNTA('Последняя версия'!AO89)=0,NA(),'Последняя версия'!AO89)</f>
        <v>#N/A</v>
      </c>
      <c r="AP89" t="e">
        <f>IF(COUNTA('Последняя версия'!AP89)=0,NA(),'Последняя версия'!AP89)</f>
        <v>#N/A</v>
      </c>
      <c r="AQ89" t="e">
        <f>IF(COUNTA('Последняя версия'!AQ89)=0,NA(),'Последняя версия'!AQ89)</f>
        <v>#N/A</v>
      </c>
      <c r="AR89" t="e">
        <f>IF(COUNTA('Последняя версия'!AR89)=0,NA(),'Последняя версия'!AR89)</f>
        <v>#N/A</v>
      </c>
      <c r="AS89" t="e">
        <f>IF(COUNTA('Последняя версия'!AS89)=0,NA(),'Последняя версия'!AS89)</f>
        <v>#N/A</v>
      </c>
      <c r="AT89" t="e">
        <f>IF(COUNTA('Последняя версия'!AT89)=0,NA(),'Последняя версия'!AT89)</f>
        <v>#N/A</v>
      </c>
      <c r="AU89" t="e">
        <f>IF(COUNTA('Последняя версия'!AU89)=0,NA(),'Последняя версия'!AU89)</f>
        <v>#N/A</v>
      </c>
      <c r="AV89" t="e">
        <f>IF(COUNTA('Последняя версия'!AV89)=0,NA(),'Последняя версия'!AV89)</f>
        <v>#N/A</v>
      </c>
      <c r="AW89" t="e">
        <f>IF(COUNTA('Последняя версия'!AW89)=0,NA(),'Последняя версия'!AW89)</f>
        <v>#N/A</v>
      </c>
      <c r="AX89" t="e">
        <f>IF(COUNTA('Последняя версия'!AX89)=0,NA(),'Последняя версия'!AX89)</f>
        <v>#N/A</v>
      </c>
      <c r="AY89" t="e">
        <f>IF(COUNTA('Последняя версия'!AY89)=0,NA(),'Последняя версия'!AY89)</f>
        <v>#N/A</v>
      </c>
      <c r="AZ89" t="e">
        <f>IF(COUNTA('Последняя версия'!AZ89)=0,NA(),'Последняя версия'!AZ89)</f>
        <v>#N/A</v>
      </c>
      <c r="BA89" t="e">
        <f>IF(COUNTA('Последняя версия'!BA89)=0,NA(),'Последняя версия'!BA89)</f>
        <v>#N/A</v>
      </c>
      <c r="BB89">
        <f>IF(COUNTA('Последняя версия'!BB89)=0,NA(),'Последняя версия'!BB89)</f>
        <v>124</v>
      </c>
      <c r="BC89">
        <f>IF(COUNTA('Последняя версия'!BC89)=0,NA(),'Последняя версия'!BC89)</f>
        <v>4.3099999999999996</v>
      </c>
      <c r="BD89">
        <f>IF(COUNTA('Последняя версия'!BD89)=0,NA(),'Последняя версия'!BD89)</f>
        <v>133</v>
      </c>
      <c r="BE89">
        <f>IF(COUNTA('Последняя версия'!BE89)=0,NA(),'Последняя версия'!BE89)</f>
        <v>4.5</v>
      </c>
      <c r="BF89">
        <f>IF(COUNTA('Последняя версия'!BF89)=0,NA(),'Последняя версия'!BF89)</f>
        <v>5</v>
      </c>
      <c r="BG89">
        <f>IF(COUNTA('Последняя версия'!BG89)=0,NA(),'Последняя версия'!BG89)</f>
        <v>8</v>
      </c>
      <c r="BH89">
        <f>IF(COUNTA('Последняя версия'!BH89)=0,NA(),'Последняя версия'!BH89)</f>
        <v>154</v>
      </c>
      <c r="BI89">
        <f>IF(COUNTA('Последняя версия'!BI89)=0,NA(),'Последняя версия'!BI89)</f>
        <v>1242</v>
      </c>
      <c r="BJ89" t="e">
        <f>IF(COUNTA('Последняя версия'!BJ89)=0,NA(),'Последняя версия'!BJ89)</f>
        <v>#N/A</v>
      </c>
      <c r="BK89">
        <f>IF(COUNTA('Последняя версия'!BK89)=0,NA(),'Последняя версия'!BK89)</f>
        <v>62.1</v>
      </c>
      <c r="BL89" t="e">
        <f>IF(COUNTA('Последняя версия'!BL89)=0,NA(),'Последняя версия'!BL89)</f>
        <v>#N/A</v>
      </c>
      <c r="BM89" t="e">
        <f>IF(COUNTA('Последняя версия'!BM89)=0,NA(),'Последняя версия'!BM89)</f>
        <v>#N/A</v>
      </c>
      <c r="BN89">
        <f>IF(COUNTA('Последняя версия'!BN89)=0,NA(),'Последняя версия'!BN89)</f>
        <v>5.48</v>
      </c>
      <c r="BO89">
        <f>IF(COUNTA('Последняя версия'!BO89)=0,NA(),'Последняя версия'!BO89)</f>
        <v>350.6</v>
      </c>
      <c r="BP89">
        <f>IF(COUNTA('Последняя версия'!BP89)=0,NA(),'Последняя версия'!BP89)</f>
        <v>13.05</v>
      </c>
      <c r="BQ89" t="e">
        <f>IF(COUNTA('Последняя версия'!BQ89)=0,NA(),'Последняя версия'!BQ89)</f>
        <v>#N/A</v>
      </c>
      <c r="BR89" t="e">
        <f>IF(COUNTA('Последняя версия'!BR89)=0,NA(),'Последняя версия'!BR89)</f>
        <v>#N/A</v>
      </c>
      <c r="BS89" t="e">
        <f>IF(COUNTA('Последняя версия'!BS89)=0,NA(),'Последняя версия'!BS89)</f>
        <v>#N/A</v>
      </c>
      <c r="BT89" t="e">
        <f>IF(COUNTA('Последняя версия'!BT89)=0,NA(),'Последняя версия'!BT89)</f>
        <v>#N/A</v>
      </c>
      <c r="BU89" t="e">
        <f>IF(COUNTA('Последняя версия'!BU89)=0,NA(),'Последняя версия'!BU89)</f>
        <v>#N/A</v>
      </c>
      <c r="BV89" t="e">
        <f>IF(COUNTA('Последняя версия'!BV89)=0,NA(),'Последняя версия'!BV89)</f>
        <v>#N/A</v>
      </c>
      <c r="BW89" t="e">
        <f>IF(COUNTA('Последняя версия'!BW89)=0,NA(),'Последняя версия'!BW89)</f>
        <v>#N/A</v>
      </c>
      <c r="BX89" t="e">
        <f>IF(COUNTA('Последняя версия'!BX89)=0,NA(),'Последняя версия'!BX89)</f>
        <v>#N/A</v>
      </c>
      <c r="BY89" t="e">
        <f>IF(COUNTA('Последняя версия'!BY89)=0,NA(),'Последняя версия'!BY89)</f>
        <v>#N/A</v>
      </c>
      <c r="BZ89" t="e">
        <f>IF(COUNTA('Последняя версия'!BZ89)=0,NA(),'Последняя версия'!BZ89)</f>
        <v>#N/A</v>
      </c>
      <c r="CA89" t="e">
        <f>IF(COUNTA('Последняя версия'!CA89)=0,NA(),'Последняя версия'!CA89)</f>
        <v>#N/A</v>
      </c>
      <c r="CB89" t="e">
        <f>IF(COUNTA('Последняя версия'!CB89)=0,NA(),'Последняя версия'!CB89)</f>
        <v>#N/A</v>
      </c>
      <c r="CC89" t="e">
        <f>IF(COUNTA('Последняя версия'!CC89)=0,NA(),'Последняя версия'!CC89)</f>
        <v>#N/A</v>
      </c>
      <c r="CD89" t="e">
        <f>IF(COUNTA('Последняя версия'!CD89)=0,NA(),'Последняя версия'!CD89)</f>
        <v>#N/A</v>
      </c>
      <c r="CE89" t="e">
        <f>IF(COUNTA('Последняя версия'!CE89)=0,NA(),'Последняя версия'!CE89)</f>
        <v>#N/A</v>
      </c>
      <c r="CF89" t="e">
        <f>IF(COUNTA('Последняя версия'!CF89)=0,NA(),'Последняя версия'!CF89)</f>
        <v>#N/A</v>
      </c>
      <c r="CG89" t="e">
        <f>IF(COUNTA('Последняя версия'!CG89)=0,NA(),'Последняя версия'!CG89)</f>
        <v>#N/A</v>
      </c>
      <c r="CH89" t="e">
        <f>IF(COUNTA('Последняя версия'!CH89)=0,NA(),'Последняя версия'!CH89)</f>
        <v>#N/A</v>
      </c>
      <c r="CI89" t="e">
        <f>IF(COUNTA('Последняя версия'!CI89)=0,NA(),'Последняя версия'!CI89)</f>
        <v>#N/A</v>
      </c>
      <c r="CJ89" t="e">
        <f>IF(COUNTA('Последняя версия'!CJ89)=0,NA(),'Последняя версия'!CJ89)</f>
        <v>#N/A</v>
      </c>
      <c r="CK89" t="e">
        <f>IF(COUNTA('Последняя версия'!CK89)=0,NA(),'Последняя версия'!CK89)</f>
        <v>#N/A</v>
      </c>
      <c r="CL89">
        <f>IF(COUNTA('Последняя версия'!CL89)=0,NA(),'Последняя версия'!CL89)</f>
        <v>46</v>
      </c>
      <c r="CM89" t="e">
        <f>IF(COUNTA('Последняя версия'!CM89)=0,NA(),'Последняя версия'!CM89)</f>
        <v>#N/A</v>
      </c>
      <c r="CN89" t="e">
        <f>IF(COUNTA('Последняя версия'!CN89)=0,NA(),'Последняя версия'!CN89)</f>
        <v>#N/A</v>
      </c>
      <c r="CO89" t="e">
        <f>IF(COUNTA('Последняя версия'!CO89)=0,NA(),'Последняя версия'!CO89)</f>
        <v>#N/A</v>
      </c>
      <c r="CP89" t="e">
        <f>IF(COUNTA('Последняя версия'!CP89)=0,NA(),'Последняя версия'!CP89)</f>
        <v>#N/A</v>
      </c>
      <c r="CQ89" t="e">
        <f>IF(COUNTA('Последняя версия'!CQ89)=0,NA(),'Последняя версия'!CQ89)</f>
        <v>#N/A</v>
      </c>
      <c r="CR89" t="e">
        <f>IF(COUNTA('Последняя версия'!CR89)=0,NA(),'Последняя версия'!CR89)</f>
        <v>#N/A</v>
      </c>
      <c r="CS89">
        <f>IF(COUNTA('Последняя версия'!CS89)=0,NA(),'Последняя версия'!CS89)</f>
        <v>28</v>
      </c>
      <c r="CT89">
        <f>IF(COUNTA('Последняя версия'!CT89)=0,NA(),'Последняя версия'!CT89)</f>
        <v>6</v>
      </c>
      <c r="CU89">
        <f>IF(COUNTA('Последняя версия'!CU89)=0,NA(),'Последняя версия'!CU89)</f>
        <v>11</v>
      </c>
      <c r="CV89">
        <f>IF(COUNTA('Последняя версия'!CV89)=0,NA(),'Последняя версия'!CV89)</f>
        <v>5</v>
      </c>
      <c r="CW89">
        <f>IF(COUNTA('Последняя версия'!CW89)=0,NA(),'Последняя версия'!CW89)</f>
        <v>4</v>
      </c>
      <c r="CX89">
        <f>IF(COUNTA('Последняя версия'!CX89)=0,NA(),'Последняя версия'!CX89)</f>
        <v>5</v>
      </c>
      <c r="CY89">
        <f>IF(COUNTA('Последняя версия'!CY89)=0,NA(),'Последняя версия'!CY89)</f>
        <v>6</v>
      </c>
      <c r="CZ89">
        <f>IF(COUNTA('Последняя версия'!CZ89)=0,NA(),'Последняя версия'!CZ89)</f>
        <v>6</v>
      </c>
      <c r="DA89">
        <f>IF(COUNTA('Последняя версия'!DA89)=0,NA(),'Последняя версия'!DA89)</f>
        <v>1</v>
      </c>
      <c r="DB89">
        <f>IF(COUNTA('Последняя версия'!DB89)=0,NA(),'Последняя версия'!DB89)</f>
        <v>4</v>
      </c>
      <c r="DC89">
        <f>IF(COUNTA('Последняя версия'!DC89)=0,NA(),'Последняя версия'!DC89)</f>
        <v>3</v>
      </c>
      <c r="DD89">
        <f>IF(COUNTA('Последняя версия'!DD89)=0,NA(),'Последняя версия'!DD89)</f>
        <v>8</v>
      </c>
      <c r="DE89">
        <f>IF(COUNTA('Последняя версия'!DE89)=0,NA(),'Последняя версия'!DE89)</f>
        <v>1</v>
      </c>
      <c r="DF89">
        <f>IF(COUNTA('Последняя версия'!DF89)=0,NA(),'Последняя версия'!DF89)</f>
        <v>5</v>
      </c>
      <c r="DG89">
        <f>IF(COUNTA('Последняя версия'!DG89)=0,NA(),'Последняя версия'!DG89)</f>
        <v>2</v>
      </c>
      <c r="DH89">
        <f>IF(COUNTA('Последняя версия'!DH89)=0,NA(),'Последняя версия'!DH89)</f>
        <v>11</v>
      </c>
      <c r="DI89">
        <f>IF(COUNTA('Последняя версия'!DI89)=0,NA(),'Последняя версия'!DI89)</f>
        <v>6</v>
      </c>
      <c r="DJ89">
        <f>IF(COUNTA('Последняя версия'!DJ89)=0,NA(),'Последняя версия'!DJ89)</f>
        <v>5</v>
      </c>
      <c r="DK89">
        <f>IF(COUNTA('Последняя версия'!DK89)=0,NA(),'Последняя версия'!DK89)</f>
        <v>3</v>
      </c>
      <c r="DL89">
        <f>IF(COUNTA('Последняя версия'!DL89)=0,NA(),'Последняя версия'!DL89)</f>
        <v>3</v>
      </c>
      <c r="DM89">
        <f>IF(COUNTA('Последняя версия'!DM89)=0,NA(),'Последняя версия'!DM89)</f>
        <v>8</v>
      </c>
      <c r="DN89">
        <f>IF(COUNTA('Последняя версия'!DN89)=0,NA(),'Последняя версия'!DN89)</f>
        <v>5</v>
      </c>
      <c r="DO89">
        <f>IF(COUNTA('Последняя версия'!DO89)=0,NA(),'Последняя версия'!DO89)</f>
        <v>3</v>
      </c>
      <c r="DP89">
        <f>IF(COUNTA('Последняя версия'!DP89)=0,NA(),'Последняя версия'!DP89)</f>
        <v>4</v>
      </c>
      <c r="DQ89">
        <f>IF(COUNTA('Последняя версия'!DQ89)=0,NA(),'Последняя версия'!DQ89)</f>
        <v>11</v>
      </c>
      <c r="DR89">
        <f>IF(COUNTA('Последняя версия'!DR89)=0,NA(),'Последняя версия'!DR89)</f>
        <v>9</v>
      </c>
      <c r="DS89">
        <f>IF(COUNTA('Последняя версия'!DS89)=0,NA(),'Последняя версия'!DS89)</f>
        <v>2</v>
      </c>
      <c r="DT89">
        <f>IF(COUNTA('Последняя версия'!DT89)=0,NA(),'Последняя версия'!DT89)</f>
        <v>92</v>
      </c>
      <c r="DU89" t="e">
        <f>IF(COUNTA('Последняя версия'!DU89)=0,NA(),'Последняя версия'!DU89)</f>
        <v>#N/A</v>
      </c>
      <c r="DV89" t="e">
        <f>IF(COUNTA('Последняя версия'!DV89)=0,NA(),'Последняя версия'!DV89)</f>
        <v>#N/A</v>
      </c>
      <c r="DW89" t="e">
        <f>IF(COUNTA('Последняя версия'!DW89)=0,NA(),'Последняя версия'!DW89)</f>
        <v>#N/A</v>
      </c>
      <c r="DX89" t="e">
        <f>IF(COUNTA('Последняя версия'!DX89)=0,NA(),'Последняя версия'!DX89)</f>
        <v>#N/A</v>
      </c>
      <c r="DY89" t="e">
        <f>IF(COUNTA('Последняя версия'!DY89)=0,NA(),'Последняя версия'!DY89)</f>
        <v>#N/A</v>
      </c>
      <c r="DZ89" t="e">
        <f>IF(COUNTA('Последняя версия'!DZ89)=0,NA(),'Последняя версия'!DZ89)</f>
        <v>#N/A</v>
      </c>
      <c r="EA89" t="e">
        <f>IF(COUNTA('Последняя версия'!EA89)=0,NA(),'Последняя версия'!EA89)</f>
        <v>#N/A</v>
      </c>
      <c r="EB89" t="e">
        <f>IF(COUNTA('Последняя версия'!EB89)=0,NA(),'Последняя версия'!EB89)</f>
        <v>#N/A</v>
      </c>
      <c r="EC89" t="e">
        <f>IF(COUNTA('Последняя версия'!EC89)=0,NA(),'Последняя версия'!EC89)</f>
        <v>#N/A</v>
      </c>
      <c r="ED89" t="e">
        <f>IF(COUNTA('Последняя версия'!ED89)=0,NA(),'Последняя версия'!ED89)</f>
        <v>#N/A</v>
      </c>
      <c r="EE89" t="e">
        <f>IF(COUNTA('Последняя версия'!EE89)=0,NA(),'Последняя версия'!EE89)</f>
        <v>#N/A</v>
      </c>
      <c r="EF89" t="e">
        <f>IF(COUNTA('Последняя версия'!EF89)=0,NA(),'Последняя версия'!EF89)</f>
        <v>#N/A</v>
      </c>
      <c r="EG89" t="e">
        <f>IF(COUNTA('Последняя версия'!EG89)=0,NA(),'Последняя версия'!EG89)</f>
        <v>#N/A</v>
      </c>
      <c r="EH89" t="e">
        <f>IF(COUNTA('Последняя версия'!EH89)=0,NA(),'Последняя версия'!EH89)</f>
        <v>#N/A</v>
      </c>
      <c r="EI89" t="e">
        <f>IF(COUNTA('Последняя версия'!EI89)=0,NA(),'Последняя версия'!EI89)</f>
        <v>#N/A</v>
      </c>
      <c r="EJ89" t="e">
        <f>IF(COUNTA('Последняя версия'!EJ89)=0,NA(),'Последняя версия'!EJ89)</f>
        <v>#N/A</v>
      </c>
    </row>
    <row r="90" spans="1:140" x14ac:dyDescent="0.35">
      <c r="A90">
        <f>IF(COUNTA('Последняя версия'!A90)=0,NA(),'Последняя версия'!A90)</f>
        <v>89</v>
      </c>
      <c r="B90">
        <f>IF(COUNTA('Последняя версия'!B90)=0,NA(),'Последняя версия'!B90)</f>
        <v>3</v>
      </c>
      <c r="C90">
        <f>IF(COUNTA('Последняя версия'!C90)=0,NA(),'Последняя версия'!C90)</f>
        <v>2</v>
      </c>
      <c r="D90">
        <f>IF(COUNTA('Последняя версия'!D90)=0,NA(),'Последняя версия'!D90)</f>
        <v>3</v>
      </c>
      <c r="E90">
        <f>IF(COUNTA('Последняя версия'!E90)=0,NA(),'Последняя версия'!E90)</f>
        <v>6</v>
      </c>
      <c r="F90">
        <f>IF(COUNTA('Последняя версия'!F90)=0,NA(),'Последняя версия'!F90)</f>
        <v>4</v>
      </c>
      <c r="G90">
        <f>IF(COUNTA('Последняя версия'!G90)=0,NA(),'Последняя версия'!G90)</f>
        <v>1</v>
      </c>
      <c r="H90">
        <f>IF(COUNTA('Последняя версия'!H90)=0,NA(),'Последняя версия'!H90)</f>
        <v>1</v>
      </c>
      <c r="I90">
        <f>IF(COUNTA('Последняя версия'!I90)=0,NA(),'Последняя версия'!I90)</f>
        <v>2</v>
      </c>
      <c r="J90">
        <f>IF(COUNTA('Последняя версия'!J90)=0,NA(),'Последняя версия'!J90)</f>
        <v>1</v>
      </c>
      <c r="K90">
        <f>IF(COUNTA('Последняя версия'!K90)=0,NA(),'Последняя версия'!K90)</f>
        <v>1</v>
      </c>
      <c r="L90">
        <f>IF(COUNTA('Последняя версия'!L90)=0,NA(),'Последняя версия'!L90)</f>
        <v>1</v>
      </c>
      <c r="M90">
        <f>IF(COUNTA('Последняя версия'!M90)=0,NA(),'Последняя версия'!M90)</f>
        <v>1</v>
      </c>
      <c r="N90">
        <f>IF(COUNTA('Последняя версия'!N90)=0,NA(),'Последняя версия'!N90)</f>
        <v>2</v>
      </c>
      <c r="O90">
        <f>IF(COUNTA('Последняя версия'!O90)=0,NA(),'Последняя версия'!O90)</f>
        <v>2</v>
      </c>
      <c r="P90">
        <f>IF(COUNTA('Последняя версия'!P90)=0,NA(),'Последняя версия'!P90)</f>
        <v>2</v>
      </c>
      <c r="Q90">
        <f>IF(COUNTA('Последняя версия'!Q90)=0,NA(),'Последняя версия'!Q90)</f>
        <v>1</v>
      </c>
      <c r="R90">
        <f>IF(COUNTA('Последняя версия'!R90)=0,NA(),'Последняя версия'!R90)</f>
        <v>1</v>
      </c>
      <c r="S90">
        <f>IF(COUNTA('Последняя версия'!S90)=0,NA(),'Последняя версия'!S90)</f>
        <v>2</v>
      </c>
      <c r="T90">
        <f>IF(COUNTA('Последняя версия'!T90)=0,NA(),'Последняя версия'!T90)</f>
        <v>0</v>
      </c>
      <c r="U90">
        <f>IF(COUNTA('Последняя версия'!U90)=0,NA(),'Последняя версия'!U90)</f>
        <v>7</v>
      </c>
      <c r="V90">
        <f>IF(COUNTA('Последняя версия'!V90)=0,NA(),'Последняя версия'!V90)</f>
        <v>2</v>
      </c>
      <c r="W90" t="e">
        <f>IF(COUNTA('Последняя версия'!W90)=0,NA(),'Последняя версия'!W90)</f>
        <v>#N/A</v>
      </c>
      <c r="X90">
        <f>IF(COUNTA('Последняя версия'!X90)=0,NA(),'Последняя версия'!X90)</f>
        <v>77</v>
      </c>
      <c r="Y90">
        <f>IF(COUNTA('Последняя версия'!Y90)=0,NA(),'Последняя версия'!Y90)</f>
        <v>74</v>
      </c>
      <c r="Z90">
        <f>IF(COUNTA('Последняя версия'!Z90)=0,NA(),'Последняя версия'!Z90)</f>
        <v>36</v>
      </c>
      <c r="AA90">
        <f>IF(COUNTA('Последняя версия'!AA90)=0,NA(),'Последняя версия'!AA90)</f>
        <v>31</v>
      </c>
      <c r="AB90">
        <f>IF(COUNTA('Последняя версия'!AB90)=0,NA(),'Последняя версия'!AB90)</f>
        <v>17</v>
      </c>
      <c r="AC90">
        <f>IF(COUNTA('Последняя версия'!AC90)=0,NA(),'Последняя версия'!AC90)</f>
        <v>43.2</v>
      </c>
      <c r="AD90">
        <f>IF(COUNTA('Последняя версия'!AD90)=0,NA(),'Последняя версия'!AD90)</f>
        <v>5.12</v>
      </c>
      <c r="AE90">
        <f>IF(COUNTA('Последняя версия'!AE90)=0,NA(),'Последняя версия'!AE90)</f>
        <v>71.099999999999994</v>
      </c>
      <c r="AF90">
        <f>IF(COUNTA('Последняя версия'!AF90)=0,NA(),'Последняя версия'!AF90)</f>
        <v>5.85</v>
      </c>
      <c r="AG90">
        <f>IF(COUNTA('Последняя версия'!AG90)=0,NA(),'Последняя версия'!AG90)</f>
        <v>1.23</v>
      </c>
      <c r="AH90">
        <f>IF(COUNTA('Последняя версия'!AH90)=0,NA(),'Последняя версия'!AH90)</f>
        <v>3.59</v>
      </c>
      <c r="AI90">
        <f>IF(COUNTA('Последняя версия'!AI90)=0,NA(),'Последняя версия'!AI90)</f>
        <v>1.44</v>
      </c>
      <c r="AJ90">
        <f>IF(COUNTA('Последняя версия'!AJ90)=0,NA(),'Последняя версия'!AJ90)</f>
        <v>3.34</v>
      </c>
      <c r="AK90">
        <f>IF(COUNTA('Последняя версия'!AK90)=0,NA(),'Последняя версия'!AK90)</f>
        <v>3.16</v>
      </c>
      <c r="AL90">
        <f>IF(COUNTA('Последняя версия'!AL90)=0,NA(),'Последняя версия'!AL90)</f>
        <v>63</v>
      </c>
      <c r="AM90">
        <f>IF(COUNTA('Последняя версия'!AM90)=0,NA(),'Последняя версия'!AM90)</f>
        <v>318</v>
      </c>
      <c r="AN90" t="e">
        <f>IF(COUNTA('Последняя версия'!AN90)=0,NA(),'Последняя версия'!AN90)</f>
        <v>#N/A</v>
      </c>
      <c r="AO90" t="e">
        <f>IF(COUNTA('Последняя версия'!AO90)=0,NA(),'Последняя версия'!AO90)</f>
        <v>#N/A</v>
      </c>
      <c r="AP90" t="e">
        <f>IF(COUNTA('Последняя версия'!AP90)=0,NA(),'Последняя версия'!AP90)</f>
        <v>#N/A</v>
      </c>
      <c r="AQ90" t="e">
        <f>IF(COUNTA('Последняя версия'!AQ90)=0,NA(),'Последняя версия'!AQ90)</f>
        <v>#N/A</v>
      </c>
      <c r="AR90" t="e">
        <f>IF(COUNTA('Последняя версия'!AR90)=0,NA(),'Последняя версия'!AR90)</f>
        <v>#N/A</v>
      </c>
      <c r="AS90" t="e">
        <f>IF(COUNTA('Последняя версия'!AS90)=0,NA(),'Последняя версия'!AS90)</f>
        <v>#N/A</v>
      </c>
      <c r="AT90" t="e">
        <f>IF(COUNTA('Последняя версия'!AT90)=0,NA(),'Последняя версия'!AT90)</f>
        <v>#N/A</v>
      </c>
      <c r="AU90" t="e">
        <f>IF(COUNTA('Последняя версия'!AU90)=0,NA(),'Последняя версия'!AU90)</f>
        <v>#N/A</v>
      </c>
      <c r="AV90" t="e">
        <f>IF(COUNTA('Последняя версия'!AV90)=0,NA(),'Последняя версия'!AV90)</f>
        <v>#N/A</v>
      </c>
      <c r="AW90" t="e">
        <f>IF(COUNTA('Последняя версия'!AW90)=0,NA(),'Последняя версия'!AW90)</f>
        <v>#N/A</v>
      </c>
      <c r="AX90" t="e">
        <f>IF(COUNTA('Последняя версия'!AX90)=0,NA(),'Последняя версия'!AX90)</f>
        <v>#N/A</v>
      </c>
      <c r="AY90" t="e">
        <f>IF(COUNTA('Последняя версия'!AY90)=0,NA(),'Последняя версия'!AY90)</f>
        <v>#N/A</v>
      </c>
      <c r="AZ90" t="e">
        <f>IF(COUNTA('Последняя версия'!AZ90)=0,NA(),'Последняя версия'!AZ90)</f>
        <v>#N/A</v>
      </c>
      <c r="BA90" t="e">
        <f>IF(COUNTA('Последняя версия'!BA90)=0,NA(),'Последняя версия'!BA90)</f>
        <v>#N/A</v>
      </c>
      <c r="BB90">
        <f>IF(COUNTA('Последняя версия'!BB90)=0,NA(),'Последняя версия'!BB90)</f>
        <v>158</v>
      </c>
      <c r="BC90">
        <f>IF(COUNTA('Последняя версия'!BC90)=0,NA(),'Последняя версия'!BC90)</f>
        <v>5.41</v>
      </c>
      <c r="BD90">
        <f>IF(COUNTA('Последняя версия'!BD90)=0,NA(),'Последняя версия'!BD90)</f>
        <v>277</v>
      </c>
      <c r="BE90">
        <f>IF(COUNTA('Последняя версия'!BE90)=0,NA(),'Последняя версия'!BE90)</f>
        <v>6.4</v>
      </c>
      <c r="BF90">
        <f>IF(COUNTA('Последняя версия'!BF90)=0,NA(),'Последняя версия'!BF90)</f>
        <v>10</v>
      </c>
      <c r="BG90">
        <f>IF(COUNTA('Последняя версия'!BG90)=0,NA(),'Последняя версия'!BG90)</f>
        <v>6</v>
      </c>
      <c r="BH90">
        <f>IF(COUNTA('Последняя версия'!BH90)=0,NA(),'Последняя версия'!BH90)</f>
        <v>143</v>
      </c>
      <c r="BI90">
        <f>IF(COUNTA('Последняя версия'!BI90)=0,NA(),'Последняя версия'!BI90)</f>
        <v>905</v>
      </c>
      <c r="BJ90" t="e">
        <f>IF(COUNTA('Последняя версия'!BJ90)=0,NA(),'Последняя версия'!BJ90)</f>
        <v>#N/A</v>
      </c>
      <c r="BK90">
        <f>IF(COUNTA('Последняя версия'!BK90)=0,NA(),'Последняя версия'!BK90)</f>
        <v>30.2</v>
      </c>
      <c r="BL90">
        <f>IF(COUNTA('Последняя версия'!BL90)=0,NA(),'Последняя версия'!BL90)</f>
        <v>40.840000000000003</v>
      </c>
      <c r="BM90" t="e">
        <f>IF(COUNTA('Последняя версия'!BM90)=0,NA(),'Последняя версия'!BM90)</f>
        <v>#N/A</v>
      </c>
      <c r="BN90">
        <f>IF(COUNTA('Последняя версия'!BN90)=0,NA(),'Последняя версия'!BN90)</f>
        <v>3.32</v>
      </c>
      <c r="BO90">
        <f>IF(COUNTA('Последняя версия'!BO90)=0,NA(),'Последняя версия'!BO90)</f>
        <v>435.9</v>
      </c>
      <c r="BP90">
        <f>IF(COUNTA('Последняя версия'!BP90)=0,NA(),'Последняя версия'!BP90)</f>
        <v>40.29</v>
      </c>
      <c r="BQ90" t="e">
        <f>IF(COUNTA('Последняя версия'!BQ90)=0,NA(),'Последняя версия'!BQ90)</f>
        <v>#N/A</v>
      </c>
      <c r="BR90" t="e">
        <f>IF(COUNTA('Последняя версия'!BR90)=0,NA(),'Последняя версия'!BR90)</f>
        <v>#N/A</v>
      </c>
      <c r="BS90" t="e">
        <f>IF(COUNTA('Последняя версия'!BS90)=0,NA(),'Последняя версия'!BS90)</f>
        <v>#N/A</v>
      </c>
      <c r="BT90" t="e">
        <f>IF(COUNTA('Последняя версия'!BT90)=0,NA(),'Последняя версия'!BT90)</f>
        <v>#N/A</v>
      </c>
      <c r="BU90" t="e">
        <f>IF(COUNTA('Последняя версия'!BU90)=0,NA(),'Последняя версия'!BU90)</f>
        <v>#N/A</v>
      </c>
      <c r="BV90" t="e">
        <f>IF(COUNTA('Последняя версия'!BV90)=0,NA(),'Последняя версия'!BV90)</f>
        <v>#N/A</v>
      </c>
      <c r="BW90" t="e">
        <f>IF(COUNTA('Последняя версия'!BW90)=0,NA(),'Последняя версия'!BW90)</f>
        <v>#N/A</v>
      </c>
      <c r="BX90" t="e">
        <f>IF(COUNTA('Последняя версия'!BX90)=0,NA(),'Последняя версия'!BX90)</f>
        <v>#N/A</v>
      </c>
      <c r="BY90" t="e">
        <f>IF(COUNTA('Последняя версия'!BY90)=0,NA(),'Последняя версия'!BY90)</f>
        <v>#N/A</v>
      </c>
      <c r="BZ90" t="e">
        <f>IF(COUNTA('Последняя версия'!BZ90)=0,NA(),'Последняя версия'!BZ90)</f>
        <v>#N/A</v>
      </c>
      <c r="CA90" t="e">
        <f>IF(COUNTA('Последняя версия'!CA90)=0,NA(),'Последняя версия'!CA90)</f>
        <v>#N/A</v>
      </c>
      <c r="CB90" t="e">
        <f>IF(COUNTA('Последняя версия'!CB90)=0,NA(),'Последняя версия'!CB90)</f>
        <v>#N/A</v>
      </c>
      <c r="CC90" t="e">
        <f>IF(COUNTA('Последняя версия'!CC90)=0,NA(),'Последняя версия'!CC90)</f>
        <v>#N/A</v>
      </c>
      <c r="CD90" t="e">
        <f>IF(COUNTA('Последняя версия'!CD90)=0,NA(),'Последняя версия'!CD90)</f>
        <v>#N/A</v>
      </c>
      <c r="CE90" t="e">
        <f>IF(COUNTA('Последняя версия'!CE90)=0,NA(),'Последняя версия'!CE90)</f>
        <v>#N/A</v>
      </c>
      <c r="CF90" t="e">
        <f>IF(COUNTA('Последняя версия'!CF90)=0,NA(),'Последняя версия'!CF90)</f>
        <v>#N/A</v>
      </c>
      <c r="CG90" t="e">
        <f>IF(COUNTA('Последняя версия'!CG90)=0,NA(),'Последняя версия'!CG90)</f>
        <v>#N/A</v>
      </c>
      <c r="CH90" t="e">
        <f>IF(COUNTA('Последняя версия'!CH90)=0,NA(),'Последняя версия'!CH90)</f>
        <v>#N/A</v>
      </c>
      <c r="CI90" t="e">
        <f>IF(COUNTA('Последняя версия'!CI90)=0,NA(),'Последняя версия'!CI90)</f>
        <v>#N/A</v>
      </c>
      <c r="CJ90" t="e">
        <f>IF(COUNTA('Последняя версия'!CJ90)=0,NA(),'Последняя версия'!CJ90)</f>
        <v>#N/A</v>
      </c>
      <c r="CK90" t="e">
        <f>IF(COUNTA('Последняя версия'!CK90)=0,NA(),'Последняя версия'!CK90)</f>
        <v>#N/A</v>
      </c>
      <c r="CL90">
        <f>IF(COUNTA('Последняя версия'!CL90)=0,NA(),'Последняя версия'!CL90)</f>
        <v>283</v>
      </c>
      <c r="CM90" t="e">
        <f>IF(COUNTA('Последняя версия'!CM90)=0,NA(),'Последняя версия'!CM90)</f>
        <v>#N/A</v>
      </c>
      <c r="CN90" t="e">
        <f>IF(COUNTA('Последняя версия'!CN90)=0,NA(),'Последняя версия'!CN90)</f>
        <v>#N/A</v>
      </c>
      <c r="CO90" t="e">
        <f>IF(COUNTA('Последняя версия'!CO90)=0,NA(),'Последняя версия'!CO90)</f>
        <v>#N/A</v>
      </c>
      <c r="CP90" t="e">
        <f>IF(COUNTA('Последняя версия'!CP90)=0,NA(),'Последняя версия'!CP90)</f>
        <v>#N/A</v>
      </c>
      <c r="CQ90" t="e">
        <f>IF(COUNTA('Последняя версия'!CQ90)=0,NA(),'Последняя версия'!CQ90)</f>
        <v>#N/A</v>
      </c>
      <c r="CR90" t="e">
        <f>IF(COUNTA('Последняя версия'!CR90)=0,NA(),'Последняя версия'!CR90)</f>
        <v>#N/A</v>
      </c>
      <c r="CS90">
        <f>IF(COUNTA('Последняя версия'!CS90)=0,NA(),'Последняя версия'!CS90)</f>
        <v>26</v>
      </c>
      <c r="CT90">
        <f>IF(COUNTA('Последняя версия'!CT90)=0,NA(),'Последняя версия'!CT90)</f>
        <v>3</v>
      </c>
      <c r="CU90">
        <f>IF(COUNTA('Последняя версия'!CU90)=0,NA(),'Последняя версия'!CU90)</f>
        <v>6</v>
      </c>
      <c r="CV90">
        <f>IF(COUNTA('Последняя версия'!CV90)=0,NA(),'Последняя версия'!CV90)</f>
        <v>4</v>
      </c>
      <c r="CW90">
        <f>IF(COUNTA('Последняя версия'!CW90)=0,NA(),'Последняя версия'!CW90)</f>
        <v>3</v>
      </c>
      <c r="CX90">
        <f>IF(COUNTA('Последняя версия'!CX90)=0,NA(),'Последняя версия'!CX90)</f>
        <v>2</v>
      </c>
      <c r="CY90">
        <f>IF(COUNTA('Последняя версия'!CY90)=0,NA(),'Последняя версия'!CY90)</f>
        <v>6</v>
      </c>
      <c r="CZ90">
        <f>IF(COUNTA('Последняя версия'!CZ90)=0,NA(),'Последняя версия'!CZ90)</f>
        <v>3</v>
      </c>
      <c r="DA90">
        <f>IF(COUNTA('Последняя версия'!DA90)=0,NA(),'Последняя версия'!DA90)</f>
        <v>4</v>
      </c>
      <c r="DB90">
        <f>IF(COUNTA('Последняя версия'!DB90)=0,NA(),'Последняя версия'!DB90)</f>
        <v>5</v>
      </c>
      <c r="DC90">
        <f>IF(COUNTA('Последняя версия'!DC90)=0,NA(),'Последняя версия'!DC90)</f>
        <v>1</v>
      </c>
      <c r="DD90">
        <f>IF(COUNTA('Последняя версия'!DD90)=0,NA(),'Последняя версия'!DD90)</f>
        <v>7</v>
      </c>
      <c r="DE90">
        <f>IF(COUNTA('Последняя версия'!DE90)=0,NA(),'Последняя версия'!DE90)</f>
        <v>6</v>
      </c>
      <c r="DF90">
        <f>IF(COUNTA('Последняя версия'!DF90)=0,NA(),'Последняя версия'!DF90)</f>
        <v>4</v>
      </c>
      <c r="DG90">
        <f>IF(COUNTA('Последняя версия'!DG90)=0,NA(),'Последняя версия'!DG90)</f>
        <v>6</v>
      </c>
      <c r="DH90">
        <f>IF(COUNTA('Последняя версия'!DH90)=0,NA(),'Последняя версия'!DH90)</f>
        <v>18</v>
      </c>
      <c r="DI90">
        <f>IF(COUNTA('Последняя версия'!DI90)=0,NA(),'Последняя версия'!DI90)</f>
        <v>6</v>
      </c>
      <c r="DJ90">
        <f>IF(COUNTA('Последняя версия'!DJ90)=0,NA(),'Последняя версия'!DJ90)</f>
        <v>5</v>
      </c>
      <c r="DK90">
        <f>IF(COUNTA('Последняя версия'!DK90)=0,NA(),'Последняя версия'!DK90)</f>
        <v>1</v>
      </c>
      <c r="DL90">
        <f>IF(COUNTA('Последняя версия'!DL90)=0,NA(),'Последняя версия'!DL90)</f>
        <v>5</v>
      </c>
      <c r="DM90">
        <f>IF(COUNTA('Последняя версия'!DM90)=0,NA(),'Последняя версия'!DM90)</f>
        <v>11</v>
      </c>
      <c r="DN90">
        <f>IF(COUNTA('Последняя версия'!DN90)=0,NA(),'Последняя версия'!DN90)</f>
        <v>7</v>
      </c>
      <c r="DO90">
        <f>IF(COUNTA('Последняя версия'!DO90)=0,NA(),'Последняя версия'!DO90)</f>
        <v>4</v>
      </c>
      <c r="DP90">
        <f>IF(COUNTA('Последняя версия'!DP90)=0,NA(),'Последняя версия'!DP90)</f>
        <v>2</v>
      </c>
      <c r="DQ90">
        <f>IF(COUNTA('Последняя версия'!DQ90)=0,NA(),'Последняя версия'!DQ90)</f>
        <v>8</v>
      </c>
      <c r="DR90">
        <f>IF(COUNTA('Последняя версия'!DR90)=0,NA(),'Последняя версия'!DR90)</f>
        <v>7</v>
      </c>
      <c r="DS90">
        <f>IF(COUNTA('Последняя версия'!DS90)=0,NA(),'Последняя версия'!DS90)</f>
        <v>1</v>
      </c>
      <c r="DT90">
        <f>IF(COUNTA('Последняя версия'!DT90)=0,NA(),'Последняя версия'!DT90)</f>
        <v>92</v>
      </c>
      <c r="DU90" t="e">
        <f>IF(COUNTA('Последняя версия'!DU90)=0,NA(),'Последняя версия'!DU90)</f>
        <v>#N/A</v>
      </c>
      <c r="DV90" t="e">
        <f>IF(COUNTA('Последняя версия'!DV90)=0,NA(),'Последняя версия'!DV90)</f>
        <v>#N/A</v>
      </c>
      <c r="DW90" t="e">
        <f>IF(COUNTA('Последняя версия'!DW90)=0,NA(),'Последняя версия'!DW90)</f>
        <v>#N/A</v>
      </c>
      <c r="DX90" t="e">
        <f>IF(COUNTA('Последняя версия'!DX90)=0,NA(),'Последняя версия'!DX90)</f>
        <v>#N/A</v>
      </c>
      <c r="DY90" t="e">
        <f>IF(COUNTA('Последняя версия'!DY90)=0,NA(),'Последняя версия'!DY90)</f>
        <v>#N/A</v>
      </c>
      <c r="DZ90" t="e">
        <f>IF(COUNTA('Последняя версия'!DZ90)=0,NA(),'Последняя версия'!DZ90)</f>
        <v>#N/A</v>
      </c>
      <c r="EA90" t="e">
        <f>IF(COUNTA('Последняя версия'!EA90)=0,NA(),'Последняя версия'!EA90)</f>
        <v>#N/A</v>
      </c>
      <c r="EB90" t="e">
        <f>IF(COUNTA('Последняя версия'!EB90)=0,NA(),'Последняя версия'!EB90)</f>
        <v>#N/A</v>
      </c>
      <c r="EC90" t="e">
        <f>IF(COUNTA('Последняя версия'!EC90)=0,NA(),'Последняя версия'!EC90)</f>
        <v>#N/A</v>
      </c>
      <c r="ED90" t="e">
        <f>IF(COUNTA('Последняя версия'!ED90)=0,NA(),'Последняя версия'!ED90)</f>
        <v>#N/A</v>
      </c>
      <c r="EE90" t="e">
        <f>IF(COUNTA('Последняя версия'!EE90)=0,NA(),'Последняя версия'!EE90)</f>
        <v>#N/A</v>
      </c>
      <c r="EF90" t="e">
        <f>IF(COUNTA('Последняя версия'!EF90)=0,NA(),'Последняя версия'!EF90)</f>
        <v>#N/A</v>
      </c>
      <c r="EG90" t="e">
        <f>IF(COUNTA('Последняя версия'!EG90)=0,NA(),'Последняя версия'!EG90)</f>
        <v>#N/A</v>
      </c>
      <c r="EH90" t="e">
        <f>IF(COUNTA('Последняя версия'!EH90)=0,NA(),'Последняя версия'!EH90)</f>
        <v>#N/A</v>
      </c>
      <c r="EI90" t="e">
        <f>IF(COUNTA('Последняя версия'!EI90)=0,NA(),'Последняя версия'!EI90)</f>
        <v>#N/A</v>
      </c>
      <c r="EJ90" t="e">
        <f>IF(COUNTA('Последняя версия'!EJ90)=0,NA(),'Последняя версия'!EJ90)</f>
        <v>#N/A</v>
      </c>
    </row>
    <row r="91" spans="1:140" x14ac:dyDescent="0.35">
      <c r="A91">
        <f>IF(COUNTA('Последняя версия'!A91)=0,NA(),'Последняя версия'!A91)</f>
        <v>90</v>
      </c>
      <c r="B91">
        <f>IF(COUNTA('Последняя версия'!B91)=0,NA(),'Последняя версия'!B91)</f>
        <v>3</v>
      </c>
      <c r="C91">
        <f>IF(COUNTA('Последняя версия'!C91)=0,NA(),'Последняя версия'!C91)</f>
        <v>2</v>
      </c>
      <c r="D91">
        <f>IF(COUNTA('Последняя версия'!D91)=0,NA(),'Последняя версия'!D91)</f>
        <v>6</v>
      </c>
      <c r="E91">
        <f>IF(COUNTA('Последняя версия'!E91)=0,NA(),'Последняя версия'!E91)</f>
        <v>2</v>
      </c>
      <c r="F91">
        <f>IF(COUNTA('Последняя версия'!F91)=0,NA(),'Последняя версия'!F91)</f>
        <v>2</v>
      </c>
      <c r="G91">
        <f>IF(COUNTA('Последняя версия'!G91)=0,NA(),'Последняя версия'!G91)</f>
        <v>2</v>
      </c>
      <c r="H91">
        <f>IF(COUNTA('Последняя версия'!H91)=0,NA(),'Последняя версия'!H91)</f>
        <v>2</v>
      </c>
      <c r="I91">
        <f>IF(COUNTA('Последняя версия'!I91)=0,NA(),'Последняя версия'!I91)</f>
        <v>1</v>
      </c>
      <c r="J91">
        <f>IF(COUNTA('Последняя версия'!J91)=0,NA(),'Последняя версия'!J91)</f>
        <v>2</v>
      </c>
      <c r="K91">
        <f>IF(COUNTA('Последняя версия'!K91)=0,NA(),'Последняя версия'!K91)</f>
        <v>1</v>
      </c>
      <c r="L91">
        <f>IF(COUNTA('Последняя версия'!L91)=0,NA(),'Последняя версия'!L91)</f>
        <v>1</v>
      </c>
      <c r="M91">
        <f>IF(COUNTA('Последняя версия'!M91)=0,NA(),'Последняя версия'!M91)</f>
        <v>1</v>
      </c>
      <c r="N91">
        <f>IF(COUNTA('Последняя версия'!N91)=0,NA(),'Последняя версия'!N91)</f>
        <v>1</v>
      </c>
      <c r="O91">
        <f>IF(COUNTA('Последняя версия'!O91)=0,NA(),'Последняя версия'!O91)</f>
        <v>1</v>
      </c>
      <c r="P91">
        <f>IF(COUNTA('Последняя версия'!P91)=0,NA(),'Последняя версия'!P91)</f>
        <v>1</v>
      </c>
      <c r="Q91">
        <f>IF(COUNTA('Последняя версия'!Q91)=0,NA(),'Последняя версия'!Q91)</f>
        <v>1</v>
      </c>
      <c r="R91">
        <f>IF(COUNTA('Последняя версия'!R91)=0,NA(),'Последняя версия'!R91)</f>
        <v>1</v>
      </c>
      <c r="S91">
        <f>IF(COUNTA('Последняя версия'!S91)=0,NA(),'Последняя версия'!S91)</f>
        <v>1</v>
      </c>
      <c r="T91">
        <f>IF(COUNTA('Последняя версия'!T91)=0,NA(),'Последняя версия'!T91)</f>
        <v>3</v>
      </c>
      <c r="U91">
        <f>IF(COUNTA('Последняя версия'!U91)=0,NA(),'Последняя версия'!U91)</f>
        <v>1</v>
      </c>
      <c r="V91">
        <f>IF(COUNTA('Последняя версия'!V91)=0,NA(),'Последняя версия'!V91)</f>
        <v>2</v>
      </c>
      <c r="W91" t="e">
        <f>IF(COUNTA('Последняя версия'!W91)=0,NA(),'Последняя версия'!W91)</f>
        <v>#N/A</v>
      </c>
      <c r="X91">
        <f>IF(COUNTA('Последняя версия'!X91)=0,NA(),'Последняя версия'!X91)</f>
        <v>60</v>
      </c>
      <c r="Y91">
        <f>IF(COUNTA('Последняя версия'!Y91)=0,NA(),'Последняя версия'!Y91)</f>
        <v>59</v>
      </c>
      <c r="Z91">
        <f>IF(COUNTA('Последняя версия'!Z91)=0,NA(),'Последняя версия'!Z91)</f>
        <v>12</v>
      </c>
      <c r="AA91">
        <f>IF(COUNTA('Последняя версия'!AA91)=0,NA(),'Последняя версия'!AA91)</f>
        <v>46</v>
      </c>
      <c r="AB91">
        <f>IF(COUNTA('Последняя версия'!AB91)=0,NA(),'Последняя версия'!AB91)</f>
        <v>82</v>
      </c>
      <c r="AC91">
        <f>IF(COUNTA('Последняя версия'!AC91)=0,NA(),'Последняя версия'!AC91)</f>
        <v>42.3</v>
      </c>
      <c r="AD91">
        <f>IF(COUNTA('Последняя версия'!AD91)=0,NA(),'Последняя версия'!AD91)</f>
        <v>6.06</v>
      </c>
      <c r="AE91">
        <f>IF(COUNTA('Последняя версия'!AE91)=0,NA(),'Последняя версия'!AE91)</f>
        <v>63.05</v>
      </c>
      <c r="AF91">
        <f>IF(COUNTA('Последняя версия'!AF91)=0,NA(),'Последняя версия'!AF91)</f>
        <v>4.5999999999999996</v>
      </c>
      <c r="AG91">
        <f>IF(COUNTA('Последняя версия'!AG91)=0,NA(),'Последняя версия'!AG91)</f>
        <v>1.59</v>
      </c>
      <c r="AH91">
        <f>IF(COUNTA('Последняя версия'!AH91)=0,NA(),'Последняя версия'!AH91)</f>
        <v>4.3</v>
      </c>
      <c r="AI91">
        <f>IF(COUNTA('Последняя версия'!AI91)=0,NA(),'Последняя версия'!AI91)</f>
        <v>1.3</v>
      </c>
      <c r="AJ91">
        <f>IF(COUNTA('Последняя версия'!AJ91)=0,NA(),'Последняя версия'!AJ91)</f>
        <v>0.13</v>
      </c>
      <c r="AK91">
        <f>IF(COUNTA('Последняя версия'!AK91)=0,NA(),'Последняя версия'!AK91)</f>
        <v>2.82</v>
      </c>
      <c r="AL91">
        <f>IF(COUNTA('Последняя версия'!AL91)=0,NA(),'Последняя версия'!AL91)</f>
        <v>84</v>
      </c>
      <c r="AM91">
        <f>IF(COUNTA('Последняя версия'!AM91)=0,NA(),'Последняя версия'!AM91)</f>
        <v>373</v>
      </c>
      <c r="AN91" t="e">
        <f>IF(COUNTA('Последняя версия'!AN91)=0,NA(),'Последняя версия'!AN91)</f>
        <v>#N/A</v>
      </c>
      <c r="AO91" t="e">
        <f>IF(COUNTA('Последняя версия'!AO91)=0,NA(),'Последняя версия'!AO91)</f>
        <v>#N/A</v>
      </c>
      <c r="AP91" t="e">
        <f>IF(COUNTA('Последняя версия'!AP91)=0,NA(),'Последняя версия'!AP91)</f>
        <v>#N/A</v>
      </c>
      <c r="AQ91" t="e">
        <f>IF(COUNTA('Последняя версия'!AQ91)=0,NA(),'Последняя версия'!AQ91)</f>
        <v>#N/A</v>
      </c>
      <c r="AR91" t="e">
        <f>IF(COUNTA('Последняя версия'!AR91)=0,NA(),'Последняя версия'!AR91)</f>
        <v>#N/A</v>
      </c>
      <c r="AS91" t="e">
        <f>IF(COUNTA('Последняя версия'!AS91)=0,NA(),'Последняя версия'!AS91)</f>
        <v>#N/A</v>
      </c>
      <c r="AT91" t="e">
        <f>IF(COUNTA('Последняя версия'!AT91)=0,NA(),'Последняя версия'!AT91)</f>
        <v>#N/A</v>
      </c>
      <c r="AU91" t="e">
        <f>IF(COUNTA('Последняя версия'!AU91)=0,NA(),'Последняя версия'!AU91)</f>
        <v>#N/A</v>
      </c>
      <c r="AV91" t="e">
        <f>IF(COUNTA('Последняя версия'!AV91)=0,NA(),'Последняя версия'!AV91)</f>
        <v>#N/A</v>
      </c>
      <c r="AW91" t="e">
        <f>IF(COUNTA('Последняя версия'!AW91)=0,NA(),'Последняя версия'!AW91)</f>
        <v>#N/A</v>
      </c>
      <c r="AX91" t="e">
        <f>IF(COUNTA('Последняя версия'!AX91)=0,NA(),'Последняя версия'!AX91)</f>
        <v>#N/A</v>
      </c>
      <c r="AY91" t="e">
        <f>IF(COUNTA('Последняя версия'!AY91)=0,NA(),'Последняя версия'!AY91)</f>
        <v>#N/A</v>
      </c>
      <c r="AZ91" t="e">
        <f>IF(COUNTA('Последняя версия'!AZ91)=0,NA(),'Последняя версия'!AZ91)</f>
        <v>#N/A</v>
      </c>
      <c r="BA91" t="e">
        <f>IF(COUNTA('Последняя версия'!BA91)=0,NA(),'Последняя версия'!BA91)</f>
        <v>#N/A</v>
      </c>
      <c r="BB91">
        <f>IF(COUNTA('Последняя версия'!BB91)=0,NA(),'Последняя версия'!BB91)</f>
        <v>127</v>
      </c>
      <c r="BC91" t="e">
        <f>IF(COUNTA('Последняя версия'!BC91)=0,NA(),'Последняя версия'!BC91)</f>
        <v>#N/A</v>
      </c>
      <c r="BD91" t="e">
        <f>IF(COUNTA('Последняя версия'!BD91)=0,NA(),'Последняя версия'!BD91)</f>
        <v>#N/A</v>
      </c>
      <c r="BE91" t="e">
        <f>IF(COUNTA('Последняя версия'!BE91)=0,NA(),'Последняя версия'!BE91)</f>
        <v>#N/A</v>
      </c>
      <c r="BF91" t="e">
        <f>IF(COUNTA('Последняя версия'!BF91)=0,NA(),'Последняя версия'!BF91)</f>
        <v>#N/A</v>
      </c>
      <c r="BG91" t="e">
        <f>IF(COUNTA('Последняя версия'!BG91)=0,NA(),'Последняя версия'!BG91)</f>
        <v>#N/A</v>
      </c>
      <c r="BH91">
        <f>IF(COUNTA('Последняя версия'!BH91)=0,NA(),'Последняя версия'!BH91)</f>
        <v>151</v>
      </c>
      <c r="BI91">
        <f>IF(COUNTA('Последняя версия'!BI91)=0,NA(),'Последняя версия'!BI91)</f>
        <v>1189</v>
      </c>
      <c r="BJ91" t="e">
        <f>IF(COUNTA('Последняя версия'!BJ91)=0,NA(),'Последняя версия'!BJ91)</f>
        <v>#N/A</v>
      </c>
      <c r="BK91">
        <f>IF(COUNTA('Последняя версия'!BK91)=0,NA(),'Последняя версия'!BK91)</f>
        <v>56</v>
      </c>
      <c r="BL91" t="e">
        <f>IF(COUNTA('Последняя версия'!BL91)=0,NA(),'Последняя версия'!BL91)</f>
        <v>#N/A</v>
      </c>
      <c r="BM91" t="e">
        <f>IF(COUNTA('Последняя версия'!BM91)=0,NA(),'Последняя версия'!BM91)</f>
        <v>#N/A</v>
      </c>
      <c r="BN91">
        <f>IF(COUNTA('Последняя версия'!BN91)=0,NA(),'Последняя версия'!BN91)</f>
        <v>2.4</v>
      </c>
      <c r="BO91">
        <f>IF(COUNTA('Последняя версия'!BO91)=0,NA(),'Последняя версия'!BO91)</f>
        <v>348.9</v>
      </c>
      <c r="BP91">
        <f>IF(COUNTA('Последняя версия'!BP91)=0,NA(),'Последняя версия'!BP91)</f>
        <v>7.24</v>
      </c>
      <c r="BQ91" t="e">
        <f>IF(COUNTA('Последняя версия'!BQ91)=0,NA(),'Последняя версия'!BQ91)</f>
        <v>#N/A</v>
      </c>
      <c r="BR91" t="e">
        <f>IF(COUNTA('Последняя версия'!BR91)=0,NA(),'Последняя версия'!BR91)</f>
        <v>#N/A</v>
      </c>
      <c r="BS91" t="e">
        <f>IF(COUNTA('Последняя версия'!BS91)=0,NA(),'Последняя версия'!BS91)</f>
        <v>#N/A</v>
      </c>
      <c r="BT91" t="e">
        <f>IF(COUNTA('Последняя версия'!BT91)=0,NA(),'Последняя версия'!BT91)</f>
        <v>#N/A</v>
      </c>
      <c r="BU91" t="e">
        <f>IF(COUNTA('Последняя версия'!BU91)=0,NA(),'Последняя версия'!BU91)</f>
        <v>#N/A</v>
      </c>
      <c r="BV91" t="e">
        <f>IF(COUNTA('Последняя версия'!BV91)=0,NA(),'Последняя версия'!BV91)</f>
        <v>#N/A</v>
      </c>
      <c r="BW91" t="e">
        <f>IF(COUNTA('Последняя версия'!BW91)=0,NA(),'Последняя версия'!BW91)</f>
        <v>#N/A</v>
      </c>
      <c r="BX91" t="e">
        <f>IF(COUNTA('Последняя версия'!BX91)=0,NA(),'Последняя версия'!BX91)</f>
        <v>#N/A</v>
      </c>
      <c r="BY91" t="e">
        <f>IF(COUNTA('Последняя версия'!BY91)=0,NA(),'Последняя версия'!BY91)</f>
        <v>#N/A</v>
      </c>
      <c r="BZ91" t="e">
        <f>IF(COUNTA('Последняя версия'!BZ91)=0,NA(),'Последняя версия'!BZ91)</f>
        <v>#N/A</v>
      </c>
      <c r="CA91" t="e">
        <f>IF(COUNTA('Последняя версия'!CA91)=0,NA(),'Последняя версия'!CA91)</f>
        <v>#N/A</v>
      </c>
      <c r="CB91" t="e">
        <f>IF(COUNTA('Последняя версия'!CB91)=0,NA(),'Последняя версия'!CB91)</f>
        <v>#N/A</v>
      </c>
      <c r="CC91" t="e">
        <f>IF(COUNTA('Последняя версия'!CC91)=0,NA(),'Последняя версия'!CC91)</f>
        <v>#N/A</v>
      </c>
      <c r="CD91" t="e">
        <f>IF(COUNTA('Последняя версия'!CD91)=0,NA(),'Последняя версия'!CD91)</f>
        <v>#N/A</v>
      </c>
      <c r="CE91" t="e">
        <f>IF(COUNTA('Последняя версия'!CE91)=0,NA(),'Последняя версия'!CE91)</f>
        <v>#N/A</v>
      </c>
      <c r="CF91" t="e">
        <f>IF(COUNTA('Последняя версия'!CF91)=0,NA(),'Последняя версия'!CF91)</f>
        <v>#N/A</v>
      </c>
      <c r="CG91" t="e">
        <f>IF(COUNTA('Последняя версия'!CG91)=0,NA(),'Последняя версия'!CG91)</f>
        <v>#N/A</v>
      </c>
      <c r="CH91" t="e">
        <f>IF(COUNTA('Последняя версия'!CH91)=0,NA(),'Последняя версия'!CH91)</f>
        <v>#N/A</v>
      </c>
      <c r="CI91" t="e">
        <f>IF(COUNTA('Последняя версия'!CI91)=0,NA(),'Последняя версия'!CI91)</f>
        <v>#N/A</v>
      </c>
      <c r="CJ91" t="e">
        <f>IF(COUNTA('Последняя версия'!CJ91)=0,NA(),'Последняя версия'!CJ91)</f>
        <v>#N/A</v>
      </c>
      <c r="CK91" t="e">
        <f>IF(COUNTA('Последняя версия'!CK91)=0,NA(),'Последняя версия'!CK91)</f>
        <v>#N/A</v>
      </c>
      <c r="CL91">
        <f>IF(COUNTA('Последняя версия'!CL91)=0,NA(),'Последняя версия'!CL91)</f>
        <v>44</v>
      </c>
      <c r="CM91" t="e">
        <f>IF(COUNTA('Последняя версия'!CM91)=0,NA(),'Последняя версия'!CM91)</f>
        <v>#N/A</v>
      </c>
      <c r="CN91" t="e">
        <f>IF(COUNTA('Последняя версия'!CN91)=0,NA(),'Последняя версия'!CN91)</f>
        <v>#N/A</v>
      </c>
      <c r="CO91" t="e">
        <f>IF(COUNTA('Последняя версия'!CO91)=0,NA(),'Последняя версия'!CO91)</f>
        <v>#N/A</v>
      </c>
      <c r="CP91" t="e">
        <f>IF(COUNTA('Последняя версия'!CP91)=0,NA(),'Последняя версия'!CP91)</f>
        <v>#N/A</v>
      </c>
      <c r="CQ91" t="e">
        <f>IF(COUNTA('Последняя версия'!CQ91)=0,NA(),'Последняя версия'!CQ91)</f>
        <v>#N/A</v>
      </c>
      <c r="CR91" t="e">
        <f>IF(COUNTA('Последняя версия'!CR91)=0,NA(),'Последняя версия'!CR91)</f>
        <v>#N/A</v>
      </c>
      <c r="CS91">
        <f>IF(COUNTA('Последняя версия'!CS91)=0,NA(),'Последняя версия'!CS91)</f>
        <v>28</v>
      </c>
      <c r="CT91">
        <f>IF(COUNTA('Последняя версия'!CT91)=0,NA(),'Последняя версия'!CT91)</f>
        <v>7</v>
      </c>
      <c r="CU91">
        <f>IF(COUNTA('Последняя версия'!CU91)=0,NA(),'Последняя версия'!CU91)</f>
        <v>16</v>
      </c>
      <c r="CV91">
        <f>IF(COUNTA('Последняя версия'!CV91)=0,NA(),'Последняя версия'!CV91)</f>
        <v>2</v>
      </c>
      <c r="CW91">
        <f>IF(COUNTA('Последняя версия'!CW91)=0,NA(),'Последняя версия'!CW91)</f>
        <v>3</v>
      </c>
      <c r="CX91">
        <f>IF(COUNTA('Последняя версия'!CX91)=0,NA(),'Последняя версия'!CX91)</f>
        <v>6</v>
      </c>
      <c r="CY91">
        <f>IF(COUNTA('Последняя версия'!CY91)=0,NA(),'Последняя версия'!CY91)</f>
        <v>1</v>
      </c>
      <c r="CZ91">
        <f>IF(COUNTA('Последняя версия'!CZ91)=0,NA(),'Последняя версия'!CZ91)</f>
        <v>3</v>
      </c>
      <c r="DA91">
        <f>IF(COUNTA('Последняя версия'!DA91)=0,NA(),'Последняя версия'!DA91)</f>
        <v>2</v>
      </c>
      <c r="DB91">
        <f>IF(COUNTA('Последняя версия'!DB91)=0,NA(),'Последняя версия'!DB91)</f>
        <v>8</v>
      </c>
      <c r="DC91">
        <f>IF(COUNTA('Последняя версия'!DC91)=0,NA(),'Последняя версия'!DC91)</f>
        <v>8</v>
      </c>
      <c r="DD91">
        <f>IF(COUNTA('Последняя версия'!DD91)=0,NA(),'Последняя версия'!DD91)</f>
        <v>8</v>
      </c>
      <c r="DE91">
        <f>IF(COUNTA('Последняя версия'!DE91)=0,NA(),'Последняя версия'!DE91)</f>
        <v>4</v>
      </c>
      <c r="DF91">
        <f>IF(COUNTA('Последняя версия'!DF91)=0,NA(),'Последняя версия'!DF91)</f>
        <v>6</v>
      </c>
      <c r="DG91">
        <f>IF(COUNTA('Последняя версия'!DG91)=0,NA(),'Последняя версия'!DG91)</f>
        <v>4</v>
      </c>
      <c r="DH91">
        <f>IF(COUNTA('Последняя версия'!DH91)=0,NA(),'Последняя версия'!DH91)</f>
        <v>16</v>
      </c>
      <c r="DI91">
        <f>IF(COUNTA('Последняя версия'!DI91)=0,NA(),'Последняя версия'!DI91)</f>
        <v>6</v>
      </c>
      <c r="DJ91">
        <f>IF(COUNTA('Последняя версия'!DJ91)=0,NA(),'Последняя версия'!DJ91)</f>
        <v>5</v>
      </c>
      <c r="DK91">
        <f>IF(COUNTA('Последняя версия'!DK91)=0,NA(),'Последняя версия'!DK91)</f>
        <v>3</v>
      </c>
      <c r="DL91">
        <f>IF(COUNTA('Последняя версия'!DL91)=0,NA(),'Последняя версия'!DL91)</f>
        <v>10</v>
      </c>
      <c r="DM91">
        <f>IF(COUNTA('Последняя версия'!DM91)=0,NA(),'Последняя версия'!DM91)</f>
        <v>11</v>
      </c>
      <c r="DN91">
        <f>IF(COUNTA('Последняя версия'!DN91)=0,NA(),'Последняя версия'!DN91)</f>
        <v>7</v>
      </c>
      <c r="DO91">
        <f>IF(COUNTA('Последняя версия'!DO91)=0,NA(),'Последняя версия'!DO91)</f>
        <v>4</v>
      </c>
      <c r="DP91">
        <f>IF(COUNTA('Последняя версия'!DP91)=0,NA(),'Последняя версия'!DP91)</f>
        <v>5</v>
      </c>
      <c r="DQ91">
        <f>IF(COUNTA('Последняя версия'!DQ91)=0,NA(),'Последняя версия'!DQ91)</f>
        <v>13</v>
      </c>
      <c r="DR91">
        <f>IF(COUNTA('Последняя версия'!DR91)=0,NA(),'Последняя версия'!DR91)</f>
        <v>8</v>
      </c>
      <c r="DS91">
        <f>IF(COUNTA('Последняя версия'!DS91)=0,NA(),'Последняя версия'!DS91)</f>
        <v>5</v>
      </c>
      <c r="DT91">
        <f>IF(COUNTA('Последняя версия'!DT91)=0,NA(),'Последняя версия'!DT91)</f>
        <v>118</v>
      </c>
      <c r="DU91" t="e">
        <f>IF(COUNTA('Последняя версия'!DU91)=0,NA(),'Последняя версия'!DU91)</f>
        <v>#N/A</v>
      </c>
      <c r="DV91" t="e">
        <f>IF(COUNTA('Последняя версия'!DV91)=0,NA(),'Последняя версия'!DV91)</f>
        <v>#N/A</v>
      </c>
      <c r="DW91" t="e">
        <f>IF(COUNTA('Последняя версия'!DW91)=0,NA(),'Последняя версия'!DW91)</f>
        <v>#N/A</v>
      </c>
      <c r="DX91" t="e">
        <f>IF(COUNTA('Последняя версия'!DX91)=0,NA(),'Последняя версия'!DX91)</f>
        <v>#N/A</v>
      </c>
      <c r="DY91" t="e">
        <f>IF(COUNTA('Последняя версия'!DY91)=0,NA(),'Последняя версия'!DY91)</f>
        <v>#N/A</v>
      </c>
      <c r="DZ91" t="e">
        <f>IF(COUNTA('Последняя версия'!DZ91)=0,NA(),'Последняя версия'!DZ91)</f>
        <v>#N/A</v>
      </c>
      <c r="EA91" t="e">
        <f>IF(COUNTA('Последняя версия'!EA91)=0,NA(),'Последняя версия'!EA91)</f>
        <v>#N/A</v>
      </c>
      <c r="EB91" t="e">
        <f>IF(COUNTA('Последняя версия'!EB91)=0,NA(),'Последняя версия'!EB91)</f>
        <v>#N/A</v>
      </c>
      <c r="EC91" t="e">
        <f>IF(COUNTA('Последняя версия'!EC91)=0,NA(),'Последняя версия'!EC91)</f>
        <v>#N/A</v>
      </c>
      <c r="ED91" t="e">
        <f>IF(COUNTA('Последняя версия'!ED91)=0,NA(),'Последняя версия'!ED91)</f>
        <v>#N/A</v>
      </c>
      <c r="EE91" t="e">
        <f>IF(COUNTA('Последняя версия'!EE91)=0,NA(),'Последняя версия'!EE91)</f>
        <v>#N/A</v>
      </c>
      <c r="EF91" t="e">
        <f>IF(COUNTA('Последняя версия'!EF91)=0,NA(),'Последняя версия'!EF91)</f>
        <v>#N/A</v>
      </c>
      <c r="EG91" t="e">
        <f>IF(COUNTA('Последняя версия'!EG91)=0,NA(),'Последняя версия'!EG91)</f>
        <v>#N/A</v>
      </c>
      <c r="EH91" t="e">
        <f>IF(COUNTA('Последняя версия'!EH91)=0,NA(),'Последняя версия'!EH91)</f>
        <v>#N/A</v>
      </c>
      <c r="EI91" t="e">
        <f>IF(COUNTA('Последняя версия'!EI91)=0,NA(),'Последняя версия'!EI91)</f>
        <v>#N/A</v>
      </c>
      <c r="EJ91" t="e">
        <f>IF(COUNTA('Последняя версия'!EJ91)=0,NA(),'Последняя версия'!EJ91)</f>
        <v>#N/A</v>
      </c>
    </row>
    <row r="92" spans="1:140" x14ac:dyDescent="0.35">
      <c r="A92">
        <f>IF(COUNTA('Последняя версия'!A92)=0,NA(),'Последняя версия'!A92)</f>
        <v>91</v>
      </c>
      <c r="B92">
        <f>IF(COUNTA('Последняя версия'!B92)=0,NA(),'Последняя версия'!B92)</f>
        <v>3</v>
      </c>
      <c r="C92">
        <f>IF(COUNTA('Последняя версия'!C92)=0,NA(),'Последняя версия'!C92)</f>
        <v>1</v>
      </c>
      <c r="D92">
        <f>IF(COUNTA('Последняя версия'!D92)=0,NA(),'Последняя версия'!D92)</f>
        <v>3</v>
      </c>
      <c r="E92">
        <f>IF(COUNTA('Последняя версия'!E92)=0,NA(),'Последняя версия'!E92)</f>
        <v>3</v>
      </c>
      <c r="F92">
        <f>IF(COUNTA('Последняя версия'!F92)=0,NA(),'Последняя версия'!F92)</f>
        <v>2</v>
      </c>
      <c r="G92">
        <f>IF(COUNTA('Последняя версия'!G92)=0,NA(),'Последняя версия'!G92)</f>
        <v>2</v>
      </c>
      <c r="H92">
        <f>IF(COUNTA('Последняя версия'!H92)=0,NA(),'Последняя версия'!H92)</f>
        <v>1</v>
      </c>
      <c r="I92">
        <f>IF(COUNTA('Последняя версия'!I92)=0,NA(),'Последняя версия'!I92)</f>
        <v>3</v>
      </c>
      <c r="J92">
        <f>IF(COUNTA('Последняя версия'!J92)=0,NA(),'Последняя версия'!J92)</f>
        <v>1</v>
      </c>
      <c r="K92">
        <f>IF(COUNTA('Последняя версия'!K92)=0,NA(),'Последняя версия'!K92)</f>
        <v>1</v>
      </c>
      <c r="L92">
        <f>IF(COUNTA('Последняя версия'!L92)=0,NA(),'Последняя версия'!L92)</f>
        <v>2</v>
      </c>
      <c r="M92">
        <f>IF(COUNTA('Последняя версия'!M92)=0,NA(),'Последняя версия'!M92)</f>
        <v>1</v>
      </c>
      <c r="N92">
        <f>IF(COUNTA('Последняя версия'!N92)=0,NA(),'Последняя версия'!N92)</f>
        <v>1</v>
      </c>
      <c r="O92">
        <f>IF(COUNTA('Последняя версия'!O92)=0,NA(),'Последняя версия'!O92)</f>
        <v>1</v>
      </c>
      <c r="P92">
        <f>IF(COUNTA('Последняя версия'!P92)=0,NA(),'Последняя версия'!P92)</f>
        <v>1</v>
      </c>
      <c r="Q92">
        <f>IF(COUNTA('Последняя версия'!Q92)=0,NA(),'Последняя версия'!Q92)</f>
        <v>1</v>
      </c>
      <c r="R92">
        <f>IF(COUNTA('Последняя версия'!R92)=0,NA(),'Последняя версия'!R92)</f>
        <v>1</v>
      </c>
      <c r="S92">
        <f>IF(COUNTA('Последняя версия'!S92)=0,NA(),'Последняя версия'!S92)</f>
        <v>1</v>
      </c>
      <c r="T92">
        <f>IF(COUNTA('Последняя версия'!T92)=0,NA(),'Последняя версия'!T92)</f>
        <v>1</v>
      </c>
      <c r="U92">
        <f>IF(COUNTA('Последняя версия'!U92)=0,NA(),'Последняя версия'!U92)</f>
        <v>8</v>
      </c>
      <c r="V92">
        <f>IF(COUNTA('Последняя версия'!V92)=0,NA(),'Последняя версия'!V92)</f>
        <v>2</v>
      </c>
      <c r="W92" t="e">
        <f>IF(COUNTA('Последняя версия'!W92)=0,NA(),'Последняя версия'!W92)</f>
        <v>#N/A</v>
      </c>
      <c r="X92">
        <f>IF(COUNTA('Последняя версия'!X92)=0,NA(),'Последняя версия'!X92)</f>
        <v>58</v>
      </c>
      <c r="Y92">
        <f>IF(COUNTA('Последняя версия'!Y92)=0,NA(),'Последняя версия'!Y92)</f>
        <v>57</v>
      </c>
      <c r="Z92">
        <f>IF(COUNTA('Последняя версия'!Z92)=0,NA(),'Последняя версия'!Z92)</f>
        <v>9</v>
      </c>
      <c r="AA92">
        <f>IF(COUNTA('Последняя версия'!AA92)=0,NA(),'Последняя версия'!AA92)</f>
        <v>56</v>
      </c>
      <c r="AB92">
        <f>IF(COUNTA('Последняя версия'!AB92)=0,NA(),'Последняя версия'!AB92)</f>
        <v>37</v>
      </c>
      <c r="AC92">
        <f>IF(COUNTA('Последняя версия'!AC92)=0,NA(),'Последняя версия'!AC92)</f>
        <v>33.619999999999997</v>
      </c>
      <c r="AD92">
        <f>IF(COUNTA('Последняя версия'!AD92)=0,NA(),'Последняя версия'!AD92)</f>
        <v>3.48</v>
      </c>
      <c r="AE92">
        <f>IF(COUNTA('Последняя версия'!AE92)=0,NA(),'Последняя версия'!AE92)</f>
        <v>53.69</v>
      </c>
      <c r="AF92">
        <f>IF(COUNTA('Последняя версия'!AF92)=0,NA(),'Последняя версия'!AF92)</f>
        <v>5.58</v>
      </c>
      <c r="AG92">
        <f>IF(COUNTA('Последняя версия'!AG92)=0,NA(),'Последняя версия'!AG92)</f>
        <v>1.07</v>
      </c>
      <c r="AH92">
        <f>IF(COUNTA('Последняя версия'!AH92)=0,NA(),'Последняя версия'!AH92)</f>
        <v>1.37</v>
      </c>
      <c r="AI92">
        <f>IF(COUNTA('Последняя версия'!AI92)=0,NA(),'Последняя версия'!AI92)</f>
        <v>0.82</v>
      </c>
      <c r="AJ92">
        <f>IF(COUNTA('Последняя версия'!AJ92)=0,NA(),'Последняя версия'!AJ92)</f>
        <v>2.8</v>
      </c>
      <c r="AK92">
        <f>IF(COUNTA('Последняя версия'!AK92)=0,NA(),'Последняя версия'!AK92)</f>
        <v>2.2599999999999998</v>
      </c>
      <c r="AL92">
        <f>IF(COUNTA('Последняя версия'!AL92)=0,NA(),'Последняя версия'!AL92)</f>
        <v>181.3</v>
      </c>
      <c r="AM92">
        <f>IF(COUNTA('Последняя версия'!AM92)=0,NA(),'Последняя версия'!AM92)</f>
        <v>514.11</v>
      </c>
      <c r="AN92" t="e">
        <f>IF(COUNTA('Последняя версия'!AN92)=0,NA(),'Последняя версия'!AN92)</f>
        <v>#N/A</v>
      </c>
      <c r="AO92" t="e">
        <f>IF(COUNTA('Последняя версия'!AO92)=0,NA(),'Последняя версия'!AO92)</f>
        <v>#N/A</v>
      </c>
      <c r="AP92" t="e">
        <f>IF(COUNTA('Последняя версия'!AP92)=0,NA(),'Последняя версия'!AP92)</f>
        <v>#N/A</v>
      </c>
      <c r="AQ92" t="e">
        <f>IF(COUNTA('Последняя версия'!AQ92)=0,NA(),'Последняя версия'!AQ92)</f>
        <v>#N/A</v>
      </c>
      <c r="AR92" t="e">
        <f>IF(COUNTA('Последняя версия'!AR92)=0,NA(),'Последняя версия'!AR92)</f>
        <v>#N/A</v>
      </c>
      <c r="AS92" t="e">
        <f>IF(COUNTA('Последняя версия'!AS92)=0,NA(),'Последняя версия'!AS92)</f>
        <v>#N/A</v>
      </c>
      <c r="AT92" t="e">
        <f>IF(COUNTA('Последняя версия'!AT92)=0,NA(),'Последняя версия'!AT92)</f>
        <v>#N/A</v>
      </c>
      <c r="AU92" t="e">
        <f>IF(COUNTA('Последняя версия'!AU92)=0,NA(),'Последняя версия'!AU92)</f>
        <v>#N/A</v>
      </c>
      <c r="AV92" t="e">
        <f>IF(COUNTA('Последняя версия'!AV92)=0,NA(),'Последняя версия'!AV92)</f>
        <v>#N/A</v>
      </c>
      <c r="AW92" t="e">
        <f>IF(COUNTA('Последняя версия'!AW92)=0,NA(),'Последняя версия'!AW92)</f>
        <v>#N/A</v>
      </c>
      <c r="AX92" t="e">
        <f>IF(COUNTA('Последняя версия'!AX92)=0,NA(),'Последняя версия'!AX92)</f>
        <v>#N/A</v>
      </c>
      <c r="AY92" t="e">
        <f>IF(COUNTA('Последняя версия'!AY92)=0,NA(),'Последняя версия'!AY92)</f>
        <v>#N/A</v>
      </c>
      <c r="AZ92" t="e">
        <f>IF(COUNTA('Последняя версия'!AZ92)=0,NA(),'Последняя версия'!AZ92)</f>
        <v>#N/A</v>
      </c>
      <c r="BA92" t="e">
        <f>IF(COUNTA('Последняя версия'!BA92)=0,NA(),'Последняя версия'!BA92)</f>
        <v>#N/A</v>
      </c>
      <c r="BB92">
        <f>IF(COUNTA('Последняя версия'!BB92)=0,NA(),'Последняя версия'!BB92)</f>
        <v>139</v>
      </c>
      <c r="BC92">
        <f>IF(COUNTA('Последняя версия'!BC92)=0,NA(),'Последняя версия'!BC92)</f>
        <v>3.7</v>
      </c>
      <c r="BD92">
        <f>IF(COUNTA('Последняя версия'!BD92)=0,NA(),'Последняя версия'!BD92)</f>
        <v>158</v>
      </c>
      <c r="BE92">
        <f>IF(COUNTA('Последняя версия'!BE92)=0,NA(),'Последняя версия'!BE92)</f>
        <v>5.7</v>
      </c>
      <c r="BF92">
        <f>IF(COUNTA('Последняя версия'!BF92)=0,NA(),'Последняя версия'!BF92)</f>
        <v>8</v>
      </c>
      <c r="BG92">
        <f>IF(COUNTA('Последняя версия'!BG92)=0,NA(),'Последняя версия'!BG92)</f>
        <v>8</v>
      </c>
      <c r="BH92">
        <f>IF(COUNTA('Последняя версия'!BH92)=0,NA(),'Последняя версия'!BH92)</f>
        <v>164</v>
      </c>
      <c r="BI92">
        <f>IF(COUNTA('Последняя версия'!BI92)=0,NA(),'Последняя версия'!BI92)</f>
        <v>1180</v>
      </c>
      <c r="BJ92" t="e">
        <f>IF(COUNTA('Последняя версия'!BJ92)=0,NA(),'Последняя версия'!BJ92)</f>
        <v>#N/A</v>
      </c>
      <c r="BK92">
        <f>IF(COUNTA('Последняя версия'!BK92)=0,NA(),'Последняя версия'!BK92)</f>
        <v>61</v>
      </c>
      <c r="BL92" t="e">
        <f>IF(COUNTA('Последняя версия'!BL92)=0,NA(),'Последняя версия'!BL92)</f>
        <v>#N/A</v>
      </c>
      <c r="BM92" t="e">
        <f>IF(COUNTA('Последняя версия'!BM92)=0,NA(),'Последняя версия'!BM92)</f>
        <v>#N/A</v>
      </c>
      <c r="BN92">
        <f>IF(COUNTA('Последняя версия'!BN92)=0,NA(),'Последняя версия'!BN92)</f>
        <v>3.75</v>
      </c>
      <c r="BO92">
        <f>IF(COUNTA('Последняя версия'!BO92)=0,NA(),'Последняя версия'!BO92)</f>
        <v>314.89999999999998</v>
      </c>
      <c r="BP92">
        <f>IF(COUNTA('Последняя версия'!BP92)=0,NA(),'Последняя версия'!BP92)</f>
        <v>0.99</v>
      </c>
      <c r="BQ92" t="e">
        <f>IF(COUNTA('Последняя версия'!BQ92)=0,NA(),'Последняя версия'!BQ92)</f>
        <v>#N/A</v>
      </c>
      <c r="BR92" t="e">
        <f>IF(COUNTA('Последняя версия'!BR92)=0,NA(),'Последняя версия'!BR92)</f>
        <v>#N/A</v>
      </c>
      <c r="BS92" t="e">
        <f>IF(COUNTA('Последняя версия'!BS92)=0,NA(),'Последняя версия'!BS92)</f>
        <v>#N/A</v>
      </c>
      <c r="BT92" t="e">
        <f>IF(COUNTA('Последняя версия'!BT92)=0,NA(),'Последняя версия'!BT92)</f>
        <v>#N/A</v>
      </c>
      <c r="BU92" t="e">
        <f>IF(COUNTA('Последняя версия'!BU92)=0,NA(),'Последняя версия'!BU92)</f>
        <v>#N/A</v>
      </c>
      <c r="BV92" t="e">
        <f>IF(COUNTA('Последняя версия'!BV92)=0,NA(),'Последняя версия'!BV92)</f>
        <v>#N/A</v>
      </c>
      <c r="BW92" t="e">
        <f>IF(COUNTA('Последняя версия'!BW92)=0,NA(),'Последняя версия'!BW92)</f>
        <v>#N/A</v>
      </c>
      <c r="BX92" t="e">
        <f>IF(COUNTA('Последняя версия'!BX92)=0,NA(),'Последняя версия'!BX92)</f>
        <v>#N/A</v>
      </c>
      <c r="BY92" t="e">
        <f>IF(COUNTA('Последняя версия'!BY92)=0,NA(),'Последняя версия'!BY92)</f>
        <v>#N/A</v>
      </c>
      <c r="BZ92" t="e">
        <f>IF(COUNTA('Последняя версия'!BZ92)=0,NA(),'Последняя версия'!BZ92)</f>
        <v>#N/A</v>
      </c>
      <c r="CA92" t="e">
        <f>IF(COUNTA('Последняя версия'!CA92)=0,NA(),'Последняя версия'!CA92)</f>
        <v>#N/A</v>
      </c>
      <c r="CB92" t="e">
        <f>IF(COUNTA('Последняя версия'!CB92)=0,NA(),'Последняя версия'!CB92)</f>
        <v>#N/A</v>
      </c>
      <c r="CC92" t="e">
        <f>IF(COUNTA('Последняя версия'!CC92)=0,NA(),'Последняя версия'!CC92)</f>
        <v>#N/A</v>
      </c>
      <c r="CD92" t="e">
        <f>IF(COUNTA('Последняя версия'!CD92)=0,NA(),'Последняя версия'!CD92)</f>
        <v>#N/A</v>
      </c>
      <c r="CE92" t="e">
        <f>IF(COUNTA('Последняя версия'!CE92)=0,NA(),'Последняя версия'!CE92)</f>
        <v>#N/A</v>
      </c>
      <c r="CF92" t="e">
        <f>IF(COUNTA('Последняя версия'!CF92)=0,NA(),'Последняя версия'!CF92)</f>
        <v>#N/A</v>
      </c>
      <c r="CG92" t="e">
        <f>IF(COUNTA('Последняя версия'!CG92)=0,NA(),'Последняя версия'!CG92)</f>
        <v>#N/A</v>
      </c>
      <c r="CH92" t="e">
        <f>IF(COUNTA('Последняя версия'!CH92)=0,NA(),'Последняя версия'!CH92)</f>
        <v>#N/A</v>
      </c>
      <c r="CI92" t="e">
        <f>IF(COUNTA('Последняя версия'!CI92)=0,NA(),'Последняя версия'!CI92)</f>
        <v>#N/A</v>
      </c>
      <c r="CJ92" t="e">
        <f>IF(COUNTA('Последняя версия'!CJ92)=0,NA(),'Последняя версия'!CJ92)</f>
        <v>#N/A</v>
      </c>
      <c r="CK92" t="e">
        <f>IF(COUNTA('Последняя версия'!CK92)=0,NA(),'Последняя версия'!CK92)</f>
        <v>#N/A</v>
      </c>
      <c r="CL92" t="e">
        <f>IF(COUNTA('Последняя версия'!CL92)=0,NA(),'Последняя версия'!CL92)</f>
        <v>#N/A</v>
      </c>
      <c r="CM92" t="e">
        <f>IF(COUNTA('Последняя версия'!CM92)=0,NA(),'Последняя версия'!CM92)</f>
        <v>#N/A</v>
      </c>
      <c r="CN92" t="e">
        <f>IF(COUNTA('Последняя версия'!CN92)=0,NA(),'Последняя версия'!CN92)</f>
        <v>#N/A</v>
      </c>
      <c r="CO92" t="e">
        <f>IF(COUNTA('Последняя версия'!CO92)=0,NA(),'Последняя версия'!CO92)</f>
        <v>#N/A</v>
      </c>
      <c r="CP92" t="e">
        <f>IF(COUNTA('Последняя версия'!CP92)=0,NA(),'Последняя версия'!CP92)</f>
        <v>#N/A</v>
      </c>
      <c r="CQ92" t="e">
        <f>IF(COUNTA('Последняя версия'!CQ92)=0,NA(),'Последняя версия'!CQ92)</f>
        <v>#N/A</v>
      </c>
      <c r="CR92" t="e">
        <f>IF(COUNTA('Последняя версия'!CR92)=0,NA(),'Последняя версия'!CR92)</f>
        <v>#N/A</v>
      </c>
      <c r="CS92">
        <f>IF(COUNTA('Последняя версия'!CS92)=0,NA(),'Последняя версия'!CS92)</f>
        <v>28</v>
      </c>
      <c r="CT92">
        <f>IF(COUNTA('Последняя версия'!CT92)=0,NA(),'Последняя версия'!CT92)</f>
        <v>10</v>
      </c>
      <c r="CU92">
        <f>IF(COUNTA('Последняя версия'!CU92)=0,NA(),'Последняя версия'!CU92)</f>
        <v>16</v>
      </c>
      <c r="CV92">
        <f>IF(COUNTA('Последняя версия'!CV92)=0,NA(),'Последняя версия'!CV92)</f>
        <v>1</v>
      </c>
      <c r="CW92">
        <f>IF(COUNTA('Последняя версия'!CW92)=0,NA(),'Последняя версия'!CW92)</f>
        <v>3</v>
      </c>
      <c r="CX92">
        <f>IF(COUNTA('Последняя версия'!CX92)=0,NA(),'Последняя версия'!CX92)</f>
        <v>3</v>
      </c>
      <c r="CY92">
        <f>IF(COUNTA('Последняя версия'!CY92)=0,NA(),'Последняя версия'!CY92)</f>
        <v>1</v>
      </c>
      <c r="CZ92">
        <f>IF(COUNTA('Последняя версия'!CZ92)=0,NA(),'Последняя версия'!CZ92)</f>
        <v>3</v>
      </c>
      <c r="DA92">
        <f>IF(COUNTA('Последняя версия'!DA92)=0,NA(),'Последняя версия'!DA92)</f>
        <v>1</v>
      </c>
      <c r="DB92">
        <f>IF(COUNTA('Последняя версия'!DB92)=0,NA(),'Последняя версия'!DB92)</f>
        <v>2</v>
      </c>
      <c r="DC92">
        <f>IF(COUNTA('Последняя версия'!DC92)=0,NA(),'Последняя версия'!DC92)</f>
        <v>4</v>
      </c>
      <c r="DD92">
        <f>IF(COUNTA('Последняя версия'!DD92)=0,NA(),'Последняя версия'!DD92)</f>
        <v>6</v>
      </c>
      <c r="DE92">
        <f>IF(COUNTA('Последняя версия'!DE92)=0,NA(),'Последняя версия'!DE92)</f>
        <v>1</v>
      </c>
      <c r="DF92">
        <f>IF(COUNTA('Последняя версия'!DF92)=0,NA(),'Последняя версия'!DF92)</f>
        <v>1</v>
      </c>
      <c r="DG92">
        <f>IF(COUNTA('Последняя версия'!DG92)=0,NA(),'Последняя версия'!DG92)</f>
        <v>2</v>
      </c>
      <c r="DH92">
        <f>IF(COUNTA('Последняя версия'!DH92)=0,NA(),'Последняя версия'!DH92)</f>
        <v>11</v>
      </c>
      <c r="DI92">
        <f>IF(COUNTA('Последняя версия'!DI92)=0,NA(),'Последняя версия'!DI92)</f>
        <v>6</v>
      </c>
      <c r="DJ92">
        <f>IF(COUNTA('Последняя версия'!DJ92)=0,NA(),'Последняя версия'!DJ92)</f>
        <v>4</v>
      </c>
      <c r="DK92">
        <f>IF(COUNTA('Последняя версия'!DK92)=0,NA(),'Последняя версия'!DK92)</f>
        <v>4</v>
      </c>
      <c r="DL92">
        <f>IF(COUNTA('Последняя версия'!DL92)=0,NA(),'Последняя версия'!DL92)</f>
        <v>7</v>
      </c>
      <c r="DM92">
        <f>IF(COUNTA('Последняя версия'!DM92)=0,NA(),'Последняя версия'!DM92)</f>
        <v>11</v>
      </c>
      <c r="DN92">
        <f>IF(COUNTA('Последняя версия'!DN92)=0,NA(),'Последняя версия'!DN92)</f>
        <v>6</v>
      </c>
      <c r="DO92">
        <f>IF(COUNTA('Последняя версия'!DO92)=0,NA(),'Последняя версия'!DO92)</f>
        <v>5</v>
      </c>
      <c r="DP92">
        <f>IF(COUNTA('Последняя версия'!DP92)=0,NA(),'Последняя версия'!DP92)</f>
        <v>11</v>
      </c>
      <c r="DQ92">
        <f>IF(COUNTA('Последняя версия'!DQ92)=0,NA(),'Последняя версия'!DQ92)</f>
        <v>18</v>
      </c>
      <c r="DR92">
        <f>IF(COUNTA('Последняя версия'!DR92)=0,NA(),'Последняя версия'!DR92)</f>
        <v>9</v>
      </c>
      <c r="DS92">
        <f>IF(COUNTA('Последняя версия'!DS92)=0,NA(),'Последняя версия'!DS92)</f>
        <v>9</v>
      </c>
      <c r="DT92">
        <f>IF(COUNTA('Последняя версия'!DT92)=0,NA(),'Последняя версия'!DT92)</f>
        <v>116</v>
      </c>
      <c r="DU92" t="e">
        <f>IF(COUNTA('Последняя версия'!DU92)=0,NA(),'Последняя версия'!DU92)</f>
        <v>#N/A</v>
      </c>
      <c r="DV92" t="e">
        <f>IF(COUNTA('Последняя версия'!DV92)=0,NA(),'Последняя версия'!DV92)</f>
        <v>#N/A</v>
      </c>
      <c r="DW92" t="e">
        <f>IF(COUNTA('Последняя версия'!DW92)=0,NA(),'Последняя версия'!DW92)</f>
        <v>#N/A</v>
      </c>
      <c r="DX92" t="e">
        <f>IF(COUNTA('Последняя версия'!DX92)=0,NA(),'Последняя версия'!DX92)</f>
        <v>#N/A</v>
      </c>
      <c r="DY92" t="e">
        <f>IF(COUNTA('Последняя версия'!DY92)=0,NA(),'Последняя версия'!DY92)</f>
        <v>#N/A</v>
      </c>
      <c r="DZ92" t="e">
        <f>IF(COUNTA('Последняя версия'!DZ92)=0,NA(),'Последняя версия'!DZ92)</f>
        <v>#N/A</v>
      </c>
      <c r="EA92" t="e">
        <f>IF(COUNTA('Последняя версия'!EA92)=0,NA(),'Последняя версия'!EA92)</f>
        <v>#N/A</v>
      </c>
      <c r="EB92" t="e">
        <f>IF(COUNTA('Последняя версия'!EB92)=0,NA(),'Последняя версия'!EB92)</f>
        <v>#N/A</v>
      </c>
      <c r="EC92" t="e">
        <f>IF(COUNTA('Последняя версия'!EC92)=0,NA(),'Последняя версия'!EC92)</f>
        <v>#N/A</v>
      </c>
      <c r="ED92" t="e">
        <f>IF(COUNTA('Последняя версия'!ED92)=0,NA(),'Последняя версия'!ED92)</f>
        <v>#N/A</v>
      </c>
      <c r="EE92" t="e">
        <f>IF(COUNTA('Последняя версия'!EE92)=0,NA(),'Последняя версия'!EE92)</f>
        <v>#N/A</v>
      </c>
      <c r="EF92" t="e">
        <f>IF(COUNTA('Последняя версия'!EF92)=0,NA(),'Последняя версия'!EF92)</f>
        <v>#N/A</v>
      </c>
      <c r="EG92" t="e">
        <f>IF(COUNTA('Последняя версия'!EG92)=0,NA(),'Последняя версия'!EG92)</f>
        <v>#N/A</v>
      </c>
      <c r="EH92" t="e">
        <f>IF(COUNTA('Последняя версия'!EH92)=0,NA(),'Последняя версия'!EH92)</f>
        <v>#N/A</v>
      </c>
      <c r="EI92" t="e">
        <f>IF(COUNTA('Последняя версия'!EI92)=0,NA(),'Последняя версия'!EI92)</f>
        <v>#N/A</v>
      </c>
      <c r="EJ92" t="e">
        <f>IF(COUNTA('Последняя версия'!EJ92)=0,NA(),'Последняя версия'!EJ92)</f>
        <v>#N/A</v>
      </c>
    </row>
    <row r="93" spans="1:140" x14ac:dyDescent="0.35">
      <c r="A93">
        <f>IF(COUNTA('Последняя версия'!A93)=0,NA(),'Последняя версия'!A93)</f>
        <v>92</v>
      </c>
      <c r="B93">
        <f>IF(COUNTA('Последняя версия'!B93)=0,NA(),'Последняя версия'!B93)</f>
        <v>1</v>
      </c>
      <c r="C93">
        <f>IF(COUNTA('Последняя версия'!C93)=0,NA(),'Последняя версия'!C93)</f>
        <v>1</v>
      </c>
      <c r="D93">
        <f>IF(COUNTA('Последняя версия'!D93)=0,NA(),'Последняя версия'!D93)</f>
        <v>6</v>
      </c>
      <c r="E93">
        <f>IF(COUNTA('Последняя версия'!E93)=0,NA(),'Последняя версия'!E93)</f>
        <v>6</v>
      </c>
      <c r="F93">
        <f>IF(COUNTA('Последняя версия'!F93)=0,NA(),'Последняя версия'!F93)</f>
        <v>3</v>
      </c>
      <c r="G93">
        <f>IF(COUNTA('Последняя версия'!G93)=0,NA(),'Последняя версия'!G93)</f>
        <v>1</v>
      </c>
      <c r="H93">
        <f>IF(COUNTA('Последняя версия'!H93)=0,NA(),'Последняя версия'!H93)</f>
        <v>1</v>
      </c>
      <c r="I93">
        <f>IF(COUNTA('Последняя версия'!I93)=0,NA(),'Последняя версия'!I93)</f>
        <v>3</v>
      </c>
      <c r="J93">
        <f>IF(COUNTA('Последняя версия'!J93)=0,NA(),'Последняя версия'!J93)</f>
        <v>1</v>
      </c>
      <c r="K93">
        <f>IF(COUNTA('Последняя версия'!K93)=0,NA(),'Последняя версия'!K93)</f>
        <v>1</v>
      </c>
      <c r="L93">
        <f>IF(COUNTA('Последняя версия'!L93)=0,NA(),'Последняя версия'!L93)</f>
        <v>1</v>
      </c>
      <c r="M93">
        <f>IF(COUNTA('Последняя версия'!M93)=0,NA(),'Последняя версия'!M93)</f>
        <v>1</v>
      </c>
      <c r="N93">
        <f>IF(COUNTA('Последняя версия'!N93)=0,NA(),'Последняя версия'!N93)</f>
        <v>1</v>
      </c>
      <c r="O93">
        <f>IF(COUNTA('Последняя версия'!O93)=0,NA(),'Последняя версия'!O93)</f>
        <v>2</v>
      </c>
      <c r="P93">
        <f>IF(COUNTA('Последняя версия'!P93)=0,NA(),'Последняя версия'!P93)</f>
        <v>2</v>
      </c>
      <c r="Q93">
        <f>IF(COUNTA('Последняя версия'!Q93)=0,NA(),'Последняя версия'!Q93)</f>
        <v>1</v>
      </c>
      <c r="R93">
        <f>IF(COUNTA('Последняя версия'!R93)=0,NA(),'Последняя версия'!R93)</f>
        <v>1</v>
      </c>
      <c r="S93">
        <f>IF(COUNTA('Последняя версия'!S93)=0,NA(),'Последняя версия'!S93)</f>
        <v>1</v>
      </c>
      <c r="T93">
        <f>IF(COUNTA('Последняя версия'!T93)=0,NA(),'Последняя версия'!T93)</f>
        <v>1</v>
      </c>
      <c r="U93">
        <f>IF(COUNTA('Последняя версия'!U93)=0,NA(),'Последняя версия'!U93)</f>
        <v>2</v>
      </c>
      <c r="V93">
        <f>IF(COUNTA('Последняя версия'!V93)=0,NA(),'Последняя версия'!V93)</f>
        <v>2</v>
      </c>
      <c r="W93" t="e">
        <f>IF(COUNTA('Последняя версия'!W93)=0,NA(),'Последняя версия'!W93)</f>
        <v>#N/A</v>
      </c>
      <c r="X93">
        <f>IF(COUNTA('Последняя версия'!X93)=0,NA(),'Последняя версия'!X93)</f>
        <v>64</v>
      </c>
      <c r="Y93">
        <f>IF(COUNTA('Последняя версия'!Y93)=0,NA(),'Последняя версия'!Y93)</f>
        <v>61</v>
      </c>
      <c r="Z93">
        <f>IF(COUNTA('Последняя версия'!Z93)=0,NA(),'Последняя версия'!Z93)</f>
        <v>36</v>
      </c>
      <c r="AA93">
        <f>IF(COUNTA('Последняя версия'!AA93)=0,NA(),'Последняя версия'!AA93)</f>
        <v>40</v>
      </c>
      <c r="AB93">
        <f>IF(COUNTA('Последняя версия'!AB93)=0,NA(),'Последняя версия'!AB93)</f>
        <v>32</v>
      </c>
      <c r="AC93">
        <f>IF(COUNTA('Последняя версия'!AC93)=0,NA(),'Последняя версия'!AC93)</f>
        <v>48.65</v>
      </c>
      <c r="AD93">
        <f>IF(COUNTA('Последняя версия'!AD93)=0,NA(),'Последняя версия'!AD93)</f>
        <v>4.3</v>
      </c>
      <c r="AE93">
        <f>IF(COUNTA('Последняя версия'!AE93)=0,NA(),'Последняя версия'!AE93)</f>
        <v>65.58</v>
      </c>
      <c r="AF93">
        <f>IF(COUNTA('Последняя версия'!AF93)=0,NA(),'Последняя версия'!AF93)</f>
        <v>5.47</v>
      </c>
      <c r="AG93">
        <f>IF(COUNTA('Последняя версия'!AG93)=0,NA(),'Последняя версия'!AG93)</f>
        <v>0.92</v>
      </c>
      <c r="AH93">
        <f>IF(COUNTA('Последняя версия'!AH93)=0,NA(),'Последняя версия'!AH93)</f>
        <v>2.08</v>
      </c>
      <c r="AI93">
        <f>IF(COUNTA('Последняя версия'!AI93)=0,NA(),'Последняя версия'!AI93)</f>
        <v>1.06</v>
      </c>
      <c r="AJ93">
        <f>IF(COUNTA('Последняя версия'!AJ93)=0,NA(),'Последняя версия'!AJ93)</f>
        <v>0.37</v>
      </c>
      <c r="AK93">
        <f>IF(COUNTA('Последняя версия'!AK93)=0,NA(),'Последняя версия'!AK93)</f>
        <v>3.65</v>
      </c>
      <c r="AL93">
        <f>IF(COUNTA('Последняя версия'!AL93)=0,NA(),'Последняя версия'!AL93)</f>
        <v>149</v>
      </c>
      <c r="AM93">
        <f>IF(COUNTA('Последняя версия'!AM93)=0,NA(),'Последняя версия'!AM93)</f>
        <v>332</v>
      </c>
      <c r="AN93" t="e">
        <f>IF(COUNTA('Последняя версия'!AN93)=0,NA(),'Последняя версия'!AN93)</f>
        <v>#N/A</v>
      </c>
      <c r="AO93" t="e">
        <f>IF(COUNTA('Последняя версия'!AO93)=0,NA(),'Последняя версия'!AO93)</f>
        <v>#N/A</v>
      </c>
      <c r="AP93" t="e">
        <f>IF(COUNTA('Последняя версия'!AP93)=0,NA(),'Последняя версия'!AP93)</f>
        <v>#N/A</v>
      </c>
      <c r="AQ93" t="e">
        <f>IF(COUNTA('Последняя версия'!AQ93)=0,NA(),'Последняя версия'!AQ93)</f>
        <v>#N/A</v>
      </c>
      <c r="AR93" t="e">
        <f>IF(COUNTA('Последняя версия'!AR93)=0,NA(),'Последняя версия'!AR93)</f>
        <v>#N/A</v>
      </c>
      <c r="AS93" t="e">
        <f>IF(COUNTA('Последняя версия'!AS93)=0,NA(),'Последняя версия'!AS93)</f>
        <v>#N/A</v>
      </c>
      <c r="AT93" t="e">
        <f>IF(COUNTA('Последняя версия'!AT93)=0,NA(),'Последняя версия'!AT93)</f>
        <v>#N/A</v>
      </c>
      <c r="AU93" t="e">
        <f>IF(COUNTA('Последняя версия'!AU93)=0,NA(),'Последняя версия'!AU93)</f>
        <v>#N/A</v>
      </c>
      <c r="AV93" t="e">
        <f>IF(COUNTA('Последняя версия'!AV93)=0,NA(),'Последняя версия'!AV93)</f>
        <v>#N/A</v>
      </c>
      <c r="AW93" t="e">
        <f>IF(COUNTA('Последняя версия'!AW93)=0,NA(),'Последняя версия'!AW93)</f>
        <v>#N/A</v>
      </c>
      <c r="AX93" t="e">
        <f>IF(COUNTA('Последняя версия'!AX93)=0,NA(),'Последняя версия'!AX93)</f>
        <v>#N/A</v>
      </c>
      <c r="AY93" t="e">
        <f>IF(COUNTA('Последняя версия'!AY93)=0,NA(),'Последняя версия'!AY93)</f>
        <v>#N/A</v>
      </c>
      <c r="AZ93" t="e">
        <f>IF(COUNTA('Последняя версия'!AZ93)=0,NA(),'Последняя версия'!AZ93)</f>
        <v>#N/A</v>
      </c>
      <c r="BA93" t="e">
        <f>IF(COUNTA('Последняя версия'!BA93)=0,NA(),'Последняя версия'!BA93)</f>
        <v>#N/A</v>
      </c>
      <c r="BB93">
        <f>IF(COUNTA('Последняя версия'!BB93)=0,NA(),'Последняя версия'!BB93)</f>
        <v>162</v>
      </c>
      <c r="BC93" t="e">
        <f>IF(COUNTA('Последняя версия'!BC93)=0,NA(),'Последняя версия'!BC93)</f>
        <v>#N/A</v>
      </c>
      <c r="BD93" t="e">
        <f>IF(COUNTA('Последняя версия'!BD93)=0,NA(),'Последняя версия'!BD93)</f>
        <v>#N/A</v>
      </c>
      <c r="BE93" t="e">
        <f>IF(COUNTA('Последняя версия'!BE93)=0,NA(),'Последняя версия'!BE93)</f>
        <v>#N/A</v>
      </c>
      <c r="BF93" t="e">
        <f>IF(COUNTA('Последняя версия'!BF93)=0,NA(),'Последняя версия'!BF93)</f>
        <v>#N/A</v>
      </c>
      <c r="BG93" t="e">
        <f>IF(COUNTA('Последняя версия'!BG93)=0,NA(),'Последняя версия'!BG93)</f>
        <v>#N/A</v>
      </c>
      <c r="BH93">
        <f>IF(COUNTA('Последняя версия'!BH93)=0,NA(),'Последняя версия'!BH93)</f>
        <v>161</v>
      </c>
      <c r="BI93">
        <f>IF(COUNTA('Последняя версия'!BI93)=0,NA(),'Последняя версия'!BI93)</f>
        <v>994</v>
      </c>
      <c r="BJ93" t="e">
        <f>IF(COUNTA('Последняя версия'!BJ93)=0,NA(),'Последняя версия'!BJ93)</f>
        <v>#N/A</v>
      </c>
      <c r="BK93">
        <f>IF(COUNTA('Последняя версия'!BK93)=0,NA(),'Последняя версия'!BK93)</f>
        <v>66.3</v>
      </c>
      <c r="BL93" t="e">
        <f>IF(COUNTA('Последняя версия'!BL93)=0,NA(),'Последняя версия'!BL93)</f>
        <v>#N/A</v>
      </c>
      <c r="BM93" t="e">
        <f>IF(COUNTA('Последняя версия'!BM93)=0,NA(),'Последняя версия'!BM93)</f>
        <v>#N/A</v>
      </c>
      <c r="BN93">
        <f>IF(COUNTA('Последняя версия'!BN93)=0,NA(),'Последняя версия'!BN93)</f>
        <v>3.94</v>
      </c>
      <c r="BO93">
        <f>IF(COUNTA('Последняя версия'!BO93)=0,NA(),'Последняя версия'!BO93)</f>
        <v>465.5</v>
      </c>
      <c r="BP93">
        <f>IF(COUNTA('Последняя версия'!BP93)=0,NA(),'Последняя версия'!BP93)</f>
        <v>125.7</v>
      </c>
      <c r="BQ93" t="e">
        <f>IF(COUNTA('Последняя версия'!BQ93)=0,NA(),'Последняя версия'!BQ93)</f>
        <v>#N/A</v>
      </c>
      <c r="BR93" t="e">
        <f>IF(COUNTA('Последняя версия'!BR93)=0,NA(),'Последняя версия'!BR93)</f>
        <v>#N/A</v>
      </c>
      <c r="BS93" t="e">
        <f>IF(COUNTA('Последняя версия'!BS93)=0,NA(),'Последняя версия'!BS93)</f>
        <v>#N/A</v>
      </c>
      <c r="BT93" t="e">
        <f>IF(COUNTA('Последняя версия'!BT93)=0,NA(),'Последняя версия'!BT93)</f>
        <v>#N/A</v>
      </c>
      <c r="BU93" t="e">
        <f>IF(COUNTA('Последняя версия'!BU93)=0,NA(),'Последняя версия'!BU93)</f>
        <v>#N/A</v>
      </c>
      <c r="BV93" t="e">
        <f>IF(COUNTA('Последняя версия'!BV93)=0,NA(),'Последняя версия'!BV93)</f>
        <v>#N/A</v>
      </c>
      <c r="BW93" t="e">
        <f>IF(COUNTA('Последняя версия'!BW93)=0,NA(),'Последняя версия'!BW93)</f>
        <v>#N/A</v>
      </c>
      <c r="BX93" t="e">
        <f>IF(COUNTA('Последняя версия'!BX93)=0,NA(),'Последняя версия'!BX93)</f>
        <v>#N/A</v>
      </c>
      <c r="BY93" t="e">
        <f>IF(COUNTA('Последняя версия'!BY93)=0,NA(),'Последняя версия'!BY93)</f>
        <v>#N/A</v>
      </c>
      <c r="BZ93" t="e">
        <f>IF(COUNTA('Последняя версия'!BZ93)=0,NA(),'Последняя версия'!BZ93)</f>
        <v>#N/A</v>
      </c>
      <c r="CA93" t="e">
        <f>IF(COUNTA('Последняя версия'!CA93)=0,NA(),'Последняя версия'!CA93)</f>
        <v>#N/A</v>
      </c>
      <c r="CB93" t="e">
        <f>IF(COUNTA('Последняя версия'!CB93)=0,NA(),'Последняя версия'!CB93)</f>
        <v>#N/A</v>
      </c>
      <c r="CC93" t="e">
        <f>IF(COUNTA('Последняя версия'!CC93)=0,NA(),'Последняя версия'!CC93)</f>
        <v>#N/A</v>
      </c>
      <c r="CD93" t="e">
        <f>IF(COUNTA('Последняя версия'!CD93)=0,NA(),'Последняя версия'!CD93)</f>
        <v>#N/A</v>
      </c>
      <c r="CE93" t="e">
        <f>IF(COUNTA('Последняя версия'!CE93)=0,NA(),'Последняя версия'!CE93)</f>
        <v>#N/A</v>
      </c>
      <c r="CF93" t="e">
        <f>IF(COUNTA('Последняя версия'!CF93)=0,NA(),'Последняя версия'!CF93)</f>
        <v>#N/A</v>
      </c>
      <c r="CG93" t="e">
        <f>IF(COUNTA('Последняя версия'!CG93)=0,NA(),'Последняя версия'!CG93)</f>
        <v>#N/A</v>
      </c>
      <c r="CH93" t="e">
        <f>IF(COUNTA('Последняя версия'!CH93)=0,NA(),'Последняя версия'!CH93)</f>
        <v>#N/A</v>
      </c>
      <c r="CI93" t="e">
        <f>IF(COUNTA('Последняя версия'!CI93)=0,NA(),'Последняя версия'!CI93)</f>
        <v>#N/A</v>
      </c>
      <c r="CJ93" t="e">
        <f>IF(COUNTA('Последняя версия'!CJ93)=0,NA(),'Последняя версия'!CJ93)</f>
        <v>#N/A</v>
      </c>
      <c r="CK93" t="e">
        <f>IF(COUNTA('Последняя версия'!CK93)=0,NA(),'Последняя версия'!CK93)</f>
        <v>#N/A</v>
      </c>
      <c r="CL93" t="e">
        <f>IF(COUNTA('Последняя версия'!CL93)=0,NA(),'Последняя версия'!CL93)</f>
        <v>#N/A</v>
      </c>
      <c r="CM93" t="e">
        <f>IF(COUNTA('Последняя версия'!CM93)=0,NA(),'Последняя версия'!CM93)</f>
        <v>#N/A</v>
      </c>
      <c r="CN93" t="e">
        <f>IF(COUNTA('Последняя версия'!CN93)=0,NA(),'Последняя версия'!CN93)</f>
        <v>#N/A</v>
      </c>
      <c r="CO93" t="e">
        <f>IF(COUNTA('Последняя версия'!CO93)=0,NA(),'Последняя версия'!CO93)</f>
        <v>#N/A</v>
      </c>
      <c r="CP93" t="e">
        <f>IF(COUNTA('Последняя версия'!CP93)=0,NA(),'Последняя версия'!CP93)</f>
        <v>#N/A</v>
      </c>
      <c r="CQ93" t="e">
        <f>IF(COUNTA('Последняя версия'!CQ93)=0,NA(),'Последняя версия'!CQ93)</f>
        <v>#N/A</v>
      </c>
      <c r="CR93" t="e">
        <f>IF(COUNTA('Последняя версия'!CR93)=0,NA(),'Последняя версия'!CR93)</f>
        <v>#N/A</v>
      </c>
      <c r="CS93">
        <f>IF(COUNTA('Последняя версия'!CS93)=0,NA(),'Последняя версия'!CS93)</f>
        <v>28</v>
      </c>
      <c r="CT93">
        <f>IF(COUNTA('Последняя версия'!CT93)=0,NA(),'Последняя версия'!CT93)</f>
        <v>10</v>
      </c>
      <c r="CU93">
        <f>IF(COUNTA('Последняя версия'!CU93)=0,NA(),'Последняя версия'!CU93)</f>
        <v>13</v>
      </c>
      <c r="CV93">
        <f>IF(COUNTA('Последняя версия'!CV93)=0,NA(),'Последняя версия'!CV93)</f>
        <v>5</v>
      </c>
      <c r="CW93">
        <f>IF(COUNTA('Последняя версия'!CW93)=0,NA(),'Последняя версия'!CW93)</f>
        <v>8</v>
      </c>
      <c r="CX93">
        <f>IF(COUNTA('Последняя версия'!CX93)=0,NA(),'Последняя версия'!CX93)</f>
        <v>1</v>
      </c>
      <c r="CY93">
        <f>IF(COUNTA('Последняя версия'!CY93)=0,NA(),'Последняя версия'!CY93)</f>
        <v>6</v>
      </c>
      <c r="CZ93">
        <f>IF(COUNTA('Последняя версия'!CZ93)=0,NA(),'Последняя версия'!CZ93)</f>
        <v>5</v>
      </c>
      <c r="DA93">
        <f>IF(COUNTA('Последняя версия'!DA93)=0,NA(),'Последняя версия'!DA93)</f>
        <v>2</v>
      </c>
      <c r="DB93">
        <f>IF(COUNTA('Последняя версия'!DB93)=0,NA(),'Последняя версия'!DB93)</f>
        <v>4</v>
      </c>
      <c r="DC93">
        <f>IF(COUNTA('Последняя версия'!DC93)=0,NA(),'Последняя версия'!DC93)</f>
        <v>1</v>
      </c>
      <c r="DD93">
        <f>IF(COUNTA('Последняя версия'!DD93)=0,NA(),'Последняя версия'!DD93)</f>
        <v>6</v>
      </c>
      <c r="DE93">
        <f>IF(COUNTA('Последняя версия'!DE93)=0,NA(),'Последняя версия'!DE93)</f>
        <v>1</v>
      </c>
      <c r="DF93">
        <f>IF(COUNTA('Последняя версия'!DF93)=0,NA(),'Последняя версия'!DF93)</f>
        <v>3</v>
      </c>
      <c r="DG93">
        <f>IF(COUNTA('Последняя версия'!DG93)=0,NA(),'Последняя версия'!DG93)</f>
        <v>9</v>
      </c>
      <c r="DH93">
        <f>IF(COUNTA('Последняя версия'!DH93)=0,NA(),'Последняя версия'!DH93)</f>
        <v>16</v>
      </c>
      <c r="DI93">
        <f>IF(COUNTA('Последняя версия'!DI93)=0,NA(),'Последняя версия'!DI93)</f>
        <v>6</v>
      </c>
      <c r="DJ93">
        <f>IF(COUNTA('Последняя версия'!DJ93)=0,NA(),'Последняя версия'!DJ93)</f>
        <v>5</v>
      </c>
      <c r="DK93">
        <f>IF(COUNTA('Последняя версия'!DK93)=0,NA(),'Последняя версия'!DK93)</f>
        <v>5</v>
      </c>
      <c r="DL93">
        <f>IF(COUNTA('Последняя версия'!DL93)=0,NA(),'Последняя версия'!DL93)</f>
        <v>7</v>
      </c>
      <c r="DM93">
        <f>IF(COUNTA('Последняя версия'!DM93)=0,NA(),'Последняя версия'!DM93)</f>
        <v>10</v>
      </c>
      <c r="DN93">
        <f>IF(COUNTA('Последняя версия'!DN93)=0,NA(),'Последняя версия'!DN93)</f>
        <v>6</v>
      </c>
      <c r="DO93">
        <f>IF(COUNTA('Последняя версия'!DO93)=0,NA(),'Последняя версия'!DO93)</f>
        <v>4</v>
      </c>
      <c r="DP93">
        <f>IF(COUNTA('Последняя версия'!DP93)=0,NA(),'Последняя версия'!DP93)</f>
        <v>8</v>
      </c>
      <c r="DQ93">
        <f>IF(COUNTA('Последняя версия'!DQ93)=0,NA(),'Последняя версия'!DQ93)</f>
        <v>16</v>
      </c>
      <c r="DR93">
        <f>IF(COUNTA('Последняя версия'!DR93)=0,NA(),'Последняя версия'!DR93)</f>
        <v>9</v>
      </c>
      <c r="DS93">
        <f>IF(COUNTA('Последняя версия'!DS93)=0,NA(),'Последняя версия'!DS93)</f>
        <v>7</v>
      </c>
      <c r="DT93">
        <f>IF(COUNTA('Последняя версия'!DT93)=0,NA(),'Последняя версия'!DT93)</f>
        <v>112</v>
      </c>
      <c r="DU93" t="e">
        <f>IF(COUNTA('Последняя версия'!DU93)=0,NA(),'Последняя версия'!DU93)</f>
        <v>#N/A</v>
      </c>
      <c r="DV93" t="e">
        <f>IF(COUNTA('Последняя версия'!DV93)=0,NA(),'Последняя версия'!DV93)</f>
        <v>#N/A</v>
      </c>
      <c r="DW93" t="e">
        <f>IF(COUNTA('Последняя версия'!DW93)=0,NA(),'Последняя версия'!DW93)</f>
        <v>#N/A</v>
      </c>
      <c r="DX93" t="e">
        <f>IF(COUNTA('Последняя версия'!DX93)=0,NA(),'Последняя версия'!DX93)</f>
        <v>#N/A</v>
      </c>
      <c r="DY93" t="e">
        <f>IF(COUNTA('Последняя версия'!DY93)=0,NA(),'Последняя версия'!DY93)</f>
        <v>#N/A</v>
      </c>
      <c r="DZ93" t="e">
        <f>IF(COUNTA('Последняя версия'!DZ93)=0,NA(),'Последняя версия'!DZ93)</f>
        <v>#N/A</v>
      </c>
      <c r="EA93" t="e">
        <f>IF(COUNTA('Последняя версия'!EA93)=0,NA(),'Последняя версия'!EA93)</f>
        <v>#N/A</v>
      </c>
      <c r="EB93" t="e">
        <f>IF(COUNTA('Последняя версия'!EB93)=0,NA(),'Последняя версия'!EB93)</f>
        <v>#N/A</v>
      </c>
      <c r="EC93" t="e">
        <f>IF(COUNTA('Последняя версия'!EC93)=0,NA(),'Последняя версия'!EC93)</f>
        <v>#N/A</v>
      </c>
      <c r="ED93" t="e">
        <f>IF(COUNTA('Последняя версия'!ED93)=0,NA(),'Последняя версия'!ED93)</f>
        <v>#N/A</v>
      </c>
      <c r="EE93" t="e">
        <f>IF(COUNTA('Последняя версия'!EE93)=0,NA(),'Последняя версия'!EE93)</f>
        <v>#N/A</v>
      </c>
      <c r="EF93" t="e">
        <f>IF(COUNTA('Последняя версия'!EF93)=0,NA(),'Последняя версия'!EF93)</f>
        <v>#N/A</v>
      </c>
      <c r="EG93" t="e">
        <f>IF(COUNTA('Последняя версия'!EG93)=0,NA(),'Последняя версия'!EG93)</f>
        <v>#N/A</v>
      </c>
      <c r="EH93" t="e">
        <f>IF(COUNTA('Последняя версия'!EH93)=0,NA(),'Последняя версия'!EH93)</f>
        <v>#N/A</v>
      </c>
      <c r="EI93" t="e">
        <f>IF(COUNTA('Последняя версия'!EI93)=0,NA(),'Последняя версия'!EI93)</f>
        <v>#N/A</v>
      </c>
      <c r="EJ93" t="e">
        <f>IF(COUNTA('Последняя версия'!EJ93)=0,NA(),'Последняя версия'!EJ93)</f>
        <v>#N/A</v>
      </c>
    </row>
    <row r="94" spans="1:140" x14ac:dyDescent="0.35">
      <c r="A94">
        <f>IF(COUNTA('Последняя версия'!A94)=0,NA(),'Последняя версия'!A94)</f>
        <v>93</v>
      </c>
      <c r="B94">
        <f>IF(COUNTA('Последняя версия'!B94)=0,NA(),'Последняя версия'!B94)</f>
        <v>1</v>
      </c>
      <c r="C94">
        <f>IF(COUNTA('Последняя версия'!C94)=0,NA(),'Последняя версия'!C94)</f>
        <v>2</v>
      </c>
      <c r="D94">
        <f>IF(COUNTA('Последняя версия'!D94)=0,NA(),'Последняя версия'!D94)</f>
        <v>6</v>
      </c>
      <c r="E94">
        <f>IF(COUNTA('Последняя версия'!E94)=0,NA(),'Последняя версия'!E94)</f>
        <v>6</v>
      </c>
      <c r="F94">
        <f>IF(COUNTA('Последняя версия'!F94)=0,NA(),'Последняя версия'!F94)</f>
        <v>4</v>
      </c>
      <c r="G94">
        <f>IF(COUNTA('Последняя версия'!G94)=0,NA(),'Последняя версия'!G94)</f>
        <v>3</v>
      </c>
      <c r="H94">
        <f>IF(COUNTA('Последняя версия'!H94)=0,NA(),'Последняя версия'!H94)</f>
        <v>1</v>
      </c>
      <c r="I94">
        <f>IF(COUNTA('Последняя версия'!I94)=0,NA(),'Последняя версия'!I94)</f>
        <v>1</v>
      </c>
      <c r="J94">
        <f>IF(COUNTA('Последняя версия'!J94)=0,NA(),'Последняя версия'!J94)</f>
        <v>1</v>
      </c>
      <c r="K94">
        <f>IF(COUNTA('Последняя версия'!K94)=0,NA(),'Последняя версия'!K94)</f>
        <v>1</v>
      </c>
      <c r="L94">
        <f>IF(COUNTA('Последняя версия'!L94)=0,NA(),'Последняя версия'!L94)</f>
        <v>1</v>
      </c>
      <c r="M94">
        <f>IF(COUNTA('Последняя версия'!M94)=0,NA(),'Последняя версия'!M94)</f>
        <v>1</v>
      </c>
      <c r="N94">
        <f>IF(COUNTA('Последняя версия'!N94)=0,NA(),'Последняя версия'!N94)</f>
        <v>1</v>
      </c>
      <c r="O94">
        <f>IF(COUNTA('Последняя версия'!O94)=0,NA(),'Последняя версия'!O94)</f>
        <v>2</v>
      </c>
      <c r="P94">
        <f>IF(COUNTA('Последняя версия'!P94)=0,NA(),'Последняя версия'!P94)</f>
        <v>1</v>
      </c>
      <c r="Q94">
        <f>IF(COUNTA('Последняя версия'!Q94)=0,NA(),'Последняя версия'!Q94)</f>
        <v>2</v>
      </c>
      <c r="R94">
        <f>IF(COUNTA('Последняя версия'!R94)=0,NA(),'Последняя версия'!R94)</f>
        <v>1</v>
      </c>
      <c r="S94">
        <f>IF(COUNTA('Последняя версия'!S94)=0,NA(),'Последняя версия'!S94)</f>
        <v>1</v>
      </c>
      <c r="T94">
        <f>IF(COUNTA('Последняя версия'!T94)=0,NA(),'Последняя версия'!T94)</f>
        <v>1</v>
      </c>
      <c r="U94">
        <f>IF(COUNTA('Последняя версия'!U94)=0,NA(),'Последняя версия'!U94)</f>
        <v>1</v>
      </c>
      <c r="V94">
        <f>IF(COUNTA('Последняя версия'!V94)=0,NA(),'Последняя версия'!V94)</f>
        <v>2</v>
      </c>
      <c r="W94" t="e">
        <f>IF(COUNTA('Последняя версия'!W94)=0,NA(),'Последняя версия'!W94)</f>
        <v>#N/A</v>
      </c>
      <c r="X94">
        <f>IF(COUNTA('Последняя версия'!X94)=0,NA(),'Последняя версия'!X94)</f>
        <v>88</v>
      </c>
      <c r="Y94">
        <f>IF(COUNTA('Последняя версия'!Y94)=0,NA(),'Последняя версия'!Y94)</f>
        <v>86</v>
      </c>
      <c r="Z94">
        <f>IF(COUNTA('Последняя версия'!Z94)=0,NA(),'Последняя версия'!Z94)</f>
        <v>24</v>
      </c>
      <c r="AA94">
        <f>IF(COUNTA('Последняя версия'!AA94)=0,NA(),'Последняя версия'!AA94)</f>
        <v>52</v>
      </c>
      <c r="AB94">
        <f>IF(COUNTA('Последняя версия'!AB94)=0,NA(),'Последняя версия'!AB94)</f>
        <v>96</v>
      </c>
      <c r="AC94">
        <f>IF(COUNTA('Последняя версия'!AC94)=0,NA(),'Последняя версия'!AC94)</f>
        <v>42.3</v>
      </c>
      <c r="AD94">
        <f>IF(COUNTA('Последняя версия'!AD94)=0,NA(),'Последняя версия'!AD94)</f>
        <v>4.91</v>
      </c>
      <c r="AE94">
        <f>IF(COUNTA('Последняя версия'!AE94)=0,NA(),'Последняя версия'!AE94)</f>
        <v>55</v>
      </c>
      <c r="AF94">
        <f>IF(COUNTA('Последняя версия'!AF94)=0,NA(),'Последняя версия'!AF94)</f>
        <v>4.9000000000000004</v>
      </c>
      <c r="AG94">
        <f>IF(COUNTA('Последняя версия'!AG94)=0,NA(),'Последняя версия'!AG94)</f>
        <v>1.1200000000000001</v>
      </c>
      <c r="AH94">
        <f>IF(COUNTA('Последняя версия'!AH94)=0,NA(),'Последняя версия'!AH94)</f>
        <v>3.62</v>
      </c>
      <c r="AI94">
        <f>IF(COUNTA('Последняя версия'!AI94)=0,NA(),'Последняя версия'!AI94)</f>
        <v>1.21</v>
      </c>
      <c r="AJ94">
        <f>IF(COUNTA('Последняя версия'!AJ94)=0,NA(),'Последняя версия'!AJ94)</f>
        <v>0.49</v>
      </c>
      <c r="AK94">
        <f>IF(COUNTA('Последняя версия'!AK94)=0,NA(),'Последняя версия'!AK94)</f>
        <v>3.38</v>
      </c>
      <c r="AL94">
        <f>IF(COUNTA('Последняя версия'!AL94)=0,NA(),'Последняя версия'!AL94)</f>
        <v>248.2</v>
      </c>
      <c r="AM94">
        <f>IF(COUNTA('Последняя версия'!AM94)=0,NA(),'Последняя версия'!AM94)</f>
        <v>383.74</v>
      </c>
      <c r="AN94" t="e">
        <f>IF(COUNTA('Последняя версия'!AN94)=0,NA(),'Последняя версия'!AN94)</f>
        <v>#N/A</v>
      </c>
      <c r="AO94" t="e">
        <f>IF(COUNTA('Последняя версия'!AO94)=0,NA(),'Последняя версия'!AO94)</f>
        <v>#N/A</v>
      </c>
      <c r="AP94" t="e">
        <f>IF(COUNTA('Последняя версия'!AP94)=0,NA(),'Последняя версия'!AP94)</f>
        <v>#N/A</v>
      </c>
      <c r="AQ94" t="e">
        <f>IF(COUNTA('Последняя версия'!AQ94)=0,NA(),'Последняя версия'!AQ94)</f>
        <v>#N/A</v>
      </c>
      <c r="AR94" t="e">
        <f>IF(COUNTA('Последняя версия'!AR94)=0,NA(),'Последняя версия'!AR94)</f>
        <v>#N/A</v>
      </c>
      <c r="AS94" t="e">
        <f>IF(COUNTA('Последняя версия'!AS94)=0,NA(),'Последняя версия'!AS94)</f>
        <v>#N/A</v>
      </c>
      <c r="AT94" t="e">
        <f>IF(COUNTA('Последняя версия'!AT94)=0,NA(),'Последняя версия'!AT94)</f>
        <v>#N/A</v>
      </c>
      <c r="AU94" t="e">
        <f>IF(COUNTA('Последняя версия'!AU94)=0,NA(),'Последняя версия'!AU94)</f>
        <v>#N/A</v>
      </c>
      <c r="AV94" t="e">
        <f>IF(COUNTA('Последняя версия'!AV94)=0,NA(),'Последняя версия'!AV94)</f>
        <v>#N/A</v>
      </c>
      <c r="AW94" t="e">
        <f>IF(COUNTA('Последняя версия'!AW94)=0,NA(),'Последняя версия'!AW94)</f>
        <v>#N/A</v>
      </c>
      <c r="AX94" t="e">
        <f>IF(COUNTA('Последняя версия'!AX94)=0,NA(),'Последняя версия'!AX94)</f>
        <v>#N/A</v>
      </c>
      <c r="AY94" t="e">
        <f>IF(COUNTA('Последняя версия'!AY94)=0,NA(),'Последняя версия'!AY94)</f>
        <v>#N/A</v>
      </c>
      <c r="AZ94" t="e">
        <f>IF(COUNTA('Последняя версия'!AZ94)=0,NA(),'Последняя версия'!AZ94)</f>
        <v>#N/A</v>
      </c>
      <c r="BA94" t="e">
        <f>IF(COUNTA('Последняя версия'!BA94)=0,NA(),'Последняя версия'!BA94)</f>
        <v>#N/A</v>
      </c>
      <c r="BB94">
        <f>IF(COUNTA('Последняя версия'!BB94)=0,NA(),'Последняя версия'!BB94)</f>
        <v>121</v>
      </c>
      <c r="BC94">
        <f>IF(COUNTA('Последняя версия'!BC94)=0,NA(),'Последняя версия'!BC94)</f>
        <v>3.87</v>
      </c>
      <c r="BD94">
        <f>IF(COUNTA('Последняя версия'!BD94)=0,NA(),'Последняя версия'!BD94)</f>
        <v>183</v>
      </c>
      <c r="BE94">
        <f>IF(COUNTA('Последняя версия'!BE94)=0,NA(),'Последняя версия'!BE94)</f>
        <v>4.4000000000000004</v>
      </c>
      <c r="BF94">
        <f>IF(COUNTA('Последняя версия'!BF94)=0,NA(),'Последняя версия'!BF94)</f>
        <v>5</v>
      </c>
      <c r="BG94">
        <f>IF(COUNTA('Последняя версия'!BG94)=0,NA(),'Последняя версия'!BG94)</f>
        <v>10</v>
      </c>
      <c r="BH94">
        <f>IF(COUNTA('Последняя версия'!BH94)=0,NA(),'Последняя версия'!BH94)</f>
        <v>198</v>
      </c>
      <c r="BI94">
        <f>IF(COUNTA('Последняя версия'!BI94)=0,NA(),'Последняя версия'!BI94)</f>
        <v>1636</v>
      </c>
      <c r="BJ94" t="e">
        <f>IF(COUNTA('Последняя версия'!BJ94)=0,NA(),'Последняя версия'!BJ94)</f>
        <v>#N/A</v>
      </c>
      <c r="BK94">
        <f>IF(COUNTA('Последняя версия'!BK94)=0,NA(),'Последняя версия'!BK94)</f>
        <v>64.3</v>
      </c>
      <c r="BL94">
        <f>IF(COUNTA('Последняя версия'!BL94)=0,NA(),'Последняя версия'!BL94)</f>
        <v>18.43</v>
      </c>
      <c r="BM94" t="e">
        <f>IF(COUNTA('Последняя версия'!BM94)=0,NA(),'Последняя версия'!BM94)</f>
        <v>#N/A</v>
      </c>
      <c r="BN94">
        <f>IF(COUNTA('Последняя версия'!BN94)=0,NA(),'Последняя версия'!BN94)</f>
        <v>2.98</v>
      </c>
      <c r="BO94">
        <f>IF(COUNTA('Последняя версия'!BO94)=0,NA(),'Последняя версия'!BO94)</f>
        <v>308.89999999999998</v>
      </c>
      <c r="BP94">
        <f>IF(COUNTA('Последняя версия'!BP94)=0,NA(),'Последняя версия'!BP94)</f>
        <v>6.67</v>
      </c>
      <c r="BQ94" t="e">
        <f>IF(COUNTA('Последняя версия'!BQ94)=0,NA(),'Последняя версия'!BQ94)</f>
        <v>#N/A</v>
      </c>
      <c r="BR94" t="e">
        <f>IF(COUNTA('Последняя версия'!BR94)=0,NA(),'Последняя версия'!BR94)</f>
        <v>#N/A</v>
      </c>
      <c r="BS94" t="e">
        <f>IF(COUNTA('Последняя версия'!BS94)=0,NA(),'Последняя версия'!BS94)</f>
        <v>#N/A</v>
      </c>
      <c r="BT94" t="e">
        <f>IF(COUNTA('Последняя версия'!BT94)=0,NA(),'Последняя версия'!BT94)</f>
        <v>#N/A</v>
      </c>
      <c r="BU94" t="e">
        <f>IF(COUNTA('Последняя версия'!BU94)=0,NA(),'Последняя версия'!BU94)</f>
        <v>#N/A</v>
      </c>
      <c r="BV94" t="e">
        <f>IF(COUNTA('Последняя версия'!BV94)=0,NA(),'Последняя версия'!BV94)</f>
        <v>#N/A</v>
      </c>
      <c r="BW94" t="e">
        <f>IF(COUNTA('Последняя версия'!BW94)=0,NA(),'Последняя версия'!BW94)</f>
        <v>#N/A</v>
      </c>
      <c r="BX94" t="e">
        <f>IF(COUNTA('Последняя версия'!BX94)=0,NA(),'Последняя версия'!BX94)</f>
        <v>#N/A</v>
      </c>
      <c r="BY94" t="e">
        <f>IF(COUNTA('Последняя версия'!BY94)=0,NA(),'Последняя версия'!BY94)</f>
        <v>#N/A</v>
      </c>
      <c r="BZ94" t="e">
        <f>IF(COUNTA('Последняя версия'!BZ94)=0,NA(),'Последняя версия'!BZ94)</f>
        <v>#N/A</v>
      </c>
      <c r="CA94" t="e">
        <f>IF(COUNTA('Последняя версия'!CA94)=0,NA(),'Последняя версия'!CA94)</f>
        <v>#N/A</v>
      </c>
      <c r="CB94" t="e">
        <f>IF(COUNTA('Последняя версия'!CB94)=0,NA(),'Последняя версия'!CB94)</f>
        <v>#N/A</v>
      </c>
      <c r="CC94" t="e">
        <f>IF(COUNTA('Последняя версия'!CC94)=0,NA(),'Последняя версия'!CC94)</f>
        <v>#N/A</v>
      </c>
      <c r="CD94" t="e">
        <f>IF(COUNTA('Последняя версия'!CD94)=0,NA(),'Последняя версия'!CD94)</f>
        <v>#N/A</v>
      </c>
      <c r="CE94" t="e">
        <f>IF(COUNTA('Последняя версия'!CE94)=0,NA(),'Последняя версия'!CE94)</f>
        <v>#N/A</v>
      </c>
      <c r="CF94" t="e">
        <f>IF(COUNTA('Последняя версия'!CF94)=0,NA(),'Последняя версия'!CF94)</f>
        <v>#N/A</v>
      </c>
      <c r="CG94" t="e">
        <f>IF(COUNTA('Последняя версия'!CG94)=0,NA(),'Последняя версия'!CG94)</f>
        <v>#N/A</v>
      </c>
      <c r="CH94" t="e">
        <f>IF(COUNTA('Последняя версия'!CH94)=0,NA(),'Последняя версия'!CH94)</f>
        <v>#N/A</v>
      </c>
      <c r="CI94" t="e">
        <f>IF(COUNTA('Последняя версия'!CI94)=0,NA(),'Последняя версия'!CI94)</f>
        <v>#N/A</v>
      </c>
      <c r="CJ94" t="e">
        <f>IF(COUNTA('Последняя версия'!CJ94)=0,NA(),'Последняя версия'!CJ94)</f>
        <v>#N/A</v>
      </c>
      <c r="CK94" t="e">
        <f>IF(COUNTA('Последняя версия'!CK94)=0,NA(),'Последняя версия'!CK94)</f>
        <v>#N/A</v>
      </c>
      <c r="CL94" t="e">
        <f>IF(COUNTA('Последняя версия'!CL94)=0,NA(),'Последняя версия'!CL94)</f>
        <v>#N/A</v>
      </c>
      <c r="CM94" t="e">
        <f>IF(COUNTA('Последняя версия'!CM94)=0,NA(),'Последняя версия'!CM94)</f>
        <v>#N/A</v>
      </c>
      <c r="CN94" t="e">
        <f>IF(COUNTA('Последняя версия'!CN94)=0,NA(),'Последняя версия'!CN94)</f>
        <v>#N/A</v>
      </c>
      <c r="CO94" t="e">
        <f>IF(COUNTA('Последняя версия'!CO94)=0,NA(),'Последняя версия'!CO94)</f>
        <v>#N/A</v>
      </c>
      <c r="CP94" t="e">
        <f>IF(COUNTA('Последняя версия'!CP94)=0,NA(),'Последняя версия'!CP94)</f>
        <v>#N/A</v>
      </c>
      <c r="CQ94" t="e">
        <f>IF(COUNTA('Последняя версия'!CQ94)=0,NA(),'Последняя версия'!CQ94)</f>
        <v>#N/A</v>
      </c>
      <c r="CR94" t="e">
        <f>IF(COUNTA('Последняя версия'!CR94)=0,NA(),'Последняя версия'!CR94)</f>
        <v>#N/A</v>
      </c>
      <c r="CS94">
        <f>IF(COUNTA('Последняя версия'!CS94)=0,NA(),'Последняя версия'!CS94)</f>
        <v>27</v>
      </c>
      <c r="CT94">
        <f>IF(COUNTA('Последняя версия'!CT94)=0,NA(),'Последняя версия'!CT94)</f>
        <v>10</v>
      </c>
      <c r="CU94">
        <f>IF(COUNTA('Последняя версия'!CU94)=0,NA(),'Последняя версия'!CU94)</f>
        <v>12</v>
      </c>
      <c r="CV94">
        <f>IF(COUNTA('Последняя версия'!CV94)=0,NA(),'Последняя версия'!CV94)</f>
        <v>5</v>
      </c>
      <c r="CW94">
        <f>IF(COUNTA('Последняя версия'!CW94)=0,NA(),'Последняя версия'!CW94)</f>
        <v>4</v>
      </c>
      <c r="CX94">
        <f>IF(COUNTA('Последняя версия'!CX94)=0,NA(),'Последняя версия'!CX94)</f>
        <v>5</v>
      </c>
      <c r="CY94">
        <f>IF(COUNTA('Последняя версия'!CY94)=0,NA(),'Последняя версия'!CY94)</f>
        <v>6</v>
      </c>
      <c r="CZ94">
        <f>IF(COUNTA('Последняя версия'!CZ94)=0,NA(),'Последняя версия'!CZ94)</f>
        <v>6</v>
      </c>
      <c r="DA94">
        <f>IF(COUNTA('Последняя версия'!DA94)=0,NA(),'Последняя версия'!DA94)</f>
        <v>5</v>
      </c>
      <c r="DB94">
        <f>IF(COUNTA('Последняя версия'!DB94)=0,NA(),'Последняя версия'!DB94)</f>
        <v>1</v>
      </c>
      <c r="DC94">
        <f>IF(COUNTA('Последняя версия'!DC94)=0,NA(),'Последняя версия'!DC94)</f>
        <v>1</v>
      </c>
      <c r="DD94">
        <f>IF(COUNTA('Последняя версия'!DD94)=0,NA(),'Последняя версия'!DD94)</f>
        <v>1</v>
      </c>
      <c r="DE94">
        <f>IF(COUNTA('Последняя версия'!DE94)=0,NA(),'Последняя версия'!DE94)</f>
        <v>1</v>
      </c>
      <c r="DF94">
        <f>IF(COUNTA('Последняя версия'!DF94)=0,NA(),'Последняя версия'!DF94)</f>
        <v>1</v>
      </c>
      <c r="DG94">
        <f>IF(COUNTA('Последняя версия'!DG94)=0,NA(),'Последняя версия'!DG94)</f>
        <v>7</v>
      </c>
      <c r="DH94">
        <f>IF(COUNTA('Последняя версия'!DH94)=0,NA(),'Последняя версия'!DH94)</f>
        <v>7</v>
      </c>
      <c r="DI94">
        <f>IF(COUNTA('Последняя версия'!DI94)=0,NA(),'Последняя версия'!DI94)</f>
        <v>4</v>
      </c>
      <c r="DJ94">
        <f>IF(COUNTA('Последняя версия'!DJ94)=0,NA(),'Последняя версия'!DJ94)</f>
        <v>2</v>
      </c>
      <c r="DK94">
        <f>IF(COUNTA('Последняя версия'!DK94)=0,NA(),'Последняя версия'!DK94)</f>
        <v>0</v>
      </c>
      <c r="DL94">
        <f>IF(COUNTA('Последняя версия'!DL94)=0,NA(),'Последняя версия'!DL94)</f>
        <v>0</v>
      </c>
      <c r="DM94">
        <f>IF(COUNTA('Последняя версия'!DM94)=0,NA(),'Последняя версия'!DM94)</f>
        <v>10</v>
      </c>
      <c r="DN94">
        <f>IF(COUNTA('Последняя версия'!DN94)=0,NA(),'Последняя версия'!DN94)</f>
        <v>6</v>
      </c>
      <c r="DO94">
        <f>IF(COUNTA('Последняя версия'!DO94)=0,NA(),'Последняя версия'!DO94)</f>
        <v>4</v>
      </c>
      <c r="DP94">
        <f>IF(COUNTA('Последняя версия'!DP94)=0,NA(),'Последняя версия'!DP94)</f>
        <v>4</v>
      </c>
      <c r="DQ94">
        <f>IF(COUNTA('Последняя версия'!DQ94)=0,NA(),'Последняя версия'!DQ94)</f>
        <v>0</v>
      </c>
      <c r="DR94">
        <f>IF(COUNTA('Последняя версия'!DR94)=0,NA(),'Последняя версия'!DR94)</f>
        <v>0</v>
      </c>
      <c r="DS94">
        <f>IF(COUNTA('Последняя версия'!DS94)=0,NA(),'Последняя версия'!DS94)</f>
        <v>0</v>
      </c>
      <c r="DT94">
        <f>IF(COUNTA('Последняя версия'!DT94)=0,NA(),'Последняя версия'!DT94)</f>
        <v>69</v>
      </c>
      <c r="DU94" t="e">
        <f>IF(COUNTA('Последняя версия'!DU94)=0,NA(),'Последняя версия'!DU94)</f>
        <v>#N/A</v>
      </c>
      <c r="DV94" t="e">
        <f>IF(COUNTA('Последняя версия'!DV94)=0,NA(),'Последняя версия'!DV94)</f>
        <v>#N/A</v>
      </c>
      <c r="DW94" t="e">
        <f>IF(COUNTA('Последняя версия'!DW94)=0,NA(),'Последняя версия'!DW94)</f>
        <v>#N/A</v>
      </c>
      <c r="DX94" t="e">
        <f>IF(COUNTA('Последняя версия'!DX94)=0,NA(),'Последняя версия'!DX94)</f>
        <v>#N/A</v>
      </c>
      <c r="DY94" t="e">
        <f>IF(COUNTA('Последняя версия'!DY94)=0,NA(),'Последняя версия'!DY94)</f>
        <v>#N/A</v>
      </c>
      <c r="DZ94" t="e">
        <f>IF(COUNTA('Последняя версия'!DZ94)=0,NA(),'Последняя версия'!DZ94)</f>
        <v>#N/A</v>
      </c>
      <c r="EA94" t="e">
        <f>IF(COUNTA('Последняя версия'!EA94)=0,NA(),'Последняя версия'!EA94)</f>
        <v>#N/A</v>
      </c>
      <c r="EB94" t="e">
        <f>IF(COUNTA('Последняя версия'!EB94)=0,NA(),'Последняя версия'!EB94)</f>
        <v>#N/A</v>
      </c>
      <c r="EC94" t="e">
        <f>IF(COUNTA('Последняя версия'!EC94)=0,NA(),'Последняя версия'!EC94)</f>
        <v>#N/A</v>
      </c>
      <c r="ED94" t="e">
        <f>IF(COUNTA('Последняя версия'!ED94)=0,NA(),'Последняя версия'!ED94)</f>
        <v>#N/A</v>
      </c>
      <c r="EE94" t="e">
        <f>IF(COUNTA('Последняя версия'!EE94)=0,NA(),'Последняя версия'!EE94)</f>
        <v>#N/A</v>
      </c>
      <c r="EF94" t="e">
        <f>IF(COUNTA('Последняя версия'!EF94)=0,NA(),'Последняя версия'!EF94)</f>
        <v>#N/A</v>
      </c>
      <c r="EG94" t="e">
        <f>IF(COUNTA('Последняя версия'!EG94)=0,NA(),'Последняя версия'!EG94)</f>
        <v>#N/A</v>
      </c>
      <c r="EH94" t="e">
        <f>IF(COUNTA('Последняя версия'!EH94)=0,NA(),'Последняя версия'!EH94)</f>
        <v>#N/A</v>
      </c>
      <c r="EI94" t="e">
        <f>IF(COUNTA('Последняя версия'!EI94)=0,NA(),'Последняя версия'!EI94)</f>
        <v>#N/A</v>
      </c>
      <c r="EJ94" t="e">
        <f>IF(COUNTA('Последняя версия'!EJ94)=0,NA(),'Последняя версия'!EJ94)</f>
        <v>#N/A</v>
      </c>
    </row>
    <row r="95" spans="1:140" x14ac:dyDescent="0.35">
      <c r="A95">
        <f>IF(COUNTA('Последняя версия'!A95)=0,NA(),'Последняя версия'!A95)</f>
        <v>94</v>
      </c>
      <c r="B95">
        <f>IF(COUNTA('Последняя версия'!B95)=0,NA(),'Последняя версия'!B95)</f>
        <v>3</v>
      </c>
      <c r="C95">
        <f>IF(COUNTA('Последняя версия'!C95)=0,NA(),'Последняя версия'!C95)</f>
        <v>2</v>
      </c>
      <c r="D95">
        <f>IF(COUNTA('Последняя версия'!D95)=0,NA(),'Последняя версия'!D95)</f>
        <v>4</v>
      </c>
      <c r="E95">
        <f>IF(COUNTA('Последняя версия'!E95)=0,NA(),'Последняя версия'!E95)</f>
        <v>6</v>
      </c>
      <c r="F95">
        <f>IF(COUNTA('Последняя версия'!F95)=0,NA(),'Последняя версия'!F95)</f>
        <v>4</v>
      </c>
      <c r="G95">
        <f>IF(COUNTA('Последняя версия'!G95)=0,NA(),'Последняя версия'!G95)</f>
        <v>1</v>
      </c>
      <c r="H95">
        <f>IF(COUNTA('Последняя версия'!H95)=0,NA(),'Последняя версия'!H95)</f>
        <v>1</v>
      </c>
      <c r="I95">
        <f>IF(COUNTA('Последняя версия'!I95)=0,NA(),'Последняя версия'!I95)</f>
        <v>3</v>
      </c>
      <c r="J95">
        <f>IF(COUNTA('Последняя версия'!J95)=0,NA(),'Последняя версия'!J95)</f>
        <v>1</v>
      </c>
      <c r="K95">
        <f>IF(COUNTA('Последняя версия'!K95)=0,NA(),'Последняя версия'!K95)</f>
        <v>1</v>
      </c>
      <c r="L95">
        <f>IF(COUNTA('Последняя версия'!L95)=0,NA(),'Последняя версия'!L95)</f>
        <v>1</v>
      </c>
      <c r="M95">
        <f>IF(COUNTA('Последняя версия'!M95)=0,NA(),'Последняя версия'!M95)</f>
        <v>1</v>
      </c>
      <c r="N95">
        <f>IF(COUNTA('Последняя версия'!N95)=0,NA(),'Последняя версия'!N95)</f>
        <v>1</v>
      </c>
      <c r="O95" t="e">
        <f>IF(COUNTA('Последняя версия'!O95)=0,NA(),'Последняя версия'!O95)</f>
        <v>#N/A</v>
      </c>
      <c r="P95">
        <f>IF(COUNTA('Последняя версия'!P95)=0,NA(),'Последняя версия'!P95)</f>
        <v>2</v>
      </c>
      <c r="Q95">
        <f>IF(COUNTA('Последняя версия'!Q95)=0,NA(),'Последняя версия'!Q95)</f>
        <v>1</v>
      </c>
      <c r="R95">
        <f>IF(COUNTA('Последняя версия'!R95)=0,NA(),'Последняя версия'!R95)</f>
        <v>1</v>
      </c>
      <c r="S95">
        <f>IF(COUNTA('Последняя версия'!S95)=0,NA(),'Последняя версия'!S95)</f>
        <v>1</v>
      </c>
      <c r="T95">
        <f>IF(COUNTA('Последняя версия'!T95)=0,NA(),'Последняя версия'!T95)</f>
        <v>1</v>
      </c>
      <c r="U95">
        <f>IF(COUNTA('Последняя версия'!U95)=0,NA(),'Последняя версия'!U95)</f>
        <v>1</v>
      </c>
      <c r="V95">
        <f>IF(COUNTA('Последняя версия'!V95)=0,NA(),'Последняя версия'!V95)</f>
        <v>2</v>
      </c>
      <c r="W95" t="e">
        <f>IF(COUNTA('Последняя версия'!W95)=0,NA(),'Последняя версия'!W95)</f>
        <v>#N/A</v>
      </c>
      <c r="X95">
        <f>IF(COUNTA('Последняя версия'!X95)=0,NA(),'Последняя версия'!X95)</f>
        <v>75</v>
      </c>
      <c r="Y95">
        <f>IF(COUNTA('Последняя версия'!Y95)=0,NA(),'Последняя версия'!Y95)</f>
        <v>72</v>
      </c>
      <c r="Z95">
        <f>IF(COUNTA('Последняя версия'!Z95)=0,NA(),'Последняя версия'!Z95)</f>
        <v>36</v>
      </c>
      <c r="AA95">
        <f>IF(COUNTA('Последняя версия'!AA95)=0,NA(),'Последняя версия'!AA95)</f>
        <v>36</v>
      </c>
      <c r="AB95">
        <f>IF(COUNTA('Последняя версия'!AB95)=0,NA(),'Последняя версия'!AB95)</f>
        <v>89</v>
      </c>
      <c r="AC95">
        <f>IF(COUNTA('Последняя версия'!AC95)=0,NA(),'Последняя версия'!AC95)</f>
        <v>41.74</v>
      </c>
      <c r="AD95">
        <f>IF(COUNTA('Последняя версия'!AD95)=0,NA(),'Последняя версия'!AD95)</f>
        <v>6.03</v>
      </c>
      <c r="AE95">
        <f>IF(COUNTA('Последняя версия'!AE95)=0,NA(),'Последняя версия'!AE95)</f>
        <v>67.02</v>
      </c>
      <c r="AF95">
        <f>IF(COUNTA('Последняя версия'!AF95)=0,NA(),'Последняя версия'!AF95)</f>
        <v>4.91</v>
      </c>
      <c r="AG95">
        <f>IF(COUNTA('Последняя версия'!AG95)=0,NA(),'Последняя версия'!AG95)</f>
        <v>1.44</v>
      </c>
      <c r="AH95">
        <f>IF(COUNTA('Последняя версия'!AH95)=0,NA(),'Последняя версия'!AH95)</f>
        <v>3.38</v>
      </c>
      <c r="AI95">
        <f>IF(COUNTA('Последняя версия'!AI95)=0,NA(),'Последняя версия'!AI95)</f>
        <v>1.44</v>
      </c>
      <c r="AJ95">
        <f>IF(COUNTA('Последняя версия'!AJ95)=0,NA(),'Последняя версия'!AJ95)</f>
        <v>2.2599999999999998</v>
      </c>
      <c r="AK95">
        <f>IF(COUNTA('Последняя версия'!AK95)=0,NA(),'Последняя версия'!AK95)</f>
        <v>3.2</v>
      </c>
      <c r="AL95">
        <f>IF(COUNTA('Последняя версия'!AL95)=0,NA(),'Последняя версия'!AL95)</f>
        <v>189</v>
      </c>
      <c r="AM95">
        <f>IF(COUNTA('Последняя версия'!AM95)=0,NA(),'Последняя версия'!AM95)</f>
        <v>551</v>
      </c>
      <c r="AN95" t="e">
        <f>IF(COUNTA('Последняя версия'!AN95)=0,NA(),'Последняя версия'!AN95)</f>
        <v>#N/A</v>
      </c>
      <c r="AO95" t="e">
        <f>IF(COUNTA('Последняя версия'!AO95)=0,NA(),'Последняя версия'!AO95)</f>
        <v>#N/A</v>
      </c>
      <c r="AP95" t="e">
        <f>IF(COUNTA('Последняя версия'!AP95)=0,NA(),'Последняя версия'!AP95)</f>
        <v>#N/A</v>
      </c>
      <c r="AQ95" t="e">
        <f>IF(COUNTA('Последняя версия'!AQ95)=0,NA(),'Последняя версия'!AQ95)</f>
        <v>#N/A</v>
      </c>
      <c r="AR95" t="e">
        <f>IF(COUNTA('Последняя версия'!AR95)=0,NA(),'Последняя версия'!AR95)</f>
        <v>#N/A</v>
      </c>
      <c r="AS95" t="e">
        <f>IF(COUNTA('Последняя версия'!AS95)=0,NA(),'Последняя версия'!AS95)</f>
        <v>#N/A</v>
      </c>
      <c r="AT95" t="e">
        <f>IF(COUNTA('Последняя версия'!AT95)=0,NA(),'Последняя версия'!AT95)</f>
        <v>#N/A</v>
      </c>
      <c r="AU95" t="e">
        <f>IF(COUNTA('Последняя версия'!AU95)=0,NA(),'Последняя версия'!AU95)</f>
        <v>#N/A</v>
      </c>
      <c r="AV95" t="e">
        <f>IF(COUNTA('Последняя версия'!AV95)=0,NA(),'Последняя версия'!AV95)</f>
        <v>#N/A</v>
      </c>
      <c r="AW95" t="e">
        <f>IF(COUNTA('Последняя версия'!AW95)=0,NA(),'Последняя версия'!AW95)</f>
        <v>#N/A</v>
      </c>
      <c r="AX95" t="e">
        <f>IF(COUNTA('Последняя версия'!AX95)=0,NA(),'Последняя версия'!AX95)</f>
        <v>#N/A</v>
      </c>
      <c r="AY95" t="e">
        <f>IF(COUNTA('Последняя версия'!AY95)=0,NA(),'Последняя версия'!AY95)</f>
        <v>#N/A</v>
      </c>
      <c r="AZ95" t="e">
        <f>IF(COUNTA('Последняя версия'!AZ95)=0,NA(),'Последняя версия'!AZ95)</f>
        <v>#N/A</v>
      </c>
      <c r="BA95" t="e">
        <f>IF(COUNTA('Последняя версия'!BA95)=0,NA(),'Последняя версия'!BA95)</f>
        <v>#N/A</v>
      </c>
      <c r="BB95">
        <f>IF(COUNTA('Последняя версия'!BB95)=0,NA(),'Последняя версия'!BB95)</f>
        <v>115</v>
      </c>
      <c r="BC95" t="e">
        <f>IF(COUNTA('Последняя версия'!BC95)=0,NA(),'Последняя версия'!BC95)</f>
        <v>#N/A</v>
      </c>
      <c r="BD95" t="e">
        <f>IF(COUNTA('Последняя версия'!BD95)=0,NA(),'Последняя версия'!BD95)</f>
        <v>#N/A</v>
      </c>
      <c r="BE95" t="e">
        <f>IF(COUNTA('Последняя версия'!BE95)=0,NA(),'Последняя версия'!BE95)</f>
        <v>#N/A</v>
      </c>
      <c r="BF95" t="e">
        <f>IF(COUNTA('Последняя версия'!BF95)=0,NA(),'Последняя версия'!BF95)</f>
        <v>#N/A</v>
      </c>
      <c r="BG95" t="e">
        <f>IF(COUNTA('Последняя версия'!BG95)=0,NA(),'Последняя версия'!BG95)</f>
        <v>#N/A</v>
      </c>
      <c r="BH95">
        <f>IF(COUNTA('Последняя версия'!BH95)=0,NA(),'Последняя версия'!BH95)</f>
        <v>142</v>
      </c>
      <c r="BI95">
        <f>IF(COUNTA('Последняя версия'!BI95)=0,NA(),'Последняя версия'!BI95)</f>
        <v>1235</v>
      </c>
      <c r="BJ95" t="e">
        <f>IF(COUNTA('Последняя версия'!BJ95)=0,NA(),'Последняя версия'!BJ95)</f>
        <v>#N/A</v>
      </c>
      <c r="BK95">
        <f>IF(COUNTA('Последняя версия'!BK95)=0,NA(),'Последняя версия'!BK95)</f>
        <v>60.3</v>
      </c>
      <c r="BL95">
        <f>IF(COUNTA('Последняя версия'!BL95)=0,NA(),'Последняя версия'!BL95)</f>
        <v>40.42</v>
      </c>
      <c r="BM95" t="e">
        <f>IF(COUNTA('Последняя версия'!BM95)=0,NA(),'Последняя версия'!BM95)</f>
        <v>#N/A</v>
      </c>
      <c r="BN95">
        <f>IF(COUNTA('Последняя версия'!BN95)=0,NA(),'Последняя версия'!BN95)</f>
        <v>4.08</v>
      </c>
      <c r="BO95">
        <f>IF(COUNTA('Последняя версия'!BO95)=0,NA(),'Последняя версия'!BO95)</f>
        <v>302.8</v>
      </c>
      <c r="BP95">
        <f>IF(COUNTA('Последняя версия'!BP95)=0,NA(),'Последняя версия'!BP95)</f>
        <v>2.7</v>
      </c>
      <c r="BQ95" t="e">
        <f>IF(COUNTA('Последняя версия'!BQ95)=0,NA(),'Последняя версия'!BQ95)</f>
        <v>#N/A</v>
      </c>
      <c r="BR95" t="e">
        <f>IF(COUNTA('Последняя версия'!BR95)=0,NA(),'Последняя версия'!BR95)</f>
        <v>#N/A</v>
      </c>
      <c r="BS95" t="e">
        <f>IF(COUNTA('Последняя версия'!BS95)=0,NA(),'Последняя версия'!BS95)</f>
        <v>#N/A</v>
      </c>
      <c r="BT95" t="e">
        <f>IF(COUNTA('Последняя версия'!BT95)=0,NA(),'Последняя версия'!BT95)</f>
        <v>#N/A</v>
      </c>
      <c r="BU95" t="e">
        <f>IF(COUNTA('Последняя версия'!BU95)=0,NA(),'Последняя версия'!BU95)</f>
        <v>#N/A</v>
      </c>
      <c r="BV95" t="e">
        <f>IF(COUNTA('Последняя версия'!BV95)=0,NA(),'Последняя версия'!BV95)</f>
        <v>#N/A</v>
      </c>
      <c r="BW95" t="e">
        <f>IF(COUNTA('Последняя версия'!BW95)=0,NA(),'Последняя версия'!BW95)</f>
        <v>#N/A</v>
      </c>
      <c r="BX95" t="e">
        <f>IF(COUNTA('Последняя версия'!BX95)=0,NA(),'Последняя версия'!BX95)</f>
        <v>#N/A</v>
      </c>
      <c r="BY95" t="e">
        <f>IF(COUNTA('Последняя версия'!BY95)=0,NA(),'Последняя версия'!BY95)</f>
        <v>#N/A</v>
      </c>
      <c r="BZ95" t="e">
        <f>IF(COUNTA('Последняя версия'!BZ95)=0,NA(),'Последняя версия'!BZ95)</f>
        <v>#N/A</v>
      </c>
      <c r="CA95" t="e">
        <f>IF(COUNTA('Последняя версия'!CA95)=0,NA(),'Последняя версия'!CA95)</f>
        <v>#N/A</v>
      </c>
      <c r="CB95" t="e">
        <f>IF(COUNTA('Последняя версия'!CB95)=0,NA(),'Последняя версия'!CB95)</f>
        <v>#N/A</v>
      </c>
      <c r="CC95" t="e">
        <f>IF(COUNTA('Последняя версия'!CC95)=0,NA(),'Последняя версия'!CC95)</f>
        <v>#N/A</v>
      </c>
      <c r="CD95" t="e">
        <f>IF(COUNTA('Последняя версия'!CD95)=0,NA(),'Последняя версия'!CD95)</f>
        <v>#N/A</v>
      </c>
      <c r="CE95" t="e">
        <f>IF(COUNTA('Последняя версия'!CE95)=0,NA(),'Последняя версия'!CE95)</f>
        <v>#N/A</v>
      </c>
      <c r="CF95" t="e">
        <f>IF(COUNTA('Последняя версия'!CF95)=0,NA(),'Последняя версия'!CF95)</f>
        <v>#N/A</v>
      </c>
      <c r="CG95" t="e">
        <f>IF(COUNTA('Последняя версия'!CG95)=0,NA(),'Последняя версия'!CG95)</f>
        <v>#N/A</v>
      </c>
      <c r="CH95" t="e">
        <f>IF(COUNTA('Последняя версия'!CH95)=0,NA(),'Последняя версия'!CH95)</f>
        <v>#N/A</v>
      </c>
      <c r="CI95" t="e">
        <f>IF(COUNTA('Последняя версия'!CI95)=0,NA(),'Последняя версия'!CI95)</f>
        <v>#N/A</v>
      </c>
      <c r="CJ95" t="e">
        <f>IF(COUNTA('Последняя версия'!CJ95)=0,NA(),'Последняя версия'!CJ95)</f>
        <v>#N/A</v>
      </c>
      <c r="CK95" t="e">
        <f>IF(COUNTA('Последняя версия'!CK95)=0,NA(),'Последняя версия'!CK95)</f>
        <v>#N/A</v>
      </c>
      <c r="CL95">
        <f>IF(COUNTA('Последняя версия'!CL95)=0,NA(),'Последняя версия'!CL95)</f>
        <v>459</v>
      </c>
      <c r="CM95" t="e">
        <f>IF(COUNTA('Последняя версия'!CM95)=0,NA(),'Последняя версия'!CM95)</f>
        <v>#N/A</v>
      </c>
      <c r="CN95" t="e">
        <f>IF(COUNTA('Последняя версия'!CN95)=0,NA(),'Последняя версия'!CN95)</f>
        <v>#N/A</v>
      </c>
      <c r="CO95" t="e">
        <f>IF(COUNTA('Последняя версия'!CO95)=0,NA(),'Последняя версия'!CO95)</f>
        <v>#N/A</v>
      </c>
      <c r="CP95" t="e">
        <f>IF(COUNTA('Последняя версия'!CP95)=0,NA(),'Последняя версия'!CP95)</f>
        <v>#N/A</v>
      </c>
      <c r="CQ95" t="e">
        <f>IF(COUNTA('Последняя версия'!CQ95)=0,NA(),'Последняя версия'!CQ95)</f>
        <v>#N/A</v>
      </c>
      <c r="CR95" t="e">
        <f>IF(COUNTA('Последняя версия'!CR95)=0,NA(),'Последняя версия'!CR95)</f>
        <v>#N/A</v>
      </c>
      <c r="CS95">
        <f>IF(COUNTA('Последняя версия'!CS95)=0,NA(),'Последняя версия'!CS95)</f>
        <v>27</v>
      </c>
      <c r="CT95">
        <f>IF(COUNTA('Последняя версия'!CT95)=0,NA(),'Последняя версия'!CT95)</f>
        <v>4</v>
      </c>
      <c r="CU95">
        <f>IF(COUNTA('Последняя версия'!CU95)=0,NA(),'Последняя версия'!CU95)</f>
        <v>10</v>
      </c>
      <c r="CV95">
        <f>IF(COUNTA('Последняя версия'!CV95)=0,NA(),'Последняя версия'!CV95)</f>
        <v>1</v>
      </c>
      <c r="CW95">
        <f>IF(COUNTA('Последняя версия'!CW95)=0,NA(),'Последняя версия'!CW95)</f>
        <v>1</v>
      </c>
      <c r="CX95">
        <f>IF(COUNTA('Последняя версия'!CX95)=0,NA(),'Последняя версия'!CX95)</f>
        <v>6</v>
      </c>
      <c r="CY95">
        <f>IF(COUNTA('Последняя версия'!CY95)=0,NA(),'Последняя версия'!CY95)</f>
        <v>5</v>
      </c>
      <c r="CZ95">
        <f>IF(COUNTA('Последняя версия'!CZ95)=0,NA(),'Последняя версия'!CZ95)</f>
        <v>1</v>
      </c>
      <c r="DA95">
        <f>IF(COUNTA('Последняя версия'!DA95)=0,NA(),'Последняя версия'!DA95)</f>
        <v>1</v>
      </c>
      <c r="DB95">
        <f>IF(COUNTA('Последняя версия'!DB95)=0,NA(),'Последняя версия'!DB95)</f>
        <v>2</v>
      </c>
      <c r="DC95">
        <f>IF(COUNTA('Последняя версия'!DC95)=0,NA(),'Последняя версия'!DC95)</f>
        <v>1</v>
      </c>
      <c r="DD95">
        <f>IF(COUNTA('Последняя версия'!DD95)=0,NA(),'Последняя версия'!DD95)</f>
        <v>7</v>
      </c>
      <c r="DE95">
        <f>IF(COUNTA('Последняя версия'!DE95)=0,NA(),'Последняя версия'!DE95)</f>
        <v>1</v>
      </c>
      <c r="DF95">
        <f>IF(COUNTA('Последняя версия'!DF95)=0,NA(),'Последняя версия'!DF95)</f>
        <v>1</v>
      </c>
      <c r="DG95">
        <f>IF(COUNTA('Последняя версия'!DG95)=0,NA(),'Последняя версия'!DG95)</f>
        <v>7</v>
      </c>
      <c r="DH95">
        <f>IF(COUNTA('Последняя версия'!DH95)=0,NA(),'Последняя версия'!DH95)</f>
        <v>8</v>
      </c>
      <c r="DI95">
        <f>IF(COUNTA('Последняя версия'!DI95)=0,NA(),'Последняя версия'!DI95)</f>
        <v>6</v>
      </c>
      <c r="DJ95">
        <f>IF(COUNTA('Последняя версия'!DJ95)=0,NA(),'Последняя версия'!DJ95)</f>
        <v>4</v>
      </c>
      <c r="DK95">
        <f>IF(COUNTA('Последняя версия'!DK95)=0,NA(),'Последняя версия'!DK95)</f>
        <v>6</v>
      </c>
      <c r="DL95">
        <f>IF(COUNTA('Последняя версия'!DL95)=0,NA(),'Последняя версия'!DL95)</f>
        <v>3</v>
      </c>
      <c r="DM95">
        <f>IF(COUNTA('Последняя версия'!DM95)=0,NA(),'Последняя версия'!DM95)</f>
        <v>12</v>
      </c>
      <c r="DN95">
        <f>IF(COUNTA('Последняя версия'!DN95)=0,NA(),'Последняя версия'!DN95)</f>
        <v>7</v>
      </c>
      <c r="DO95">
        <f>IF(COUNTA('Последняя версия'!DO95)=0,NA(),'Последняя версия'!DO95)</f>
        <v>5</v>
      </c>
      <c r="DP95">
        <f>IF(COUNTA('Последняя версия'!DP95)=0,NA(),'Последняя версия'!DP95)</f>
        <v>8</v>
      </c>
      <c r="DQ95">
        <f>IF(COUNTA('Последняя версия'!DQ95)=0,NA(),'Последняя версия'!DQ95)</f>
        <v>12</v>
      </c>
      <c r="DR95">
        <f>IF(COUNTA('Последняя версия'!DR95)=0,NA(),'Последняя версия'!DR95)</f>
        <v>8</v>
      </c>
      <c r="DS95">
        <f>IF(COUNTA('Последняя версия'!DS95)=0,NA(),'Последняя версия'!DS95)</f>
        <v>5</v>
      </c>
      <c r="DT95">
        <f>IF(COUNTA('Последняя версия'!DT95)=0,NA(),'Последняя версия'!DT95)</f>
        <v>114</v>
      </c>
      <c r="DU95" t="e">
        <f>IF(COUNTA('Последняя версия'!DU95)=0,NA(),'Последняя версия'!DU95)</f>
        <v>#N/A</v>
      </c>
      <c r="DV95" t="e">
        <f>IF(COUNTA('Последняя версия'!DV95)=0,NA(),'Последняя версия'!DV95)</f>
        <v>#N/A</v>
      </c>
      <c r="DW95" t="e">
        <f>IF(COUNTA('Последняя версия'!DW95)=0,NA(),'Последняя версия'!DW95)</f>
        <v>#N/A</v>
      </c>
      <c r="DX95" t="e">
        <f>IF(COUNTA('Последняя версия'!DX95)=0,NA(),'Последняя версия'!DX95)</f>
        <v>#N/A</v>
      </c>
      <c r="DY95" t="e">
        <f>IF(COUNTA('Последняя версия'!DY95)=0,NA(),'Последняя версия'!DY95)</f>
        <v>#N/A</v>
      </c>
      <c r="DZ95" t="e">
        <f>IF(COUNTA('Последняя версия'!DZ95)=0,NA(),'Последняя версия'!DZ95)</f>
        <v>#N/A</v>
      </c>
      <c r="EA95" t="e">
        <f>IF(COUNTA('Последняя версия'!EA95)=0,NA(),'Последняя версия'!EA95)</f>
        <v>#N/A</v>
      </c>
      <c r="EB95" t="e">
        <f>IF(COUNTA('Последняя версия'!EB95)=0,NA(),'Последняя версия'!EB95)</f>
        <v>#N/A</v>
      </c>
      <c r="EC95" t="e">
        <f>IF(COUNTA('Последняя версия'!EC95)=0,NA(),'Последняя версия'!EC95)</f>
        <v>#N/A</v>
      </c>
      <c r="ED95" t="e">
        <f>IF(COUNTA('Последняя версия'!ED95)=0,NA(),'Последняя версия'!ED95)</f>
        <v>#N/A</v>
      </c>
      <c r="EE95" t="e">
        <f>IF(COUNTA('Последняя версия'!EE95)=0,NA(),'Последняя версия'!EE95)</f>
        <v>#N/A</v>
      </c>
      <c r="EF95" t="e">
        <f>IF(COUNTA('Последняя версия'!EF95)=0,NA(),'Последняя версия'!EF95)</f>
        <v>#N/A</v>
      </c>
      <c r="EG95" t="e">
        <f>IF(COUNTA('Последняя версия'!EG95)=0,NA(),'Последняя версия'!EG95)</f>
        <v>#N/A</v>
      </c>
      <c r="EH95" t="e">
        <f>IF(COUNTA('Последняя версия'!EH95)=0,NA(),'Последняя версия'!EH95)</f>
        <v>#N/A</v>
      </c>
      <c r="EI95" t="e">
        <f>IF(COUNTA('Последняя версия'!EI95)=0,NA(),'Последняя версия'!EI95)</f>
        <v>#N/A</v>
      </c>
      <c r="EJ95" t="e">
        <f>IF(COUNTA('Последняя версия'!EJ95)=0,NA(),'Последняя версия'!EJ95)</f>
        <v>#N/A</v>
      </c>
    </row>
    <row r="96" spans="1:140" x14ac:dyDescent="0.35">
      <c r="A96">
        <f>IF(COUNTA('Последняя версия'!A96)=0,NA(),'Последняя версия'!A96)</f>
        <v>95</v>
      </c>
      <c r="B96">
        <f>IF(COUNTA('Последняя версия'!B96)=0,NA(),'Последняя версия'!B96)</f>
        <v>1</v>
      </c>
      <c r="C96">
        <f>IF(COUNTA('Последняя версия'!C96)=0,NA(),'Последняя версия'!C96)</f>
        <v>2</v>
      </c>
      <c r="D96">
        <f>IF(COUNTA('Последняя версия'!D96)=0,NA(),'Последняя версия'!D96)</f>
        <v>4</v>
      </c>
      <c r="E96">
        <f>IF(COUNTA('Последняя версия'!E96)=0,NA(),'Последняя версия'!E96)</f>
        <v>7</v>
      </c>
      <c r="F96">
        <f>IF(COUNTA('Последняя версия'!F96)=0,NA(),'Последняя версия'!F96)</f>
        <v>2</v>
      </c>
      <c r="G96">
        <f>IF(COUNTA('Последняя версия'!G96)=0,NA(),'Последняя версия'!G96)</f>
        <v>2</v>
      </c>
      <c r="H96">
        <f>IF(COUNTA('Последняя версия'!H96)=0,NA(),'Последняя версия'!H96)</f>
        <v>1</v>
      </c>
      <c r="I96">
        <f>IF(COUNTA('Последняя версия'!I96)=0,NA(),'Последняя версия'!I96)</f>
        <v>3</v>
      </c>
      <c r="J96">
        <f>IF(COUNTA('Последняя версия'!J96)=0,NA(),'Последняя версия'!J96)</f>
        <v>1</v>
      </c>
      <c r="K96">
        <f>IF(COUNTA('Последняя версия'!K96)=0,NA(),'Последняя версия'!K96)</f>
        <v>1</v>
      </c>
      <c r="L96">
        <f>IF(COUNTA('Последняя версия'!L96)=0,NA(),'Последняя версия'!L96)</f>
        <v>1</v>
      </c>
      <c r="M96">
        <f>IF(COUNTA('Последняя версия'!M96)=0,NA(),'Последняя версия'!M96)</f>
        <v>1</v>
      </c>
      <c r="N96">
        <f>IF(COUNTA('Последняя версия'!N96)=0,NA(),'Последняя версия'!N96)</f>
        <v>1</v>
      </c>
      <c r="O96">
        <f>IF(COUNTA('Последняя версия'!O96)=0,NA(),'Последняя версия'!O96)</f>
        <v>2</v>
      </c>
      <c r="P96">
        <f>IF(COUNTA('Последняя версия'!P96)=0,NA(),'Последняя версия'!P96)</f>
        <v>2</v>
      </c>
      <c r="Q96">
        <f>IF(COUNTA('Последняя версия'!Q96)=0,NA(),'Последняя версия'!Q96)</f>
        <v>3</v>
      </c>
      <c r="R96">
        <f>IF(COUNTA('Последняя версия'!R96)=0,NA(),'Последняя версия'!R96)</f>
        <v>1</v>
      </c>
      <c r="S96">
        <f>IF(COUNTA('Последняя версия'!S96)=0,NA(),'Последняя версия'!S96)</f>
        <v>2</v>
      </c>
      <c r="T96">
        <f>IF(COUNTA('Последняя версия'!T96)=0,NA(),'Последняя версия'!T96)</f>
        <v>1</v>
      </c>
      <c r="U96">
        <f>IF(COUNTA('Последняя версия'!U96)=0,NA(),'Последняя версия'!U96)</f>
        <v>1</v>
      </c>
      <c r="V96">
        <f>IF(COUNTA('Последняя версия'!V96)=0,NA(),'Последняя версия'!V96)</f>
        <v>2</v>
      </c>
      <c r="W96" t="e">
        <f>IF(COUNTA('Последняя версия'!W96)=0,NA(),'Последняя версия'!W96)</f>
        <v>#N/A</v>
      </c>
      <c r="X96">
        <f>IF(COUNTA('Последняя версия'!X96)=0,NA(),'Последняя версия'!X96)</f>
        <v>76</v>
      </c>
      <c r="Y96">
        <f>IF(COUNTA('Последняя версия'!Y96)=0,NA(),'Последняя версия'!Y96)</f>
        <v>75</v>
      </c>
      <c r="Z96">
        <f>IF(COUNTA('Последняя версия'!Z96)=0,NA(),'Последняя версия'!Z96)</f>
        <v>6</v>
      </c>
      <c r="AA96">
        <f>IF(COUNTA('Последняя версия'!AA96)=0,NA(),'Последняя версия'!AA96)</f>
        <v>47</v>
      </c>
      <c r="AB96">
        <f>IF(COUNTA('Последняя версия'!AB96)=0,NA(),'Последняя версия'!AB96)</f>
        <v>52</v>
      </c>
      <c r="AC96">
        <f>IF(COUNTA('Последняя версия'!AC96)=0,NA(),'Последняя версия'!AC96)</f>
        <v>40.54</v>
      </c>
      <c r="AD96">
        <f>IF(COUNTA('Последняя версия'!AD96)=0,NA(),'Последняя версия'!AD96)</f>
        <v>5.03</v>
      </c>
      <c r="AE96">
        <f>IF(COUNTA('Последняя версия'!AE96)=0,NA(),'Последняя версия'!AE96)</f>
        <v>68.13</v>
      </c>
      <c r="AF96">
        <f>IF(COUNTA('Последняя версия'!AF96)=0,NA(),'Последняя версия'!AF96)</f>
        <v>5.16</v>
      </c>
      <c r="AG96">
        <f>IF(COUNTA('Последняя версия'!AG96)=0,NA(),'Последняя версия'!AG96)</f>
        <v>1.33</v>
      </c>
      <c r="AH96">
        <f>IF(COUNTA('Последняя версия'!AH96)=0,NA(),'Последняя версия'!AH96)</f>
        <v>3.33</v>
      </c>
      <c r="AI96">
        <f>IF(COUNTA('Последняя версия'!AI96)=0,NA(),'Последняя версия'!AI96)</f>
        <v>1.2</v>
      </c>
      <c r="AJ96">
        <f>IF(COUNTA('Последняя версия'!AJ96)=0,NA(),'Последняя версия'!AJ96)</f>
        <v>1.25</v>
      </c>
      <c r="AK96">
        <f>IF(COUNTA('Последняя версия'!AK96)=0,NA(),'Последняя версия'!AK96)</f>
        <v>2.78</v>
      </c>
      <c r="AL96">
        <f>IF(COUNTA('Последняя версия'!AL96)=0,NA(),'Последняя версия'!AL96)</f>
        <v>130</v>
      </c>
      <c r="AM96">
        <f>IF(COUNTA('Последняя версия'!AM96)=0,NA(),'Последняя версия'!AM96)</f>
        <v>327</v>
      </c>
      <c r="AN96" t="e">
        <f>IF(COUNTA('Последняя версия'!AN96)=0,NA(),'Последняя версия'!AN96)</f>
        <v>#N/A</v>
      </c>
      <c r="AO96" t="e">
        <f>IF(COUNTA('Последняя версия'!AO96)=0,NA(),'Последняя версия'!AO96)</f>
        <v>#N/A</v>
      </c>
      <c r="AP96" t="e">
        <f>IF(COUNTA('Последняя версия'!AP96)=0,NA(),'Последняя версия'!AP96)</f>
        <v>#N/A</v>
      </c>
      <c r="AQ96" t="e">
        <f>IF(COUNTA('Последняя версия'!AQ96)=0,NA(),'Последняя версия'!AQ96)</f>
        <v>#N/A</v>
      </c>
      <c r="AR96" t="e">
        <f>IF(COUNTA('Последняя версия'!AR96)=0,NA(),'Последняя версия'!AR96)</f>
        <v>#N/A</v>
      </c>
      <c r="AS96" t="e">
        <f>IF(COUNTA('Последняя версия'!AS96)=0,NA(),'Последняя версия'!AS96)</f>
        <v>#N/A</v>
      </c>
      <c r="AT96" t="e">
        <f>IF(COUNTA('Последняя версия'!AT96)=0,NA(),'Последняя версия'!AT96)</f>
        <v>#N/A</v>
      </c>
      <c r="AU96" t="e">
        <f>IF(COUNTA('Последняя версия'!AU96)=0,NA(),'Последняя версия'!AU96)</f>
        <v>#N/A</v>
      </c>
      <c r="AV96" t="e">
        <f>IF(COUNTA('Последняя версия'!AV96)=0,NA(),'Последняя версия'!AV96)</f>
        <v>#N/A</v>
      </c>
      <c r="AW96" t="e">
        <f>IF(COUNTA('Последняя версия'!AW96)=0,NA(),'Последняя версия'!AW96)</f>
        <v>#N/A</v>
      </c>
      <c r="AX96" t="e">
        <f>IF(COUNTA('Последняя версия'!AX96)=0,NA(),'Последняя версия'!AX96)</f>
        <v>#N/A</v>
      </c>
      <c r="AY96" t="e">
        <f>IF(COUNTA('Последняя версия'!AY96)=0,NA(),'Последняя версия'!AY96)</f>
        <v>#N/A</v>
      </c>
      <c r="AZ96" t="e">
        <f>IF(COUNTA('Последняя версия'!AZ96)=0,NA(),'Последняя версия'!AZ96)</f>
        <v>#N/A</v>
      </c>
      <c r="BA96" t="e">
        <f>IF(COUNTA('Последняя версия'!BA96)=0,NA(),'Последняя версия'!BA96)</f>
        <v>#N/A</v>
      </c>
      <c r="BB96">
        <f>IF(COUNTA('Последняя версия'!BB96)=0,NA(),'Последняя версия'!BB96)</f>
        <v>125</v>
      </c>
      <c r="BC96">
        <f>IF(COUNTA('Последняя версия'!BC96)=0,NA(),'Последняя версия'!BC96)</f>
        <v>5.01</v>
      </c>
      <c r="BD96">
        <f>IF(COUNTA('Последняя версия'!BD96)=0,NA(),'Последняя версия'!BD96)</f>
        <v>243</v>
      </c>
      <c r="BE96">
        <f>IF(COUNTA('Последняя версия'!BE96)=0,NA(),'Последняя версия'!BE96)</f>
        <v>5.5</v>
      </c>
      <c r="BF96">
        <f>IF(COUNTA('Последняя версия'!BF96)=0,NA(),'Последняя версия'!BF96)</f>
        <v>3</v>
      </c>
      <c r="BG96">
        <f>IF(COUNTA('Последняя версия'!BG96)=0,NA(),'Последняя версия'!BG96)</f>
        <v>14</v>
      </c>
      <c r="BH96" t="e">
        <f>IF(COUNTA('Последняя версия'!BH96)=0,NA(),'Последняя версия'!BH96)</f>
        <v>#N/A</v>
      </c>
      <c r="BI96" t="e">
        <f>IF(COUNTA('Последняя версия'!BI96)=0,NA(),'Последняя версия'!BI96)</f>
        <v>#N/A</v>
      </c>
      <c r="BJ96" t="e">
        <f>IF(COUNTA('Последняя версия'!BJ96)=0,NA(),'Последняя версия'!BJ96)</f>
        <v>#N/A</v>
      </c>
      <c r="BK96">
        <f>IF(COUNTA('Последняя версия'!BK96)=0,NA(),'Последняя версия'!BK96)</f>
        <v>65.3</v>
      </c>
      <c r="BL96">
        <f>IF(COUNTA('Последняя версия'!BL96)=0,NA(),'Последняя версия'!BL96)</f>
        <v>19.14</v>
      </c>
      <c r="BM96" t="e">
        <f>IF(COUNTA('Последняя версия'!BM96)=0,NA(),'Последняя версия'!BM96)</f>
        <v>#N/A</v>
      </c>
      <c r="BN96">
        <f>IF(COUNTA('Последняя версия'!BN96)=0,NA(),'Последняя версия'!BN96)</f>
        <v>4.33</v>
      </c>
      <c r="BO96">
        <f>IF(COUNTA('Последняя версия'!BO96)=0,NA(),'Последняя версия'!BO96)</f>
        <v>423.7</v>
      </c>
      <c r="BP96">
        <f>IF(COUNTA('Последняя версия'!BP96)=0,NA(),'Последняя версия'!BP96)</f>
        <v>12.06</v>
      </c>
      <c r="BQ96" t="e">
        <f>IF(COUNTA('Последняя версия'!BQ96)=0,NA(),'Последняя версия'!BQ96)</f>
        <v>#N/A</v>
      </c>
      <c r="BR96" t="e">
        <f>IF(COUNTA('Последняя версия'!BR96)=0,NA(),'Последняя версия'!BR96)</f>
        <v>#N/A</v>
      </c>
      <c r="BS96" t="e">
        <f>IF(COUNTA('Последняя версия'!BS96)=0,NA(),'Последняя версия'!BS96)</f>
        <v>#N/A</v>
      </c>
      <c r="BT96" t="e">
        <f>IF(COUNTA('Последняя версия'!BT96)=0,NA(),'Последняя версия'!BT96)</f>
        <v>#N/A</v>
      </c>
      <c r="BU96" t="e">
        <f>IF(COUNTA('Последняя версия'!BU96)=0,NA(),'Последняя версия'!BU96)</f>
        <v>#N/A</v>
      </c>
      <c r="BV96" t="e">
        <f>IF(COUNTA('Последняя версия'!BV96)=0,NA(),'Последняя версия'!BV96)</f>
        <v>#N/A</v>
      </c>
      <c r="BW96" t="e">
        <f>IF(COUNTA('Последняя версия'!BW96)=0,NA(),'Последняя версия'!BW96)</f>
        <v>#N/A</v>
      </c>
      <c r="BX96" t="e">
        <f>IF(COUNTA('Последняя версия'!BX96)=0,NA(),'Последняя версия'!BX96)</f>
        <v>#N/A</v>
      </c>
      <c r="BY96" t="e">
        <f>IF(COUNTA('Последняя версия'!BY96)=0,NA(),'Последняя версия'!BY96)</f>
        <v>#N/A</v>
      </c>
      <c r="BZ96" t="e">
        <f>IF(COUNTA('Последняя версия'!BZ96)=0,NA(),'Последняя версия'!BZ96)</f>
        <v>#N/A</v>
      </c>
      <c r="CA96" t="e">
        <f>IF(COUNTA('Последняя версия'!CA96)=0,NA(),'Последняя версия'!CA96)</f>
        <v>#N/A</v>
      </c>
      <c r="CB96" t="e">
        <f>IF(COUNTA('Последняя версия'!CB96)=0,NA(),'Последняя версия'!CB96)</f>
        <v>#N/A</v>
      </c>
      <c r="CC96" t="e">
        <f>IF(COUNTA('Последняя версия'!CC96)=0,NA(),'Последняя версия'!CC96)</f>
        <v>#N/A</v>
      </c>
      <c r="CD96" t="e">
        <f>IF(COUNTA('Последняя версия'!CD96)=0,NA(),'Последняя версия'!CD96)</f>
        <v>#N/A</v>
      </c>
      <c r="CE96" t="e">
        <f>IF(COUNTA('Последняя версия'!CE96)=0,NA(),'Последняя версия'!CE96)</f>
        <v>#N/A</v>
      </c>
      <c r="CF96" t="e">
        <f>IF(COUNTA('Последняя версия'!CF96)=0,NA(),'Последняя версия'!CF96)</f>
        <v>#N/A</v>
      </c>
      <c r="CG96" t="e">
        <f>IF(COUNTA('Последняя версия'!CG96)=0,NA(),'Последняя версия'!CG96)</f>
        <v>#N/A</v>
      </c>
      <c r="CH96" t="e">
        <f>IF(COUNTA('Последняя версия'!CH96)=0,NA(),'Последняя версия'!CH96)</f>
        <v>#N/A</v>
      </c>
      <c r="CI96" t="e">
        <f>IF(COUNTA('Последняя версия'!CI96)=0,NA(),'Последняя версия'!CI96)</f>
        <v>#N/A</v>
      </c>
      <c r="CJ96" t="e">
        <f>IF(COUNTA('Последняя версия'!CJ96)=0,NA(),'Последняя версия'!CJ96)</f>
        <v>#N/A</v>
      </c>
      <c r="CK96" t="e">
        <f>IF(COUNTA('Последняя версия'!CK96)=0,NA(),'Последняя версия'!CK96)</f>
        <v>#N/A</v>
      </c>
      <c r="CL96" t="e">
        <f>IF(COUNTA('Последняя версия'!CL96)=0,NA(),'Последняя версия'!CL96)</f>
        <v>#N/A</v>
      </c>
      <c r="CM96" t="e">
        <f>IF(COUNTA('Последняя версия'!CM96)=0,NA(),'Последняя версия'!CM96)</f>
        <v>#N/A</v>
      </c>
      <c r="CN96" t="e">
        <f>IF(COUNTA('Последняя версия'!CN96)=0,NA(),'Последняя версия'!CN96)</f>
        <v>#N/A</v>
      </c>
      <c r="CO96" t="e">
        <f>IF(COUNTA('Последняя версия'!CO96)=0,NA(),'Последняя версия'!CO96)</f>
        <v>#N/A</v>
      </c>
      <c r="CP96" t="e">
        <f>IF(COUNTA('Последняя версия'!CP96)=0,NA(),'Последняя версия'!CP96)</f>
        <v>#N/A</v>
      </c>
      <c r="CQ96" t="e">
        <f>IF(COUNTA('Последняя версия'!CQ96)=0,NA(),'Последняя версия'!CQ96)</f>
        <v>#N/A</v>
      </c>
      <c r="CR96" t="e">
        <f>IF(COUNTA('Последняя версия'!CR96)=0,NA(),'Последняя версия'!CR96)</f>
        <v>#N/A</v>
      </c>
      <c r="CS96">
        <f>IF(COUNTA('Последняя версия'!CS96)=0,NA(),'Последняя версия'!CS96)</f>
        <v>25</v>
      </c>
      <c r="CT96">
        <f>IF(COUNTA('Последняя версия'!CT96)=0,NA(),'Последняя версия'!CT96)</f>
        <v>6</v>
      </c>
      <c r="CU96">
        <f>IF(COUNTA('Последняя версия'!CU96)=0,NA(),'Последняя версия'!CU96)</f>
        <v>13</v>
      </c>
      <c r="CV96">
        <f>IF(COUNTA('Последняя версия'!CV96)=0,NA(),'Последняя версия'!CV96)</f>
        <v>3</v>
      </c>
      <c r="CW96">
        <f>IF(COUNTA('Последняя версия'!CW96)=0,NA(),'Последняя версия'!CW96)</f>
        <v>1</v>
      </c>
      <c r="CX96">
        <f>IF(COUNTA('Последняя версия'!CX96)=0,NA(),'Последняя версия'!CX96)</f>
        <v>3</v>
      </c>
      <c r="CY96">
        <f>IF(COUNTA('Последняя версия'!CY96)=0,NA(),'Последняя версия'!CY96)</f>
        <v>6</v>
      </c>
      <c r="CZ96">
        <f>IF(COUNTA('Последняя версия'!CZ96)=0,NA(),'Последняя версия'!CZ96)</f>
        <v>1</v>
      </c>
      <c r="DA96">
        <f>IF(COUNTA('Последняя версия'!DA96)=0,NA(),'Последняя версия'!DA96)</f>
        <v>9</v>
      </c>
      <c r="DB96">
        <f>IF(COUNTA('Последняя версия'!DB96)=0,NA(),'Последняя версия'!DB96)</f>
        <v>6</v>
      </c>
      <c r="DC96">
        <f>IF(COUNTA('Последняя версия'!DC96)=0,NA(),'Последняя версия'!DC96)</f>
        <v>4</v>
      </c>
      <c r="DD96">
        <f>IF(COUNTA('Последняя версия'!DD96)=0,NA(),'Последняя версия'!DD96)</f>
        <v>6</v>
      </c>
      <c r="DE96">
        <f>IF(COUNTA('Последняя версия'!DE96)=0,NA(),'Последняя версия'!DE96)</f>
        <v>7</v>
      </c>
      <c r="DF96">
        <f>IF(COUNTA('Последняя версия'!DF96)=0,NA(),'Последняя версия'!DF96)</f>
        <v>4</v>
      </c>
      <c r="DG96">
        <f>IF(COUNTA('Последняя версия'!DG96)=0,NA(),'Последняя версия'!DG96)</f>
        <v>9</v>
      </c>
      <c r="DH96">
        <f>IF(COUNTA('Последняя версия'!DH96)=0,NA(),'Последняя версия'!DH96)</f>
        <v>21</v>
      </c>
      <c r="DI96">
        <f>IF(COUNTA('Последняя версия'!DI96)=0,NA(),'Последняя версия'!DI96)</f>
        <v>6</v>
      </c>
      <c r="DJ96">
        <f>IF(COUNTA('Последняя версия'!DJ96)=0,NA(),'Последняя версия'!DJ96)</f>
        <v>5</v>
      </c>
      <c r="DK96">
        <f>IF(COUNTA('Последняя версия'!DK96)=0,NA(),'Последняя версия'!DK96)</f>
        <v>3</v>
      </c>
      <c r="DL96">
        <f>IF(COUNTA('Последняя версия'!DL96)=0,NA(),'Последняя версия'!DL96)</f>
        <v>1</v>
      </c>
      <c r="DM96">
        <f>IF(COUNTA('Последняя версия'!DM96)=0,NA(),'Последняя версия'!DM96)</f>
        <v>10</v>
      </c>
      <c r="DN96">
        <f>IF(COUNTA('Последняя версия'!DN96)=0,NA(),'Последняя версия'!DN96)</f>
        <v>6</v>
      </c>
      <c r="DO96">
        <f>IF(COUNTA('Последняя версия'!DO96)=0,NA(),'Последняя версия'!DO96)</f>
        <v>4</v>
      </c>
      <c r="DP96">
        <f>IF(COUNTA('Последняя версия'!DP96)=0,NA(),'Последняя версия'!DP96)</f>
        <v>3</v>
      </c>
      <c r="DQ96">
        <f>IF(COUNTA('Последняя версия'!DQ96)=0,NA(),'Последняя версия'!DQ96)</f>
        <v>7</v>
      </c>
      <c r="DR96">
        <f>IF(COUNTA('Последняя версия'!DR96)=0,NA(),'Последняя версия'!DR96)</f>
        <v>7</v>
      </c>
      <c r="DS96">
        <f>IF(COUNTA('Последняя версия'!DS96)=0,NA(),'Последняя версия'!DS96)</f>
        <v>0</v>
      </c>
      <c r="DT96">
        <f>IF(COUNTA('Последняя версия'!DT96)=0,NA(),'Последняя версия'!DT96)</f>
        <v>87</v>
      </c>
      <c r="DU96" t="e">
        <f>IF(COUNTA('Последняя версия'!DU96)=0,NA(),'Последняя версия'!DU96)</f>
        <v>#N/A</v>
      </c>
      <c r="DV96" t="e">
        <f>IF(COUNTA('Последняя версия'!DV96)=0,NA(),'Последняя версия'!DV96)</f>
        <v>#N/A</v>
      </c>
      <c r="DW96" t="e">
        <f>IF(COUNTA('Последняя версия'!DW96)=0,NA(),'Последняя версия'!DW96)</f>
        <v>#N/A</v>
      </c>
      <c r="DX96" t="e">
        <f>IF(COUNTA('Последняя версия'!DX96)=0,NA(),'Последняя версия'!DX96)</f>
        <v>#N/A</v>
      </c>
      <c r="DY96" t="e">
        <f>IF(COUNTA('Последняя версия'!DY96)=0,NA(),'Последняя версия'!DY96)</f>
        <v>#N/A</v>
      </c>
      <c r="DZ96" t="e">
        <f>IF(COUNTA('Последняя версия'!DZ96)=0,NA(),'Последняя версия'!DZ96)</f>
        <v>#N/A</v>
      </c>
      <c r="EA96" t="e">
        <f>IF(COUNTA('Последняя версия'!EA96)=0,NA(),'Последняя версия'!EA96)</f>
        <v>#N/A</v>
      </c>
      <c r="EB96" t="e">
        <f>IF(COUNTA('Последняя версия'!EB96)=0,NA(),'Последняя версия'!EB96)</f>
        <v>#N/A</v>
      </c>
      <c r="EC96" t="e">
        <f>IF(COUNTA('Последняя версия'!EC96)=0,NA(),'Последняя версия'!EC96)</f>
        <v>#N/A</v>
      </c>
      <c r="ED96" t="e">
        <f>IF(COUNTA('Последняя версия'!ED96)=0,NA(),'Последняя версия'!ED96)</f>
        <v>#N/A</v>
      </c>
      <c r="EE96" t="e">
        <f>IF(COUNTA('Последняя версия'!EE96)=0,NA(),'Последняя версия'!EE96)</f>
        <v>#N/A</v>
      </c>
      <c r="EF96" t="e">
        <f>IF(COUNTA('Последняя версия'!EF96)=0,NA(),'Последняя версия'!EF96)</f>
        <v>#N/A</v>
      </c>
      <c r="EG96" t="e">
        <f>IF(COUNTA('Последняя версия'!EG96)=0,NA(),'Последняя версия'!EG96)</f>
        <v>#N/A</v>
      </c>
      <c r="EH96" t="e">
        <f>IF(COUNTA('Последняя версия'!EH96)=0,NA(),'Последняя версия'!EH96)</f>
        <v>#N/A</v>
      </c>
      <c r="EI96" t="e">
        <f>IF(COUNTA('Последняя версия'!EI96)=0,NA(),'Последняя версия'!EI96)</f>
        <v>#N/A</v>
      </c>
      <c r="EJ96" t="e">
        <f>IF(COUNTA('Последняя версия'!EJ96)=0,NA(),'Последняя версия'!EJ96)</f>
        <v>#N/A</v>
      </c>
    </row>
    <row r="97" spans="1:140" x14ac:dyDescent="0.35">
      <c r="A97">
        <f>IF(COUNTA('Последняя версия'!A97)=0,NA(),'Последняя версия'!A97)</f>
        <v>96</v>
      </c>
      <c r="B97">
        <f>IF(COUNTA('Последняя версия'!B97)=0,NA(),'Последняя версия'!B97)</f>
        <v>2</v>
      </c>
      <c r="C97">
        <f>IF(COUNTA('Последняя версия'!C97)=0,NA(),'Последняя версия'!C97)</f>
        <v>1</v>
      </c>
      <c r="D97">
        <f>IF(COUNTA('Последняя версия'!D97)=0,NA(),'Последняя версия'!D97)</f>
        <v>4</v>
      </c>
      <c r="E97">
        <f>IF(COUNTA('Последняя версия'!E97)=0,NA(),'Последняя версия'!E97)</f>
        <v>1</v>
      </c>
      <c r="F97">
        <f>IF(COUNTA('Последняя версия'!F97)=0,NA(),'Последняя версия'!F97)</f>
        <v>3</v>
      </c>
      <c r="G97">
        <f>IF(COUNTA('Последняя версия'!G97)=0,NA(),'Последняя версия'!G97)</f>
        <v>3</v>
      </c>
      <c r="H97">
        <f>IF(COUNTA('Последняя версия'!H97)=0,NA(),'Последняя версия'!H97)</f>
        <v>1</v>
      </c>
      <c r="I97">
        <f>IF(COUNTA('Последняя версия'!I97)=0,NA(),'Последняя версия'!I97)</f>
        <v>1</v>
      </c>
      <c r="J97">
        <f>IF(COUNTA('Последняя версия'!J97)=0,NA(),'Последняя версия'!J97)</f>
        <v>1</v>
      </c>
      <c r="K97">
        <f>IF(COUNTA('Последняя версия'!K97)=0,NA(),'Последняя версия'!K97)</f>
        <v>1</v>
      </c>
      <c r="L97">
        <f>IF(COUNTA('Последняя версия'!L97)=0,NA(),'Последняя версия'!L97)</f>
        <v>1</v>
      </c>
      <c r="M97">
        <f>IF(COUNTA('Последняя версия'!M97)=0,NA(),'Последняя версия'!M97)</f>
        <v>1</v>
      </c>
      <c r="N97">
        <f>IF(COUNTA('Последняя версия'!N97)=0,NA(),'Последняя версия'!N97)</f>
        <v>2</v>
      </c>
      <c r="O97">
        <f>IF(COUNTA('Последняя версия'!O97)=0,NA(),'Последняя версия'!O97)</f>
        <v>2</v>
      </c>
      <c r="P97">
        <f>IF(COUNTA('Последняя версия'!P97)=0,NA(),'Последняя версия'!P97)</f>
        <v>1</v>
      </c>
      <c r="Q97">
        <f>IF(COUNTA('Последняя версия'!Q97)=0,NA(),'Последняя версия'!Q97)</f>
        <v>1</v>
      </c>
      <c r="R97">
        <f>IF(COUNTA('Последняя версия'!R97)=0,NA(),'Последняя версия'!R97)</f>
        <v>1</v>
      </c>
      <c r="S97">
        <f>IF(COUNTA('Последняя версия'!S97)=0,NA(),'Последняя версия'!S97)</f>
        <v>2</v>
      </c>
      <c r="T97">
        <f>IF(COUNTA('Последняя версия'!T97)=0,NA(),'Последняя версия'!T97)</f>
        <v>1</v>
      </c>
      <c r="U97">
        <f>IF(COUNTA('Последняя версия'!U97)=0,NA(),'Последняя версия'!U97)</f>
        <v>1</v>
      </c>
      <c r="V97">
        <f>IF(COUNTA('Последняя версия'!V97)=0,NA(),'Последняя версия'!V97)</f>
        <v>2</v>
      </c>
      <c r="W97" t="e">
        <f>IF(COUNTA('Последняя версия'!W97)=0,NA(),'Последняя версия'!W97)</f>
        <v>#N/A</v>
      </c>
      <c r="X97">
        <f>IF(COUNTA('Последняя версия'!X97)=0,NA(),'Последняя версия'!X97)</f>
        <v>56</v>
      </c>
      <c r="Y97">
        <f>IF(COUNTA('Последняя версия'!Y97)=0,NA(),'Последняя версия'!Y97)</f>
        <v>72</v>
      </c>
      <c r="Z97">
        <f>IF(COUNTA('Последняя версия'!Z97)=0,NA(),'Последняя версия'!Z97)</f>
        <v>12</v>
      </c>
      <c r="AA97">
        <f>IF(COUNTA('Последняя версия'!AA97)=0,NA(),'Последняя версия'!AA97)</f>
        <v>63</v>
      </c>
      <c r="AB97">
        <f>IF(COUNTA('Последняя версия'!AB97)=0,NA(),'Последняя версия'!AB97)</f>
        <v>99</v>
      </c>
      <c r="AC97">
        <f>IF(COUNTA('Последняя версия'!AC97)=0,NA(),'Последняя версия'!AC97)</f>
        <v>50</v>
      </c>
      <c r="AD97">
        <f>IF(COUNTA('Последняя версия'!AD97)=0,NA(),'Последняя версия'!AD97)</f>
        <v>4.29</v>
      </c>
      <c r="AE97">
        <f>IF(COUNTA('Последняя версия'!AE97)=0,NA(),'Последняя версия'!AE97)</f>
        <v>68.03</v>
      </c>
      <c r="AF97">
        <f>IF(COUNTA('Последняя версия'!AF97)=0,NA(),'Последняя версия'!AF97)</f>
        <v>4.8</v>
      </c>
      <c r="AG97">
        <f>IF(COUNTA('Последняя версия'!AG97)=0,NA(),'Последняя версия'!AG97)</f>
        <v>1.1599999999999999</v>
      </c>
      <c r="AH97">
        <f>IF(COUNTA('Последняя версия'!AH97)=0,NA(),'Последняя версия'!AH97)</f>
        <v>2.8</v>
      </c>
      <c r="AI97">
        <f>IF(COUNTA('Последняя версия'!AI97)=0,NA(),'Последняя версия'!AI97)</f>
        <v>0.55000000000000004</v>
      </c>
      <c r="AJ97">
        <f>IF(COUNTA('Последняя версия'!AJ97)=0,NA(),'Последняя версия'!AJ97)</f>
        <v>1.81</v>
      </c>
      <c r="AK97">
        <f>IF(COUNTA('Последняя версия'!AK97)=0,NA(),'Последняя версия'!AK97)</f>
        <v>2.71</v>
      </c>
      <c r="AL97">
        <f>IF(COUNTA('Последняя версия'!AL97)=0,NA(),'Последняя версия'!AL97)</f>
        <v>106.6</v>
      </c>
      <c r="AM97">
        <f>IF(COUNTA('Последняя версия'!AM97)=0,NA(),'Последняя версия'!AM97)</f>
        <v>673.2</v>
      </c>
      <c r="AN97" t="e">
        <f>IF(COUNTA('Последняя версия'!AN97)=0,NA(),'Последняя версия'!AN97)</f>
        <v>#N/A</v>
      </c>
      <c r="AO97" t="e">
        <f>IF(COUNTA('Последняя версия'!AO97)=0,NA(),'Последняя версия'!AO97)</f>
        <v>#N/A</v>
      </c>
      <c r="AP97" t="e">
        <f>IF(COUNTA('Последняя версия'!AP97)=0,NA(),'Последняя версия'!AP97)</f>
        <v>#N/A</v>
      </c>
      <c r="AQ97" t="e">
        <f>IF(COUNTA('Последняя версия'!AQ97)=0,NA(),'Последняя версия'!AQ97)</f>
        <v>#N/A</v>
      </c>
      <c r="AR97" t="e">
        <f>IF(COUNTA('Последняя версия'!AR97)=0,NA(),'Последняя версия'!AR97)</f>
        <v>#N/A</v>
      </c>
      <c r="AS97" t="e">
        <f>IF(COUNTA('Последняя версия'!AS97)=0,NA(),'Последняя версия'!AS97)</f>
        <v>#N/A</v>
      </c>
      <c r="AT97" t="e">
        <f>IF(COUNTA('Последняя версия'!AT97)=0,NA(),'Последняя версия'!AT97)</f>
        <v>#N/A</v>
      </c>
      <c r="AU97" t="e">
        <f>IF(COUNTA('Последняя версия'!AU97)=0,NA(),'Последняя версия'!AU97)</f>
        <v>#N/A</v>
      </c>
      <c r="AV97" t="e">
        <f>IF(COUNTA('Последняя версия'!AV97)=0,NA(),'Последняя версия'!AV97)</f>
        <v>#N/A</v>
      </c>
      <c r="AW97" t="e">
        <f>IF(COUNTA('Последняя версия'!AW97)=0,NA(),'Последняя версия'!AW97)</f>
        <v>#N/A</v>
      </c>
      <c r="AX97" t="e">
        <f>IF(COUNTA('Последняя версия'!AX97)=0,NA(),'Последняя версия'!AX97)</f>
        <v>#N/A</v>
      </c>
      <c r="AY97" t="e">
        <f>IF(COUNTA('Последняя версия'!AY97)=0,NA(),'Последняя версия'!AY97)</f>
        <v>#N/A</v>
      </c>
      <c r="AZ97" t="e">
        <f>IF(COUNTA('Последняя версия'!AZ97)=0,NA(),'Последняя версия'!AZ97)</f>
        <v>#N/A</v>
      </c>
      <c r="BA97" t="e">
        <f>IF(COUNTA('Последняя версия'!BA97)=0,NA(),'Последняя версия'!BA97)</f>
        <v>#N/A</v>
      </c>
      <c r="BB97">
        <f>IF(COUNTA('Последняя версия'!BB97)=0,NA(),'Последняя версия'!BB97)</f>
        <v>122</v>
      </c>
      <c r="BC97">
        <f>IF(COUNTA('Последняя версия'!BC97)=0,NA(),'Последняя версия'!BC97)</f>
        <v>4.5</v>
      </c>
      <c r="BD97">
        <f>IF(COUNTA('Последняя версия'!BD97)=0,NA(),'Последняя версия'!BD97)</f>
        <v>263</v>
      </c>
      <c r="BE97">
        <f>IF(COUNTA('Последняя версия'!BE97)=0,NA(),'Последняя версия'!BE97)</f>
        <v>7.3</v>
      </c>
      <c r="BF97">
        <f>IF(COUNTA('Последняя версия'!BF97)=0,NA(),'Последняя версия'!BF97)</f>
        <v>16</v>
      </c>
      <c r="BG97">
        <f>IF(COUNTA('Последняя версия'!BG97)=0,NA(),'Последняя версия'!BG97)</f>
        <v>8</v>
      </c>
      <c r="BH97" t="e">
        <f>IF(COUNTA('Последняя версия'!BH97)=0,NA(),'Последняя версия'!BH97)</f>
        <v>#N/A</v>
      </c>
      <c r="BI97" t="e">
        <f>IF(COUNTA('Последняя версия'!BI97)=0,NA(),'Последняя версия'!BI97)</f>
        <v>#N/A</v>
      </c>
      <c r="BJ97" t="e">
        <f>IF(COUNTA('Последняя версия'!BJ97)=0,NA(),'Последняя версия'!BJ97)</f>
        <v>#N/A</v>
      </c>
      <c r="BK97">
        <f>IF(COUNTA('Последняя версия'!BK97)=0,NA(),'Последняя версия'!BK97)</f>
        <v>69.2</v>
      </c>
      <c r="BL97">
        <f>IF(COUNTA('Последняя версия'!BL97)=0,NA(),'Последняя версия'!BL97)</f>
        <v>47.64</v>
      </c>
      <c r="BM97" t="e">
        <f>IF(COUNTA('Последняя версия'!BM97)=0,NA(),'Последняя версия'!BM97)</f>
        <v>#N/A</v>
      </c>
      <c r="BN97">
        <f>IF(COUNTA('Последняя версия'!BN97)=0,NA(),'Последняя версия'!BN97)</f>
        <v>2.21</v>
      </c>
      <c r="BO97">
        <f>IF(COUNTA('Последняя версия'!BO97)=0,NA(),'Последняя версия'!BO97)</f>
        <v>376.7</v>
      </c>
      <c r="BP97">
        <f>IF(COUNTA('Последняя версия'!BP97)=0,NA(),'Последняя версия'!BP97)</f>
        <v>16.170000000000002</v>
      </c>
      <c r="BQ97" t="e">
        <f>IF(COUNTA('Последняя версия'!BQ97)=0,NA(),'Последняя версия'!BQ97)</f>
        <v>#N/A</v>
      </c>
      <c r="BR97" t="e">
        <f>IF(COUNTA('Последняя версия'!BR97)=0,NA(),'Последняя версия'!BR97)</f>
        <v>#N/A</v>
      </c>
      <c r="BS97" t="e">
        <f>IF(COUNTA('Последняя версия'!BS97)=0,NA(),'Последняя версия'!BS97)</f>
        <v>#N/A</v>
      </c>
      <c r="BT97" t="e">
        <f>IF(COUNTA('Последняя версия'!BT97)=0,NA(),'Последняя версия'!BT97)</f>
        <v>#N/A</v>
      </c>
      <c r="BU97" t="e">
        <f>IF(COUNTA('Последняя версия'!BU97)=0,NA(),'Последняя версия'!BU97)</f>
        <v>#N/A</v>
      </c>
      <c r="BV97" t="e">
        <f>IF(COUNTA('Последняя версия'!BV97)=0,NA(),'Последняя версия'!BV97)</f>
        <v>#N/A</v>
      </c>
      <c r="BW97" t="e">
        <f>IF(COUNTA('Последняя версия'!BW97)=0,NA(),'Последняя версия'!BW97)</f>
        <v>#N/A</v>
      </c>
      <c r="BX97" t="e">
        <f>IF(COUNTA('Последняя версия'!BX97)=0,NA(),'Последняя версия'!BX97)</f>
        <v>#N/A</v>
      </c>
      <c r="BY97" t="e">
        <f>IF(COUNTA('Последняя версия'!BY97)=0,NA(),'Последняя версия'!BY97)</f>
        <v>#N/A</v>
      </c>
      <c r="BZ97" t="e">
        <f>IF(COUNTA('Последняя версия'!BZ97)=0,NA(),'Последняя версия'!BZ97)</f>
        <v>#N/A</v>
      </c>
      <c r="CA97" t="e">
        <f>IF(COUNTA('Последняя версия'!CA97)=0,NA(),'Последняя версия'!CA97)</f>
        <v>#N/A</v>
      </c>
      <c r="CB97" t="e">
        <f>IF(COUNTA('Последняя версия'!CB97)=0,NA(),'Последняя версия'!CB97)</f>
        <v>#N/A</v>
      </c>
      <c r="CC97" t="e">
        <f>IF(COUNTA('Последняя версия'!CC97)=0,NA(),'Последняя версия'!CC97)</f>
        <v>#N/A</v>
      </c>
      <c r="CD97" t="e">
        <f>IF(COUNTA('Последняя версия'!CD97)=0,NA(),'Последняя версия'!CD97)</f>
        <v>#N/A</v>
      </c>
      <c r="CE97" t="e">
        <f>IF(COUNTA('Последняя версия'!CE97)=0,NA(),'Последняя версия'!CE97)</f>
        <v>#N/A</v>
      </c>
      <c r="CF97" t="e">
        <f>IF(COUNTA('Последняя версия'!CF97)=0,NA(),'Последняя версия'!CF97)</f>
        <v>#N/A</v>
      </c>
      <c r="CG97" t="e">
        <f>IF(COUNTA('Последняя версия'!CG97)=0,NA(),'Последняя версия'!CG97)</f>
        <v>#N/A</v>
      </c>
      <c r="CH97" t="e">
        <f>IF(COUNTA('Последняя версия'!CH97)=0,NA(),'Последняя версия'!CH97)</f>
        <v>#N/A</v>
      </c>
      <c r="CI97" t="e">
        <f>IF(COUNTA('Последняя версия'!CI97)=0,NA(),'Последняя версия'!CI97)</f>
        <v>#N/A</v>
      </c>
      <c r="CJ97" t="e">
        <f>IF(COUNTA('Последняя версия'!CJ97)=0,NA(),'Последняя версия'!CJ97)</f>
        <v>#N/A</v>
      </c>
      <c r="CK97" t="e">
        <f>IF(COUNTA('Последняя версия'!CK97)=0,NA(),'Последняя версия'!CK97)</f>
        <v>#N/A</v>
      </c>
      <c r="CL97" t="e">
        <f>IF(COUNTA('Последняя версия'!CL97)=0,NA(),'Последняя версия'!CL97)</f>
        <v>#N/A</v>
      </c>
      <c r="CM97" t="e">
        <f>IF(COUNTA('Последняя версия'!CM97)=0,NA(),'Последняя версия'!CM97)</f>
        <v>#N/A</v>
      </c>
      <c r="CN97" t="e">
        <f>IF(COUNTA('Последняя версия'!CN97)=0,NA(),'Последняя версия'!CN97)</f>
        <v>#N/A</v>
      </c>
      <c r="CO97" t="e">
        <f>IF(COUNTA('Последняя версия'!CO97)=0,NA(),'Последняя версия'!CO97)</f>
        <v>#N/A</v>
      </c>
      <c r="CP97" t="e">
        <f>IF(COUNTA('Последняя версия'!CP97)=0,NA(),'Последняя версия'!CP97)</f>
        <v>#N/A</v>
      </c>
      <c r="CQ97" t="e">
        <f>IF(COUNTA('Последняя версия'!CQ97)=0,NA(),'Последняя версия'!CQ97)</f>
        <v>#N/A</v>
      </c>
      <c r="CR97" t="e">
        <f>IF(COUNTA('Последняя версия'!CR97)=0,NA(),'Последняя версия'!CR97)</f>
        <v>#N/A</v>
      </c>
      <c r="CS97">
        <f>IF(COUNTA('Последняя версия'!CS97)=0,NA(),'Последняя версия'!CS97)</f>
        <v>28</v>
      </c>
      <c r="CT97">
        <f>IF(COUNTA('Последняя версия'!CT97)=0,NA(),'Последняя версия'!CT97)</f>
        <v>10</v>
      </c>
      <c r="CU97">
        <f>IF(COUNTA('Последняя версия'!CU97)=0,NA(),'Последняя версия'!CU97)</f>
        <v>16</v>
      </c>
      <c r="CV97">
        <f>IF(COUNTA('Последняя версия'!CV97)=0,NA(),'Последняя версия'!CV97)</f>
        <v>3</v>
      </c>
      <c r="CW97">
        <f>IF(COUNTA('Последняя версия'!CW97)=0,NA(),'Последняя версия'!CW97)</f>
        <v>5</v>
      </c>
      <c r="CX97">
        <f>IF(COUNTA('Последняя версия'!CX97)=0,NA(),'Последняя версия'!CX97)</f>
        <v>2</v>
      </c>
      <c r="CY97">
        <f>IF(COUNTA('Последняя версия'!CY97)=0,NA(),'Последняя версия'!CY97)</f>
        <v>6</v>
      </c>
      <c r="CZ97">
        <f>IF(COUNTA('Последняя версия'!CZ97)=0,NA(),'Последняя версия'!CZ97)</f>
        <v>1</v>
      </c>
      <c r="DA97">
        <f>IF(COUNTA('Последняя версия'!DA97)=0,NA(),'Последняя версия'!DA97)</f>
        <v>4</v>
      </c>
      <c r="DB97">
        <f>IF(COUNTA('Последняя версия'!DB97)=0,NA(),'Последняя версия'!DB97)</f>
        <v>6</v>
      </c>
      <c r="DC97">
        <f>IF(COUNTA('Последняя версия'!DC97)=0,NA(),'Последняя версия'!DC97)</f>
        <v>6</v>
      </c>
      <c r="DD97">
        <f>IF(COUNTA('Последняя версия'!DD97)=0,NA(),'Последняя версия'!DD97)</f>
        <v>6</v>
      </c>
      <c r="DE97">
        <f>IF(COUNTA('Последняя версия'!DE97)=0,NA(),'Последняя версия'!DE97)</f>
        <v>6</v>
      </c>
      <c r="DF97">
        <f>IF(COUNTA('Последняя версия'!DF97)=0,NA(),'Последняя версия'!DF97)</f>
        <v>5</v>
      </c>
      <c r="DG97">
        <f>IF(COUNTA('Последняя версия'!DG97)=0,NA(),'Последняя версия'!DG97)</f>
        <v>6</v>
      </c>
      <c r="DH97">
        <f>IF(COUNTA('Последняя версия'!DH97)=0,NA(),'Последняя версия'!DH97)</f>
        <v>10</v>
      </c>
      <c r="DI97">
        <f>IF(COUNTA('Последняя версия'!DI97)=0,NA(),'Последняя версия'!DI97)</f>
        <v>6</v>
      </c>
      <c r="DJ97">
        <f>IF(COUNTA('Последняя версия'!DJ97)=0,NA(),'Последняя версия'!DJ97)</f>
        <v>4</v>
      </c>
      <c r="DK97">
        <f>IF(COUNTA('Последняя версия'!DK97)=0,NA(),'Последняя версия'!DK97)</f>
        <v>6</v>
      </c>
      <c r="DL97">
        <f>IF(COUNTA('Последняя версия'!DL97)=0,NA(),'Последняя версия'!DL97)</f>
        <v>9</v>
      </c>
      <c r="DM97">
        <f>IF(COUNTA('Последняя версия'!DM97)=0,NA(),'Последняя версия'!DM97)</f>
        <v>13</v>
      </c>
      <c r="DN97">
        <f>IF(COUNTA('Последняя версия'!DN97)=0,NA(),'Последняя версия'!DN97)</f>
        <v>7</v>
      </c>
      <c r="DO97">
        <f>IF(COUNTA('Последняя версия'!DO97)=0,NA(),'Последняя версия'!DO97)</f>
        <v>6</v>
      </c>
      <c r="DP97">
        <f>IF(COUNTA('Последняя версия'!DP97)=0,NA(),'Последняя версия'!DP97)</f>
        <v>12</v>
      </c>
      <c r="DQ97">
        <f>IF(COUNTA('Последняя версия'!DQ97)=0,NA(),'Последняя версия'!DQ97)</f>
        <v>8</v>
      </c>
      <c r="DR97">
        <f>IF(COUNTA('Последняя версия'!DR97)=0,NA(),'Последняя версия'!DR97)</f>
        <v>6</v>
      </c>
      <c r="DS97">
        <f>IF(COUNTA('Последняя версия'!DS97)=0,NA(),'Последняя версия'!DS97)</f>
        <v>2</v>
      </c>
      <c r="DT97">
        <f>IF(COUNTA('Последняя версия'!DT97)=0,NA(),'Последняя версия'!DT97)</f>
        <v>110</v>
      </c>
      <c r="DU97" t="e">
        <f>IF(COUNTA('Последняя версия'!DU97)=0,NA(),'Последняя версия'!DU97)</f>
        <v>#N/A</v>
      </c>
      <c r="DV97" t="e">
        <f>IF(COUNTA('Последняя версия'!DV97)=0,NA(),'Последняя версия'!DV97)</f>
        <v>#N/A</v>
      </c>
      <c r="DW97" t="e">
        <f>IF(COUNTA('Последняя версия'!DW97)=0,NA(),'Последняя версия'!DW97)</f>
        <v>#N/A</v>
      </c>
      <c r="DX97" t="e">
        <f>IF(COUNTA('Последняя версия'!DX97)=0,NA(),'Последняя версия'!DX97)</f>
        <v>#N/A</v>
      </c>
      <c r="DY97" t="e">
        <f>IF(COUNTA('Последняя версия'!DY97)=0,NA(),'Последняя версия'!DY97)</f>
        <v>#N/A</v>
      </c>
      <c r="DZ97" t="e">
        <f>IF(COUNTA('Последняя версия'!DZ97)=0,NA(),'Последняя версия'!DZ97)</f>
        <v>#N/A</v>
      </c>
      <c r="EA97" t="e">
        <f>IF(COUNTA('Последняя версия'!EA97)=0,NA(),'Последняя версия'!EA97)</f>
        <v>#N/A</v>
      </c>
      <c r="EB97" t="e">
        <f>IF(COUNTA('Последняя версия'!EB97)=0,NA(),'Последняя версия'!EB97)</f>
        <v>#N/A</v>
      </c>
      <c r="EC97" t="e">
        <f>IF(COUNTA('Последняя версия'!EC97)=0,NA(),'Последняя версия'!EC97)</f>
        <v>#N/A</v>
      </c>
      <c r="ED97" t="e">
        <f>IF(COUNTA('Последняя версия'!ED97)=0,NA(),'Последняя версия'!ED97)</f>
        <v>#N/A</v>
      </c>
      <c r="EE97" t="e">
        <f>IF(COUNTA('Последняя версия'!EE97)=0,NA(),'Последняя версия'!EE97)</f>
        <v>#N/A</v>
      </c>
      <c r="EF97" t="e">
        <f>IF(COUNTA('Последняя версия'!EF97)=0,NA(),'Последняя версия'!EF97)</f>
        <v>#N/A</v>
      </c>
      <c r="EG97" t="e">
        <f>IF(COUNTA('Последняя версия'!EG97)=0,NA(),'Последняя версия'!EG97)</f>
        <v>#N/A</v>
      </c>
      <c r="EH97" t="e">
        <f>IF(COUNTA('Последняя версия'!EH97)=0,NA(),'Последняя версия'!EH97)</f>
        <v>#N/A</v>
      </c>
      <c r="EI97" t="e">
        <f>IF(COUNTA('Последняя версия'!EI97)=0,NA(),'Последняя версия'!EI97)</f>
        <v>#N/A</v>
      </c>
      <c r="EJ97" t="e">
        <f>IF(COUNTA('Последняя версия'!EJ97)=0,NA(),'Последняя версия'!EJ97)</f>
        <v>#N/A</v>
      </c>
    </row>
    <row r="98" spans="1:140" x14ac:dyDescent="0.35">
      <c r="A98">
        <f>IF(COUNTA('Последняя версия'!A98)=0,NA(),'Последняя версия'!A98)</f>
        <v>97</v>
      </c>
      <c r="B98">
        <f>IF(COUNTA('Последняя версия'!B98)=0,NA(),'Последняя версия'!B98)</f>
        <v>2</v>
      </c>
      <c r="C98">
        <f>IF(COUNTA('Последняя версия'!C98)=0,NA(),'Последняя версия'!C98)</f>
        <v>2</v>
      </c>
      <c r="D98">
        <f>IF(COUNTA('Последняя версия'!D98)=0,NA(),'Последняя версия'!D98)</f>
        <v>4</v>
      </c>
      <c r="E98">
        <f>IF(COUNTA('Последняя версия'!E98)=0,NA(),'Последняя версия'!E98)</f>
        <v>1</v>
      </c>
      <c r="F98">
        <f>IF(COUNTA('Последняя версия'!F98)=0,NA(),'Последняя версия'!F98)</f>
        <v>3</v>
      </c>
      <c r="G98">
        <f>IF(COUNTA('Последняя версия'!G98)=0,NA(),'Последняя версия'!G98)</f>
        <v>1</v>
      </c>
      <c r="H98">
        <f>IF(COUNTA('Последняя версия'!H98)=0,NA(),'Последняя версия'!H98)</f>
        <v>1</v>
      </c>
      <c r="I98">
        <f>IF(COUNTA('Последняя версия'!I98)=0,NA(),'Последняя версия'!I98)</f>
        <v>1</v>
      </c>
      <c r="J98">
        <f>IF(COUNTA('Последняя версия'!J98)=0,NA(),'Последняя версия'!J98)</f>
        <v>2</v>
      </c>
      <c r="K98">
        <f>IF(COUNTA('Последняя версия'!K98)=0,NA(),'Последняя версия'!K98)</f>
        <v>1</v>
      </c>
      <c r="L98">
        <f>IF(COUNTA('Последняя версия'!L98)=0,NA(),'Последняя версия'!L98)</f>
        <v>1</v>
      </c>
      <c r="M98">
        <f>IF(COUNTA('Последняя версия'!M98)=0,NA(),'Последняя версия'!M98)</f>
        <v>1</v>
      </c>
      <c r="N98">
        <f>IF(COUNTA('Последняя версия'!N98)=0,NA(),'Последняя версия'!N98)</f>
        <v>2</v>
      </c>
      <c r="O98">
        <f>IF(COUNTA('Последняя версия'!O98)=0,NA(),'Последняя версия'!O98)</f>
        <v>2</v>
      </c>
      <c r="P98" t="e">
        <f>IF(COUNTA('Последняя версия'!P98)=0,NA(),'Последняя версия'!P98)</f>
        <v>#N/A</v>
      </c>
      <c r="Q98">
        <f>IF(COUNTA('Последняя версия'!Q98)=0,NA(),'Последняя версия'!Q98)</f>
        <v>1</v>
      </c>
      <c r="R98">
        <f>IF(COUNTA('Последняя версия'!R98)=0,NA(),'Последняя версия'!R98)</f>
        <v>1</v>
      </c>
      <c r="S98">
        <f>IF(COUNTA('Последняя версия'!S98)=0,NA(),'Последняя версия'!S98)</f>
        <v>1</v>
      </c>
      <c r="T98">
        <f>IF(COUNTA('Последняя версия'!T98)=0,NA(),'Последняя версия'!T98)</f>
        <v>1</v>
      </c>
      <c r="U98">
        <f>IF(COUNTA('Последняя версия'!U98)=0,NA(),'Последняя версия'!U98)</f>
        <v>1</v>
      </c>
      <c r="V98">
        <f>IF(COUNTA('Последняя версия'!V98)=0,NA(),'Последняя версия'!V98)</f>
        <v>1</v>
      </c>
      <c r="W98" t="e">
        <f>IF(COUNTA('Последняя версия'!W98)=0,NA(),'Последняя версия'!W98)</f>
        <v>#N/A</v>
      </c>
      <c r="X98">
        <f>IF(COUNTA('Последняя версия'!X98)=0,NA(),'Последняя версия'!X98)</f>
        <v>62</v>
      </c>
      <c r="Y98">
        <f>IF(COUNTA('Последняя версия'!Y98)=0,NA(),'Последняя версия'!Y98)</f>
        <v>60</v>
      </c>
      <c r="Z98">
        <f>IF(COUNTA('Последняя версия'!Z98)=0,NA(),'Последняя версия'!Z98)</f>
        <v>18</v>
      </c>
      <c r="AA98">
        <f>IF(COUNTA('Последняя версия'!AA98)=0,NA(),'Последняя версия'!AA98)</f>
        <v>51</v>
      </c>
      <c r="AB98">
        <f>IF(COUNTA('Последняя версия'!AB98)=0,NA(),'Последняя версия'!AB98)</f>
        <v>99</v>
      </c>
      <c r="AC98" t="e">
        <f>IF(COUNTA('Последняя версия'!AC98)=0,NA(),'Последняя версия'!AC98)</f>
        <v>#N/A</v>
      </c>
      <c r="AD98">
        <f>IF(COUNTA('Последняя версия'!AD98)=0,NA(),'Последняя версия'!AD98)</f>
        <v>5.57</v>
      </c>
      <c r="AE98" t="e">
        <f>IF(COUNTA('Последняя версия'!AE98)=0,NA(),'Последняя версия'!AE98)</f>
        <v>#N/A</v>
      </c>
      <c r="AF98">
        <f>IF(COUNTA('Последняя версия'!AF98)=0,NA(),'Последняя версия'!AF98)</f>
        <v>5.68</v>
      </c>
      <c r="AG98">
        <f>IF(COUNTA('Последняя версия'!AG98)=0,NA(),'Последняя версия'!AG98)</f>
        <v>1.5</v>
      </c>
      <c r="AH98">
        <f>IF(COUNTA('Последняя версия'!AH98)=0,NA(),'Последняя версия'!AH98)</f>
        <v>3.52</v>
      </c>
      <c r="AI98">
        <f>IF(COUNTA('Последняя версия'!AI98)=0,NA(),'Последняя версия'!AI98)</f>
        <v>0.97</v>
      </c>
      <c r="AJ98" t="e">
        <f>IF(COUNTA('Последняя версия'!AJ98)=0,NA(),'Последняя версия'!AJ98)</f>
        <v>#N/A</v>
      </c>
      <c r="AK98">
        <f>IF(COUNTA('Последняя версия'!AK98)=0,NA(),'Последняя версия'!AK98)</f>
        <v>2.71</v>
      </c>
      <c r="AL98">
        <f>IF(COUNTA('Последняя версия'!AL98)=0,NA(),'Последняя версия'!AL98)</f>
        <v>115</v>
      </c>
      <c r="AM98">
        <f>IF(COUNTA('Последняя версия'!AM98)=0,NA(),'Последняя версия'!AM98)</f>
        <v>382</v>
      </c>
      <c r="AN98" t="e">
        <f>IF(COUNTA('Последняя версия'!AN98)=0,NA(),'Последняя версия'!AN98)</f>
        <v>#N/A</v>
      </c>
      <c r="AO98" t="e">
        <f>IF(COUNTA('Последняя версия'!AO98)=0,NA(),'Последняя версия'!AO98)</f>
        <v>#N/A</v>
      </c>
      <c r="AP98" t="e">
        <f>IF(COUNTA('Последняя версия'!AP98)=0,NA(),'Последняя версия'!AP98)</f>
        <v>#N/A</v>
      </c>
      <c r="AQ98" t="e">
        <f>IF(COUNTA('Последняя версия'!AQ98)=0,NA(),'Последняя версия'!AQ98)</f>
        <v>#N/A</v>
      </c>
      <c r="AR98" t="e">
        <f>IF(COUNTA('Последняя версия'!AR98)=0,NA(),'Последняя версия'!AR98)</f>
        <v>#N/A</v>
      </c>
      <c r="AS98" t="e">
        <f>IF(COUNTA('Последняя версия'!AS98)=0,NA(),'Последняя версия'!AS98)</f>
        <v>#N/A</v>
      </c>
      <c r="AT98" t="e">
        <f>IF(COUNTA('Последняя версия'!AT98)=0,NA(),'Последняя версия'!AT98)</f>
        <v>#N/A</v>
      </c>
      <c r="AU98" t="e">
        <f>IF(COUNTA('Последняя версия'!AU98)=0,NA(),'Последняя версия'!AU98)</f>
        <v>#N/A</v>
      </c>
      <c r="AV98" t="e">
        <f>IF(COUNTA('Последняя версия'!AV98)=0,NA(),'Последняя версия'!AV98)</f>
        <v>#N/A</v>
      </c>
      <c r="AW98" t="e">
        <f>IF(COUNTA('Последняя версия'!AW98)=0,NA(),'Последняя версия'!AW98)</f>
        <v>#N/A</v>
      </c>
      <c r="AX98" t="e">
        <f>IF(COUNTA('Последняя версия'!AX98)=0,NA(),'Последняя версия'!AX98)</f>
        <v>#N/A</v>
      </c>
      <c r="AY98" t="e">
        <f>IF(COUNTA('Последняя версия'!AY98)=0,NA(),'Последняя версия'!AY98)</f>
        <v>#N/A</v>
      </c>
      <c r="AZ98" t="e">
        <f>IF(COUNTA('Последняя версия'!AZ98)=0,NA(),'Последняя версия'!AZ98)</f>
        <v>#N/A</v>
      </c>
      <c r="BA98" t="e">
        <f>IF(COUNTA('Последняя версия'!BA98)=0,NA(),'Последняя версия'!BA98)</f>
        <v>#N/A</v>
      </c>
      <c r="BB98">
        <f>IF(COUNTA('Последняя версия'!BB98)=0,NA(),'Последняя версия'!BB98)</f>
        <v>129</v>
      </c>
      <c r="BC98">
        <f>IF(COUNTA('Последняя версия'!BC98)=0,NA(),'Последняя версия'!BC98)</f>
        <v>4.68</v>
      </c>
      <c r="BD98">
        <f>IF(COUNTA('Последняя версия'!BD98)=0,NA(),'Последняя версия'!BD98)</f>
        <v>240</v>
      </c>
      <c r="BE98">
        <f>IF(COUNTA('Последняя версия'!BE98)=0,NA(),'Последняя версия'!BE98)</f>
        <v>7.1</v>
      </c>
      <c r="BF98">
        <f>IF(COUNTA('Последняя версия'!BF98)=0,NA(),'Последняя версия'!BF98)</f>
        <v>4</v>
      </c>
      <c r="BG98">
        <f>IF(COUNTA('Последняя версия'!BG98)=0,NA(),'Последняя версия'!BG98)</f>
        <v>7</v>
      </c>
      <c r="BH98" t="e">
        <f>IF(COUNTA('Последняя версия'!BH98)=0,NA(),'Последняя версия'!BH98)</f>
        <v>#N/A</v>
      </c>
      <c r="BI98" t="e">
        <f>IF(COUNTA('Последняя версия'!BI98)=0,NA(),'Последняя версия'!BI98)</f>
        <v>#N/A</v>
      </c>
      <c r="BJ98" t="e">
        <f>IF(COUNTA('Последняя версия'!BJ98)=0,NA(),'Последняя версия'!BJ98)</f>
        <v>#N/A</v>
      </c>
      <c r="BK98">
        <f>IF(COUNTA('Последняя версия'!BK98)=0,NA(),'Последняя версия'!BK98)</f>
        <v>51.8</v>
      </c>
      <c r="BL98">
        <f>IF(COUNTA('Последняя версия'!BL98)=0,NA(),'Последняя версия'!BL98)</f>
        <v>36.53</v>
      </c>
      <c r="BM98" t="e">
        <f>IF(COUNTA('Последняя версия'!BM98)=0,NA(),'Последняя версия'!BM98)</f>
        <v>#N/A</v>
      </c>
      <c r="BN98">
        <f>IF(COUNTA('Последняя версия'!BN98)=0,NA(),'Последняя версия'!BN98)</f>
        <v>4.71</v>
      </c>
      <c r="BO98">
        <f>IF(COUNTA('Последняя версия'!BO98)=0,NA(),'Последняя версия'!BO98)</f>
        <v>521.1</v>
      </c>
      <c r="BP98">
        <f>IF(COUNTA('Последняя версия'!BP98)=0,NA(),'Последняя версия'!BP98)</f>
        <v>5.25</v>
      </c>
      <c r="BQ98" t="e">
        <f>IF(COUNTA('Последняя версия'!BQ98)=0,NA(),'Последняя версия'!BQ98)</f>
        <v>#N/A</v>
      </c>
      <c r="BR98" t="e">
        <f>IF(COUNTA('Последняя версия'!BR98)=0,NA(),'Последняя версия'!BR98)</f>
        <v>#N/A</v>
      </c>
      <c r="BS98" t="e">
        <f>IF(COUNTA('Последняя версия'!BS98)=0,NA(),'Последняя версия'!BS98)</f>
        <v>#N/A</v>
      </c>
      <c r="BT98" t="e">
        <f>IF(COUNTA('Последняя версия'!BT98)=0,NA(),'Последняя версия'!BT98)</f>
        <v>#N/A</v>
      </c>
      <c r="BU98" t="e">
        <f>IF(COUNTA('Последняя версия'!BU98)=0,NA(),'Последняя версия'!BU98)</f>
        <v>#N/A</v>
      </c>
      <c r="BV98" t="e">
        <f>IF(COUNTA('Последняя версия'!BV98)=0,NA(),'Последняя версия'!BV98)</f>
        <v>#N/A</v>
      </c>
      <c r="BW98" t="e">
        <f>IF(COUNTA('Последняя версия'!BW98)=0,NA(),'Последняя версия'!BW98)</f>
        <v>#N/A</v>
      </c>
      <c r="BX98" t="e">
        <f>IF(COUNTA('Последняя версия'!BX98)=0,NA(),'Последняя версия'!BX98)</f>
        <v>#N/A</v>
      </c>
      <c r="BY98" t="e">
        <f>IF(COUNTA('Последняя версия'!BY98)=0,NA(),'Последняя версия'!BY98)</f>
        <v>#N/A</v>
      </c>
      <c r="BZ98" t="e">
        <f>IF(COUNTA('Последняя версия'!BZ98)=0,NA(),'Последняя версия'!BZ98)</f>
        <v>#N/A</v>
      </c>
      <c r="CA98" t="e">
        <f>IF(COUNTA('Последняя версия'!CA98)=0,NA(),'Последняя версия'!CA98)</f>
        <v>#N/A</v>
      </c>
      <c r="CB98" t="e">
        <f>IF(COUNTA('Последняя версия'!CB98)=0,NA(),'Последняя версия'!CB98)</f>
        <v>#N/A</v>
      </c>
      <c r="CC98" t="e">
        <f>IF(COUNTA('Последняя версия'!CC98)=0,NA(),'Последняя версия'!CC98)</f>
        <v>#N/A</v>
      </c>
      <c r="CD98" t="e">
        <f>IF(COUNTA('Последняя версия'!CD98)=0,NA(),'Последняя версия'!CD98)</f>
        <v>#N/A</v>
      </c>
      <c r="CE98" t="e">
        <f>IF(COUNTA('Последняя версия'!CE98)=0,NA(),'Последняя версия'!CE98)</f>
        <v>#N/A</v>
      </c>
      <c r="CF98" t="e">
        <f>IF(COUNTA('Последняя версия'!CF98)=0,NA(),'Последняя версия'!CF98)</f>
        <v>#N/A</v>
      </c>
      <c r="CG98" t="e">
        <f>IF(COUNTA('Последняя версия'!CG98)=0,NA(),'Последняя версия'!CG98)</f>
        <v>#N/A</v>
      </c>
      <c r="CH98" t="e">
        <f>IF(COUNTA('Последняя версия'!CH98)=0,NA(),'Последняя версия'!CH98)</f>
        <v>#N/A</v>
      </c>
      <c r="CI98" t="e">
        <f>IF(COUNTA('Последняя версия'!CI98)=0,NA(),'Последняя версия'!CI98)</f>
        <v>#N/A</v>
      </c>
      <c r="CJ98" t="e">
        <f>IF(COUNTA('Последняя версия'!CJ98)=0,NA(),'Последняя версия'!CJ98)</f>
        <v>#N/A</v>
      </c>
      <c r="CK98" t="e">
        <f>IF(COUNTA('Последняя версия'!CK98)=0,NA(),'Последняя версия'!CK98)</f>
        <v>#N/A</v>
      </c>
      <c r="CL98" t="e">
        <f>IF(COUNTA('Последняя версия'!CL98)=0,NA(),'Последняя версия'!CL98)</f>
        <v>#N/A</v>
      </c>
      <c r="CM98" t="e">
        <f>IF(COUNTA('Последняя версия'!CM98)=0,NA(),'Последняя версия'!CM98)</f>
        <v>#N/A</v>
      </c>
      <c r="CN98" t="e">
        <f>IF(COUNTA('Последняя версия'!CN98)=0,NA(),'Последняя версия'!CN98)</f>
        <v>#N/A</v>
      </c>
      <c r="CO98" t="e">
        <f>IF(COUNTA('Последняя версия'!CO98)=0,NA(),'Последняя версия'!CO98)</f>
        <v>#N/A</v>
      </c>
      <c r="CP98" t="e">
        <f>IF(COUNTA('Последняя версия'!CP98)=0,NA(),'Последняя версия'!CP98)</f>
        <v>#N/A</v>
      </c>
      <c r="CQ98" t="e">
        <f>IF(COUNTA('Последняя версия'!CQ98)=0,NA(),'Последняя версия'!CQ98)</f>
        <v>#N/A</v>
      </c>
      <c r="CR98" t="e">
        <f>IF(COUNTA('Последняя версия'!CR98)=0,NA(),'Последняя версия'!CR98)</f>
        <v>#N/A</v>
      </c>
      <c r="CS98">
        <f>IF(COUNTA('Последняя версия'!CS98)=0,NA(),'Последняя версия'!CS98)</f>
        <v>24</v>
      </c>
      <c r="CT98">
        <f>IF(COUNTA('Последняя версия'!CT98)=0,NA(),'Последняя версия'!CT98)</f>
        <v>6</v>
      </c>
      <c r="CU98">
        <f>IF(COUNTA('Последняя версия'!CU98)=0,NA(),'Последняя версия'!CU98)</f>
        <v>16</v>
      </c>
      <c r="CV98">
        <f>IF(COUNTA('Последняя версия'!CV98)=0,NA(),'Последняя версия'!CV98)</f>
        <v>7</v>
      </c>
      <c r="CW98">
        <f>IF(COUNTA('Последняя версия'!CW98)=0,NA(),'Последняя версия'!CW98)</f>
        <v>7</v>
      </c>
      <c r="CX98">
        <f>IF(COUNTA('Последняя версия'!CX98)=0,NA(),'Последняя версия'!CX98)</f>
        <v>2</v>
      </c>
      <c r="CY98">
        <f>IF(COUNTA('Последняя версия'!CY98)=0,NA(),'Последняя версия'!CY98)</f>
        <v>6</v>
      </c>
      <c r="CZ98">
        <f>IF(COUNTA('Последняя версия'!CZ98)=0,NA(),'Последняя версия'!CZ98)</f>
        <v>9</v>
      </c>
      <c r="DA98">
        <f>IF(COUNTA('Последняя версия'!DA98)=0,NA(),'Последняя версия'!DA98)</f>
        <v>8</v>
      </c>
      <c r="DB98">
        <f>IF(COUNTA('Последняя версия'!DB98)=0,NA(),'Последняя версия'!DB98)</f>
        <v>9</v>
      </c>
      <c r="DC98">
        <f>IF(COUNTA('Последняя версия'!DC98)=0,NA(),'Последняя версия'!DC98)</f>
        <v>9</v>
      </c>
      <c r="DD98">
        <f>IF(COUNTA('Последняя версия'!DD98)=0,NA(),'Последняя версия'!DD98)</f>
        <v>7</v>
      </c>
      <c r="DE98">
        <f>IF(COUNTA('Последняя версия'!DE98)=0,NA(),'Последняя версия'!DE98)</f>
        <v>7</v>
      </c>
      <c r="DF98">
        <f>IF(COUNTA('Последняя версия'!DF98)=0,NA(),'Последняя версия'!DF98)</f>
        <v>9</v>
      </c>
      <c r="DG98">
        <f>IF(COUNTA('Последняя версия'!DG98)=0,NA(),'Последняя версия'!DG98)</f>
        <v>9</v>
      </c>
      <c r="DH98">
        <f>IF(COUNTA('Последняя версия'!DH98)=0,NA(),'Последняя версия'!DH98)</f>
        <v>11</v>
      </c>
      <c r="DI98">
        <f>IF(COUNTA('Последняя версия'!DI98)=0,NA(),'Последняя версия'!DI98)</f>
        <v>6</v>
      </c>
      <c r="DJ98">
        <f>IF(COUNTA('Последняя версия'!DJ98)=0,NA(),'Последняя версия'!DJ98)</f>
        <v>5</v>
      </c>
      <c r="DK98">
        <f>IF(COUNTA('Последняя версия'!DK98)=0,NA(),'Последняя версия'!DK98)</f>
        <v>4</v>
      </c>
      <c r="DL98">
        <f>IF(COUNTA('Последняя версия'!DL98)=0,NA(),'Последняя версия'!DL98)</f>
        <v>3</v>
      </c>
      <c r="DM98">
        <f>IF(COUNTA('Последняя версия'!DM98)=0,NA(),'Последняя версия'!DM98)</f>
        <v>12</v>
      </c>
      <c r="DN98">
        <f>IF(COUNTA('Последняя версия'!DN98)=0,NA(),'Последняя версия'!DN98)</f>
        <v>7</v>
      </c>
      <c r="DO98">
        <f>IF(COUNTA('Последняя версия'!DO98)=0,NA(),'Последняя версия'!DO98)</f>
        <v>5</v>
      </c>
      <c r="DP98">
        <f>IF(COUNTA('Последняя версия'!DP98)=0,NA(),'Последняя версия'!DP98)</f>
        <v>8</v>
      </c>
      <c r="DQ98">
        <f>IF(COUNTA('Последняя версия'!DQ98)=0,NA(),'Последняя версия'!DQ98)</f>
        <v>7</v>
      </c>
      <c r="DR98">
        <f>IF(COUNTA('Последняя версия'!DR98)=0,NA(),'Последняя версия'!DR98)</f>
        <v>6</v>
      </c>
      <c r="DS98">
        <f>IF(COUNTA('Последняя версия'!DS98)=0,NA(),'Последняя версия'!DS98)</f>
        <v>1</v>
      </c>
      <c r="DT98">
        <f>IF(COUNTA('Последняя версия'!DT98)=0,NA(),'Последняя версия'!DT98)</f>
        <v>93</v>
      </c>
      <c r="DU98" t="e">
        <f>IF(COUNTA('Последняя версия'!DU98)=0,NA(),'Последняя версия'!DU98)</f>
        <v>#N/A</v>
      </c>
      <c r="DV98" t="e">
        <f>IF(COUNTA('Последняя версия'!DV98)=0,NA(),'Последняя версия'!DV98)</f>
        <v>#N/A</v>
      </c>
      <c r="DW98" t="e">
        <f>IF(COUNTA('Последняя версия'!DW98)=0,NA(),'Последняя версия'!DW98)</f>
        <v>#N/A</v>
      </c>
      <c r="DX98" t="e">
        <f>IF(COUNTA('Последняя версия'!DX98)=0,NA(),'Последняя версия'!DX98)</f>
        <v>#N/A</v>
      </c>
      <c r="DY98" t="e">
        <f>IF(COUNTA('Последняя версия'!DY98)=0,NA(),'Последняя версия'!DY98)</f>
        <v>#N/A</v>
      </c>
      <c r="DZ98" t="e">
        <f>IF(COUNTA('Последняя версия'!DZ98)=0,NA(),'Последняя версия'!DZ98)</f>
        <v>#N/A</v>
      </c>
      <c r="EA98" t="e">
        <f>IF(COUNTA('Последняя версия'!EA98)=0,NA(),'Последняя версия'!EA98)</f>
        <v>#N/A</v>
      </c>
      <c r="EB98" t="e">
        <f>IF(COUNTA('Последняя версия'!EB98)=0,NA(),'Последняя версия'!EB98)</f>
        <v>#N/A</v>
      </c>
      <c r="EC98" t="e">
        <f>IF(COUNTA('Последняя версия'!EC98)=0,NA(),'Последняя версия'!EC98)</f>
        <v>#N/A</v>
      </c>
      <c r="ED98" t="e">
        <f>IF(COUNTA('Последняя версия'!ED98)=0,NA(),'Последняя версия'!ED98)</f>
        <v>#N/A</v>
      </c>
      <c r="EE98" t="e">
        <f>IF(COUNTA('Последняя версия'!EE98)=0,NA(),'Последняя версия'!EE98)</f>
        <v>#N/A</v>
      </c>
      <c r="EF98" t="e">
        <f>IF(COUNTA('Последняя версия'!EF98)=0,NA(),'Последняя версия'!EF98)</f>
        <v>#N/A</v>
      </c>
      <c r="EG98" t="e">
        <f>IF(COUNTA('Последняя версия'!EG98)=0,NA(),'Последняя версия'!EG98)</f>
        <v>#N/A</v>
      </c>
      <c r="EH98" t="e">
        <f>IF(COUNTA('Последняя версия'!EH98)=0,NA(),'Последняя версия'!EH98)</f>
        <v>#N/A</v>
      </c>
      <c r="EI98" t="e">
        <f>IF(COUNTA('Последняя версия'!EI98)=0,NA(),'Последняя версия'!EI98)</f>
        <v>#N/A</v>
      </c>
      <c r="EJ98" t="e">
        <f>IF(COUNTA('Последняя версия'!EJ98)=0,NA(),'Последняя версия'!EJ98)</f>
        <v>#N/A</v>
      </c>
    </row>
    <row r="99" spans="1:140" x14ac:dyDescent="0.35">
      <c r="A99">
        <f>IF(COUNTA('Последняя версия'!A99)=0,NA(),'Последняя версия'!A99)</f>
        <v>98</v>
      </c>
      <c r="B99">
        <f>IF(COUNTA('Последняя версия'!B99)=0,NA(),'Последняя версия'!B99)</f>
        <v>1</v>
      </c>
      <c r="C99">
        <f>IF(COUNTA('Последняя версия'!C99)=0,NA(),'Последняя версия'!C99)</f>
        <v>2</v>
      </c>
      <c r="D99">
        <f>IF(COUNTA('Последняя версия'!D99)=0,NA(),'Последняя версия'!D99)</f>
        <v>3</v>
      </c>
      <c r="E99">
        <f>IF(COUNTA('Последняя версия'!E99)=0,NA(),'Последняя версия'!E99)</f>
        <v>1</v>
      </c>
      <c r="F99">
        <f>IF(COUNTA('Последняя версия'!F99)=0,NA(),'Последняя версия'!F99)</f>
        <v>2</v>
      </c>
      <c r="G99">
        <f>IF(COUNTA('Последняя версия'!G99)=0,NA(),'Последняя версия'!G99)</f>
        <v>2</v>
      </c>
      <c r="H99">
        <f>IF(COUNTA('Последняя версия'!H99)=0,NA(),'Последняя версия'!H99)</f>
        <v>1</v>
      </c>
      <c r="I99">
        <f>IF(COUNTA('Последняя версия'!I99)=0,NA(),'Последняя версия'!I99)</f>
        <v>1</v>
      </c>
      <c r="J99">
        <f>IF(COUNTA('Последняя версия'!J99)=0,NA(),'Последняя версия'!J99)</f>
        <v>2</v>
      </c>
      <c r="K99">
        <f>IF(COUNTA('Последняя версия'!K99)=0,NA(),'Последняя версия'!K99)</f>
        <v>1</v>
      </c>
      <c r="L99">
        <f>IF(COUNTA('Последняя версия'!L99)=0,NA(),'Последняя версия'!L99)</f>
        <v>1</v>
      </c>
      <c r="M99">
        <f>IF(COUNTA('Последняя версия'!M99)=0,NA(),'Последняя версия'!M99)</f>
        <v>1</v>
      </c>
      <c r="N99">
        <f>IF(COUNTA('Последняя версия'!N99)=0,NA(),'Последняя версия'!N99)</f>
        <v>1</v>
      </c>
      <c r="O99">
        <f>IF(COUNTA('Последняя версия'!O99)=0,NA(),'Последняя версия'!O99)</f>
        <v>2</v>
      </c>
      <c r="P99">
        <f>IF(COUNTA('Последняя версия'!P99)=0,NA(),'Последняя версия'!P99)</f>
        <v>1</v>
      </c>
      <c r="Q99">
        <f>IF(COUNTA('Последняя версия'!Q99)=0,NA(),'Последняя версия'!Q99)</f>
        <v>1</v>
      </c>
      <c r="R99">
        <f>IF(COUNTA('Последняя версия'!R99)=0,NA(),'Последняя версия'!R99)</f>
        <v>1</v>
      </c>
      <c r="S99">
        <f>IF(COUNTA('Последняя версия'!S99)=0,NA(),'Последняя версия'!S99)</f>
        <v>1</v>
      </c>
      <c r="T99">
        <f>IF(COUNTA('Последняя версия'!T99)=0,NA(),'Последняя версия'!T99)</f>
        <v>1</v>
      </c>
      <c r="U99">
        <f>IF(COUNTA('Последняя версия'!U99)=0,NA(),'Последняя версия'!U99)</f>
        <v>1</v>
      </c>
      <c r="V99">
        <f>IF(COUNTA('Последняя версия'!V99)=0,NA(),'Последняя версия'!V99)</f>
        <v>1</v>
      </c>
      <c r="W99" t="e">
        <f>IF(COUNTA('Последняя версия'!W99)=0,NA(),'Последняя версия'!W99)</f>
        <v>#N/A</v>
      </c>
      <c r="X99">
        <f>IF(COUNTA('Последняя версия'!X99)=0,NA(),'Последняя версия'!X99)</f>
        <v>44</v>
      </c>
      <c r="Y99">
        <f>IF(COUNTA('Последняя версия'!Y99)=0,NA(),'Последняя версия'!Y99)</f>
        <v>44</v>
      </c>
      <c r="Z99">
        <f>IF(COUNTA('Последняя версия'!Z99)=0,NA(),'Последняя версия'!Z99)</f>
        <v>3</v>
      </c>
      <c r="AA99">
        <f>IF(COUNTA('Последняя версия'!AA99)=0,NA(),'Последняя версия'!AA99)</f>
        <v>43</v>
      </c>
      <c r="AB99">
        <f>IF(COUNTA('Последняя версия'!AB99)=0,NA(),'Последняя версия'!AB99)</f>
        <v>54</v>
      </c>
      <c r="AC99">
        <f>IF(COUNTA('Последняя версия'!AC99)=0,NA(),'Последняя версия'!AC99)</f>
        <v>47.1</v>
      </c>
      <c r="AD99">
        <f>IF(COUNTA('Последняя версия'!AD99)=0,NA(),'Последняя версия'!AD99)</f>
        <v>8.75</v>
      </c>
      <c r="AE99">
        <f>IF(COUNTA('Последняя версия'!AE99)=0,NA(),'Последняя версия'!AE99)</f>
        <v>69.599999999999994</v>
      </c>
      <c r="AF99">
        <f>IF(COUNTA('Последняя версия'!AF99)=0,NA(),'Последняя версия'!AF99)</f>
        <v>5.25</v>
      </c>
      <c r="AG99">
        <f>IF(COUNTA('Последняя версия'!AG99)=0,NA(),'Последняя версия'!AG99)</f>
        <v>2.42</v>
      </c>
      <c r="AH99">
        <f>IF(COUNTA('Последняя версия'!AH99)=0,NA(),'Последняя версия'!AH99)</f>
        <v>5.82</v>
      </c>
      <c r="AI99">
        <f>IF(COUNTA('Последняя версия'!AI99)=0,NA(),'Последняя версия'!AI99)</f>
        <v>1.19</v>
      </c>
      <c r="AJ99">
        <f>IF(COUNTA('Последняя версия'!AJ99)=0,NA(),'Последняя версия'!AJ99)</f>
        <v>0.4</v>
      </c>
      <c r="AK99">
        <f>IF(COUNTA('Последняя версия'!AK99)=0,NA(),'Последняя версия'!AK99)</f>
        <v>2.62</v>
      </c>
      <c r="AL99">
        <f>IF(COUNTA('Последняя версия'!AL99)=0,NA(),'Последняя версия'!AL99)</f>
        <v>362</v>
      </c>
      <c r="AM99">
        <f>IF(COUNTA('Последняя версия'!AM99)=0,NA(),'Последняя версия'!AM99)</f>
        <v>416</v>
      </c>
      <c r="AN99">
        <f>IF(COUNTA('Последняя версия'!AN99)=0,NA(),'Последняя версия'!AN99)</f>
        <v>4.72</v>
      </c>
      <c r="AO99">
        <f>IF(COUNTA('Последняя версия'!AO99)=0,NA(),'Последняя версия'!AO99)</f>
        <v>77</v>
      </c>
      <c r="AP99" t="e">
        <f>IF(COUNTA('Последняя версия'!AP99)=0,NA(),'Последняя версия'!AP99)</f>
        <v>#N/A</v>
      </c>
      <c r="AQ99" t="e">
        <f>IF(COUNTA('Последняя версия'!AQ99)=0,NA(),'Последняя версия'!AQ99)</f>
        <v>#N/A</v>
      </c>
      <c r="AR99" t="e">
        <f>IF(COUNTA('Последняя версия'!AR99)=0,NA(),'Последняя версия'!AR99)</f>
        <v>#N/A</v>
      </c>
      <c r="AS99" t="e">
        <f>IF(COUNTA('Последняя версия'!AS99)=0,NA(),'Последняя версия'!AS99)</f>
        <v>#N/A</v>
      </c>
      <c r="AT99" t="e">
        <f>IF(COUNTA('Последняя версия'!AT99)=0,NA(),'Последняя версия'!AT99)</f>
        <v>#N/A</v>
      </c>
      <c r="AU99" t="e">
        <f>IF(COUNTA('Последняя версия'!AU99)=0,NA(),'Последняя версия'!AU99)</f>
        <v>#N/A</v>
      </c>
      <c r="AV99" t="e">
        <f>IF(COUNTA('Последняя версия'!AV99)=0,NA(),'Последняя версия'!AV99)</f>
        <v>#N/A</v>
      </c>
      <c r="AW99" t="e">
        <f>IF(COUNTA('Последняя версия'!AW99)=0,NA(),'Последняя версия'!AW99)</f>
        <v>#N/A</v>
      </c>
      <c r="AX99" t="e">
        <f>IF(COUNTA('Последняя версия'!AX99)=0,NA(),'Последняя версия'!AX99)</f>
        <v>#N/A</v>
      </c>
      <c r="AY99" t="e">
        <f>IF(COUNTA('Последняя версия'!AY99)=0,NA(),'Последняя версия'!AY99)</f>
        <v>#N/A</v>
      </c>
      <c r="AZ99" t="e">
        <f>IF(COUNTA('Последняя версия'!AZ99)=0,NA(),'Последняя версия'!AZ99)</f>
        <v>#N/A</v>
      </c>
      <c r="BA99" t="e">
        <f>IF(COUNTA('Последняя версия'!BA99)=0,NA(),'Последняя версия'!BA99)</f>
        <v>#N/A</v>
      </c>
      <c r="BB99">
        <f>IF(COUNTA('Последняя версия'!BB99)=0,NA(),'Последняя версия'!BB99)</f>
        <v>138</v>
      </c>
      <c r="BC99">
        <f>IF(COUNTA('Последняя версия'!BC99)=0,NA(),'Последняя версия'!BC99)</f>
        <v>4.55</v>
      </c>
      <c r="BD99">
        <f>IF(COUNTA('Последняя версия'!BD99)=0,NA(),'Последняя версия'!BD99)</f>
        <v>268</v>
      </c>
      <c r="BE99">
        <f>IF(COUNTA('Последняя версия'!BE99)=0,NA(),'Последняя версия'!BE99)</f>
        <v>7.8</v>
      </c>
      <c r="BF99">
        <f>IF(COUNTA('Последняя версия'!BF99)=0,NA(),'Последняя версия'!BF99)</f>
        <v>8</v>
      </c>
      <c r="BG99">
        <f>IF(COUNTA('Последняя версия'!BG99)=0,NA(),'Последняя версия'!BG99)</f>
        <v>6</v>
      </c>
      <c r="BH99" t="e">
        <f>IF(COUNTA('Последняя версия'!BH99)=0,NA(),'Последняя версия'!BH99)</f>
        <v>#N/A</v>
      </c>
      <c r="BI99" t="e">
        <f>IF(COUNTA('Последняя версия'!BI99)=0,NA(),'Последняя версия'!BI99)</f>
        <v>#N/A</v>
      </c>
      <c r="BJ99" t="e">
        <f>IF(COUNTA('Последняя версия'!BJ99)=0,NA(),'Последняя версия'!BJ99)</f>
        <v>#N/A</v>
      </c>
      <c r="BK99" t="e">
        <f>IF(COUNTA('Последняя версия'!BK99)=0,NA(),'Последняя версия'!BK99)</f>
        <v>#N/A</v>
      </c>
      <c r="BL99" t="e">
        <f>IF(COUNTA('Последняя версия'!BL99)=0,NA(),'Последняя версия'!BL99)</f>
        <v>#N/A</v>
      </c>
      <c r="BM99" t="e">
        <f>IF(COUNTA('Последняя версия'!BM99)=0,NA(),'Последняя версия'!BM99)</f>
        <v>#N/A</v>
      </c>
      <c r="BN99" t="e">
        <f>IF(COUNTA('Последняя версия'!BN99)=0,NA(),'Последняя версия'!BN99)</f>
        <v>#N/A</v>
      </c>
      <c r="BO99" t="e">
        <f>IF(COUNTA('Последняя версия'!BO99)=0,NA(),'Последняя версия'!BO99)</f>
        <v>#N/A</v>
      </c>
      <c r="BP99" t="e">
        <f>IF(COUNTA('Последняя версия'!BP99)=0,NA(),'Последняя версия'!BP99)</f>
        <v>#N/A</v>
      </c>
      <c r="BQ99" t="e">
        <f>IF(COUNTA('Последняя версия'!BQ99)=0,NA(),'Последняя версия'!BQ99)</f>
        <v>#N/A</v>
      </c>
      <c r="BR99" t="e">
        <f>IF(COUNTA('Последняя версия'!BR99)=0,NA(),'Последняя версия'!BR99)</f>
        <v>#N/A</v>
      </c>
      <c r="BS99" t="e">
        <f>IF(COUNTA('Последняя версия'!BS99)=0,NA(),'Последняя версия'!BS99)</f>
        <v>#N/A</v>
      </c>
      <c r="BT99" t="e">
        <f>IF(COUNTA('Последняя версия'!BT99)=0,NA(),'Последняя версия'!BT99)</f>
        <v>#N/A</v>
      </c>
      <c r="BU99" t="e">
        <f>IF(COUNTA('Последняя версия'!BU99)=0,NA(),'Последняя версия'!BU99)</f>
        <v>#N/A</v>
      </c>
      <c r="BV99" t="e">
        <f>IF(COUNTA('Последняя версия'!BV99)=0,NA(),'Последняя версия'!BV99)</f>
        <v>#N/A</v>
      </c>
      <c r="BW99" t="e">
        <f>IF(COUNTA('Последняя версия'!BW99)=0,NA(),'Последняя версия'!BW99)</f>
        <v>#N/A</v>
      </c>
      <c r="BX99" t="e">
        <f>IF(COUNTA('Последняя версия'!BX99)=0,NA(),'Последняя версия'!BX99)</f>
        <v>#N/A</v>
      </c>
      <c r="BY99" t="e">
        <f>IF(COUNTA('Последняя версия'!BY99)=0,NA(),'Последняя версия'!BY99)</f>
        <v>#N/A</v>
      </c>
      <c r="BZ99" t="e">
        <f>IF(COUNTA('Последняя версия'!BZ99)=0,NA(),'Последняя версия'!BZ99)</f>
        <v>#N/A</v>
      </c>
      <c r="CA99" t="e">
        <f>IF(COUNTA('Последняя версия'!CA99)=0,NA(),'Последняя версия'!CA99)</f>
        <v>#N/A</v>
      </c>
      <c r="CB99" t="e">
        <f>IF(COUNTA('Последняя версия'!CB99)=0,NA(),'Последняя версия'!CB99)</f>
        <v>#N/A</v>
      </c>
      <c r="CC99" t="e">
        <f>IF(COUNTA('Последняя версия'!CC99)=0,NA(),'Последняя версия'!CC99)</f>
        <v>#N/A</v>
      </c>
      <c r="CD99" t="e">
        <f>IF(COUNTA('Последняя версия'!CD99)=0,NA(),'Последняя версия'!CD99)</f>
        <v>#N/A</v>
      </c>
      <c r="CE99" t="e">
        <f>IF(COUNTA('Последняя версия'!CE99)=0,NA(),'Последняя версия'!CE99)</f>
        <v>#N/A</v>
      </c>
      <c r="CF99" t="e">
        <f>IF(COUNTA('Последняя версия'!CF99)=0,NA(),'Последняя версия'!CF99)</f>
        <v>#N/A</v>
      </c>
      <c r="CG99" t="e">
        <f>IF(COUNTA('Последняя версия'!CG99)=0,NA(),'Последняя версия'!CG99)</f>
        <v>#N/A</v>
      </c>
      <c r="CH99" t="e">
        <f>IF(COUNTA('Последняя версия'!CH99)=0,NA(),'Последняя версия'!CH99)</f>
        <v>#N/A</v>
      </c>
      <c r="CI99" t="e">
        <f>IF(COUNTA('Последняя версия'!CI99)=0,NA(),'Последняя версия'!CI99)</f>
        <v>#N/A</v>
      </c>
      <c r="CJ99" t="e">
        <f>IF(COUNTA('Последняя версия'!CJ99)=0,NA(),'Последняя версия'!CJ99)</f>
        <v>#N/A</v>
      </c>
      <c r="CK99" t="e">
        <f>IF(COUNTA('Последняя версия'!CK99)=0,NA(),'Последняя версия'!CK99)</f>
        <v>#N/A</v>
      </c>
      <c r="CL99" t="e">
        <f>IF(COUNTA('Последняя версия'!CL99)=0,NA(),'Последняя версия'!CL99)</f>
        <v>#N/A</v>
      </c>
      <c r="CM99" t="e">
        <f>IF(COUNTA('Последняя версия'!CM99)=0,NA(),'Последняя версия'!CM99)</f>
        <v>#N/A</v>
      </c>
      <c r="CN99" t="e">
        <f>IF(COUNTA('Последняя версия'!CN99)=0,NA(),'Последняя версия'!CN99)</f>
        <v>#N/A</v>
      </c>
      <c r="CO99" t="e">
        <f>IF(COUNTA('Последняя версия'!CO99)=0,NA(),'Последняя версия'!CO99)</f>
        <v>#N/A</v>
      </c>
      <c r="CP99" t="e">
        <f>IF(COUNTA('Последняя версия'!CP99)=0,NA(),'Последняя версия'!CP99)</f>
        <v>#N/A</v>
      </c>
      <c r="CQ99" t="e">
        <f>IF(COUNTA('Последняя версия'!CQ99)=0,NA(),'Последняя версия'!CQ99)</f>
        <v>#N/A</v>
      </c>
      <c r="CR99" t="e">
        <f>IF(COUNTA('Последняя версия'!CR99)=0,NA(),'Последняя версия'!CR99)</f>
        <v>#N/A</v>
      </c>
      <c r="CS99">
        <f>IF(COUNTA('Последняя версия'!CS99)=0,NA(),'Последняя версия'!CS99)</f>
        <v>24</v>
      </c>
      <c r="CT99">
        <f>IF(COUNTA('Последняя версия'!CT99)=0,NA(),'Последняя версия'!CT99)</f>
        <v>8</v>
      </c>
      <c r="CU99">
        <f>IF(COUNTA('Последняя версия'!CU99)=0,NA(),'Последняя версия'!CU99)</f>
        <v>17</v>
      </c>
      <c r="CV99">
        <f>IF(COUNTA('Последняя версия'!CV99)=0,NA(),'Последняя версия'!CV99)</f>
        <v>4</v>
      </c>
      <c r="CW99">
        <f>IF(COUNTA('Последняя версия'!CW99)=0,NA(),'Последняя версия'!CW99)</f>
        <v>4</v>
      </c>
      <c r="CX99">
        <f>IF(COUNTA('Последняя версия'!CX99)=0,NA(),'Последняя версия'!CX99)</f>
        <v>3</v>
      </c>
      <c r="CY99">
        <f>IF(COUNTA('Последняя версия'!CY99)=0,NA(),'Последняя версия'!CY99)</f>
        <v>4</v>
      </c>
      <c r="CZ99">
        <f>IF(COUNTA('Последняя версия'!CZ99)=0,NA(),'Последняя версия'!CZ99)</f>
        <v>3</v>
      </c>
      <c r="DA99">
        <f>IF(COUNTA('Последняя версия'!DA99)=0,NA(),'Последняя версия'!DA99)</f>
        <v>6</v>
      </c>
      <c r="DB99">
        <f>IF(COUNTA('Последняя версия'!DB99)=0,NA(),'Последняя версия'!DB99)</f>
        <v>3</v>
      </c>
      <c r="DC99">
        <f>IF(COUNTA('Последняя версия'!DC99)=0,NA(),'Последняя версия'!DC99)</f>
        <v>4</v>
      </c>
      <c r="DD99">
        <f>IF(COUNTA('Последняя версия'!DD99)=0,NA(),'Последняя версия'!DD99)</f>
        <v>1</v>
      </c>
      <c r="DE99">
        <f>IF(COUNTA('Последняя версия'!DE99)=0,NA(),'Последняя версия'!DE99)</f>
        <v>6</v>
      </c>
      <c r="DF99">
        <f>IF(COUNTA('Последняя версия'!DF99)=0,NA(),'Последняя версия'!DF99)</f>
        <v>1</v>
      </c>
      <c r="DG99">
        <f>IF(COUNTA('Последняя версия'!DG99)=0,NA(),'Последняя версия'!DG99)</f>
        <v>6</v>
      </c>
      <c r="DH99">
        <f>IF(COUNTA('Последняя версия'!DH99)=0,NA(),'Последняя версия'!DH99)</f>
        <v>6</v>
      </c>
      <c r="DI99">
        <f>IF(COUNTA('Последняя версия'!DI99)=0,NA(),'Последняя версия'!DI99)</f>
        <v>6</v>
      </c>
      <c r="DJ99">
        <f>IF(COUNTA('Последняя версия'!DJ99)=0,NA(),'Последняя версия'!DJ99)</f>
        <v>3</v>
      </c>
      <c r="DK99">
        <f>IF(COUNTA('Последняя версия'!DK99)=0,NA(),'Последняя версия'!DK99)</f>
        <v>4</v>
      </c>
      <c r="DL99">
        <f>IF(COUNTA('Последняя версия'!DL99)=0,NA(),'Последняя версия'!DL99)</f>
        <v>0</v>
      </c>
      <c r="DM99">
        <f>IF(COUNTA('Последняя версия'!DM99)=0,NA(),'Последняя версия'!DM99)</f>
        <v>11</v>
      </c>
      <c r="DN99">
        <f>IF(COUNTA('Последняя версия'!DN99)=0,NA(),'Последняя версия'!DN99)</f>
        <v>6</v>
      </c>
      <c r="DO99">
        <f>IF(COUNTA('Последняя версия'!DO99)=0,NA(),'Последняя версия'!DO99)</f>
        <v>5</v>
      </c>
      <c r="DP99">
        <f>IF(COUNTA('Последняя версия'!DP99)=0,NA(),'Последняя версия'!DP99)</f>
        <v>5</v>
      </c>
      <c r="DQ99">
        <f>IF(COUNTA('Последняя версия'!DQ99)=0,NA(),'Последняя версия'!DQ99)</f>
        <v>3</v>
      </c>
      <c r="DR99">
        <f>IF(COUNTA('Последняя версия'!DR99)=0,NA(),'Последняя версия'!DR99)</f>
        <v>3</v>
      </c>
      <c r="DS99">
        <f>IF(COUNTA('Последняя версия'!DS99)=0,NA(),'Последняя версия'!DS99)</f>
        <v>0</v>
      </c>
      <c r="DT99">
        <f>IF(COUNTA('Последняя версия'!DT99)=0,NA(),'Последняя версия'!DT99)</f>
        <v>64</v>
      </c>
      <c r="DU99" t="e">
        <f>IF(COUNTA('Последняя версия'!DU99)=0,NA(),'Последняя версия'!DU99)</f>
        <v>#N/A</v>
      </c>
      <c r="DV99" t="e">
        <f>IF(COUNTA('Последняя версия'!DV99)=0,NA(),'Последняя версия'!DV99)</f>
        <v>#N/A</v>
      </c>
      <c r="DW99" t="e">
        <f>IF(COUNTA('Последняя версия'!DW99)=0,NA(),'Последняя версия'!DW99)</f>
        <v>#N/A</v>
      </c>
      <c r="DX99" t="e">
        <f>IF(COUNTA('Последняя версия'!DX99)=0,NA(),'Последняя версия'!DX99)</f>
        <v>#N/A</v>
      </c>
      <c r="DY99" t="e">
        <f>IF(COUNTA('Последняя версия'!DY99)=0,NA(),'Последняя версия'!DY99)</f>
        <v>#N/A</v>
      </c>
      <c r="DZ99" t="e">
        <f>IF(COUNTA('Последняя версия'!DZ99)=0,NA(),'Последняя версия'!DZ99)</f>
        <v>#N/A</v>
      </c>
      <c r="EA99" t="e">
        <f>IF(COUNTA('Последняя версия'!EA99)=0,NA(),'Последняя версия'!EA99)</f>
        <v>#N/A</v>
      </c>
      <c r="EB99" t="e">
        <f>IF(COUNTA('Последняя версия'!EB99)=0,NA(),'Последняя версия'!EB99)</f>
        <v>#N/A</v>
      </c>
      <c r="EC99" t="e">
        <f>IF(COUNTA('Последняя версия'!EC99)=0,NA(),'Последняя версия'!EC99)</f>
        <v>#N/A</v>
      </c>
      <c r="ED99" t="e">
        <f>IF(COUNTA('Последняя версия'!ED99)=0,NA(),'Последняя версия'!ED99)</f>
        <v>#N/A</v>
      </c>
      <c r="EE99" t="e">
        <f>IF(COUNTA('Последняя версия'!EE99)=0,NA(),'Последняя версия'!EE99)</f>
        <v>#N/A</v>
      </c>
      <c r="EF99" t="e">
        <f>IF(COUNTA('Последняя версия'!EF99)=0,NA(),'Последняя версия'!EF99)</f>
        <v>#N/A</v>
      </c>
      <c r="EG99" t="e">
        <f>IF(COUNTA('Последняя версия'!EG99)=0,NA(),'Последняя версия'!EG99)</f>
        <v>#N/A</v>
      </c>
      <c r="EH99" t="e">
        <f>IF(COUNTA('Последняя версия'!EH99)=0,NA(),'Последняя версия'!EH99)</f>
        <v>#N/A</v>
      </c>
      <c r="EI99" t="e">
        <f>IF(COUNTA('Последняя версия'!EI99)=0,NA(),'Последняя версия'!EI99)</f>
        <v>#N/A</v>
      </c>
      <c r="EJ99" t="e">
        <f>IF(COUNTA('Последняя версия'!EJ99)=0,NA(),'Последняя версия'!EJ99)</f>
        <v>#N/A</v>
      </c>
    </row>
    <row r="100" spans="1:140" x14ac:dyDescent="0.35">
      <c r="A100">
        <f>IF(COUNTA('Последняя версия'!A100)=0,NA(),'Последняя версия'!A100)</f>
        <v>99</v>
      </c>
      <c r="B100">
        <f>IF(COUNTA('Последняя версия'!B100)=0,NA(),'Последняя версия'!B100)</f>
        <v>1</v>
      </c>
      <c r="C100">
        <f>IF(COUNTA('Последняя версия'!C100)=0,NA(),'Последняя версия'!C100)</f>
        <v>2</v>
      </c>
      <c r="D100">
        <f>IF(COUNTA('Последняя версия'!D100)=0,NA(),'Последняя версия'!D100)</f>
        <v>3</v>
      </c>
      <c r="E100">
        <f>IF(COUNTA('Последняя версия'!E100)=0,NA(),'Последняя версия'!E100)</f>
        <v>6</v>
      </c>
      <c r="F100">
        <f>IF(COUNTA('Последняя версия'!F100)=0,NA(),'Последняя версия'!F100)</f>
        <v>3</v>
      </c>
      <c r="G100">
        <f>IF(COUNTA('Последняя версия'!G100)=0,NA(),'Последняя версия'!G100)</f>
        <v>1</v>
      </c>
      <c r="H100">
        <f>IF(COUNTA('Последняя версия'!H100)=0,NA(),'Последняя версия'!H100)</f>
        <v>1</v>
      </c>
      <c r="I100">
        <f>IF(COUNTA('Последняя версия'!I100)=0,NA(),'Последняя версия'!I100)</f>
        <v>1</v>
      </c>
      <c r="J100">
        <f>IF(COUNTA('Последняя версия'!J100)=0,NA(),'Последняя версия'!J100)</f>
        <v>1</v>
      </c>
      <c r="K100">
        <f>IF(COUNTA('Последняя версия'!K100)=0,NA(),'Последняя версия'!K100)</f>
        <v>1</v>
      </c>
      <c r="L100">
        <f>IF(COUNTA('Последняя версия'!L100)=0,NA(),'Последняя версия'!L100)</f>
        <v>1</v>
      </c>
      <c r="M100">
        <f>IF(COUNTA('Последняя версия'!M100)=0,NA(),'Последняя версия'!M100)</f>
        <v>1</v>
      </c>
      <c r="N100">
        <f>IF(COUNTA('Последняя версия'!N100)=0,NA(),'Последняя версия'!N100)</f>
        <v>1</v>
      </c>
      <c r="O100">
        <f>IF(COUNTA('Последняя версия'!O100)=0,NA(),'Последняя версия'!O100)</f>
        <v>2</v>
      </c>
      <c r="P100">
        <f>IF(COUNTA('Последняя версия'!P100)=0,NA(),'Последняя версия'!P100)</f>
        <v>1</v>
      </c>
      <c r="Q100">
        <f>IF(COUNTA('Последняя версия'!Q100)=0,NA(),'Последняя версия'!Q100)</f>
        <v>1</v>
      </c>
      <c r="R100">
        <f>IF(COUNTA('Последняя версия'!R100)=0,NA(),'Последняя версия'!R100)</f>
        <v>2</v>
      </c>
      <c r="S100">
        <f>IF(COUNTA('Последняя версия'!S100)=0,NA(),'Последняя версия'!S100)</f>
        <v>2</v>
      </c>
      <c r="T100">
        <f>IF(COUNTA('Последняя версия'!T100)=0,NA(),'Последняя версия'!T100)</f>
        <v>1</v>
      </c>
      <c r="U100">
        <f>IF(COUNTA('Последняя версия'!U100)=0,NA(),'Последняя версия'!U100)</f>
        <v>1</v>
      </c>
      <c r="V100">
        <f>IF(COUNTA('Последняя версия'!V100)=0,NA(),'Последняя версия'!V100)</f>
        <v>2</v>
      </c>
      <c r="W100" t="e">
        <f>IF(COUNTA('Последняя версия'!W100)=0,NA(),'Последняя версия'!W100)</f>
        <v>#N/A</v>
      </c>
      <c r="X100">
        <f>IF(COUNTA('Последняя версия'!X100)=0,NA(),'Последняя версия'!X100)</f>
        <v>63</v>
      </c>
      <c r="Y100">
        <f>IF(COUNTA('Последняя версия'!Y100)=0,NA(),'Последняя версия'!Y100)</f>
        <v>62</v>
      </c>
      <c r="Z100">
        <f>IF(COUNTA('Последняя версия'!Z100)=0,NA(),'Последняя версия'!Z100)</f>
        <v>18</v>
      </c>
      <c r="AA100">
        <f>IF(COUNTA('Последняя версия'!AA100)=0,NA(),'Последняя версия'!AA100)</f>
        <v>40</v>
      </c>
      <c r="AB100">
        <f>IF(COUNTA('Последняя версия'!AB100)=0,NA(),'Последняя версия'!AB100)</f>
        <v>44</v>
      </c>
      <c r="AC100">
        <f>IF(COUNTA('Последняя версия'!AC100)=0,NA(),'Последняя версия'!AC100)</f>
        <v>40</v>
      </c>
      <c r="AD100">
        <f>IF(COUNTA('Последняя версия'!AD100)=0,NA(),'Последняя версия'!AD100)</f>
        <v>5.59</v>
      </c>
      <c r="AE100">
        <f>IF(COUNTA('Последняя версия'!AE100)=0,NA(),'Последняя версия'!AE100)</f>
        <v>61.7</v>
      </c>
      <c r="AF100">
        <f>IF(COUNTA('Последняя версия'!AF100)=0,NA(),'Последняя версия'!AF100)</f>
        <v>5.41</v>
      </c>
      <c r="AG100">
        <f>IF(COUNTA('Последняя версия'!AG100)=0,NA(),'Последняя версия'!AG100)</f>
        <v>2.68</v>
      </c>
      <c r="AH100">
        <f>IF(COUNTA('Последняя версия'!AH100)=0,NA(),'Последняя версия'!AH100)</f>
        <v>2.63</v>
      </c>
      <c r="AI100">
        <f>IF(COUNTA('Последняя версия'!AI100)=0,NA(),'Последняя версия'!AI100)</f>
        <v>0.75</v>
      </c>
      <c r="AJ100">
        <f>IF(COUNTA('Последняя версия'!AJ100)=0,NA(),'Последняя версия'!AJ100)</f>
        <v>0.1</v>
      </c>
      <c r="AK100">
        <f>IF(COUNTA('Последняя версия'!AK100)=0,NA(),'Последняя версия'!AK100)</f>
        <v>1.08</v>
      </c>
      <c r="AL100">
        <f>IF(COUNTA('Последняя версия'!AL100)=0,NA(),'Последняя версия'!AL100)</f>
        <v>112</v>
      </c>
      <c r="AM100">
        <f>IF(COUNTA('Последняя версия'!AM100)=0,NA(),'Последняя версия'!AM100)</f>
        <v>600</v>
      </c>
      <c r="AN100" t="e">
        <f>IF(COUNTA('Последняя версия'!AN100)=0,NA(),'Последняя версия'!AN100)</f>
        <v>#N/A</v>
      </c>
      <c r="AO100" t="e">
        <f>IF(COUNTA('Последняя версия'!AO100)=0,NA(),'Последняя версия'!AO100)</f>
        <v>#N/A</v>
      </c>
      <c r="AP100" t="e">
        <f>IF(COUNTA('Последняя версия'!AP100)=0,NA(),'Последняя версия'!AP100)</f>
        <v>#N/A</v>
      </c>
      <c r="AQ100" t="e">
        <f>IF(COUNTA('Последняя версия'!AQ100)=0,NA(),'Последняя версия'!AQ100)</f>
        <v>#N/A</v>
      </c>
      <c r="AR100" t="e">
        <f>IF(COUNTA('Последняя версия'!AR100)=0,NA(),'Последняя версия'!AR100)</f>
        <v>#N/A</v>
      </c>
      <c r="AS100" t="e">
        <f>IF(COUNTA('Последняя версия'!AS100)=0,NA(),'Последняя версия'!AS100)</f>
        <v>#N/A</v>
      </c>
      <c r="AT100" t="e">
        <f>IF(COUNTA('Последняя версия'!AT100)=0,NA(),'Последняя версия'!AT100)</f>
        <v>#N/A</v>
      </c>
      <c r="AU100" t="e">
        <f>IF(COUNTA('Последняя версия'!AU100)=0,NA(),'Последняя версия'!AU100)</f>
        <v>#N/A</v>
      </c>
      <c r="AV100" t="e">
        <f>IF(COUNTA('Последняя версия'!AV100)=0,NA(),'Последняя версия'!AV100)</f>
        <v>#N/A</v>
      </c>
      <c r="AW100" t="e">
        <f>IF(COUNTA('Последняя версия'!AW100)=0,NA(),'Последняя версия'!AW100)</f>
        <v>#N/A</v>
      </c>
      <c r="AX100" t="e">
        <f>IF(COUNTA('Последняя версия'!AX100)=0,NA(),'Последняя версия'!AX100)</f>
        <v>#N/A</v>
      </c>
      <c r="AY100" t="e">
        <f>IF(COUNTA('Последняя версия'!AY100)=0,NA(),'Последняя версия'!AY100)</f>
        <v>#N/A</v>
      </c>
      <c r="AZ100" t="e">
        <f>IF(COUNTA('Последняя версия'!AZ100)=0,NA(),'Последняя версия'!AZ100)</f>
        <v>#N/A</v>
      </c>
      <c r="BA100" t="e">
        <f>IF(COUNTA('Последняя версия'!BA100)=0,NA(),'Последняя версия'!BA100)</f>
        <v>#N/A</v>
      </c>
      <c r="BB100">
        <f>IF(COUNTA('Последняя версия'!BB100)=0,NA(),'Последняя версия'!BB100)</f>
        <v>122</v>
      </c>
      <c r="BC100">
        <f>IF(COUNTA('Последняя версия'!BC100)=0,NA(),'Последняя версия'!BC100)</f>
        <v>4.08</v>
      </c>
      <c r="BD100">
        <f>IF(COUNTA('Последняя версия'!BD100)=0,NA(),'Последняя версия'!BD100)</f>
        <v>224</v>
      </c>
      <c r="BE100">
        <f>IF(COUNTA('Последняя версия'!BE100)=0,NA(),'Последняя версия'!BE100)</f>
        <v>3</v>
      </c>
      <c r="BF100">
        <f>IF(COUNTA('Последняя версия'!BF100)=0,NA(),'Последняя версия'!BF100)</f>
        <v>5</v>
      </c>
      <c r="BG100">
        <f>IF(COUNTA('Последняя версия'!BG100)=0,NA(),'Последняя версия'!BG100)</f>
        <v>8</v>
      </c>
      <c r="BH100">
        <f>IF(COUNTA('Последняя версия'!BH100)=0,NA(),'Последняя версия'!BH100)</f>
        <v>160</v>
      </c>
      <c r="BI100">
        <f>IF(COUNTA('Последняя версия'!BI100)=0,NA(),'Последняя версия'!BI100)</f>
        <v>1311</v>
      </c>
      <c r="BJ100" t="e">
        <f>IF(COUNTA('Последняя версия'!BJ100)=0,NA(),'Последняя версия'!BJ100)</f>
        <v>#N/A</v>
      </c>
      <c r="BK100">
        <f>IF(COUNTA('Последняя версия'!BK100)=0,NA(),'Последняя версия'!BK100)</f>
        <v>57.2</v>
      </c>
      <c r="BL100">
        <f>IF(COUNTA('Последняя версия'!BL100)=0,NA(),'Последняя версия'!BL100)</f>
        <v>43.45</v>
      </c>
      <c r="BM100" t="e">
        <f>IF(COUNTA('Последняя версия'!BM100)=0,NA(),'Последняя версия'!BM100)</f>
        <v>#N/A</v>
      </c>
      <c r="BN100" t="e">
        <f>IF(COUNTA('Последняя версия'!BN100)=0,NA(),'Последняя версия'!BN100)</f>
        <v>#N/A</v>
      </c>
      <c r="BO100">
        <f>IF(COUNTA('Последняя версия'!BO100)=0,NA(),'Последняя версия'!BO100)</f>
        <v>570.70000000000005</v>
      </c>
      <c r="BP100">
        <f>IF(COUNTA('Последняя версия'!BP100)=0,NA(),'Последняя версия'!BP100)</f>
        <v>12.06</v>
      </c>
      <c r="BQ100" t="e">
        <f>IF(COUNTA('Последняя версия'!BQ100)=0,NA(),'Последняя версия'!BQ100)</f>
        <v>#N/A</v>
      </c>
      <c r="BR100" t="e">
        <f>IF(COUNTA('Последняя версия'!BR100)=0,NA(),'Последняя версия'!BR100)</f>
        <v>#N/A</v>
      </c>
      <c r="BS100" t="e">
        <f>IF(COUNTA('Последняя версия'!BS100)=0,NA(),'Последняя версия'!BS100)</f>
        <v>#N/A</v>
      </c>
      <c r="BT100" t="e">
        <f>IF(COUNTA('Последняя версия'!BT100)=0,NA(),'Последняя версия'!BT100)</f>
        <v>#N/A</v>
      </c>
      <c r="BU100" t="e">
        <f>IF(COUNTA('Последняя версия'!BU100)=0,NA(),'Последняя версия'!BU100)</f>
        <v>#N/A</v>
      </c>
      <c r="BV100" t="e">
        <f>IF(COUNTA('Последняя версия'!BV100)=0,NA(),'Последняя версия'!BV100)</f>
        <v>#N/A</v>
      </c>
      <c r="BW100" t="e">
        <f>IF(COUNTA('Последняя версия'!BW100)=0,NA(),'Последняя версия'!BW100)</f>
        <v>#N/A</v>
      </c>
      <c r="BX100" t="e">
        <f>IF(COUNTA('Последняя версия'!BX100)=0,NA(),'Последняя версия'!BX100)</f>
        <v>#N/A</v>
      </c>
      <c r="BY100" t="e">
        <f>IF(COUNTA('Последняя версия'!BY100)=0,NA(),'Последняя версия'!BY100)</f>
        <v>#N/A</v>
      </c>
      <c r="BZ100" t="e">
        <f>IF(COUNTA('Последняя версия'!BZ100)=0,NA(),'Последняя версия'!BZ100)</f>
        <v>#N/A</v>
      </c>
      <c r="CA100" t="e">
        <f>IF(COUNTA('Последняя версия'!CA100)=0,NA(),'Последняя версия'!CA100)</f>
        <v>#N/A</v>
      </c>
      <c r="CB100" t="e">
        <f>IF(COUNTA('Последняя версия'!CB100)=0,NA(),'Последняя версия'!CB100)</f>
        <v>#N/A</v>
      </c>
      <c r="CC100" t="e">
        <f>IF(COUNTA('Последняя версия'!CC100)=0,NA(),'Последняя версия'!CC100)</f>
        <v>#N/A</v>
      </c>
      <c r="CD100" t="e">
        <f>IF(COUNTA('Последняя версия'!CD100)=0,NA(),'Последняя версия'!CD100)</f>
        <v>#N/A</v>
      </c>
      <c r="CE100" t="e">
        <f>IF(COUNTA('Последняя версия'!CE100)=0,NA(),'Последняя версия'!CE100)</f>
        <v>#N/A</v>
      </c>
      <c r="CF100" t="e">
        <f>IF(COUNTA('Последняя версия'!CF100)=0,NA(),'Последняя версия'!CF100)</f>
        <v>#N/A</v>
      </c>
      <c r="CG100" t="e">
        <f>IF(COUNTA('Последняя версия'!CG100)=0,NA(),'Последняя версия'!CG100)</f>
        <v>#N/A</v>
      </c>
      <c r="CH100" t="e">
        <f>IF(COUNTA('Последняя версия'!CH100)=0,NA(),'Последняя версия'!CH100)</f>
        <v>#N/A</v>
      </c>
      <c r="CI100" t="e">
        <f>IF(COUNTA('Последняя версия'!CI100)=0,NA(),'Последняя версия'!CI100)</f>
        <v>#N/A</v>
      </c>
      <c r="CJ100" t="e">
        <f>IF(COUNTA('Последняя версия'!CJ100)=0,NA(),'Последняя версия'!CJ100)</f>
        <v>#N/A</v>
      </c>
      <c r="CK100" t="e">
        <f>IF(COUNTA('Последняя версия'!CK100)=0,NA(),'Последняя версия'!CK100)</f>
        <v>#N/A</v>
      </c>
      <c r="CL100" t="e">
        <f>IF(COUNTA('Последняя версия'!CL100)=0,NA(),'Последняя версия'!CL100)</f>
        <v>#N/A</v>
      </c>
      <c r="CM100" t="e">
        <f>IF(COUNTA('Последняя версия'!CM100)=0,NA(),'Последняя версия'!CM100)</f>
        <v>#N/A</v>
      </c>
      <c r="CN100" t="e">
        <f>IF(COUNTA('Последняя версия'!CN100)=0,NA(),'Последняя версия'!CN100)</f>
        <v>#N/A</v>
      </c>
      <c r="CO100" t="e">
        <f>IF(COUNTA('Последняя версия'!CO100)=0,NA(),'Последняя версия'!CO100)</f>
        <v>#N/A</v>
      </c>
      <c r="CP100" t="e">
        <f>IF(COUNTA('Последняя версия'!CP100)=0,NA(),'Последняя версия'!CP100)</f>
        <v>#N/A</v>
      </c>
      <c r="CQ100" t="e">
        <f>IF(COUNTA('Последняя версия'!CQ100)=0,NA(),'Последняя версия'!CQ100)</f>
        <v>#N/A</v>
      </c>
      <c r="CR100" t="e">
        <f>IF(COUNTA('Последняя версия'!CR100)=0,NA(),'Последняя версия'!CR100)</f>
        <v>#N/A</v>
      </c>
      <c r="CS100">
        <f>IF(COUNTA('Последняя версия'!CS100)=0,NA(),'Последняя версия'!CS100)</f>
        <v>27</v>
      </c>
      <c r="CT100">
        <f>IF(COUNTA('Последняя версия'!CT100)=0,NA(),'Последняя версия'!CT100)</f>
        <v>8</v>
      </c>
      <c r="CU100">
        <f>IF(COUNTA('Последняя версия'!CU100)=0,NA(),'Последняя версия'!CU100)</f>
        <v>10</v>
      </c>
      <c r="CV100">
        <f>IF(COUNTA('Последняя версия'!CV100)=0,NA(),'Последняя версия'!CV100)</f>
        <v>3</v>
      </c>
      <c r="CW100">
        <f>IF(COUNTA('Последняя версия'!CW100)=0,NA(),'Последняя версия'!CW100)</f>
        <v>5</v>
      </c>
      <c r="CX100">
        <f>IF(COUNTA('Последняя версия'!CX100)=0,NA(),'Последняя версия'!CX100)</f>
        <v>1</v>
      </c>
      <c r="CY100">
        <f>IF(COUNTA('Последняя версия'!CY100)=0,NA(),'Последняя версия'!CY100)</f>
        <v>6</v>
      </c>
      <c r="CZ100">
        <f>IF(COUNTA('Последняя версия'!CZ100)=0,NA(),'Последняя версия'!CZ100)</f>
        <v>5</v>
      </c>
      <c r="DA100">
        <f>IF(COUNTA('Последняя версия'!DA100)=0,NA(),'Последняя версия'!DA100)</f>
        <v>1</v>
      </c>
      <c r="DB100">
        <f>IF(COUNTA('Последняя версия'!DB100)=0,NA(),'Последняя версия'!DB100)</f>
        <v>6</v>
      </c>
      <c r="DC100">
        <f>IF(COUNTA('Последняя версия'!DC100)=0,NA(),'Последняя версия'!DC100)</f>
        <v>5</v>
      </c>
      <c r="DD100">
        <f>IF(COUNTA('Последняя версия'!DD100)=0,NA(),'Последняя версия'!DD100)</f>
        <v>8</v>
      </c>
      <c r="DE100">
        <f>IF(COUNTA('Последняя версия'!DE100)=0,NA(),'Последняя версия'!DE100)</f>
        <v>5</v>
      </c>
      <c r="DF100">
        <f>IF(COUNTA('Последняя версия'!DF100)=0,NA(),'Последняя версия'!DF100)</f>
        <v>3</v>
      </c>
      <c r="DG100">
        <f>IF(COUNTA('Последняя версия'!DG100)=0,NA(),'Последняя версия'!DG100)</f>
        <v>8</v>
      </c>
      <c r="DH100">
        <f>IF(COUNTA('Последняя версия'!DH100)=0,NA(),'Последняя версия'!DH100)</f>
        <v>23</v>
      </c>
      <c r="DI100">
        <f>IF(COUNTA('Последняя версия'!DI100)=0,NA(),'Последняя версия'!DI100)</f>
        <v>4</v>
      </c>
      <c r="DJ100">
        <f>IF(COUNTA('Последняя версия'!DJ100)=0,NA(),'Последняя версия'!DJ100)</f>
        <v>4</v>
      </c>
      <c r="DK100">
        <f>IF(COUNTA('Последняя версия'!DK100)=0,NA(),'Последняя версия'!DK100)</f>
        <v>3</v>
      </c>
      <c r="DL100">
        <f>IF(COUNTA('Последняя версия'!DL100)=0,NA(),'Последняя версия'!DL100)</f>
        <v>2</v>
      </c>
      <c r="DM100">
        <f>IF(COUNTA('Последняя версия'!DM100)=0,NA(),'Последняя версия'!DM100)</f>
        <v>10</v>
      </c>
      <c r="DN100">
        <f>IF(COUNTA('Последняя версия'!DN100)=0,NA(),'Последняя версия'!DN100)</f>
        <v>6</v>
      </c>
      <c r="DO100">
        <f>IF(COUNTA('Последняя версия'!DO100)=0,NA(),'Последняя версия'!DO100)</f>
        <v>4</v>
      </c>
      <c r="DP100">
        <f>IF(COUNTA('Последняя версия'!DP100)=0,NA(),'Последняя версия'!DP100)</f>
        <v>7</v>
      </c>
      <c r="DQ100">
        <f>IF(COUNTA('Последняя версия'!DQ100)=0,NA(),'Последняя версия'!DQ100)</f>
        <v>6</v>
      </c>
      <c r="DR100">
        <f>IF(COUNTA('Последняя версия'!DR100)=0,NA(),'Последняя версия'!DR100)</f>
        <v>5</v>
      </c>
      <c r="DS100">
        <f>IF(COUNTA('Последняя версия'!DS100)=0,NA(),'Последняя версия'!DS100)</f>
        <v>1</v>
      </c>
      <c r="DT100">
        <f>IF(COUNTA('Последняя версия'!DT100)=0,NA(),'Последняя версия'!DT100)</f>
        <v>80</v>
      </c>
      <c r="DU100" t="e">
        <f>IF(COUNTA('Последняя версия'!DU100)=0,NA(),'Последняя версия'!DU100)</f>
        <v>#N/A</v>
      </c>
      <c r="DV100" t="e">
        <f>IF(COUNTA('Последняя версия'!DV100)=0,NA(),'Последняя версия'!DV100)</f>
        <v>#N/A</v>
      </c>
      <c r="DW100" t="e">
        <f>IF(COUNTA('Последняя версия'!DW100)=0,NA(),'Последняя версия'!DW100)</f>
        <v>#N/A</v>
      </c>
      <c r="DX100" t="e">
        <f>IF(COUNTA('Последняя версия'!DX100)=0,NA(),'Последняя версия'!DX100)</f>
        <v>#N/A</v>
      </c>
      <c r="DY100" t="e">
        <f>IF(COUNTA('Последняя версия'!DY100)=0,NA(),'Последняя версия'!DY100)</f>
        <v>#N/A</v>
      </c>
      <c r="DZ100" t="e">
        <f>IF(COUNTA('Последняя версия'!DZ100)=0,NA(),'Последняя версия'!DZ100)</f>
        <v>#N/A</v>
      </c>
      <c r="EA100" t="e">
        <f>IF(COUNTA('Последняя версия'!EA100)=0,NA(),'Последняя версия'!EA100)</f>
        <v>#N/A</v>
      </c>
      <c r="EB100" t="e">
        <f>IF(COUNTA('Последняя версия'!EB100)=0,NA(),'Последняя версия'!EB100)</f>
        <v>#N/A</v>
      </c>
      <c r="EC100" t="e">
        <f>IF(COUNTA('Последняя версия'!EC100)=0,NA(),'Последняя версия'!EC100)</f>
        <v>#N/A</v>
      </c>
      <c r="ED100" t="e">
        <f>IF(COUNTA('Последняя версия'!ED100)=0,NA(),'Последняя версия'!ED100)</f>
        <v>#N/A</v>
      </c>
      <c r="EE100" t="e">
        <f>IF(COUNTA('Последняя версия'!EE100)=0,NA(),'Последняя версия'!EE100)</f>
        <v>#N/A</v>
      </c>
      <c r="EF100" t="e">
        <f>IF(COUNTA('Последняя версия'!EF100)=0,NA(),'Последняя версия'!EF100)</f>
        <v>#N/A</v>
      </c>
      <c r="EG100" t="e">
        <f>IF(COUNTA('Последняя версия'!EG100)=0,NA(),'Последняя версия'!EG100)</f>
        <v>#N/A</v>
      </c>
      <c r="EH100" t="e">
        <f>IF(COUNTA('Последняя версия'!EH100)=0,NA(),'Последняя версия'!EH100)</f>
        <v>#N/A</v>
      </c>
      <c r="EI100" t="e">
        <f>IF(COUNTA('Последняя версия'!EI100)=0,NA(),'Последняя версия'!EI100)</f>
        <v>#N/A</v>
      </c>
      <c r="EJ100" t="e">
        <f>IF(COUNTA('Последняя версия'!EJ100)=0,NA(),'Последняя версия'!EJ100)</f>
        <v>#N/A</v>
      </c>
    </row>
    <row r="101" spans="1:140" x14ac:dyDescent="0.35">
      <c r="A101">
        <f>IF(COUNTA('Последняя версия'!A101)=0,NA(),'Последняя версия'!A101)</f>
        <v>100</v>
      </c>
      <c r="B101">
        <f>IF(COUNTA('Последняя версия'!B101)=0,NA(),'Последняя версия'!B101)</f>
        <v>1</v>
      </c>
      <c r="C101">
        <f>IF(COUNTA('Последняя версия'!C101)=0,NA(),'Последняя версия'!C101)</f>
        <v>2</v>
      </c>
      <c r="D101">
        <f>IF(COUNTA('Последняя версия'!D101)=0,NA(),'Последняя версия'!D101)</f>
        <v>4</v>
      </c>
      <c r="E101">
        <f>IF(COUNTA('Последняя версия'!E101)=0,NA(),'Последняя версия'!E101)</f>
        <v>1</v>
      </c>
      <c r="F101">
        <f>IF(COUNTA('Последняя версия'!F101)=0,NA(),'Последняя версия'!F101)</f>
        <v>3</v>
      </c>
      <c r="G101">
        <f>IF(COUNTA('Последняя версия'!G101)=0,NA(),'Последняя версия'!G101)</f>
        <v>3</v>
      </c>
      <c r="H101">
        <f>IF(COUNTA('Последняя версия'!H101)=0,NA(),'Последняя версия'!H101)</f>
        <v>1</v>
      </c>
      <c r="I101">
        <f>IF(COUNTA('Последняя версия'!I101)=0,NA(),'Последняя версия'!I101)</f>
        <v>1</v>
      </c>
      <c r="J101">
        <f>IF(COUNTA('Последняя версия'!J101)=0,NA(),'Последняя версия'!J101)</f>
        <v>1</v>
      </c>
      <c r="K101">
        <f>IF(COUNTA('Последняя версия'!K101)=0,NA(),'Последняя версия'!K101)</f>
        <v>1</v>
      </c>
      <c r="L101">
        <f>IF(COUNTA('Последняя версия'!L101)=0,NA(),'Последняя версия'!L101)</f>
        <v>1</v>
      </c>
      <c r="M101">
        <f>IF(COUNTA('Последняя версия'!M101)=0,NA(),'Последняя версия'!M101)</f>
        <v>1</v>
      </c>
      <c r="N101">
        <f>IF(COUNTA('Последняя версия'!N101)=0,NA(),'Последняя версия'!N101)</f>
        <v>2</v>
      </c>
      <c r="O101">
        <f>IF(COUNTA('Последняя версия'!O101)=0,NA(),'Последняя версия'!O101)</f>
        <v>2</v>
      </c>
      <c r="P101">
        <f>IF(COUNTA('Последняя версия'!P101)=0,NA(),'Последняя версия'!P101)</f>
        <v>1</v>
      </c>
      <c r="Q101">
        <f>IF(COUNTA('Последняя версия'!Q101)=0,NA(),'Последняя версия'!Q101)</f>
        <v>1</v>
      </c>
      <c r="R101">
        <f>IF(COUNTA('Последняя версия'!R101)=0,NA(),'Последняя версия'!R101)</f>
        <v>1</v>
      </c>
      <c r="S101">
        <f>IF(COUNTA('Последняя версия'!S101)=0,NA(),'Последняя версия'!S101)</f>
        <v>2</v>
      </c>
      <c r="T101">
        <f>IF(COUNTA('Последняя версия'!T101)=0,NA(),'Последняя версия'!T101)</f>
        <v>1</v>
      </c>
      <c r="U101">
        <f>IF(COUNTA('Последняя версия'!U101)=0,NA(),'Последняя версия'!U101)</f>
        <v>1</v>
      </c>
      <c r="V101">
        <f>IF(COUNTA('Последняя версия'!V101)=0,NA(),'Последняя версия'!V101)</f>
        <v>2</v>
      </c>
      <c r="W101" t="e">
        <f>IF(COUNTA('Последняя версия'!W101)=0,NA(),'Последняя версия'!W101)</f>
        <v>#N/A</v>
      </c>
      <c r="X101">
        <f>IF(COUNTA('Последняя версия'!X101)=0,NA(),'Последняя версия'!X101)</f>
        <v>73</v>
      </c>
      <c r="Y101">
        <f>IF(COUNTA('Последняя версия'!Y101)=0,NA(),'Последняя версия'!Y101)</f>
        <v>72</v>
      </c>
      <c r="Z101">
        <f>IF(COUNTA('Последняя версия'!Z101)=0,NA(),'Последняя версия'!Z101)</f>
        <v>12</v>
      </c>
      <c r="AA101">
        <f>IF(COUNTA('Последняя версия'!AA101)=0,NA(),'Последняя версия'!AA101)</f>
        <v>64</v>
      </c>
      <c r="AB101">
        <f>IF(COUNTA('Последняя версия'!AB101)=0,NA(),'Последняя версия'!AB101)</f>
        <v>84</v>
      </c>
      <c r="AC101">
        <f>IF(COUNTA('Последняя версия'!AC101)=0,NA(),'Последняя версия'!AC101)</f>
        <v>44.5</v>
      </c>
      <c r="AD101">
        <f>IF(COUNTA('Последняя версия'!AD101)=0,NA(),'Последняя версия'!AD101)</f>
        <v>6.89</v>
      </c>
      <c r="AE101">
        <f>IF(COUNTA('Последняя версия'!AE101)=0,NA(),'Последняя версия'!AE101)</f>
        <v>72</v>
      </c>
      <c r="AF101">
        <f>IF(COUNTA('Последняя версия'!AF101)=0,NA(),'Последняя версия'!AF101)</f>
        <v>5.1100000000000003</v>
      </c>
      <c r="AG101">
        <f>IF(COUNTA('Последняя версия'!AG101)=0,NA(),'Последняя версия'!AG101)</f>
        <v>2.34</v>
      </c>
      <c r="AH101">
        <f>IF(COUNTA('Последняя версия'!AH101)=0,NA(),'Последняя версия'!AH101)</f>
        <v>3.77</v>
      </c>
      <c r="AI101">
        <f>IF(COUNTA('Последняя версия'!AI101)=0,NA(),'Последняя версия'!AI101)</f>
        <v>0.98</v>
      </c>
      <c r="AJ101">
        <f>IF(COUNTA('Последняя версия'!AJ101)=0,NA(),'Последняя версия'!AJ101)</f>
        <v>3.1</v>
      </c>
      <c r="AK101">
        <f>IF(COUNTA('Последняя версия'!AK101)=0,NA(),'Последняя версия'!AK101)</f>
        <v>1.94</v>
      </c>
      <c r="AL101">
        <f>IF(COUNTA('Последняя версия'!AL101)=0,NA(),'Последняя версия'!AL101)</f>
        <v>106</v>
      </c>
      <c r="AM101">
        <f>IF(COUNTA('Последняя версия'!AM101)=0,NA(),'Последняя версия'!AM101)</f>
        <v>412</v>
      </c>
      <c r="AN101" t="e">
        <f>IF(COUNTA('Последняя версия'!AN101)=0,NA(),'Последняя версия'!AN101)</f>
        <v>#N/A</v>
      </c>
      <c r="AO101" t="e">
        <f>IF(COUNTA('Последняя версия'!AO101)=0,NA(),'Последняя версия'!AO101)</f>
        <v>#N/A</v>
      </c>
      <c r="AP101" t="e">
        <f>IF(COUNTA('Последняя версия'!AP101)=0,NA(),'Последняя версия'!AP101)</f>
        <v>#N/A</v>
      </c>
      <c r="AQ101" t="e">
        <f>IF(COUNTA('Последняя версия'!AQ101)=0,NA(),'Последняя версия'!AQ101)</f>
        <v>#N/A</v>
      </c>
      <c r="AR101" t="e">
        <f>IF(COUNTA('Последняя версия'!AR101)=0,NA(),'Последняя версия'!AR101)</f>
        <v>#N/A</v>
      </c>
      <c r="AS101" t="e">
        <f>IF(COUNTA('Последняя версия'!AS101)=0,NA(),'Последняя версия'!AS101)</f>
        <v>#N/A</v>
      </c>
      <c r="AT101" t="e">
        <f>IF(COUNTA('Последняя версия'!AT101)=0,NA(),'Последняя версия'!AT101)</f>
        <v>#N/A</v>
      </c>
      <c r="AU101" t="e">
        <f>IF(COUNTA('Последняя версия'!AU101)=0,NA(),'Последняя версия'!AU101)</f>
        <v>#N/A</v>
      </c>
      <c r="AV101" t="e">
        <f>IF(COUNTA('Последняя версия'!AV101)=0,NA(),'Последняя версия'!AV101)</f>
        <v>#N/A</v>
      </c>
      <c r="AW101" t="e">
        <f>IF(COUNTA('Последняя версия'!AW101)=0,NA(),'Последняя версия'!AW101)</f>
        <v>#N/A</v>
      </c>
      <c r="AX101" t="e">
        <f>IF(COUNTA('Последняя версия'!AX101)=0,NA(),'Последняя версия'!AX101)</f>
        <v>#N/A</v>
      </c>
      <c r="AY101" t="e">
        <f>IF(COUNTA('Последняя версия'!AY101)=0,NA(),'Последняя версия'!AY101)</f>
        <v>#N/A</v>
      </c>
      <c r="AZ101" t="e">
        <f>IF(COUNTA('Последняя версия'!AZ101)=0,NA(),'Последняя версия'!AZ101)</f>
        <v>#N/A</v>
      </c>
      <c r="BA101" t="e">
        <f>IF(COUNTA('Последняя версия'!BA101)=0,NA(),'Последняя версия'!BA101)</f>
        <v>#N/A</v>
      </c>
      <c r="BB101">
        <f>IF(COUNTA('Последняя версия'!BB101)=0,NA(),'Последняя версия'!BB101)</f>
        <v>139</v>
      </c>
      <c r="BC101">
        <f>IF(COUNTA('Последняя версия'!BC101)=0,NA(),'Последняя версия'!BC101)</f>
        <v>4</v>
      </c>
      <c r="BD101">
        <f>IF(COUNTA('Последняя версия'!BD101)=0,NA(),'Последняя версия'!BD101)</f>
        <v>272</v>
      </c>
      <c r="BE101">
        <f>IF(COUNTA('Последняя версия'!BE101)=0,NA(),'Последняя версия'!BE101)</f>
        <v>5.2</v>
      </c>
      <c r="BF101">
        <f>IF(COUNTA('Последняя версия'!BF101)=0,NA(),'Последняя версия'!BF101)</f>
        <v>26</v>
      </c>
      <c r="BG101">
        <f>IF(COUNTA('Последняя версия'!BG101)=0,NA(),'Последняя версия'!BG101)</f>
        <v>12</v>
      </c>
      <c r="BH101">
        <f>IF(COUNTA('Последняя версия'!BH101)=0,NA(),'Последняя версия'!BH101)</f>
        <v>188</v>
      </c>
      <c r="BI101">
        <f>IF(COUNTA('Последняя версия'!BI101)=0,NA(),'Последняя версия'!BI101)</f>
        <v>1353</v>
      </c>
      <c r="BJ101" t="e">
        <f>IF(COUNTA('Последняя версия'!BJ101)=0,NA(),'Последняя версия'!BJ101)</f>
        <v>#N/A</v>
      </c>
      <c r="BK101">
        <f>IF(COUNTA('Последняя версия'!BK101)=0,NA(),'Последняя версия'!BK101)</f>
        <v>77.7</v>
      </c>
      <c r="BL101">
        <f>IF(COUNTA('Последняя версия'!BL101)=0,NA(),'Последняя версия'!BL101)</f>
        <v>37.36</v>
      </c>
      <c r="BM101" t="e">
        <f>IF(COUNTA('Последняя версия'!BM101)=0,NA(),'Последняя версия'!BM101)</f>
        <v>#N/A</v>
      </c>
      <c r="BN101">
        <f>IF(COUNTA('Последняя версия'!BN101)=0,NA(),'Последняя версия'!BN101)</f>
        <v>3.46</v>
      </c>
      <c r="BO101">
        <f>IF(COUNTA('Последняя версия'!BO101)=0,NA(),'Последняя версия'!BO101)</f>
        <v>499.4</v>
      </c>
      <c r="BP101">
        <f>IF(COUNTA('Последняя версия'!BP101)=0,NA(),'Последняя версия'!BP101)</f>
        <v>4.82</v>
      </c>
      <c r="BQ101" t="e">
        <f>IF(COUNTA('Последняя версия'!BQ101)=0,NA(),'Последняя версия'!BQ101)</f>
        <v>#N/A</v>
      </c>
      <c r="BR101" t="e">
        <f>IF(COUNTA('Последняя версия'!BR101)=0,NA(),'Последняя версия'!BR101)</f>
        <v>#N/A</v>
      </c>
      <c r="BS101" t="e">
        <f>IF(COUNTA('Последняя версия'!BS101)=0,NA(),'Последняя версия'!BS101)</f>
        <v>#N/A</v>
      </c>
      <c r="BT101" t="e">
        <f>IF(COUNTA('Последняя версия'!BT101)=0,NA(),'Последняя версия'!BT101)</f>
        <v>#N/A</v>
      </c>
      <c r="BU101" t="e">
        <f>IF(COUNTA('Последняя версия'!BU101)=0,NA(),'Последняя версия'!BU101)</f>
        <v>#N/A</v>
      </c>
      <c r="BV101" t="e">
        <f>IF(COUNTA('Последняя версия'!BV101)=0,NA(),'Последняя версия'!BV101)</f>
        <v>#N/A</v>
      </c>
      <c r="BW101" t="e">
        <f>IF(COUNTA('Последняя версия'!BW101)=0,NA(),'Последняя версия'!BW101)</f>
        <v>#N/A</v>
      </c>
      <c r="BX101" t="e">
        <f>IF(COUNTA('Последняя версия'!BX101)=0,NA(),'Последняя версия'!BX101)</f>
        <v>#N/A</v>
      </c>
      <c r="BY101" t="e">
        <f>IF(COUNTA('Последняя версия'!BY101)=0,NA(),'Последняя версия'!BY101)</f>
        <v>#N/A</v>
      </c>
      <c r="BZ101" t="e">
        <f>IF(COUNTA('Последняя версия'!BZ101)=0,NA(),'Последняя версия'!BZ101)</f>
        <v>#N/A</v>
      </c>
      <c r="CA101" t="e">
        <f>IF(COUNTA('Последняя версия'!CA101)=0,NA(),'Последняя версия'!CA101)</f>
        <v>#N/A</v>
      </c>
      <c r="CB101" t="e">
        <f>IF(COUNTA('Последняя версия'!CB101)=0,NA(),'Последняя версия'!CB101)</f>
        <v>#N/A</v>
      </c>
      <c r="CC101" t="e">
        <f>IF(COUNTA('Последняя версия'!CC101)=0,NA(),'Последняя версия'!CC101)</f>
        <v>#N/A</v>
      </c>
      <c r="CD101" t="e">
        <f>IF(COUNTA('Последняя версия'!CD101)=0,NA(),'Последняя версия'!CD101)</f>
        <v>#N/A</v>
      </c>
      <c r="CE101" t="e">
        <f>IF(COUNTA('Последняя версия'!CE101)=0,NA(),'Последняя версия'!CE101)</f>
        <v>#N/A</v>
      </c>
      <c r="CF101" t="e">
        <f>IF(COUNTA('Последняя версия'!CF101)=0,NA(),'Последняя версия'!CF101)</f>
        <v>#N/A</v>
      </c>
      <c r="CG101" t="e">
        <f>IF(COUNTA('Последняя версия'!CG101)=0,NA(),'Последняя версия'!CG101)</f>
        <v>#N/A</v>
      </c>
      <c r="CH101" t="e">
        <f>IF(COUNTA('Последняя версия'!CH101)=0,NA(),'Последняя версия'!CH101)</f>
        <v>#N/A</v>
      </c>
      <c r="CI101" t="e">
        <f>IF(COUNTA('Последняя версия'!CI101)=0,NA(),'Последняя версия'!CI101)</f>
        <v>#N/A</v>
      </c>
      <c r="CJ101" t="e">
        <f>IF(COUNTA('Последняя версия'!CJ101)=0,NA(),'Последняя версия'!CJ101)</f>
        <v>#N/A</v>
      </c>
      <c r="CK101" t="e">
        <f>IF(COUNTA('Последняя версия'!CK101)=0,NA(),'Последняя версия'!CK101)</f>
        <v>#N/A</v>
      </c>
      <c r="CL101" t="e">
        <f>IF(COUNTA('Последняя версия'!CL101)=0,NA(),'Последняя версия'!CL101)</f>
        <v>#N/A</v>
      </c>
      <c r="CM101" t="e">
        <f>IF(COUNTA('Последняя версия'!CM101)=0,NA(),'Последняя версия'!CM101)</f>
        <v>#N/A</v>
      </c>
      <c r="CN101" t="e">
        <f>IF(COUNTA('Последняя версия'!CN101)=0,NA(),'Последняя версия'!CN101)</f>
        <v>#N/A</v>
      </c>
      <c r="CO101" t="e">
        <f>IF(COUNTA('Последняя версия'!CO101)=0,NA(),'Последняя версия'!CO101)</f>
        <v>#N/A</v>
      </c>
      <c r="CP101" t="e">
        <f>IF(COUNTA('Последняя версия'!CP101)=0,NA(),'Последняя версия'!CP101)</f>
        <v>#N/A</v>
      </c>
      <c r="CQ101" t="e">
        <f>IF(COUNTA('Последняя версия'!CQ101)=0,NA(),'Последняя версия'!CQ101)</f>
        <v>#N/A</v>
      </c>
      <c r="CR101" t="e">
        <f>IF(COUNTA('Последняя версия'!CR101)=0,NA(),'Последняя версия'!CR101)</f>
        <v>#N/A</v>
      </c>
      <c r="CS101">
        <f>IF(COUNTA('Последняя версия'!CS101)=0,NA(),'Последняя версия'!CS101)</f>
        <v>24</v>
      </c>
      <c r="CT101">
        <f>IF(COUNTA('Последняя версия'!CT101)=0,NA(),'Последняя версия'!CT101)</f>
        <v>9</v>
      </c>
      <c r="CU101">
        <f>IF(COUNTA('Последняя версия'!CU101)=0,NA(),'Последняя версия'!CU101)</f>
        <v>15</v>
      </c>
      <c r="CV101">
        <f>IF(COUNTA('Последняя версия'!CV101)=0,NA(),'Последняя версия'!CV101)</f>
        <v>5</v>
      </c>
      <c r="CW101">
        <f>IF(COUNTA('Последняя версия'!CW101)=0,NA(),'Последняя версия'!CW101)</f>
        <v>6</v>
      </c>
      <c r="CX101">
        <f>IF(COUNTA('Последняя версия'!CX101)=0,NA(),'Последняя версия'!CX101)</f>
        <v>1</v>
      </c>
      <c r="CY101">
        <f>IF(COUNTA('Последняя версия'!CY101)=0,NA(),'Последняя версия'!CY101)</f>
        <v>6</v>
      </c>
      <c r="CZ101">
        <f>IF(COUNTA('Последняя версия'!CZ101)=0,NA(),'Последняя версия'!CZ101)</f>
        <v>5</v>
      </c>
      <c r="DA101">
        <f>IF(COUNTA('Последняя версия'!DA101)=0,NA(),'Последняя версия'!DA101)</f>
        <v>6</v>
      </c>
      <c r="DB101">
        <f>IF(COUNTA('Последняя версия'!DB101)=0,NA(),'Последняя версия'!DB101)</f>
        <v>9</v>
      </c>
      <c r="DC101">
        <f>IF(COUNTA('Последняя версия'!DC101)=0,NA(),'Последняя версия'!DC101)</f>
        <v>9</v>
      </c>
      <c r="DD101">
        <f>IF(COUNTA('Последняя версия'!DD101)=0,NA(),'Последняя версия'!DD101)</f>
        <v>8</v>
      </c>
      <c r="DE101">
        <f>IF(COUNTA('Последняя версия'!DE101)=0,NA(),'Последняя версия'!DE101)</f>
        <v>7</v>
      </c>
      <c r="DF101">
        <f>IF(COUNTA('Последняя версия'!DF101)=0,NA(),'Последняя версия'!DF101)</f>
        <v>9</v>
      </c>
      <c r="DG101">
        <f>IF(COUNTA('Последняя версия'!DG101)=0,NA(),'Последняя версия'!DG101)</f>
        <v>9</v>
      </c>
      <c r="DH101">
        <f>IF(COUNTA('Последняя версия'!DH101)=0,NA(),'Последняя версия'!DH101)</f>
        <v>22</v>
      </c>
      <c r="DI101">
        <f>IF(COUNTA('Последняя версия'!DI101)=0,NA(),'Последняя версия'!DI101)</f>
        <v>4</v>
      </c>
      <c r="DJ101">
        <f>IF(COUNTA('Последняя версия'!DJ101)=0,NA(),'Последняя версия'!DJ101)</f>
        <v>5</v>
      </c>
      <c r="DK101">
        <f>IF(COUNTA('Последняя версия'!DK101)=0,NA(),'Последняя версия'!DK101)</f>
        <v>1</v>
      </c>
      <c r="DL101">
        <f>IF(COUNTA('Последняя версия'!DL101)=0,NA(),'Последняя версия'!DL101)</f>
        <v>4</v>
      </c>
      <c r="DM101">
        <f>IF(COUNTA('Последняя версия'!DM101)=0,NA(),'Последняя версия'!DM101)</f>
        <v>11</v>
      </c>
      <c r="DN101">
        <f>IF(COUNTA('Последняя версия'!DN101)=0,NA(),'Последняя версия'!DN101)</f>
        <v>6</v>
      </c>
      <c r="DO101">
        <f>IF(COUNTA('Последняя версия'!DO101)=0,NA(),'Последняя версия'!DO101)</f>
        <v>5</v>
      </c>
      <c r="DP101">
        <f>IF(COUNTA('Последняя версия'!DP101)=0,NA(),'Последняя версия'!DP101)</f>
        <v>4</v>
      </c>
      <c r="DQ101">
        <f>IF(COUNTA('Последняя версия'!DQ101)=0,NA(),'Последняя версия'!DQ101)</f>
        <v>9</v>
      </c>
      <c r="DR101">
        <f>IF(COUNTA('Последняя версия'!DR101)=0,NA(),'Последняя версия'!DR101)</f>
        <v>8</v>
      </c>
      <c r="DS101">
        <f>IF(COUNTA('Последняя версия'!DS101)=0,NA(),'Последняя версия'!DS101)</f>
        <v>1</v>
      </c>
      <c r="DT101">
        <f>IF(COUNTA('Последняя версия'!DT101)=0,NA(),'Последняя версия'!DT101)</f>
        <v>89</v>
      </c>
      <c r="DU101" t="e">
        <f>IF(COUNTA('Последняя версия'!DU101)=0,NA(),'Последняя версия'!DU101)</f>
        <v>#N/A</v>
      </c>
      <c r="DV101" t="e">
        <f>IF(COUNTA('Последняя версия'!DV101)=0,NA(),'Последняя версия'!DV101)</f>
        <v>#N/A</v>
      </c>
      <c r="DW101" t="e">
        <f>IF(COUNTA('Последняя версия'!DW101)=0,NA(),'Последняя версия'!DW101)</f>
        <v>#N/A</v>
      </c>
      <c r="DX101" t="e">
        <f>IF(COUNTA('Последняя версия'!DX101)=0,NA(),'Последняя версия'!DX101)</f>
        <v>#N/A</v>
      </c>
      <c r="DY101" t="e">
        <f>IF(COUNTA('Последняя версия'!DY101)=0,NA(),'Последняя версия'!DY101)</f>
        <v>#N/A</v>
      </c>
      <c r="DZ101" t="e">
        <f>IF(COUNTA('Последняя версия'!DZ101)=0,NA(),'Последняя версия'!DZ101)</f>
        <v>#N/A</v>
      </c>
      <c r="EA101" t="e">
        <f>IF(COUNTA('Последняя версия'!EA101)=0,NA(),'Последняя версия'!EA101)</f>
        <v>#N/A</v>
      </c>
      <c r="EB101" t="e">
        <f>IF(COUNTA('Последняя версия'!EB101)=0,NA(),'Последняя версия'!EB101)</f>
        <v>#N/A</v>
      </c>
      <c r="EC101" t="e">
        <f>IF(COUNTA('Последняя версия'!EC101)=0,NA(),'Последняя версия'!EC101)</f>
        <v>#N/A</v>
      </c>
      <c r="ED101" t="e">
        <f>IF(COUNTA('Последняя версия'!ED101)=0,NA(),'Последняя версия'!ED101)</f>
        <v>#N/A</v>
      </c>
      <c r="EE101" t="e">
        <f>IF(COUNTA('Последняя версия'!EE101)=0,NA(),'Последняя версия'!EE101)</f>
        <v>#N/A</v>
      </c>
      <c r="EF101" t="e">
        <f>IF(COUNTA('Последняя версия'!EF101)=0,NA(),'Последняя версия'!EF101)</f>
        <v>#N/A</v>
      </c>
      <c r="EG101" t="e">
        <f>IF(COUNTA('Последняя версия'!EG101)=0,NA(),'Последняя версия'!EG101)</f>
        <v>#N/A</v>
      </c>
      <c r="EH101" t="e">
        <f>IF(COUNTA('Последняя версия'!EH101)=0,NA(),'Последняя версия'!EH101)</f>
        <v>#N/A</v>
      </c>
      <c r="EI101" t="e">
        <f>IF(COUNTA('Последняя версия'!EI101)=0,NA(),'Последняя версия'!EI101)</f>
        <v>#N/A</v>
      </c>
      <c r="EJ101" t="e">
        <f>IF(COUNTA('Последняя версия'!EJ101)=0,NA(),'Последняя версия'!EJ101)</f>
        <v>#N/A</v>
      </c>
    </row>
    <row r="102" spans="1:140" x14ac:dyDescent="0.35">
      <c r="A102">
        <f>IF(COUNTA('Последняя версия'!A102)=0,NA(),'Последняя версия'!A102)</f>
        <v>101</v>
      </c>
      <c r="B102">
        <f>IF(COUNTA('Последняя версия'!B102)=0,NA(),'Последняя версия'!B102)</f>
        <v>1</v>
      </c>
      <c r="C102">
        <f>IF(COUNTA('Последняя версия'!C102)=0,NA(),'Последняя версия'!C102)</f>
        <v>2</v>
      </c>
      <c r="D102">
        <f>IF(COUNTA('Последняя версия'!D102)=0,NA(),'Последняя версия'!D102)</f>
        <v>4</v>
      </c>
      <c r="E102">
        <f>IF(COUNTA('Последняя версия'!E102)=0,NA(),'Последняя версия'!E102)</f>
        <v>6</v>
      </c>
      <c r="F102">
        <f>IF(COUNTA('Последняя версия'!F102)=0,NA(),'Последняя версия'!F102)</f>
        <v>2</v>
      </c>
      <c r="G102">
        <f>IF(COUNTA('Последняя версия'!G102)=0,NA(),'Последняя версия'!G102)</f>
        <v>2</v>
      </c>
      <c r="H102">
        <f>IF(COUNTA('Последняя версия'!H102)=0,NA(),'Последняя версия'!H102)</f>
        <v>1</v>
      </c>
      <c r="I102">
        <f>IF(COUNTA('Последняя версия'!I102)=0,NA(),'Последняя версия'!I102)</f>
        <v>3</v>
      </c>
      <c r="J102">
        <f>IF(COUNTA('Последняя версия'!J102)=0,NA(),'Последняя версия'!J102)</f>
        <v>1</v>
      </c>
      <c r="K102">
        <f>IF(COUNTA('Последняя версия'!K102)=0,NA(),'Последняя версия'!K102)</f>
        <v>1</v>
      </c>
      <c r="L102">
        <f>IF(COUNTA('Последняя версия'!L102)=0,NA(),'Последняя версия'!L102)</f>
        <v>1</v>
      </c>
      <c r="M102">
        <f>IF(COUNTA('Последняя версия'!M102)=0,NA(),'Последняя версия'!M102)</f>
        <v>1</v>
      </c>
      <c r="N102">
        <f>IF(COUNTA('Последняя версия'!N102)=0,NA(),'Последняя версия'!N102)</f>
        <v>1</v>
      </c>
      <c r="O102">
        <f>IF(COUNTA('Последняя версия'!O102)=0,NA(),'Последняя версия'!O102)</f>
        <v>2</v>
      </c>
      <c r="P102">
        <f>IF(COUNTA('Последняя версия'!P102)=0,NA(),'Последняя версия'!P102)</f>
        <v>1</v>
      </c>
      <c r="Q102">
        <f>IF(COUNTA('Последняя версия'!Q102)=0,NA(),'Последняя версия'!Q102)</f>
        <v>1</v>
      </c>
      <c r="R102">
        <f>IF(COUNTA('Последняя версия'!R102)=0,NA(),'Последняя версия'!R102)</f>
        <v>1</v>
      </c>
      <c r="S102">
        <f>IF(COUNTA('Последняя версия'!S102)=0,NA(),'Последняя версия'!S102)</f>
        <v>1</v>
      </c>
      <c r="T102">
        <f>IF(COUNTA('Последняя версия'!T102)=0,NA(),'Последняя версия'!T102)</f>
        <v>1</v>
      </c>
      <c r="U102">
        <f>IF(COUNTA('Последняя версия'!U102)=0,NA(),'Последняя версия'!U102)</f>
        <v>2</v>
      </c>
      <c r="V102">
        <f>IF(COUNTA('Последняя версия'!V102)=0,NA(),'Последняя версия'!V102)</f>
        <v>2</v>
      </c>
      <c r="W102" t="e">
        <f>IF(COUNTA('Последняя версия'!W102)=0,NA(),'Последняя версия'!W102)</f>
        <v>#N/A</v>
      </c>
      <c r="X102">
        <f>IF(COUNTA('Последняя версия'!X102)=0,NA(),'Последняя версия'!X102)</f>
        <v>76</v>
      </c>
      <c r="Y102">
        <f>IF(COUNTA('Последняя версия'!Y102)=0,NA(),'Последняя версия'!Y102)</f>
        <v>71</v>
      </c>
      <c r="Z102">
        <f>IF(COUNTA('Последняя версия'!Z102)=0,NA(),'Последняя версия'!Z102)</f>
        <v>60</v>
      </c>
      <c r="AA102">
        <f>IF(COUNTA('Последняя версия'!AA102)=0,NA(),'Последняя версия'!AA102)</f>
        <v>71</v>
      </c>
      <c r="AB102">
        <f>IF(COUNTA('Последняя версия'!AB102)=0,NA(),'Последняя версия'!AB102)</f>
        <v>74</v>
      </c>
      <c r="AC102">
        <f>IF(COUNTA('Последняя версия'!AC102)=0,NA(),'Последняя версия'!AC102)</f>
        <v>46.2</v>
      </c>
      <c r="AD102">
        <f>IF(COUNTA('Последняя версия'!AD102)=0,NA(),'Последняя версия'!AD102)</f>
        <v>4.8899999999999997</v>
      </c>
      <c r="AE102">
        <f>IF(COUNTA('Последняя версия'!AE102)=0,NA(),'Последняя версия'!AE102)</f>
        <v>74.739999999999995</v>
      </c>
      <c r="AF102">
        <f>IF(COUNTA('Последняя версия'!AF102)=0,NA(),'Последняя версия'!AF102)</f>
        <v>5.26</v>
      </c>
      <c r="AG102">
        <f>IF(COUNTA('Последняя версия'!AG102)=0,NA(),'Последняя версия'!AG102)</f>
        <v>2.11</v>
      </c>
      <c r="AH102">
        <f>IF(COUNTA('Последняя версия'!AH102)=0,NA(),'Последняя версия'!AH102)</f>
        <v>2.72</v>
      </c>
      <c r="AI102">
        <f>IF(COUNTA('Последняя версия'!AI102)=0,NA(),'Последняя версия'!AI102)</f>
        <v>0.77</v>
      </c>
      <c r="AJ102">
        <f>IF(COUNTA('Последняя версия'!AJ102)=0,NA(),'Последняя версия'!AJ102)</f>
        <v>1.06</v>
      </c>
      <c r="AK102">
        <f>IF(COUNTA('Последняя версия'!AK102)=0,NA(),'Последняя версия'!AK102)</f>
        <v>1.31</v>
      </c>
      <c r="AL102">
        <f>IF(COUNTA('Последняя версия'!AL102)=0,NA(),'Последняя версия'!AL102)</f>
        <v>139.4</v>
      </c>
      <c r="AM102">
        <f>IF(COUNTA('Последняя версия'!AM102)=0,NA(),'Последняя версия'!AM102)</f>
        <v>393.1</v>
      </c>
      <c r="AN102">
        <f>IF(COUNTA('Последняя версия'!AN102)=0,NA(),'Последняя версия'!AN102)</f>
        <v>0.36</v>
      </c>
      <c r="AO102">
        <f>IF(COUNTA('Последняя версия'!AO102)=0,NA(),'Последняя версия'!AO102)</f>
        <v>1092</v>
      </c>
      <c r="AP102" t="e">
        <f>IF(COUNTA('Последняя версия'!AP102)=0,NA(),'Последняя версия'!AP102)</f>
        <v>#N/A</v>
      </c>
      <c r="AQ102" t="e">
        <f>IF(COUNTA('Последняя версия'!AQ102)=0,NA(),'Последняя версия'!AQ102)</f>
        <v>#N/A</v>
      </c>
      <c r="AR102" t="e">
        <f>IF(COUNTA('Последняя версия'!AR102)=0,NA(),'Последняя версия'!AR102)</f>
        <v>#N/A</v>
      </c>
      <c r="AS102" t="e">
        <f>IF(COUNTA('Последняя версия'!AS102)=0,NA(),'Последняя версия'!AS102)</f>
        <v>#N/A</v>
      </c>
      <c r="AT102" t="e">
        <f>IF(COUNTA('Последняя версия'!AT102)=0,NA(),'Последняя версия'!AT102)</f>
        <v>#N/A</v>
      </c>
      <c r="AU102" t="e">
        <f>IF(COUNTA('Последняя версия'!AU102)=0,NA(),'Последняя версия'!AU102)</f>
        <v>#N/A</v>
      </c>
      <c r="AV102" t="e">
        <f>IF(COUNTA('Последняя версия'!AV102)=0,NA(),'Последняя версия'!AV102)</f>
        <v>#N/A</v>
      </c>
      <c r="AW102" t="e">
        <f>IF(COUNTA('Последняя версия'!AW102)=0,NA(),'Последняя версия'!AW102)</f>
        <v>#N/A</v>
      </c>
      <c r="AX102" t="e">
        <f>IF(COUNTA('Последняя версия'!AX102)=0,NA(),'Последняя версия'!AX102)</f>
        <v>#N/A</v>
      </c>
      <c r="AY102" t="e">
        <f>IF(COUNTA('Последняя версия'!AY102)=0,NA(),'Последняя версия'!AY102)</f>
        <v>#N/A</v>
      </c>
      <c r="AZ102" t="e">
        <f>IF(COUNTA('Последняя версия'!AZ102)=0,NA(),'Последняя версия'!AZ102)</f>
        <v>#N/A</v>
      </c>
      <c r="BA102" t="e">
        <f>IF(COUNTA('Последняя версия'!BA102)=0,NA(),'Последняя версия'!BA102)</f>
        <v>#N/A</v>
      </c>
      <c r="BB102">
        <f>IF(COUNTA('Последняя версия'!BB102)=0,NA(),'Последняя версия'!BB102)</f>
        <v>132</v>
      </c>
      <c r="BC102" t="e">
        <f>IF(COUNTA('Последняя версия'!BC102)=0,NA(),'Последняя версия'!BC102)</f>
        <v>#N/A</v>
      </c>
      <c r="BD102" t="e">
        <f>IF(COUNTA('Последняя версия'!BD102)=0,NA(),'Последняя версия'!BD102)</f>
        <v>#N/A</v>
      </c>
      <c r="BE102" t="e">
        <f>IF(COUNTA('Последняя версия'!BE102)=0,NA(),'Последняя версия'!BE102)</f>
        <v>#N/A</v>
      </c>
      <c r="BF102" t="e">
        <f>IF(COUNTA('Последняя версия'!BF102)=0,NA(),'Последняя версия'!BF102)</f>
        <v>#N/A</v>
      </c>
      <c r="BG102" t="e">
        <f>IF(COUNTA('Последняя версия'!BG102)=0,NA(),'Последняя версия'!BG102)</f>
        <v>#N/A</v>
      </c>
      <c r="BH102" t="e">
        <f>IF(COUNTA('Последняя версия'!BH102)=0,NA(),'Последняя версия'!BH102)</f>
        <v>#N/A</v>
      </c>
      <c r="BI102" t="e">
        <f>IF(COUNTA('Последняя версия'!BI102)=0,NA(),'Последняя версия'!BI102)</f>
        <v>#N/A</v>
      </c>
      <c r="BJ102" t="e">
        <f>IF(COUNTA('Последняя версия'!BJ102)=0,NA(),'Последняя версия'!BJ102)</f>
        <v>#N/A</v>
      </c>
      <c r="BK102" t="e">
        <f>IF(COUNTA('Последняя версия'!BK102)=0,NA(),'Последняя версия'!BK102)</f>
        <v>#N/A</v>
      </c>
      <c r="BL102" t="e">
        <f>IF(COUNTA('Последняя версия'!BL102)=0,NA(),'Последняя версия'!BL102)</f>
        <v>#N/A</v>
      </c>
      <c r="BM102" t="e">
        <f>IF(COUNTA('Последняя версия'!BM102)=0,NA(),'Последняя версия'!BM102)</f>
        <v>#N/A</v>
      </c>
      <c r="BN102" t="e">
        <f>IF(COUNTA('Последняя версия'!BN102)=0,NA(),'Последняя версия'!BN102)</f>
        <v>#N/A</v>
      </c>
      <c r="BO102" t="e">
        <f>IF(COUNTA('Последняя версия'!BO102)=0,NA(),'Последняя версия'!BO102)</f>
        <v>#N/A</v>
      </c>
      <c r="BP102" t="e">
        <f>IF(COUNTA('Последняя версия'!BP102)=0,NA(),'Последняя версия'!BP102)</f>
        <v>#N/A</v>
      </c>
      <c r="BQ102" t="e">
        <f>IF(COUNTA('Последняя версия'!BQ102)=0,NA(),'Последняя версия'!BQ102)</f>
        <v>#N/A</v>
      </c>
      <c r="BR102" t="e">
        <f>IF(COUNTA('Последняя версия'!BR102)=0,NA(),'Последняя версия'!BR102)</f>
        <v>#N/A</v>
      </c>
      <c r="BS102" t="e">
        <f>IF(COUNTA('Последняя версия'!BS102)=0,NA(),'Последняя версия'!BS102)</f>
        <v>#N/A</v>
      </c>
      <c r="BT102" t="e">
        <f>IF(COUNTA('Последняя версия'!BT102)=0,NA(),'Последняя версия'!BT102)</f>
        <v>#N/A</v>
      </c>
      <c r="BU102" t="e">
        <f>IF(COUNTA('Последняя версия'!BU102)=0,NA(),'Последняя версия'!BU102)</f>
        <v>#N/A</v>
      </c>
      <c r="BV102" t="e">
        <f>IF(COUNTA('Последняя версия'!BV102)=0,NA(),'Последняя версия'!BV102)</f>
        <v>#N/A</v>
      </c>
      <c r="BW102" t="e">
        <f>IF(COUNTA('Последняя версия'!BW102)=0,NA(),'Последняя версия'!BW102)</f>
        <v>#N/A</v>
      </c>
      <c r="BX102" t="e">
        <f>IF(COUNTA('Последняя версия'!BX102)=0,NA(),'Последняя версия'!BX102)</f>
        <v>#N/A</v>
      </c>
      <c r="BY102" t="e">
        <f>IF(COUNTA('Последняя версия'!BY102)=0,NA(),'Последняя версия'!BY102)</f>
        <v>#N/A</v>
      </c>
      <c r="BZ102" t="e">
        <f>IF(COUNTA('Последняя версия'!BZ102)=0,NA(),'Последняя версия'!BZ102)</f>
        <v>#N/A</v>
      </c>
      <c r="CA102" t="e">
        <f>IF(COUNTA('Последняя версия'!CA102)=0,NA(),'Последняя версия'!CA102)</f>
        <v>#N/A</v>
      </c>
      <c r="CB102" t="e">
        <f>IF(COUNTA('Последняя версия'!CB102)=0,NA(),'Последняя версия'!CB102)</f>
        <v>#N/A</v>
      </c>
      <c r="CC102" t="e">
        <f>IF(COUNTA('Последняя версия'!CC102)=0,NA(),'Последняя версия'!CC102)</f>
        <v>#N/A</v>
      </c>
      <c r="CD102" t="e">
        <f>IF(COUNTA('Последняя версия'!CD102)=0,NA(),'Последняя версия'!CD102)</f>
        <v>#N/A</v>
      </c>
      <c r="CE102" t="e">
        <f>IF(COUNTA('Последняя версия'!CE102)=0,NA(),'Последняя версия'!CE102)</f>
        <v>#N/A</v>
      </c>
      <c r="CF102" t="e">
        <f>IF(COUNTA('Последняя версия'!CF102)=0,NA(),'Последняя версия'!CF102)</f>
        <v>#N/A</v>
      </c>
      <c r="CG102" t="e">
        <f>IF(COUNTA('Последняя версия'!CG102)=0,NA(),'Последняя версия'!CG102)</f>
        <v>#N/A</v>
      </c>
      <c r="CH102" t="e">
        <f>IF(COUNTA('Последняя версия'!CH102)=0,NA(),'Последняя версия'!CH102)</f>
        <v>#N/A</v>
      </c>
      <c r="CI102" t="e">
        <f>IF(COUNTA('Последняя версия'!CI102)=0,NA(),'Последняя версия'!CI102)</f>
        <v>#N/A</v>
      </c>
      <c r="CJ102" t="e">
        <f>IF(COUNTA('Последняя версия'!CJ102)=0,NA(),'Последняя версия'!CJ102)</f>
        <v>#N/A</v>
      </c>
      <c r="CK102" t="e">
        <f>IF(COUNTA('Последняя версия'!CK102)=0,NA(),'Последняя версия'!CK102)</f>
        <v>#N/A</v>
      </c>
      <c r="CL102">
        <f>IF(COUNTA('Последняя версия'!CL102)=0,NA(),'Последняя версия'!CL102)</f>
        <v>102</v>
      </c>
      <c r="CM102" t="e">
        <f>IF(COUNTA('Последняя версия'!CM102)=0,NA(),'Последняя версия'!CM102)</f>
        <v>#N/A</v>
      </c>
      <c r="CN102" t="e">
        <f>IF(COUNTA('Последняя версия'!CN102)=0,NA(),'Последняя версия'!CN102)</f>
        <v>#N/A</v>
      </c>
      <c r="CO102" t="e">
        <f>IF(COUNTA('Последняя версия'!CO102)=0,NA(),'Последняя версия'!CO102)</f>
        <v>#N/A</v>
      </c>
      <c r="CP102" t="e">
        <f>IF(COUNTA('Последняя версия'!CP102)=0,NA(),'Последняя версия'!CP102)</f>
        <v>#N/A</v>
      </c>
      <c r="CQ102" t="e">
        <f>IF(COUNTA('Последняя версия'!CQ102)=0,NA(),'Последняя версия'!CQ102)</f>
        <v>#N/A</v>
      </c>
      <c r="CR102" t="e">
        <f>IF(COUNTA('Последняя версия'!CR102)=0,NA(),'Последняя версия'!CR102)</f>
        <v>#N/A</v>
      </c>
      <c r="CS102">
        <f>IF(COUNTA('Последняя версия'!CS102)=0,NA(),'Последняя версия'!CS102)</f>
        <v>26</v>
      </c>
      <c r="CT102">
        <f>IF(COUNTA('Последняя версия'!CT102)=0,NA(),'Последняя версия'!CT102)</f>
        <v>10</v>
      </c>
      <c r="CU102">
        <f>IF(COUNTA('Последняя версия'!CU102)=0,NA(),'Последняя версия'!CU102)</f>
        <v>14</v>
      </c>
      <c r="CV102">
        <f>IF(COUNTA('Последняя версия'!CV102)=0,NA(),'Последняя версия'!CV102)</f>
        <v>4</v>
      </c>
      <c r="CW102">
        <f>IF(COUNTA('Последняя версия'!CW102)=0,NA(),'Последняя версия'!CW102)</f>
        <v>3</v>
      </c>
      <c r="CX102">
        <f>IF(COUNTA('Последняя версия'!CX102)=0,NA(),'Последняя версия'!CX102)</f>
        <v>2</v>
      </c>
      <c r="CY102">
        <f>IF(COUNTA('Последняя версия'!CY102)=0,NA(),'Последняя версия'!CY102)</f>
        <v>4</v>
      </c>
      <c r="CZ102">
        <f>IF(COUNTA('Последняя версия'!CZ102)=0,NA(),'Последняя версия'!CZ102)</f>
        <v>3</v>
      </c>
      <c r="DA102">
        <f>IF(COUNTA('Последняя версия'!DA102)=0,NA(),'Последняя версия'!DA102)</f>
        <v>4</v>
      </c>
      <c r="DB102">
        <f>IF(COUNTA('Последняя версия'!DB102)=0,NA(),'Последняя версия'!DB102)</f>
        <v>2</v>
      </c>
      <c r="DC102">
        <f>IF(COUNTA('Последняя версия'!DC102)=0,NA(),'Последняя версия'!DC102)</f>
        <v>4</v>
      </c>
      <c r="DD102">
        <f>IF(COUNTA('Последняя версия'!DD102)=0,NA(),'Последняя версия'!DD102)</f>
        <v>2</v>
      </c>
      <c r="DE102">
        <f>IF(COUNTA('Последняя версия'!DE102)=0,NA(),'Последняя версия'!DE102)</f>
        <v>1</v>
      </c>
      <c r="DF102">
        <f>IF(COUNTA('Последняя версия'!DF102)=0,NA(),'Последняя версия'!DF102)</f>
        <v>3</v>
      </c>
      <c r="DG102">
        <f>IF(COUNTA('Последняя версия'!DG102)=0,NA(),'Последняя версия'!DG102)</f>
        <v>2</v>
      </c>
      <c r="DH102">
        <f>IF(COUNTA('Последняя версия'!DH102)=0,NA(),'Последняя версия'!DH102)</f>
        <v>16</v>
      </c>
      <c r="DI102">
        <f>IF(COUNTA('Последняя версия'!DI102)=0,NA(),'Последняя версия'!DI102)</f>
        <v>4</v>
      </c>
      <c r="DJ102">
        <f>IF(COUNTA('Последняя версия'!DJ102)=0,NA(),'Последняя версия'!DJ102)</f>
        <v>4</v>
      </c>
      <c r="DK102">
        <f>IF(COUNTA('Последняя версия'!DK102)=0,NA(),'Последняя версия'!DK102)</f>
        <v>0</v>
      </c>
      <c r="DL102">
        <f>IF(COUNTA('Последняя версия'!DL102)=0,NA(),'Последняя версия'!DL102)</f>
        <v>2</v>
      </c>
      <c r="DM102">
        <f>IF(COUNTA('Последняя версия'!DM102)=0,NA(),'Последняя версия'!DM102)</f>
        <v>9</v>
      </c>
      <c r="DN102">
        <f>IF(COUNTA('Последняя версия'!DN102)=0,NA(),'Последняя версия'!DN102)</f>
        <v>5</v>
      </c>
      <c r="DO102">
        <f>IF(COUNTA('Последняя версия'!DO102)=0,NA(),'Последняя версия'!DO102)</f>
        <v>4</v>
      </c>
      <c r="DP102">
        <f>IF(COUNTA('Последняя версия'!DP102)=0,NA(),'Последняя версия'!DP102)</f>
        <v>3</v>
      </c>
      <c r="DQ102">
        <f>IF(COUNTA('Последняя версия'!DQ102)=0,NA(),'Последняя версия'!DQ102)</f>
        <v>10</v>
      </c>
      <c r="DR102">
        <f>IF(COUNTA('Последняя версия'!DR102)=0,NA(),'Последняя версия'!DR102)</f>
        <v>8</v>
      </c>
      <c r="DS102">
        <f>IF(COUNTA('Последняя версия'!DS102)=0,NA(),'Последняя версия'!DS102)</f>
        <v>2</v>
      </c>
      <c r="DT102">
        <f>IF(COUNTA('Последняя версия'!DT102)=0,NA(),'Последняя версия'!DT102)</f>
        <v>84</v>
      </c>
      <c r="DU102" t="e">
        <f>IF(COUNTA('Последняя версия'!DU102)=0,NA(),'Последняя версия'!DU102)</f>
        <v>#N/A</v>
      </c>
      <c r="DV102" t="e">
        <f>IF(COUNTA('Последняя версия'!DV102)=0,NA(),'Последняя версия'!DV102)</f>
        <v>#N/A</v>
      </c>
      <c r="DW102" t="e">
        <f>IF(COUNTA('Последняя версия'!DW102)=0,NA(),'Последняя версия'!DW102)</f>
        <v>#N/A</v>
      </c>
      <c r="DX102" t="e">
        <f>IF(COUNTA('Последняя версия'!DX102)=0,NA(),'Последняя версия'!DX102)</f>
        <v>#N/A</v>
      </c>
      <c r="DY102" t="e">
        <f>IF(COUNTA('Последняя версия'!DY102)=0,NA(),'Последняя версия'!DY102)</f>
        <v>#N/A</v>
      </c>
      <c r="DZ102" t="e">
        <f>IF(COUNTA('Последняя версия'!DZ102)=0,NA(),'Последняя версия'!DZ102)</f>
        <v>#N/A</v>
      </c>
      <c r="EA102" t="e">
        <f>IF(COUNTA('Последняя версия'!EA102)=0,NA(),'Последняя версия'!EA102)</f>
        <v>#N/A</v>
      </c>
      <c r="EB102" t="e">
        <f>IF(COUNTA('Последняя версия'!EB102)=0,NA(),'Последняя версия'!EB102)</f>
        <v>#N/A</v>
      </c>
      <c r="EC102" t="e">
        <f>IF(COUNTA('Последняя версия'!EC102)=0,NA(),'Последняя версия'!EC102)</f>
        <v>#N/A</v>
      </c>
      <c r="ED102" t="e">
        <f>IF(COUNTA('Последняя версия'!ED102)=0,NA(),'Последняя версия'!ED102)</f>
        <v>#N/A</v>
      </c>
      <c r="EE102" t="e">
        <f>IF(COUNTA('Последняя версия'!EE102)=0,NA(),'Последняя версия'!EE102)</f>
        <v>#N/A</v>
      </c>
      <c r="EF102" t="e">
        <f>IF(COUNTA('Последняя версия'!EF102)=0,NA(),'Последняя версия'!EF102)</f>
        <v>#N/A</v>
      </c>
      <c r="EG102" t="e">
        <f>IF(COUNTA('Последняя версия'!EG102)=0,NA(),'Последняя версия'!EG102)</f>
        <v>#N/A</v>
      </c>
      <c r="EH102" t="e">
        <f>IF(COUNTA('Последняя версия'!EH102)=0,NA(),'Последняя версия'!EH102)</f>
        <v>#N/A</v>
      </c>
      <c r="EI102" t="e">
        <f>IF(COUNTA('Последняя версия'!EI102)=0,NA(),'Последняя версия'!EI102)</f>
        <v>#N/A</v>
      </c>
      <c r="EJ102" t="e">
        <f>IF(COUNTA('Последняя версия'!EJ102)=0,NA(),'Последняя версия'!EJ102)</f>
        <v>#N/A</v>
      </c>
    </row>
    <row r="103" spans="1:140" x14ac:dyDescent="0.35">
      <c r="A103">
        <f>IF(COUNTA('Последняя версия'!A103)=0,NA(),'Последняя версия'!A103)</f>
        <v>102</v>
      </c>
      <c r="B103">
        <f>IF(COUNTA('Последняя версия'!B103)=0,NA(),'Последняя версия'!B103)</f>
        <v>3</v>
      </c>
      <c r="C103">
        <f>IF(COUNTA('Последняя версия'!C103)=0,NA(),'Последняя версия'!C103)</f>
        <v>2</v>
      </c>
      <c r="D103">
        <f>IF(COUNTA('Последняя версия'!D103)=0,NA(),'Последняя версия'!D103)</f>
        <v>7</v>
      </c>
      <c r="E103">
        <f>IF(COUNTA('Последняя версия'!E103)=0,NA(),'Последняя версия'!E103)</f>
        <v>1</v>
      </c>
      <c r="F103">
        <f>IF(COUNTA('Последняя версия'!F103)=0,NA(),'Последняя версия'!F103)</f>
        <v>2</v>
      </c>
      <c r="G103">
        <f>IF(COUNTA('Последняя версия'!G103)=0,NA(),'Последняя версия'!G103)</f>
        <v>2</v>
      </c>
      <c r="H103">
        <f>IF(COUNTA('Последняя версия'!H103)=0,NA(),'Последняя версия'!H103)</f>
        <v>1</v>
      </c>
      <c r="I103">
        <f>IF(COUNTA('Последняя версия'!I103)=0,NA(),'Последняя версия'!I103)</f>
        <v>1</v>
      </c>
      <c r="J103">
        <f>IF(COUNTA('Последняя версия'!J103)=0,NA(),'Последняя версия'!J103)</f>
        <v>2</v>
      </c>
      <c r="K103">
        <f>IF(COUNTA('Последняя версия'!K103)=0,NA(),'Последняя версия'!K103)</f>
        <v>1</v>
      </c>
      <c r="L103">
        <f>IF(COUNTA('Последняя версия'!L103)=0,NA(),'Последняя версия'!L103)</f>
        <v>1</v>
      </c>
      <c r="M103">
        <f>IF(COUNTA('Последняя версия'!M103)=0,NA(),'Последняя версия'!M103)</f>
        <v>1</v>
      </c>
      <c r="N103">
        <f>IF(COUNTA('Последняя версия'!N103)=0,NA(),'Последняя версия'!N103)</f>
        <v>1</v>
      </c>
      <c r="O103">
        <f>IF(COUNTA('Последняя версия'!O103)=0,NA(),'Последняя версия'!O103)</f>
        <v>1</v>
      </c>
      <c r="P103">
        <f>IF(COUNTA('Последняя версия'!P103)=0,NA(),'Последняя версия'!P103)</f>
        <v>1</v>
      </c>
      <c r="Q103">
        <f>IF(COUNTA('Последняя версия'!Q103)=0,NA(),'Последняя версия'!Q103)</f>
        <v>3</v>
      </c>
      <c r="R103">
        <f>IF(COUNTA('Последняя версия'!R103)=0,NA(),'Последняя версия'!R103)</f>
        <v>1</v>
      </c>
      <c r="S103">
        <f>IF(COUNTA('Последняя версия'!S103)=0,NA(),'Последняя версия'!S103)</f>
        <v>2</v>
      </c>
      <c r="T103">
        <f>IF(COUNTA('Последняя версия'!T103)=0,NA(),'Последняя версия'!T103)</f>
        <v>1</v>
      </c>
      <c r="U103">
        <f>IF(COUNTA('Последняя версия'!U103)=0,NA(),'Последняя версия'!U103)</f>
        <v>1</v>
      </c>
      <c r="V103">
        <f>IF(COUNTA('Последняя версия'!V103)=0,NA(),'Последняя версия'!V103)</f>
        <v>1</v>
      </c>
      <c r="W103" t="e">
        <f>IF(COUNTA('Последняя версия'!W103)=0,NA(),'Последняя версия'!W103)</f>
        <v>#N/A</v>
      </c>
      <c r="X103">
        <f>IF(COUNTA('Последняя версия'!X103)=0,NA(),'Последняя версия'!X103)</f>
        <v>55</v>
      </c>
      <c r="Y103">
        <f>IF(COUNTA('Последняя версия'!Y103)=0,NA(),'Последняя версия'!Y103)</f>
        <v>53</v>
      </c>
      <c r="Z103">
        <f>IF(COUNTA('Последняя версия'!Z103)=0,NA(),'Последняя версия'!Z103)</f>
        <v>24</v>
      </c>
      <c r="AA103">
        <f>IF(COUNTA('Последняя версия'!AA103)=0,NA(),'Последняя версия'!AA103)</f>
        <v>47</v>
      </c>
      <c r="AB103">
        <f>IF(COUNTA('Последняя версия'!AB103)=0,NA(),'Последняя версия'!AB103)</f>
        <v>21</v>
      </c>
      <c r="AC103">
        <f>IF(COUNTA('Последняя версия'!AC103)=0,NA(),'Последняя версия'!AC103)</f>
        <v>47.5</v>
      </c>
      <c r="AD103">
        <f>IF(COUNTA('Последняя версия'!AD103)=0,NA(),'Последняя версия'!AD103)</f>
        <v>5.32</v>
      </c>
      <c r="AE103">
        <f>IF(COUNTA('Последняя версия'!AE103)=0,NA(),'Последняя версия'!AE103)</f>
        <v>76</v>
      </c>
      <c r="AF103">
        <f>IF(COUNTA('Последняя версия'!AF103)=0,NA(),'Последняя версия'!AF103)</f>
        <v>5.0599999999999996</v>
      </c>
      <c r="AG103">
        <f>IF(COUNTA('Последняя версия'!AG103)=0,NA(),'Последняя версия'!AG103)</f>
        <v>2.46</v>
      </c>
      <c r="AH103">
        <f>IF(COUNTA('Последняя версия'!AH103)=0,NA(),'Последняя версия'!AH103)</f>
        <v>2.73</v>
      </c>
      <c r="AI103">
        <f>IF(COUNTA('Последняя версия'!AI103)=0,NA(),'Последняя версия'!AI103)</f>
        <v>0.89</v>
      </c>
      <c r="AJ103">
        <f>IF(COUNTA('Последняя версия'!AJ103)=0,NA(),'Последняя версия'!AJ103)</f>
        <v>0.89</v>
      </c>
      <c r="AK103">
        <f>IF(COUNTA('Последняя версия'!AK103)=0,NA(),'Последняя версия'!AK103)</f>
        <v>1.17</v>
      </c>
      <c r="AL103">
        <f>IF(COUNTA('Последняя версия'!AL103)=0,NA(),'Последняя версия'!AL103)</f>
        <v>142.5</v>
      </c>
      <c r="AM103">
        <f>IF(COUNTA('Последняя версия'!AM103)=0,NA(),'Последняя версия'!AM103)</f>
        <v>475.8</v>
      </c>
      <c r="AN103">
        <f>IF(COUNTA('Последняя версия'!AN103)=0,NA(),'Последняя версия'!AN103)</f>
        <v>0.93</v>
      </c>
      <c r="AO103">
        <f>IF(COUNTA('Последняя версия'!AO103)=0,NA(),'Последняя версия'!AO103)</f>
        <v>438</v>
      </c>
      <c r="AP103" t="e">
        <f>IF(COUNTA('Последняя версия'!AP103)=0,NA(),'Последняя версия'!AP103)</f>
        <v>#N/A</v>
      </c>
      <c r="AQ103" t="e">
        <f>IF(COUNTA('Последняя версия'!AQ103)=0,NA(),'Последняя версия'!AQ103)</f>
        <v>#N/A</v>
      </c>
      <c r="AR103" t="e">
        <f>IF(COUNTA('Последняя версия'!AR103)=0,NA(),'Последняя версия'!AR103)</f>
        <v>#N/A</v>
      </c>
      <c r="AS103" t="e">
        <f>IF(COUNTA('Последняя версия'!AS103)=0,NA(),'Последняя версия'!AS103)</f>
        <v>#N/A</v>
      </c>
      <c r="AT103" t="e">
        <f>IF(COUNTA('Последняя версия'!AT103)=0,NA(),'Последняя версия'!AT103)</f>
        <v>#N/A</v>
      </c>
      <c r="AU103" t="e">
        <f>IF(COUNTA('Последняя версия'!AU103)=0,NA(),'Последняя версия'!AU103)</f>
        <v>#N/A</v>
      </c>
      <c r="AV103" t="e">
        <f>IF(COUNTA('Последняя версия'!AV103)=0,NA(),'Последняя версия'!AV103)</f>
        <v>#N/A</v>
      </c>
      <c r="AW103" t="e">
        <f>IF(COUNTA('Последняя версия'!AW103)=0,NA(),'Последняя версия'!AW103)</f>
        <v>#N/A</v>
      </c>
      <c r="AX103" t="e">
        <f>IF(COUNTA('Последняя версия'!AX103)=0,NA(),'Последняя версия'!AX103)</f>
        <v>#N/A</v>
      </c>
      <c r="AY103" t="e">
        <f>IF(COUNTA('Последняя версия'!AY103)=0,NA(),'Последняя версия'!AY103)</f>
        <v>#N/A</v>
      </c>
      <c r="AZ103" t="e">
        <f>IF(COUNTA('Последняя версия'!AZ103)=0,NA(),'Последняя версия'!AZ103)</f>
        <v>#N/A</v>
      </c>
      <c r="BA103" t="e">
        <f>IF(COUNTA('Последняя версия'!BA103)=0,NA(),'Последняя версия'!BA103)</f>
        <v>#N/A</v>
      </c>
      <c r="BB103">
        <f>IF(COUNTA('Последняя версия'!BB103)=0,NA(),'Последняя версия'!BB103)</f>
        <v>145</v>
      </c>
      <c r="BC103">
        <f>IF(COUNTA('Последняя версия'!BC103)=0,NA(),'Последняя версия'!BC103)</f>
        <v>4.82</v>
      </c>
      <c r="BD103">
        <f>IF(COUNTA('Последняя версия'!BD103)=0,NA(),'Последняя версия'!BD103)</f>
        <v>197</v>
      </c>
      <c r="BE103">
        <f>IF(COUNTA('Последняя версия'!BE103)=0,NA(),'Последняя версия'!BE103)</f>
        <v>4.8</v>
      </c>
      <c r="BF103">
        <f>IF(COUNTA('Последняя версия'!BF103)=0,NA(),'Последняя версия'!BF103)</f>
        <v>5</v>
      </c>
      <c r="BG103">
        <f>IF(COUNTA('Последняя версия'!BG103)=0,NA(),'Последняя версия'!BG103)</f>
        <v>5</v>
      </c>
      <c r="BH103">
        <f>IF(COUNTA('Последняя версия'!BH103)=0,NA(),'Последняя версия'!BH103)</f>
        <v>164</v>
      </c>
      <c r="BI103">
        <f>IF(COUNTA('Последняя версия'!BI103)=0,NA(),'Последняя версия'!BI103)</f>
        <v>1131</v>
      </c>
      <c r="BJ103" t="e">
        <f>IF(COUNTA('Последняя версия'!BJ103)=0,NA(),'Последняя версия'!BJ103)</f>
        <v>#N/A</v>
      </c>
      <c r="BK103">
        <f>IF(COUNTA('Последняя версия'!BK103)=0,NA(),'Последняя версия'!BK103)</f>
        <v>65.8</v>
      </c>
      <c r="BL103">
        <f>IF(COUNTA('Последняя версия'!BL103)=0,NA(),'Последняя версия'!BL103)</f>
        <v>36.880000000000003</v>
      </c>
      <c r="BM103" t="e">
        <f>IF(COUNTA('Последняя версия'!BM103)=0,NA(),'Последняя версия'!BM103)</f>
        <v>#N/A</v>
      </c>
      <c r="BN103">
        <f>IF(COUNTA('Последняя версия'!BN103)=0,NA(),'Последняя версия'!BN103)</f>
        <v>4.33</v>
      </c>
      <c r="BO103">
        <f>IF(COUNTA('Последняя версия'!BO103)=0,NA(),'Последняя версия'!BO103)</f>
        <v>346</v>
      </c>
      <c r="BP103" t="e">
        <f>IF(COUNTA('Последняя версия'!BP103)=0,NA(),'Последняя версия'!BP103)</f>
        <v>#N/A</v>
      </c>
      <c r="BQ103" t="e">
        <f>IF(COUNTA('Последняя версия'!BQ103)=0,NA(),'Последняя версия'!BQ103)</f>
        <v>#N/A</v>
      </c>
      <c r="BR103" t="e">
        <f>IF(COUNTA('Последняя версия'!BR103)=0,NA(),'Последняя версия'!BR103)</f>
        <v>#N/A</v>
      </c>
      <c r="BS103" t="e">
        <f>IF(COUNTA('Последняя версия'!BS103)=0,NA(),'Последняя версия'!BS103)</f>
        <v>#N/A</v>
      </c>
      <c r="BT103" t="e">
        <f>IF(COUNTA('Последняя версия'!BT103)=0,NA(),'Последняя версия'!BT103)</f>
        <v>#N/A</v>
      </c>
      <c r="BU103" t="e">
        <f>IF(COUNTA('Последняя версия'!BU103)=0,NA(),'Последняя версия'!BU103)</f>
        <v>#N/A</v>
      </c>
      <c r="BV103" t="e">
        <f>IF(COUNTA('Последняя версия'!BV103)=0,NA(),'Последняя версия'!BV103)</f>
        <v>#N/A</v>
      </c>
      <c r="BW103" t="e">
        <f>IF(COUNTA('Последняя версия'!BW103)=0,NA(),'Последняя версия'!BW103)</f>
        <v>#N/A</v>
      </c>
      <c r="BX103" t="e">
        <f>IF(COUNTA('Последняя версия'!BX103)=0,NA(),'Последняя версия'!BX103)</f>
        <v>#N/A</v>
      </c>
      <c r="BY103" t="e">
        <f>IF(COUNTA('Последняя версия'!BY103)=0,NA(),'Последняя версия'!BY103)</f>
        <v>#N/A</v>
      </c>
      <c r="BZ103" t="e">
        <f>IF(COUNTA('Последняя версия'!BZ103)=0,NA(),'Последняя версия'!BZ103)</f>
        <v>#N/A</v>
      </c>
      <c r="CA103" t="e">
        <f>IF(COUNTA('Последняя версия'!CA103)=0,NA(),'Последняя версия'!CA103)</f>
        <v>#N/A</v>
      </c>
      <c r="CB103" t="e">
        <f>IF(COUNTA('Последняя версия'!CB103)=0,NA(),'Последняя версия'!CB103)</f>
        <v>#N/A</v>
      </c>
      <c r="CC103" t="e">
        <f>IF(COUNTA('Последняя версия'!CC103)=0,NA(),'Последняя версия'!CC103)</f>
        <v>#N/A</v>
      </c>
      <c r="CD103" t="e">
        <f>IF(COUNTA('Последняя версия'!CD103)=0,NA(),'Последняя версия'!CD103)</f>
        <v>#N/A</v>
      </c>
      <c r="CE103" t="e">
        <f>IF(COUNTA('Последняя версия'!CE103)=0,NA(),'Последняя версия'!CE103)</f>
        <v>#N/A</v>
      </c>
      <c r="CF103" t="e">
        <f>IF(COUNTA('Последняя версия'!CF103)=0,NA(),'Последняя версия'!CF103)</f>
        <v>#N/A</v>
      </c>
      <c r="CG103" t="e">
        <f>IF(COUNTA('Последняя версия'!CG103)=0,NA(),'Последняя версия'!CG103)</f>
        <v>#N/A</v>
      </c>
      <c r="CH103" t="e">
        <f>IF(COUNTA('Последняя версия'!CH103)=0,NA(),'Последняя версия'!CH103)</f>
        <v>#N/A</v>
      </c>
      <c r="CI103" t="e">
        <f>IF(COUNTA('Последняя версия'!CI103)=0,NA(),'Последняя версия'!CI103)</f>
        <v>#N/A</v>
      </c>
      <c r="CJ103" t="e">
        <f>IF(COUNTA('Последняя версия'!CJ103)=0,NA(),'Последняя версия'!CJ103)</f>
        <v>#N/A</v>
      </c>
      <c r="CK103" t="e">
        <f>IF(COUNTA('Последняя версия'!CK103)=0,NA(),'Последняя версия'!CK103)</f>
        <v>#N/A</v>
      </c>
      <c r="CL103">
        <f>IF(COUNTA('Последняя версия'!CL103)=0,NA(),'Последняя версия'!CL103)</f>
        <v>97</v>
      </c>
      <c r="CM103" t="e">
        <f>IF(COUNTA('Последняя версия'!CM103)=0,NA(),'Последняя версия'!CM103)</f>
        <v>#N/A</v>
      </c>
      <c r="CN103" t="e">
        <f>IF(COUNTA('Последняя версия'!CN103)=0,NA(),'Последняя версия'!CN103)</f>
        <v>#N/A</v>
      </c>
      <c r="CO103" t="e">
        <f>IF(COUNTA('Последняя версия'!CO103)=0,NA(),'Последняя версия'!CO103)</f>
        <v>#N/A</v>
      </c>
      <c r="CP103" t="e">
        <f>IF(COUNTA('Последняя версия'!CP103)=0,NA(),'Последняя версия'!CP103)</f>
        <v>#N/A</v>
      </c>
      <c r="CQ103" t="e">
        <f>IF(COUNTA('Последняя версия'!CQ103)=0,NA(),'Последняя версия'!CQ103)</f>
        <v>#N/A</v>
      </c>
      <c r="CR103" t="e">
        <f>IF(COUNTA('Последняя версия'!CR103)=0,NA(),'Последняя версия'!CR103)</f>
        <v>#N/A</v>
      </c>
      <c r="CS103">
        <f>IF(COUNTA('Последняя версия'!CS103)=0,NA(),'Последняя версия'!CS103)</f>
        <v>28</v>
      </c>
      <c r="CT103">
        <f>IF(COUNTA('Последняя версия'!CT103)=0,NA(),'Последняя версия'!CT103)</f>
        <v>10</v>
      </c>
      <c r="CU103">
        <f>IF(COUNTA('Последняя версия'!CU103)=0,NA(),'Последняя версия'!CU103)</f>
        <v>18</v>
      </c>
      <c r="CV103">
        <f>IF(COUNTA('Последняя версия'!CV103)=0,NA(),'Последняя версия'!CV103)</f>
        <v>2</v>
      </c>
      <c r="CW103">
        <f>IF(COUNTA('Последняя версия'!CW103)=0,NA(),'Последняя версия'!CW103)</f>
        <v>3</v>
      </c>
      <c r="CX103">
        <f>IF(COUNTA('Последняя версия'!CX103)=0,NA(),'Последняя версия'!CX103)</f>
        <v>5</v>
      </c>
      <c r="CY103">
        <f>IF(COUNTA('Последняя версия'!CY103)=0,NA(),'Последняя версия'!CY103)</f>
        <v>1</v>
      </c>
      <c r="CZ103">
        <f>IF(COUNTA('Последняя версия'!CZ103)=0,NA(),'Последняя версия'!CZ103)</f>
        <v>6</v>
      </c>
      <c r="DA103">
        <f>IF(COUNTA('Последняя версия'!DA103)=0,NA(),'Последняя версия'!DA103)</f>
        <v>1</v>
      </c>
      <c r="DB103">
        <f>IF(COUNTA('Последняя версия'!DB103)=0,NA(),'Последняя версия'!DB103)</f>
        <v>5</v>
      </c>
      <c r="DC103">
        <f>IF(COUNTA('Последняя версия'!DC103)=0,NA(),'Последняя версия'!DC103)</f>
        <v>7</v>
      </c>
      <c r="DD103">
        <f>IF(COUNTA('Последняя версия'!DD103)=0,NA(),'Последняя версия'!DD103)</f>
        <v>3</v>
      </c>
      <c r="DE103">
        <f>IF(COUNTA('Последняя версия'!DE103)=0,NA(),'Последняя версия'!DE103)</f>
        <v>6</v>
      </c>
      <c r="DF103">
        <f>IF(COUNTA('Последняя версия'!DF103)=0,NA(),'Последняя версия'!DF103)</f>
        <v>7</v>
      </c>
      <c r="DG103">
        <f>IF(COUNTA('Последняя версия'!DG103)=0,NA(),'Последняя версия'!DG103)</f>
        <v>1</v>
      </c>
      <c r="DH103">
        <f>IF(COUNTA('Последняя версия'!DH103)=0,NA(),'Последняя версия'!DH103)</f>
        <v>4</v>
      </c>
      <c r="DI103">
        <f>IF(COUNTA('Последняя версия'!DI103)=0,NA(),'Последняя версия'!DI103)</f>
        <v>6</v>
      </c>
      <c r="DJ103">
        <f>IF(COUNTA('Последняя версия'!DJ103)=0,NA(),'Последняя версия'!DJ103)</f>
        <v>5</v>
      </c>
      <c r="DK103">
        <f>IF(COUNTA('Последняя версия'!DK103)=0,NA(),'Последняя версия'!DK103)</f>
        <v>2</v>
      </c>
      <c r="DL103">
        <f>IF(COUNTA('Последняя версия'!DL103)=0,NA(),'Последняя версия'!DL103)</f>
        <v>10</v>
      </c>
      <c r="DM103">
        <f>IF(COUNTA('Последняя версия'!DM103)=0,NA(),'Последняя версия'!DM103)</f>
        <v>11</v>
      </c>
      <c r="DN103">
        <f>IF(COUNTA('Последняя версия'!DN103)=0,NA(),'Последняя версия'!DN103)</f>
        <v>5</v>
      </c>
      <c r="DO103">
        <f>IF(COUNTA('Последняя версия'!DO103)=0,NA(),'Последняя версия'!DO103)</f>
        <v>6</v>
      </c>
      <c r="DP103">
        <f>IF(COUNTA('Последняя версия'!DP103)=0,NA(),'Последняя версия'!DP103)</f>
        <v>11</v>
      </c>
      <c r="DQ103">
        <f>IF(COUNTA('Последняя версия'!DQ103)=0,NA(),'Последняя версия'!DQ103)</f>
        <v>19</v>
      </c>
      <c r="DR103">
        <f>IF(COUNTA('Последняя версия'!DR103)=0,NA(),'Последняя версия'!DR103)</f>
        <v>9</v>
      </c>
      <c r="DS103">
        <f>IF(COUNTA('Последняя версия'!DS103)=0,NA(),'Последняя версия'!DS103)</f>
        <v>10</v>
      </c>
      <c r="DT103">
        <f>IF(COUNTA('Последняя версия'!DT103)=0,NA(),'Последняя версия'!DT103)</f>
        <v>122</v>
      </c>
      <c r="DU103" t="e">
        <f>IF(COUNTA('Последняя версия'!DU103)=0,NA(),'Последняя версия'!DU103)</f>
        <v>#N/A</v>
      </c>
      <c r="DV103" t="e">
        <f>IF(COUNTA('Последняя версия'!DV103)=0,NA(),'Последняя версия'!DV103)</f>
        <v>#N/A</v>
      </c>
      <c r="DW103" t="e">
        <f>IF(COUNTA('Последняя версия'!DW103)=0,NA(),'Последняя версия'!DW103)</f>
        <v>#N/A</v>
      </c>
      <c r="DX103" t="e">
        <f>IF(COUNTA('Последняя версия'!DX103)=0,NA(),'Последняя версия'!DX103)</f>
        <v>#N/A</v>
      </c>
      <c r="DY103" t="e">
        <f>IF(COUNTA('Последняя версия'!DY103)=0,NA(),'Последняя версия'!DY103)</f>
        <v>#N/A</v>
      </c>
      <c r="DZ103" t="e">
        <f>IF(COUNTA('Последняя версия'!DZ103)=0,NA(),'Последняя версия'!DZ103)</f>
        <v>#N/A</v>
      </c>
      <c r="EA103" t="e">
        <f>IF(COUNTA('Последняя версия'!EA103)=0,NA(),'Последняя версия'!EA103)</f>
        <v>#N/A</v>
      </c>
      <c r="EB103" t="e">
        <f>IF(COUNTA('Последняя версия'!EB103)=0,NA(),'Последняя версия'!EB103)</f>
        <v>#N/A</v>
      </c>
      <c r="EC103" t="e">
        <f>IF(COUNTA('Последняя версия'!EC103)=0,NA(),'Последняя версия'!EC103)</f>
        <v>#N/A</v>
      </c>
      <c r="ED103" t="e">
        <f>IF(COUNTA('Последняя версия'!ED103)=0,NA(),'Последняя версия'!ED103)</f>
        <v>#N/A</v>
      </c>
      <c r="EE103" t="e">
        <f>IF(COUNTA('Последняя версия'!EE103)=0,NA(),'Последняя версия'!EE103)</f>
        <v>#N/A</v>
      </c>
      <c r="EF103" t="e">
        <f>IF(COUNTA('Последняя версия'!EF103)=0,NA(),'Последняя версия'!EF103)</f>
        <v>#N/A</v>
      </c>
      <c r="EG103" t="e">
        <f>IF(COUNTA('Последняя версия'!EG103)=0,NA(),'Последняя версия'!EG103)</f>
        <v>#N/A</v>
      </c>
      <c r="EH103" t="e">
        <f>IF(COUNTA('Последняя версия'!EH103)=0,NA(),'Последняя версия'!EH103)</f>
        <v>#N/A</v>
      </c>
      <c r="EI103" t="e">
        <f>IF(COUNTA('Последняя версия'!EI103)=0,NA(),'Последняя версия'!EI103)</f>
        <v>#N/A</v>
      </c>
      <c r="EJ103" t="e">
        <f>IF(COUNTA('Последняя версия'!EJ103)=0,NA(),'Последняя версия'!EJ103)</f>
        <v>#N/A</v>
      </c>
    </row>
    <row r="104" spans="1:140" x14ac:dyDescent="0.35">
      <c r="A104">
        <f>IF(COUNTA('Последняя версия'!A104)=0,NA(),'Последняя версия'!A104)</f>
        <v>103</v>
      </c>
      <c r="B104">
        <f>IF(COUNTA('Последняя версия'!B104)=0,NA(),'Последняя версия'!B104)</f>
        <v>3</v>
      </c>
      <c r="C104">
        <f>IF(COUNTA('Последняя версия'!C104)=0,NA(),'Последняя версия'!C104)</f>
        <v>2</v>
      </c>
      <c r="D104">
        <f>IF(COUNTA('Последняя версия'!D104)=0,NA(),'Последняя версия'!D104)</f>
        <v>4</v>
      </c>
      <c r="E104">
        <f>IF(COUNTA('Последняя версия'!E104)=0,NA(),'Последняя версия'!E104)</f>
        <v>6</v>
      </c>
      <c r="F104">
        <f>IF(COUNTA('Последняя версия'!F104)=0,NA(),'Последняя версия'!F104)</f>
        <v>1</v>
      </c>
      <c r="G104">
        <f>IF(COUNTA('Последняя версия'!G104)=0,NA(),'Последняя версия'!G104)</f>
        <v>1</v>
      </c>
      <c r="H104">
        <f>IF(COUNTA('Последняя версия'!H104)=0,NA(),'Последняя версия'!H104)</f>
        <v>2</v>
      </c>
      <c r="I104">
        <f>IF(COUNTA('Последняя версия'!I104)=0,NA(),'Последняя версия'!I104)</f>
        <v>3</v>
      </c>
      <c r="J104">
        <f>IF(COUNTA('Последняя версия'!J104)=0,NA(),'Последняя версия'!J104)</f>
        <v>1</v>
      </c>
      <c r="K104">
        <f>IF(COUNTA('Последняя версия'!K104)=0,NA(),'Последняя версия'!K104)</f>
        <v>1</v>
      </c>
      <c r="L104">
        <f>IF(COUNTA('Последняя версия'!L104)=0,NA(),'Последняя версия'!L104)</f>
        <v>2</v>
      </c>
      <c r="M104">
        <f>IF(COUNTA('Последняя версия'!M104)=0,NA(),'Последняя версия'!M104)</f>
        <v>1</v>
      </c>
      <c r="N104">
        <f>IF(COUNTA('Последняя версия'!N104)=0,NA(),'Последняя версия'!N104)</f>
        <v>1</v>
      </c>
      <c r="O104">
        <f>IF(COUNTA('Последняя версия'!O104)=0,NA(),'Последняя версия'!O104)</f>
        <v>2</v>
      </c>
      <c r="P104">
        <f>IF(COUNTA('Последняя версия'!P104)=0,NA(),'Последняя версия'!P104)</f>
        <v>1</v>
      </c>
      <c r="Q104">
        <f>IF(COUNTA('Последняя версия'!Q104)=0,NA(),'Последняя версия'!Q104)</f>
        <v>2</v>
      </c>
      <c r="R104">
        <f>IF(COUNTA('Последняя версия'!R104)=0,NA(),'Последняя версия'!R104)</f>
        <v>1</v>
      </c>
      <c r="S104">
        <f>IF(COUNTA('Последняя версия'!S104)=0,NA(),'Последняя версия'!S104)</f>
        <v>1</v>
      </c>
      <c r="T104">
        <f>IF(COUNTA('Последняя версия'!T104)=0,NA(),'Последняя версия'!T104)</f>
        <v>2</v>
      </c>
      <c r="U104">
        <f>IF(COUNTA('Последняя версия'!U104)=0,NA(),'Последняя версия'!U104)</f>
        <v>1</v>
      </c>
      <c r="V104">
        <f>IF(COUNTA('Последняя версия'!V104)=0,NA(),'Последняя версия'!V104)</f>
        <v>2</v>
      </c>
      <c r="W104" t="e">
        <f>IF(COUNTA('Последняя версия'!W104)=0,NA(),'Последняя версия'!W104)</f>
        <v>#N/A</v>
      </c>
      <c r="X104">
        <f>IF(COUNTA('Последняя версия'!X104)=0,NA(),'Последняя версия'!X104)</f>
        <v>73</v>
      </c>
      <c r="Y104">
        <f>IF(COUNTA('Последняя версия'!Y104)=0,NA(),'Последняя версия'!Y104)</f>
        <v>50</v>
      </c>
      <c r="Z104">
        <f>IF(COUNTA('Последняя версия'!Z104)=0,NA(),'Последняя версия'!Z104)</f>
        <v>240</v>
      </c>
      <c r="AA104">
        <f>IF(COUNTA('Последняя версия'!AA104)=0,NA(),'Последняя версия'!AA104)</f>
        <v>57</v>
      </c>
      <c r="AB104">
        <f>IF(COUNTA('Последняя версия'!AB104)=0,NA(),'Последняя версия'!AB104)</f>
        <v>50</v>
      </c>
      <c r="AC104">
        <f>IF(COUNTA('Последняя версия'!AC104)=0,NA(),'Последняя версия'!AC104)</f>
        <v>43.9</v>
      </c>
      <c r="AD104">
        <f>IF(COUNTA('Последняя версия'!AD104)=0,NA(),'Последняя версия'!AD104)</f>
        <v>6.98</v>
      </c>
      <c r="AE104">
        <f>IF(COUNTA('Последняя версия'!AE104)=0,NA(),'Последняя версия'!AE104)</f>
        <v>72.02</v>
      </c>
      <c r="AF104">
        <f>IF(COUNTA('Последняя версия'!AF104)=0,NA(),'Последняя версия'!AF104)</f>
        <v>6.66</v>
      </c>
      <c r="AG104">
        <f>IF(COUNTA('Последняя версия'!AG104)=0,NA(),'Последняя версия'!AG104)</f>
        <v>1.34</v>
      </c>
      <c r="AH104">
        <f>IF(COUNTA('Последняя версия'!AH104)=0,NA(),'Последняя версия'!AH104)</f>
        <v>4.13</v>
      </c>
      <c r="AI104">
        <f>IF(COUNTA('Последняя версия'!AI104)=0,NA(),'Последняя версия'!AI104)</f>
        <v>2.2000000000000002</v>
      </c>
      <c r="AJ104">
        <f>IF(COUNTA('Последняя версия'!AJ104)=0,NA(),'Последняя версия'!AJ104)</f>
        <v>3.06</v>
      </c>
      <c r="AK104">
        <f>IF(COUNTA('Последняя версия'!AK104)=0,NA(),'Последняя версия'!AK104)</f>
        <v>4.2300000000000004</v>
      </c>
      <c r="AL104">
        <f>IF(COUNTA('Последняя версия'!AL104)=0,NA(),'Последняя версия'!AL104)</f>
        <v>150.6</v>
      </c>
      <c r="AM104">
        <f>IF(COUNTA('Последняя версия'!AM104)=0,NA(),'Последняя версия'!AM104)</f>
        <v>549.4</v>
      </c>
      <c r="AN104">
        <f>IF(COUNTA('Последняя версия'!AN104)=0,NA(),'Последняя версия'!AN104)</f>
        <v>1.02</v>
      </c>
      <c r="AO104">
        <f>IF(COUNTA('Последняя версия'!AO104)=0,NA(),'Последняя версия'!AO104)</f>
        <v>538</v>
      </c>
      <c r="AP104" t="e">
        <f>IF(COUNTA('Последняя версия'!AP104)=0,NA(),'Последняя версия'!AP104)</f>
        <v>#N/A</v>
      </c>
      <c r="AQ104" t="e">
        <f>IF(COUNTA('Последняя версия'!AQ104)=0,NA(),'Последняя версия'!AQ104)</f>
        <v>#N/A</v>
      </c>
      <c r="AR104" t="e">
        <f>IF(COUNTA('Последняя версия'!AR104)=0,NA(),'Последняя версия'!AR104)</f>
        <v>#N/A</v>
      </c>
      <c r="AS104" t="e">
        <f>IF(COUNTA('Последняя версия'!AS104)=0,NA(),'Последняя версия'!AS104)</f>
        <v>#N/A</v>
      </c>
      <c r="AT104" t="e">
        <f>IF(COUNTA('Последняя версия'!AT104)=0,NA(),'Последняя версия'!AT104)</f>
        <v>#N/A</v>
      </c>
      <c r="AU104" t="e">
        <f>IF(COUNTA('Последняя версия'!AU104)=0,NA(),'Последняя версия'!AU104)</f>
        <v>#N/A</v>
      </c>
      <c r="AV104" t="e">
        <f>IF(COUNTA('Последняя версия'!AV104)=0,NA(),'Последняя версия'!AV104)</f>
        <v>#N/A</v>
      </c>
      <c r="AW104" t="e">
        <f>IF(COUNTA('Последняя версия'!AW104)=0,NA(),'Последняя версия'!AW104)</f>
        <v>#N/A</v>
      </c>
      <c r="AX104" t="e">
        <f>IF(COUNTA('Последняя версия'!AX104)=0,NA(),'Последняя версия'!AX104)</f>
        <v>#N/A</v>
      </c>
      <c r="AY104" t="e">
        <f>IF(COUNTA('Последняя версия'!AY104)=0,NA(),'Последняя версия'!AY104)</f>
        <v>#N/A</v>
      </c>
      <c r="AZ104" t="e">
        <f>IF(COUNTA('Последняя версия'!AZ104)=0,NA(),'Последняя версия'!AZ104)</f>
        <v>#N/A</v>
      </c>
      <c r="BA104" t="e">
        <f>IF(COUNTA('Последняя версия'!BA104)=0,NA(),'Последняя версия'!BA104)</f>
        <v>#N/A</v>
      </c>
      <c r="BB104">
        <f>IF(COUNTA('Последняя версия'!BB104)=0,NA(),'Последняя версия'!BB104)</f>
        <v>152</v>
      </c>
      <c r="BC104" t="e">
        <f>IF(COUNTA('Последняя версия'!BC104)=0,NA(),'Последняя версия'!BC104)</f>
        <v>#N/A</v>
      </c>
      <c r="BD104" t="e">
        <f>IF(COUNTA('Последняя версия'!BD104)=0,NA(),'Последняя версия'!BD104)</f>
        <v>#N/A</v>
      </c>
      <c r="BE104" t="e">
        <f>IF(COUNTA('Последняя версия'!BE104)=0,NA(),'Последняя версия'!BE104)</f>
        <v>#N/A</v>
      </c>
      <c r="BF104" t="e">
        <f>IF(COUNTA('Последняя версия'!BF104)=0,NA(),'Последняя версия'!BF104)</f>
        <v>#N/A</v>
      </c>
      <c r="BG104" t="e">
        <f>IF(COUNTA('Последняя версия'!BG104)=0,NA(),'Последняя версия'!BG104)</f>
        <v>#N/A</v>
      </c>
      <c r="BH104">
        <f>IF(COUNTA('Последняя версия'!BH104)=0,NA(),'Последняя версия'!BH104)</f>
        <v>160</v>
      </c>
      <c r="BI104">
        <f>IF(COUNTA('Последняя версия'!BI104)=0,NA(),'Последняя версия'!BI104)</f>
        <v>1053</v>
      </c>
      <c r="BJ104" t="e">
        <f>IF(COUNTA('Последняя версия'!BJ104)=0,NA(),'Последняя версия'!BJ104)</f>
        <v>#N/A</v>
      </c>
      <c r="BK104" t="e">
        <f>IF(COUNTA('Последняя версия'!BK104)=0,NA(),'Последняя версия'!BK104)</f>
        <v>#N/A</v>
      </c>
      <c r="BL104">
        <f>IF(COUNTA('Последняя версия'!BL104)=0,NA(),'Последняя версия'!BL104)</f>
        <v>33.369999999999997</v>
      </c>
      <c r="BM104" t="e">
        <f>IF(COUNTA('Последняя версия'!BM104)=0,NA(),'Последняя версия'!BM104)</f>
        <v>#N/A</v>
      </c>
      <c r="BN104">
        <f>IF(COUNTA('Последняя версия'!BN104)=0,NA(),'Последняя версия'!BN104)</f>
        <v>3.56</v>
      </c>
      <c r="BO104">
        <f>IF(COUNTA('Последняя версия'!BO104)=0,NA(),'Последняя версия'!BO104)</f>
        <v>473</v>
      </c>
      <c r="BP104" t="e">
        <f>IF(COUNTA('Последняя версия'!BP104)=0,NA(),'Последняя версия'!BP104)</f>
        <v>#N/A</v>
      </c>
      <c r="BQ104" t="e">
        <f>IF(COUNTA('Последняя версия'!BQ104)=0,NA(),'Последняя версия'!BQ104)</f>
        <v>#N/A</v>
      </c>
      <c r="BR104" t="e">
        <f>IF(COUNTA('Последняя версия'!BR104)=0,NA(),'Последняя версия'!BR104)</f>
        <v>#N/A</v>
      </c>
      <c r="BS104" t="e">
        <f>IF(COUNTA('Последняя версия'!BS104)=0,NA(),'Последняя версия'!BS104)</f>
        <v>#N/A</v>
      </c>
      <c r="BT104" t="e">
        <f>IF(COUNTA('Последняя версия'!BT104)=0,NA(),'Последняя версия'!BT104)</f>
        <v>#N/A</v>
      </c>
      <c r="BU104" t="e">
        <f>IF(COUNTA('Последняя версия'!BU104)=0,NA(),'Последняя версия'!BU104)</f>
        <v>#N/A</v>
      </c>
      <c r="BV104" t="e">
        <f>IF(COUNTA('Последняя версия'!BV104)=0,NA(),'Последняя версия'!BV104)</f>
        <v>#N/A</v>
      </c>
      <c r="BW104" t="e">
        <f>IF(COUNTA('Последняя версия'!BW104)=0,NA(),'Последняя версия'!BW104)</f>
        <v>#N/A</v>
      </c>
      <c r="BX104" t="e">
        <f>IF(COUNTA('Последняя версия'!BX104)=0,NA(),'Последняя версия'!BX104)</f>
        <v>#N/A</v>
      </c>
      <c r="BY104" t="e">
        <f>IF(COUNTA('Последняя версия'!BY104)=0,NA(),'Последняя версия'!BY104)</f>
        <v>#N/A</v>
      </c>
      <c r="BZ104" t="e">
        <f>IF(COUNTA('Последняя версия'!BZ104)=0,NA(),'Последняя версия'!BZ104)</f>
        <v>#N/A</v>
      </c>
      <c r="CA104" t="e">
        <f>IF(COUNTA('Последняя версия'!CA104)=0,NA(),'Последняя версия'!CA104)</f>
        <v>#N/A</v>
      </c>
      <c r="CB104" t="e">
        <f>IF(COUNTA('Последняя версия'!CB104)=0,NA(),'Последняя версия'!CB104)</f>
        <v>#N/A</v>
      </c>
      <c r="CC104" t="e">
        <f>IF(COUNTA('Последняя версия'!CC104)=0,NA(),'Последняя версия'!CC104)</f>
        <v>#N/A</v>
      </c>
      <c r="CD104" t="e">
        <f>IF(COUNTA('Последняя версия'!CD104)=0,NA(),'Последняя версия'!CD104)</f>
        <v>#N/A</v>
      </c>
      <c r="CE104" t="e">
        <f>IF(COUNTA('Последняя версия'!CE104)=0,NA(),'Последняя версия'!CE104)</f>
        <v>#N/A</v>
      </c>
      <c r="CF104" t="e">
        <f>IF(COUNTA('Последняя версия'!CF104)=0,NA(),'Последняя версия'!CF104)</f>
        <v>#N/A</v>
      </c>
      <c r="CG104" t="e">
        <f>IF(COUNTA('Последняя версия'!CG104)=0,NA(),'Последняя версия'!CG104)</f>
        <v>#N/A</v>
      </c>
      <c r="CH104" t="e">
        <f>IF(COUNTA('Последняя версия'!CH104)=0,NA(),'Последняя версия'!CH104)</f>
        <v>#N/A</v>
      </c>
      <c r="CI104" t="e">
        <f>IF(COUNTA('Последняя версия'!CI104)=0,NA(),'Последняя версия'!CI104)</f>
        <v>#N/A</v>
      </c>
      <c r="CJ104" t="e">
        <f>IF(COUNTA('Последняя версия'!CJ104)=0,NA(),'Последняя версия'!CJ104)</f>
        <v>#N/A</v>
      </c>
      <c r="CK104" t="e">
        <f>IF(COUNTA('Последняя версия'!CK104)=0,NA(),'Последняя версия'!CK104)</f>
        <v>#N/A</v>
      </c>
      <c r="CL104">
        <f>IF(COUNTA('Последняя версия'!CL104)=0,NA(),'Последняя версия'!CL104)</f>
        <v>77</v>
      </c>
      <c r="CM104" t="e">
        <f>IF(COUNTA('Последняя версия'!CM104)=0,NA(),'Последняя версия'!CM104)</f>
        <v>#N/A</v>
      </c>
      <c r="CN104" t="e">
        <f>IF(COUNTA('Последняя версия'!CN104)=0,NA(),'Последняя версия'!CN104)</f>
        <v>#N/A</v>
      </c>
      <c r="CO104" t="e">
        <f>IF(COUNTA('Последняя версия'!CO104)=0,NA(),'Последняя версия'!CO104)</f>
        <v>#N/A</v>
      </c>
      <c r="CP104" t="e">
        <f>IF(COUNTA('Последняя версия'!CP104)=0,NA(),'Последняя версия'!CP104)</f>
        <v>#N/A</v>
      </c>
      <c r="CQ104" t="e">
        <f>IF(COUNTA('Последняя версия'!CQ104)=0,NA(),'Последняя версия'!CQ104)</f>
        <v>#N/A</v>
      </c>
      <c r="CR104" t="e">
        <f>IF(COUNTA('Последняя версия'!CR104)=0,NA(),'Последняя версия'!CR104)</f>
        <v>#N/A</v>
      </c>
      <c r="CS104">
        <f>IF(COUNTA('Последняя версия'!CS104)=0,NA(),'Последняя версия'!CS104)</f>
        <v>26</v>
      </c>
      <c r="CT104">
        <f>IF(COUNTA('Последняя версия'!CT104)=0,NA(),'Последняя версия'!CT104)</f>
        <v>6</v>
      </c>
      <c r="CU104">
        <f>IF(COUNTA('Последняя версия'!CU104)=0,NA(),'Последняя версия'!CU104)</f>
        <v>14</v>
      </c>
      <c r="CV104">
        <f>IF(COUNTA('Последняя версия'!CV104)=0,NA(),'Последняя версия'!CV104)</f>
        <v>4</v>
      </c>
      <c r="CW104">
        <f>IF(COUNTA('Последняя версия'!CW104)=0,NA(),'Последняя версия'!CW104)</f>
        <v>1</v>
      </c>
      <c r="CX104">
        <f>IF(COUNTA('Последняя версия'!CX104)=0,NA(),'Последняя версия'!CX104)</f>
        <v>1</v>
      </c>
      <c r="CY104">
        <f>IF(COUNTA('Последняя версия'!CY104)=0,NA(),'Последняя версия'!CY104)</f>
        <v>6</v>
      </c>
      <c r="CZ104">
        <f>IF(COUNTA('Последняя версия'!CZ104)=0,NA(),'Последняя версия'!CZ104)</f>
        <v>6</v>
      </c>
      <c r="DA104">
        <f>IF(COUNTA('Последняя версия'!DA104)=0,NA(),'Последняя версия'!DA104)</f>
        <v>6</v>
      </c>
      <c r="DB104">
        <f>IF(COUNTA('Последняя версия'!DB104)=0,NA(),'Последняя версия'!DB104)</f>
        <v>7</v>
      </c>
      <c r="DC104">
        <f>IF(COUNTA('Последняя версия'!DC104)=0,NA(),'Последняя версия'!DC104)</f>
        <v>5</v>
      </c>
      <c r="DD104">
        <f>IF(COUNTA('Последняя версия'!DD104)=0,NA(),'Последняя версия'!DD104)</f>
        <v>8</v>
      </c>
      <c r="DE104">
        <f>IF(COUNTA('Последняя версия'!DE104)=0,NA(),'Последняя версия'!DE104)</f>
        <v>7</v>
      </c>
      <c r="DF104">
        <f>IF(COUNTA('Последняя версия'!DF104)=0,NA(),'Последняя версия'!DF104)</f>
        <v>7</v>
      </c>
      <c r="DG104">
        <f>IF(COUNTA('Последняя версия'!DG104)=0,NA(),'Последняя версия'!DG104)</f>
        <v>4</v>
      </c>
      <c r="DH104">
        <f>IF(COUNTA('Последняя версия'!DH104)=0,NA(),'Последняя версия'!DH104)</f>
        <v>10</v>
      </c>
      <c r="DI104">
        <f>IF(COUNTA('Последняя версия'!DI104)=0,NA(),'Последняя версия'!DI104)</f>
        <v>6</v>
      </c>
      <c r="DJ104">
        <f>IF(COUNTA('Последняя версия'!DJ104)=0,NA(),'Последняя версия'!DJ104)</f>
        <v>5</v>
      </c>
      <c r="DK104">
        <f>IF(COUNTA('Последняя версия'!DK104)=0,NA(),'Последняя версия'!DK104)</f>
        <v>5</v>
      </c>
      <c r="DL104">
        <f>IF(COUNTA('Последняя версия'!DL104)=0,NA(),'Последняя версия'!DL104)</f>
        <v>5</v>
      </c>
      <c r="DM104">
        <f>IF(COUNTA('Последняя версия'!DM104)=0,NA(),'Последняя версия'!DM104)</f>
        <v>11</v>
      </c>
      <c r="DN104">
        <f>IF(COUNTA('Последняя версия'!DN104)=0,NA(),'Последняя версия'!DN104)</f>
        <v>6</v>
      </c>
      <c r="DO104">
        <f>IF(COUNTA('Последняя версия'!DO104)=0,NA(),'Последняя версия'!DO104)</f>
        <v>5</v>
      </c>
      <c r="DP104">
        <f>IF(COUNTA('Последняя версия'!DP104)=0,NA(),'Последняя версия'!DP104)</f>
        <v>4</v>
      </c>
      <c r="DQ104">
        <f>IF(COUNTA('Последняя версия'!DQ104)=0,NA(),'Последняя версия'!DQ104)</f>
        <v>12</v>
      </c>
      <c r="DR104">
        <f>IF(COUNTA('Последняя версия'!DR104)=0,NA(),'Последняя версия'!DR104)</f>
        <v>9</v>
      </c>
      <c r="DS104">
        <f>IF(COUNTA('Последняя версия'!DS104)=0,NA(),'Последняя версия'!DS104)</f>
        <v>3</v>
      </c>
      <c r="DT104">
        <f>IF(COUNTA('Последняя версия'!DT104)=0,NA(),'Последняя версия'!DT104)</f>
        <v>103</v>
      </c>
      <c r="DU104" t="e">
        <f>IF(COUNTA('Последняя версия'!DU104)=0,NA(),'Последняя версия'!DU104)</f>
        <v>#N/A</v>
      </c>
      <c r="DV104" t="e">
        <f>IF(COUNTA('Последняя версия'!DV104)=0,NA(),'Последняя версия'!DV104)</f>
        <v>#N/A</v>
      </c>
      <c r="DW104" t="e">
        <f>IF(COUNTA('Последняя версия'!DW104)=0,NA(),'Последняя версия'!DW104)</f>
        <v>#N/A</v>
      </c>
      <c r="DX104" t="e">
        <f>IF(COUNTA('Последняя версия'!DX104)=0,NA(),'Последняя версия'!DX104)</f>
        <v>#N/A</v>
      </c>
      <c r="DY104" t="e">
        <f>IF(COUNTA('Последняя версия'!DY104)=0,NA(),'Последняя версия'!DY104)</f>
        <v>#N/A</v>
      </c>
      <c r="DZ104" t="e">
        <f>IF(COUNTA('Последняя версия'!DZ104)=0,NA(),'Последняя версия'!DZ104)</f>
        <v>#N/A</v>
      </c>
      <c r="EA104" t="e">
        <f>IF(COUNTA('Последняя версия'!EA104)=0,NA(),'Последняя версия'!EA104)</f>
        <v>#N/A</v>
      </c>
      <c r="EB104" t="e">
        <f>IF(COUNTA('Последняя версия'!EB104)=0,NA(),'Последняя версия'!EB104)</f>
        <v>#N/A</v>
      </c>
      <c r="EC104" t="e">
        <f>IF(COUNTA('Последняя версия'!EC104)=0,NA(),'Последняя версия'!EC104)</f>
        <v>#N/A</v>
      </c>
      <c r="ED104" t="e">
        <f>IF(COUNTA('Последняя версия'!ED104)=0,NA(),'Последняя версия'!ED104)</f>
        <v>#N/A</v>
      </c>
      <c r="EE104" t="e">
        <f>IF(COUNTA('Последняя версия'!EE104)=0,NA(),'Последняя версия'!EE104)</f>
        <v>#N/A</v>
      </c>
      <c r="EF104" t="e">
        <f>IF(COUNTA('Последняя версия'!EF104)=0,NA(),'Последняя версия'!EF104)</f>
        <v>#N/A</v>
      </c>
      <c r="EG104" t="e">
        <f>IF(COUNTA('Последняя версия'!EG104)=0,NA(),'Последняя версия'!EG104)</f>
        <v>#N/A</v>
      </c>
      <c r="EH104" t="e">
        <f>IF(COUNTA('Последняя версия'!EH104)=0,NA(),'Последняя версия'!EH104)</f>
        <v>#N/A</v>
      </c>
      <c r="EI104" t="e">
        <f>IF(COUNTA('Последняя версия'!EI104)=0,NA(),'Последняя версия'!EI104)</f>
        <v>#N/A</v>
      </c>
      <c r="EJ104" t="e">
        <f>IF(COUNTA('Последняя версия'!EJ104)=0,NA(),'Последняя версия'!EJ104)</f>
        <v>#N/A</v>
      </c>
    </row>
    <row r="105" spans="1:140" x14ac:dyDescent="0.35">
      <c r="A105">
        <f>IF(COUNTA('Последняя версия'!A105)=0,NA(),'Последняя версия'!A105)</f>
        <v>104</v>
      </c>
      <c r="B105">
        <f>IF(COUNTA('Последняя версия'!B105)=0,NA(),'Последняя версия'!B105)</f>
        <v>2</v>
      </c>
      <c r="C105">
        <f>IF(COUNTA('Последняя версия'!C105)=0,NA(),'Последняя версия'!C105)</f>
        <v>1</v>
      </c>
      <c r="D105">
        <f>IF(COUNTA('Последняя версия'!D105)=0,NA(),'Последняя версия'!D105)</f>
        <v>7</v>
      </c>
      <c r="E105">
        <f>IF(COUNTA('Последняя версия'!E105)=0,NA(),'Последняя версия'!E105)</f>
        <v>5</v>
      </c>
      <c r="F105">
        <f>IF(COUNTA('Последняя версия'!F105)=0,NA(),'Последняя версия'!F105)</f>
        <v>2</v>
      </c>
      <c r="G105">
        <f>IF(COUNTA('Последняя версия'!G105)=0,NA(),'Последняя версия'!G105)</f>
        <v>2</v>
      </c>
      <c r="H105">
        <f>IF(COUNTA('Последняя версия'!H105)=0,NA(),'Последняя версия'!H105)</f>
        <v>1</v>
      </c>
      <c r="I105">
        <f>IF(COUNTA('Последняя версия'!I105)=0,NA(),'Последняя версия'!I105)</f>
        <v>1</v>
      </c>
      <c r="J105">
        <f>IF(COUNTA('Последняя версия'!J105)=0,NA(),'Последняя версия'!J105)</f>
        <v>1</v>
      </c>
      <c r="K105">
        <f>IF(COUNTA('Последняя версия'!K105)=0,NA(),'Последняя версия'!K105)</f>
        <v>1</v>
      </c>
      <c r="L105">
        <f>IF(COUNTA('Последняя версия'!L105)=0,NA(),'Последняя версия'!L105)</f>
        <v>1</v>
      </c>
      <c r="M105">
        <f>IF(COUNTA('Последняя версия'!M105)=0,NA(),'Последняя версия'!M105)</f>
        <v>1</v>
      </c>
      <c r="N105">
        <f>IF(COUNTA('Последняя версия'!N105)=0,NA(),'Последняя версия'!N105)</f>
        <v>1</v>
      </c>
      <c r="O105">
        <f>IF(COUNTA('Последняя версия'!O105)=0,NA(),'Последняя версия'!O105)</f>
        <v>2</v>
      </c>
      <c r="P105">
        <f>IF(COUNTA('Последняя версия'!P105)=0,NA(),'Последняя версия'!P105)</f>
        <v>1</v>
      </c>
      <c r="Q105">
        <f>IF(COUNTA('Последняя версия'!Q105)=0,NA(),'Последняя версия'!Q105)</f>
        <v>1</v>
      </c>
      <c r="R105">
        <f>IF(COUNTA('Последняя версия'!R105)=0,NA(),'Последняя версия'!R105)</f>
        <v>2</v>
      </c>
      <c r="S105" t="e">
        <f>IF(COUNTA('Последняя версия'!S105)=0,NA(),'Последняя версия'!S105)</f>
        <v>#N/A</v>
      </c>
      <c r="T105">
        <f>IF(COUNTA('Последняя версия'!T105)=0,NA(),'Последняя версия'!T105)</f>
        <v>1</v>
      </c>
      <c r="U105">
        <f>IF(COUNTA('Последняя версия'!U105)=0,NA(),'Последняя версия'!U105)</f>
        <v>1</v>
      </c>
      <c r="V105">
        <f>IF(COUNTA('Последняя версия'!V105)=0,NA(),'Последняя версия'!V105)</f>
        <v>1</v>
      </c>
      <c r="W105" t="e">
        <f>IF(COUNTA('Последняя версия'!W105)=0,NA(),'Последняя версия'!W105)</f>
        <v>#N/A</v>
      </c>
      <c r="X105">
        <f>IF(COUNTA('Последняя версия'!X105)=0,NA(),'Последняя версия'!X105)</f>
        <v>77</v>
      </c>
      <c r="Y105">
        <f>IF(COUNTA('Последняя версия'!Y105)=0,NA(),'Последняя версия'!Y105)</f>
        <v>71</v>
      </c>
      <c r="Z105">
        <f>IF(COUNTA('Последняя версия'!Z105)=0,NA(),'Последняя версия'!Z105)</f>
        <v>36</v>
      </c>
      <c r="AA105">
        <f>IF(COUNTA('Последняя версия'!AA105)=0,NA(),'Последняя версия'!AA105)</f>
        <v>75</v>
      </c>
      <c r="AB105">
        <f>IF(COUNTA('Последняя версия'!AB105)=0,NA(),'Последняя версия'!AB105)</f>
        <v>85</v>
      </c>
      <c r="AC105">
        <f>IF(COUNTA('Последняя версия'!AC105)=0,NA(),'Последняя версия'!AC105)</f>
        <v>48</v>
      </c>
      <c r="AD105">
        <f>IF(COUNTA('Последняя версия'!AD105)=0,NA(),'Последняя версия'!AD105)</f>
        <v>4.5999999999999996</v>
      </c>
      <c r="AE105">
        <f>IF(COUNTA('Последняя версия'!AE105)=0,NA(),'Последняя версия'!AE105)</f>
        <v>72</v>
      </c>
      <c r="AF105">
        <f>IF(COUNTA('Последняя версия'!AF105)=0,NA(),'Последняя версия'!AF105)</f>
        <v>5.28</v>
      </c>
      <c r="AG105">
        <f>IF(COUNTA('Последняя версия'!AG105)=0,NA(),'Последняя версия'!AG105)</f>
        <v>1.98</v>
      </c>
      <c r="AH105">
        <f>IF(COUNTA('Последняя версия'!AH105)=0,NA(),'Последняя версия'!AH105)</f>
        <v>2.64</v>
      </c>
      <c r="AI105">
        <f>IF(COUNTA('Последняя версия'!AI105)=0,NA(),'Последняя версия'!AI105)</f>
        <v>0.81</v>
      </c>
      <c r="AJ105">
        <f>IF(COUNTA('Последняя версия'!AJ105)=0,NA(),'Последняя версия'!AJ105)</f>
        <v>0.64</v>
      </c>
      <c r="AK105">
        <f>IF(COUNTA('Последняя версия'!AK105)=0,NA(),'Последняя версия'!AK105)</f>
        <v>1.32</v>
      </c>
      <c r="AL105">
        <f>IF(COUNTA('Последняя версия'!AL105)=0,NA(),'Последняя версия'!AL105)</f>
        <v>112</v>
      </c>
      <c r="AM105">
        <f>IF(COUNTA('Последняя версия'!AM105)=0,NA(),'Последняя версия'!AM105)</f>
        <v>574</v>
      </c>
      <c r="AN105">
        <f>IF(COUNTA('Последняя версия'!AN105)=0,NA(),'Последняя версия'!AN105)</f>
        <v>5.55</v>
      </c>
      <c r="AO105">
        <f>IF(COUNTA('Последняя версия'!AO105)=0,NA(),'Последняя версия'!AO105)</f>
        <v>103</v>
      </c>
      <c r="AP105" t="e">
        <f>IF(COUNTA('Последняя версия'!AP105)=0,NA(),'Последняя версия'!AP105)</f>
        <v>#N/A</v>
      </c>
      <c r="AQ105" t="e">
        <f>IF(COUNTA('Последняя версия'!AQ105)=0,NA(),'Последняя версия'!AQ105)</f>
        <v>#N/A</v>
      </c>
      <c r="AR105" t="e">
        <f>IF(COUNTA('Последняя версия'!AR105)=0,NA(),'Последняя версия'!AR105)</f>
        <v>#N/A</v>
      </c>
      <c r="AS105" t="e">
        <f>IF(COUNTA('Последняя версия'!AS105)=0,NA(),'Последняя версия'!AS105)</f>
        <v>#N/A</v>
      </c>
      <c r="AT105" t="e">
        <f>IF(COUNTA('Последняя версия'!AT105)=0,NA(),'Последняя версия'!AT105)</f>
        <v>#N/A</v>
      </c>
      <c r="AU105" t="e">
        <f>IF(COUNTA('Последняя версия'!AU105)=0,NA(),'Последняя версия'!AU105)</f>
        <v>#N/A</v>
      </c>
      <c r="AV105" t="e">
        <f>IF(COUNTA('Последняя версия'!AV105)=0,NA(),'Последняя версия'!AV105)</f>
        <v>#N/A</v>
      </c>
      <c r="AW105" t="e">
        <f>IF(COUNTA('Последняя версия'!AW105)=0,NA(),'Последняя версия'!AW105)</f>
        <v>#N/A</v>
      </c>
      <c r="AX105" t="e">
        <f>IF(COUNTA('Последняя версия'!AX105)=0,NA(),'Последняя версия'!AX105)</f>
        <v>#N/A</v>
      </c>
      <c r="AY105" t="e">
        <f>IF(COUNTA('Последняя версия'!AY105)=0,NA(),'Последняя версия'!AY105)</f>
        <v>#N/A</v>
      </c>
      <c r="AZ105" t="e">
        <f>IF(COUNTA('Последняя версия'!AZ105)=0,NA(),'Последняя версия'!AZ105)</f>
        <v>#N/A</v>
      </c>
      <c r="BA105" t="e">
        <f>IF(COUNTA('Последняя версия'!BA105)=0,NA(),'Последняя версия'!BA105)</f>
        <v>#N/A</v>
      </c>
      <c r="BB105">
        <f>IF(COUNTA('Последняя версия'!BB105)=0,NA(),'Последняя версия'!BB105)</f>
        <v>157</v>
      </c>
      <c r="BC105">
        <f>IF(COUNTA('Последняя версия'!BC105)=0,NA(),'Последняя версия'!BC105)</f>
        <v>4.9800000000000004</v>
      </c>
      <c r="BD105">
        <f>IF(COUNTA('Последняя версия'!BD105)=0,NA(),'Последняя версия'!BD105)</f>
        <v>186</v>
      </c>
      <c r="BE105">
        <f>IF(COUNTA('Последняя версия'!BE105)=0,NA(),'Последняя версия'!BE105)</f>
        <v>4.3</v>
      </c>
      <c r="BF105">
        <f>IF(COUNTA('Последняя версия'!BF105)=0,NA(),'Последняя версия'!BF105)</f>
        <v>3</v>
      </c>
      <c r="BG105">
        <f>IF(COUNTA('Последняя версия'!BG105)=0,NA(),'Последняя версия'!BG105)</f>
        <v>10</v>
      </c>
      <c r="BH105">
        <f>IF(COUNTA('Последняя версия'!BH105)=0,NA(),'Последняя версия'!BH105)</f>
        <v>186</v>
      </c>
      <c r="BI105">
        <f>IF(COUNTA('Последняя версия'!BI105)=0,NA(),'Последняя версия'!BI105)</f>
        <v>1164</v>
      </c>
      <c r="BJ105">
        <f>IF(COUNTA('Последняя версия'!BJ105)=0,NA(),'Последняя версия'!BJ105)</f>
        <v>3.17</v>
      </c>
      <c r="BK105">
        <f>IF(COUNTA('Последняя версия'!BK105)=0,NA(),'Последняя версия'!BK105)</f>
        <v>20.48</v>
      </c>
      <c r="BL105">
        <f>IF(COUNTA('Последняя версия'!BL105)=0,NA(),'Последняя версия'!BL105)</f>
        <v>31.83</v>
      </c>
      <c r="BM105" t="e">
        <f>IF(COUNTA('Последняя версия'!BM105)=0,NA(),'Последняя версия'!BM105)</f>
        <v>#N/A</v>
      </c>
      <c r="BN105">
        <f>IF(COUNTA('Последняя версия'!BN105)=0,NA(),'Последняя версия'!BN105)</f>
        <v>4.42</v>
      </c>
      <c r="BO105">
        <f>IF(COUNTA('Последняя версия'!BO105)=0,NA(),'Последняя версия'!BO105)</f>
        <v>460</v>
      </c>
      <c r="BP105" t="e">
        <f>IF(COUNTA('Последняя версия'!BP105)=0,NA(),'Последняя версия'!BP105)</f>
        <v>#N/A</v>
      </c>
      <c r="BQ105" t="e">
        <f>IF(COUNTA('Последняя версия'!BQ105)=0,NA(),'Последняя версия'!BQ105)</f>
        <v>#N/A</v>
      </c>
      <c r="BR105" t="e">
        <f>IF(COUNTA('Последняя версия'!BR105)=0,NA(),'Последняя версия'!BR105)</f>
        <v>#N/A</v>
      </c>
      <c r="BS105" t="e">
        <f>IF(COUNTA('Последняя версия'!BS105)=0,NA(),'Последняя версия'!BS105)</f>
        <v>#N/A</v>
      </c>
      <c r="BT105" t="e">
        <f>IF(COUNTA('Последняя версия'!BT105)=0,NA(),'Последняя версия'!BT105)</f>
        <v>#N/A</v>
      </c>
      <c r="BU105" t="e">
        <f>IF(COUNTA('Последняя версия'!BU105)=0,NA(),'Последняя версия'!BU105)</f>
        <v>#N/A</v>
      </c>
      <c r="BV105" t="e">
        <f>IF(COUNTA('Последняя версия'!BV105)=0,NA(),'Последняя версия'!BV105)</f>
        <v>#N/A</v>
      </c>
      <c r="BW105" t="e">
        <f>IF(COUNTA('Последняя версия'!BW105)=0,NA(),'Последняя версия'!BW105)</f>
        <v>#N/A</v>
      </c>
      <c r="BX105" t="e">
        <f>IF(COUNTA('Последняя версия'!BX105)=0,NA(),'Последняя версия'!BX105)</f>
        <v>#N/A</v>
      </c>
      <c r="BY105" t="e">
        <f>IF(COUNTA('Последняя версия'!BY105)=0,NA(),'Последняя версия'!BY105)</f>
        <v>#N/A</v>
      </c>
      <c r="BZ105" t="e">
        <f>IF(COUNTA('Последняя версия'!BZ105)=0,NA(),'Последняя версия'!BZ105)</f>
        <v>#N/A</v>
      </c>
      <c r="CA105" t="e">
        <f>IF(COUNTA('Последняя версия'!CA105)=0,NA(),'Последняя версия'!CA105)</f>
        <v>#N/A</v>
      </c>
      <c r="CB105" t="e">
        <f>IF(COUNTA('Последняя версия'!CB105)=0,NA(),'Последняя версия'!CB105)</f>
        <v>#N/A</v>
      </c>
      <c r="CC105" t="e">
        <f>IF(COUNTA('Последняя версия'!CC105)=0,NA(),'Последняя версия'!CC105)</f>
        <v>#N/A</v>
      </c>
      <c r="CD105" t="e">
        <f>IF(COUNTA('Последняя версия'!CD105)=0,NA(),'Последняя версия'!CD105)</f>
        <v>#N/A</v>
      </c>
      <c r="CE105" t="e">
        <f>IF(COUNTA('Последняя версия'!CE105)=0,NA(),'Последняя версия'!CE105)</f>
        <v>#N/A</v>
      </c>
      <c r="CF105" t="e">
        <f>IF(COUNTA('Последняя версия'!CF105)=0,NA(),'Последняя версия'!CF105)</f>
        <v>#N/A</v>
      </c>
      <c r="CG105" t="e">
        <f>IF(COUNTA('Последняя версия'!CG105)=0,NA(),'Последняя версия'!CG105)</f>
        <v>#N/A</v>
      </c>
      <c r="CH105" t="e">
        <f>IF(COUNTA('Последняя версия'!CH105)=0,NA(),'Последняя версия'!CH105)</f>
        <v>#N/A</v>
      </c>
      <c r="CI105" t="e">
        <f>IF(COUNTA('Последняя версия'!CI105)=0,NA(),'Последняя версия'!CI105)</f>
        <v>#N/A</v>
      </c>
      <c r="CJ105" t="e">
        <f>IF(COUNTA('Последняя версия'!CJ105)=0,NA(),'Последняя версия'!CJ105)</f>
        <v>#N/A</v>
      </c>
      <c r="CK105" t="e">
        <f>IF(COUNTA('Последняя версия'!CK105)=0,NA(),'Последняя версия'!CK105)</f>
        <v>#N/A</v>
      </c>
      <c r="CL105">
        <f>IF(COUNTA('Последняя версия'!CL105)=0,NA(),'Последняя версия'!CL105)</f>
        <v>106</v>
      </c>
      <c r="CM105" t="e">
        <f>IF(COUNTA('Последняя версия'!CM105)=0,NA(),'Последняя версия'!CM105)</f>
        <v>#N/A</v>
      </c>
      <c r="CN105" t="e">
        <f>IF(COUNTA('Последняя версия'!CN105)=0,NA(),'Последняя версия'!CN105)</f>
        <v>#N/A</v>
      </c>
      <c r="CO105" t="e">
        <f>IF(COUNTA('Последняя версия'!CO105)=0,NA(),'Последняя версия'!CO105)</f>
        <v>#N/A</v>
      </c>
      <c r="CP105" t="e">
        <f>IF(COUNTA('Последняя версия'!CP105)=0,NA(),'Последняя версия'!CP105)</f>
        <v>#N/A</v>
      </c>
      <c r="CQ105" t="e">
        <f>IF(COUNTA('Последняя версия'!CQ105)=0,NA(),'Последняя версия'!CQ105)</f>
        <v>#N/A</v>
      </c>
      <c r="CR105" t="e">
        <f>IF(COUNTA('Последняя версия'!CR105)=0,NA(),'Последняя версия'!CR105)</f>
        <v>#N/A</v>
      </c>
      <c r="CS105">
        <f>IF(COUNTA('Последняя версия'!CS105)=0,NA(),'Последняя версия'!CS105)</f>
        <v>28</v>
      </c>
      <c r="CT105">
        <f>IF(COUNTA('Последняя версия'!CT105)=0,NA(),'Последняя версия'!CT105)</f>
        <v>10</v>
      </c>
      <c r="CU105">
        <f>IF(COUNTA('Последняя версия'!CU105)=0,NA(),'Последняя версия'!CU105)</f>
        <v>17</v>
      </c>
      <c r="CV105">
        <f>IF(COUNTA('Последняя версия'!CV105)=0,NA(),'Последняя версия'!CV105)</f>
        <v>1</v>
      </c>
      <c r="CW105">
        <f>IF(COUNTA('Последняя версия'!CW105)=0,NA(),'Последняя версия'!CW105)</f>
        <v>1</v>
      </c>
      <c r="CX105">
        <f>IF(COUNTA('Последняя версия'!CX105)=0,NA(),'Последняя версия'!CX105)</f>
        <v>1</v>
      </c>
      <c r="CY105">
        <f>IF(COUNTA('Последняя версия'!CY105)=0,NA(),'Последняя версия'!CY105)</f>
        <v>1</v>
      </c>
      <c r="CZ105">
        <f>IF(COUNTA('Последняя версия'!CZ105)=0,NA(),'Последняя версия'!CZ105)</f>
        <v>1</v>
      </c>
      <c r="DA105">
        <f>IF(COUNTA('Последняя версия'!DA105)=0,NA(),'Последняя версия'!DA105)</f>
        <v>5</v>
      </c>
      <c r="DB105">
        <f>IF(COUNTA('Последняя версия'!DB105)=0,NA(),'Последняя версия'!DB105)</f>
        <v>7</v>
      </c>
      <c r="DC105">
        <f>IF(COUNTA('Последняя версия'!DC105)=0,NA(),'Последняя версия'!DC105)</f>
        <v>6</v>
      </c>
      <c r="DD105">
        <f>IF(COUNTA('Последняя версия'!DD105)=0,NA(),'Последняя версия'!DD105)</f>
        <v>9</v>
      </c>
      <c r="DE105">
        <f>IF(COUNTA('Последняя версия'!DE105)=0,NA(),'Последняя версия'!DE105)</f>
        <v>4</v>
      </c>
      <c r="DF105">
        <f>IF(COUNTA('Последняя версия'!DF105)=0,NA(),'Последняя версия'!DF105)</f>
        <v>7</v>
      </c>
      <c r="DG105">
        <f>IF(COUNTA('Последняя версия'!DG105)=0,NA(),'Последняя версия'!DG105)</f>
        <v>6</v>
      </c>
      <c r="DH105">
        <f>IF(COUNTA('Последняя версия'!DH105)=0,NA(),'Последняя версия'!DH105)</f>
        <v>9</v>
      </c>
      <c r="DI105">
        <f>IF(COUNTA('Последняя версия'!DI105)=0,NA(),'Последняя версия'!DI105)</f>
        <v>6</v>
      </c>
      <c r="DJ105">
        <f>IF(COUNTA('Последняя версия'!DJ105)=0,NA(),'Последняя версия'!DJ105)</f>
        <v>5</v>
      </c>
      <c r="DK105">
        <f>IF(COUNTA('Последняя версия'!DK105)=0,NA(),'Последняя версия'!DK105)</f>
        <v>3</v>
      </c>
      <c r="DL105">
        <f>IF(COUNTA('Последняя версия'!DL105)=0,NA(),'Последняя версия'!DL105)</f>
        <v>7</v>
      </c>
      <c r="DM105">
        <f>IF(COUNTA('Последняя версия'!DM105)=0,NA(),'Последняя версия'!DM105)</f>
        <v>11</v>
      </c>
      <c r="DN105">
        <f>IF(COUNTA('Последняя версия'!DN105)=0,NA(),'Последняя версия'!DN105)</f>
        <v>7</v>
      </c>
      <c r="DO105">
        <f>IF(COUNTA('Последняя версия'!DO105)=0,NA(),'Последняя версия'!DO105)</f>
        <v>4</v>
      </c>
      <c r="DP105">
        <f>IF(COUNTA('Последняя версия'!DP105)=0,NA(),'Последняя версия'!DP105)</f>
        <v>12</v>
      </c>
      <c r="DQ105">
        <f>IF(COUNTA('Последняя версия'!DQ105)=0,NA(),'Последняя версия'!DQ105)</f>
        <v>15</v>
      </c>
      <c r="DR105">
        <f>IF(COUNTA('Последняя версия'!DR105)=0,NA(),'Последняя версия'!DR105)</f>
        <v>9</v>
      </c>
      <c r="DS105">
        <f>IF(COUNTA('Последняя версия'!DS105)=0,NA(),'Последняя версия'!DS105)</f>
        <v>6</v>
      </c>
      <c r="DT105">
        <f>IF(COUNTA('Последняя версия'!DT105)=0,NA(),'Последняя версия'!DT105)</f>
        <v>129</v>
      </c>
      <c r="DU105" t="e">
        <f>IF(COUNTA('Последняя версия'!DU105)=0,NA(),'Последняя версия'!DU105)</f>
        <v>#N/A</v>
      </c>
      <c r="DV105" t="e">
        <f>IF(COUNTA('Последняя версия'!DV105)=0,NA(),'Последняя версия'!DV105)</f>
        <v>#N/A</v>
      </c>
      <c r="DW105" t="e">
        <f>IF(COUNTA('Последняя версия'!DW105)=0,NA(),'Последняя версия'!DW105)</f>
        <v>#N/A</v>
      </c>
      <c r="DX105" t="e">
        <f>IF(COUNTA('Последняя версия'!DX105)=0,NA(),'Последняя версия'!DX105)</f>
        <v>#N/A</v>
      </c>
      <c r="DY105" t="e">
        <f>IF(COUNTA('Последняя версия'!DY105)=0,NA(),'Последняя версия'!DY105)</f>
        <v>#N/A</v>
      </c>
      <c r="DZ105" t="e">
        <f>IF(COUNTA('Последняя версия'!DZ105)=0,NA(),'Последняя версия'!DZ105)</f>
        <v>#N/A</v>
      </c>
      <c r="EA105" t="e">
        <f>IF(COUNTA('Последняя версия'!EA105)=0,NA(),'Последняя версия'!EA105)</f>
        <v>#N/A</v>
      </c>
      <c r="EB105" t="e">
        <f>IF(COUNTA('Последняя версия'!EB105)=0,NA(),'Последняя версия'!EB105)</f>
        <v>#N/A</v>
      </c>
      <c r="EC105" t="e">
        <f>IF(COUNTA('Последняя версия'!EC105)=0,NA(),'Последняя версия'!EC105)</f>
        <v>#N/A</v>
      </c>
      <c r="ED105" t="e">
        <f>IF(COUNTA('Последняя версия'!ED105)=0,NA(),'Последняя версия'!ED105)</f>
        <v>#N/A</v>
      </c>
      <c r="EE105" t="e">
        <f>IF(COUNTA('Последняя версия'!EE105)=0,NA(),'Последняя версия'!EE105)</f>
        <v>#N/A</v>
      </c>
      <c r="EF105" t="e">
        <f>IF(COUNTA('Последняя версия'!EF105)=0,NA(),'Последняя версия'!EF105)</f>
        <v>#N/A</v>
      </c>
      <c r="EG105" t="e">
        <f>IF(COUNTA('Последняя версия'!EG105)=0,NA(),'Последняя версия'!EG105)</f>
        <v>#N/A</v>
      </c>
      <c r="EH105" t="e">
        <f>IF(COUNTA('Последняя версия'!EH105)=0,NA(),'Последняя версия'!EH105)</f>
        <v>#N/A</v>
      </c>
      <c r="EI105" t="e">
        <f>IF(COUNTA('Последняя версия'!EI105)=0,NA(),'Последняя версия'!EI105)</f>
        <v>#N/A</v>
      </c>
      <c r="EJ105" t="e">
        <f>IF(COUNTA('Последняя версия'!EJ105)=0,NA(),'Последняя версия'!EJ105)</f>
        <v>#N/A</v>
      </c>
    </row>
    <row r="106" spans="1:140" x14ac:dyDescent="0.35">
      <c r="A106">
        <f>IF(COUNTA('Последняя версия'!A106)=0,NA(),'Последняя версия'!A106)</f>
        <v>105</v>
      </c>
      <c r="B106">
        <f>IF(COUNTA('Последняя версия'!B106)=0,NA(),'Последняя версия'!B106)</f>
        <v>3</v>
      </c>
      <c r="C106">
        <f>IF(COUNTA('Последняя версия'!C106)=0,NA(),'Последняя версия'!C106)</f>
        <v>2</v>
      </c>
      <c r="D106">
        <f>IF(COUNTA('Последняя версия'!D106)=0,NA(),'Последняя версия'!D106)</f>
        <v>3</v>
      </c>
      <c r="E106">
        <f>IF(COUNTA('Последняя версия'!E106)=0,NA(),'Последняя версия'!E106)</f>
        <v>5</v>
      </c>
      <c r="F106">
        <f>IF(COUNTA('Последняя версия'!F106)=0,NA(),'Последняя версия'!F106)</f>
        <v>2</v>
      </c>
      <c r="G106">
        <f>IF(COUNTA('Последняя версия'!G106)=0,NA(),'Последняя версия'!G106)</f>
        <v>2</v>
      </c>
      <c r="H106">
        <f>IF(COUNTA('Последняя версия'!H106)=0,NA(),'Последняя версия'!H106)</f>
        <v>1</v>
      </c>
      <c r="I106">
        <f>IF(COUNTA('Последняя версия'!I106)=0,NA(),'Последняя версия'!I106)</f>
        <v>3</v>
      </c>
      <c r="J106">
        <f>IF(COUNTA('Последняя версия'!J106)=0,NA(),'Последняя версия'!J106)</f>
        <v>1</v>
      </c>
      <c r="K106">
        <f>IF(COUNTA('Последняя версия'!K106)=0,NA(),'Последняя версия'!K106)</f>
        <v>1</v>
      </c>
      <c r="L106">
        <f>IF(COUNTA('Последняя версия'!L106)=0,NA(),'Последняя версия'!L106)</f>
        <v>1</v>
      </c>
      <c r="M106">
        <f>IF(COUNTA('Последняя версия'!M106)=0,NA(),'Последняя версия'!M106)</f>
        <v>1</v>
      </c>
      <c r="N106">
        <f>IF(COUNTA('Последняя версия'!N106)=0,NA(),'Последняя версия'!N106)</f>
        <v>2</v>
      </c>
      <c r="O106">
        <f>IF(COUNTA('Последняя версия'!O106)=0,NA(),'Последняя версия'!O106)</f>
        <v>2</v>
      </c>
      <c r="P106">
        <f>IF(COUNTA('Последняя версия'!P106)=0,NA(),'Последняя версия'!P106)</f>
        <v>1</v>
      </c>
      <c r="Q106">
        <f>IF(COUNTA('Последняя версия'!Q106)=0,NA(),'Последняя версия'!Q106)</f>
        <v>1</v>
      </c>
      <c r="R106">
        <f>IF(COUNTA('Последняя версия'!R106)=0,NA(),'Последняя версия'!R106)</f>
        <v>1</v>
      </c>
      <c r="S106">
        <f>IF(COUNTA('Последняя версия'!S106)=0,NA(),'Последняя версия'!S106)</f>
        <v>1</v>
      </c>
      <c r="T106">
        <f>IF(COUNTA('Последняя версия'!T106)=0,NA(),'Последняя версия'!T106)</f>
        <v>1</v>
      </c>
      <c r="U106">
        <f>IF(COUNTA('Последняя версия'!U106)=0,NA(),'Последняя версия'!U106)</f>
        <v>5</v>
      </c>
      <c r="V106">
        <f>IF(COUNTA('Последняя версия'!V106)=0,NA(),'Последняя версия'!V106)</f>
        <v>2</v>
      </c>
      <c r="W106" t="e">
        <f>IF(COUNTA('Последняя версия'!W106)=0,NA(),'Последняя версия'!W106)</f>
        <v>#N/A</v>
      </c>
      <c r="X106">
        <f>IF(COUNTA('Последняя версия'!X106)=0,NA(),'Последняя версия'!X106)</f>
        <v>63</v>
      </c>
      <c r="Y106">
        <f>IF(COUNTA('Последняя версия'!Y106)=0,NA(),'Последняя версия'!Y106)</f>
        <v>56</v>
      </c>
      <c r="Z106">
        <f>IF(COUNTA('Последняя версия'!Z106)=0,NA(),'Последняя версия'!Z106)</f>
        <v>60</v>
      </c>
      <c r="AA106">
        <f>IF(COUNTA('Последняя версия'!AA106)=0,NA(),'Последняя версия'!AA106)</f>
        <v>69</v>
      </c>
      <c r="AB106">
        <f>IF(COUNTA('Последняя версия'!AB106)=0,NA(),'Последняя версия'!AB106)</f>
        <v>31</v>
      </c>
      <c r="AC106">
        <f>IF(COUNTA('Последняя версия'!AC106)=0,NA(),'Последняя версия'!AC106)</f>
        <v>43</v>
      </c>
      <c r="AD106">
        <f>IF(COUNTA('Последняя версия'!AD106)=0,NA(),'Последняя версия'!AD106)</f>
        <v>7.21</v>
      </c>
      <c r="AE106">
        <f>IF(COUNTA('Последняя версия'!AE106)=0,NA(),'Последняя версия'!AE106)</f>
        <v>71</v>
      </c>
      <c r="AF106">
        <f>IF(COUNTA('Последняя версия'!AF106)=0,NA(),'Последняя версия'!AF106)</f>
        <v>4.9000000000000004</v>
      </c>
      <c r="AG106">
        <f>IF(COUNTA('Последняя версия'!AG106)=0,NA(),'Последняя версия'!AG106)</f>
        <v>1.44</v>
      </c>
      <c r="AH106">
        <f>IF(COUNTA('Последняя версия'!AH106)=0,NA(),'Последняя версия'!AH106)</f>
        <v>4.59</v>
      </c>
      <c r="AI106">
        <f>IF(COUNTA('Последняя версия'!AI106)=0,NA(),'Последняя версия'!AI106)</f>
        <v>1.49</v>
      </c>
      <c r="AJ106">
        <f>IF(COUNTA('Последняя версия'!AJ106)=0,NA(),'Последняя версия'!AJ106)</f>
        <v>7.22</v>
      </c>
      <c r="AK106">
        <f>IF(COUNTA('Последняя версия'!AK106)=0,NA(),'Последняя версия'!AK106)</f>
        <v>4.01</v>
      </c>
      <c r="AL106">
        <f>IF(COUNTA('Последняя версия'!AL106)=0,NA(),'Последняя версия'!AL106)</f>
        <v>121</v>
      </c>
      <c r="AM106">
        <f>IF(COUNTA('Последняя версия'!AM106)=0,NA(),'Последняя версия'!AM106)</f>
        <v>591</v>
      </c>
      <c r="AN106">
        <f>IF(COUNTA('Последняя версия'!AN106)=0,NA(),'Последняя версия'!AN106)</f>
        <v>3.01</v>
      </c>
      <c r="AO106">
        <f>IF(COUNTA('Последняя версия'!AO106)=0,NA(),'Последняя версия'!AO106)</f>
        <v>196</v>
      </c>
      <c r="AP106" t="e">
        <f>IF(COUNTA('Последняя версия'!AP106)=0,NA(),'Последняя версия'!AP106)</f>
        <v>#N/A</v>
      </c>
      <c r="AQ106" t="e">
        <f>IF(COUNTA('Последняя версия'!AQ106)=0,NA(),'Последняя версия'!AQ106)</f>
        <v>#N/A</v>
      </c>
      <c r="AR106" t="e">
        <f>IF(COUNTA('Последняя версия'!AR106)=0,NA(),'Последняя версия'!AR106)</f>
        <v>#N/A</v>
      </c>
      <c r="AS106" t="e">
        <f>IF(COUNTA('Последняя версия'!AS106)=0,NA(),'Последняя версия'!AS106)</f>
        <v>#N/A</v>
      </c>
      <c r="AT106" t="e">
        <f>IF(COUNTA('Последняя версия'!AT106)=0,NA(),'Последняя версия'!AT106)</f>
        <v>#N/A</v>
      </c>
      <c r="AU106" t="e">
        <f>IF(COUNTA('Последняя версия'!AU106)=0,NA(),'Последняя версия'!AU106)</f>
        <v>#N/A</v>
      </c>
      <c r="AV106" t="e">
        <f>IF(COUNTA('Последняя версия'!AV106)=0,NA(),'Последняя версия'!AV106)</f>
        <v>#N/A</v>
      </c>
      <c r="AW106" t="e">
        <f>IF(COUNTA('Последняя версия'!AW106)=0,NA(),'Последняя версия'!AW106)</f>
        <v>#N/A</v>
      </c>
      <c r="AX106" t="e">
        <f>IF(COUNTA('Последняя версия'!AX106)=0,NA(),'Последняя версия'!AX106)</f>
        <v>#N/A</v>
      </c>
      <c r="AY106" t="e">
        <f>IF(COUNTA('Последняя версия'!AY106)=0,NA(),'Последняя версия'!AY106)</f>
        <v>#N/A</v>
      </c>
      <c r="AZ106" t="e">
        <f>IF(COUNTA('Последняя версия'!AZ106)=0,NA(),'Последняя версия'!AZ106)</f>
        <v>#N/A</v>
      </c>
      <c r="BA106" t="e">
        <f>IF(COUNTA('Последняя версия'!BA106)=0,NA(),'Последняя версия'!BA106)</f>
        <v>#N/A</v>
      </c>
      <c r="BB106">
        <f>IF(COUNTA('Последняя версия'!BB106)=0,NA(),'Последняя версия'!BB106)</f>
        <v>124</v>
      </c>
      <c r="BC106">
        <f>IF(COUNTA('Последняя версия'!BC106)=0,NA(),'Последняя версия'!BC106)</f>
        <v>4.42</v>
      </c>
      <c r="BD106">
        <f>IF(COUNTA('Последняя версия'!BD106)=0,NA(),'Последняя версия'!BD106)</f>
        <v>205</v>
      </c>
      <c r="BE106">
        <f>IF(COUNTA('Последняя версия'!BE106)=0,NA(),'Последняя версия'!BE106)</f>
        <v>6.7</v>
      </c>
      <c r="BF106">
        <f>IF(COUNTA('Последняя версия'!BF106)=0,NA(),'Последняя версия'!BF106)</f>
        <v>40</v>
      </c>
      <c r="BG106">
        <f>IF(COUNTA('Последняя версия'!BG106)=0,NA(),'Последняя версия'!BG106)</f>
        <v>11</v>
      </c>
      <c r="BH106">
        <f>IF(COUNTA('Последняя версия'!BH106)=0,NA(),'Последняя версия'!BH106)</f>
        <v>172</v>
      </c>
      <c r="BI106">
        <f>IF(COUNTA('Последняя версия'!BI106)=0,NA(),'Последняя версия'!BI106)</f>
        <v>1387</v>
      </c>
      <c r="BJ106">
        <f>IF(COUNTA('Последняя версия'!BJ106)=0,NA(),'Последняя версия'!BJ106)</f>
        <v>4.95</v>
      </c>
      <c r="BK106">
        <f>IF(COUNTA('Последняя версия'!BK106)=0,NA(),'Последняя версия'!BK106)</f>
        <v>55.2</v>
      </c>
      <c r="BL106">
        <f>IF(COUNTA('Последняя версия'!BL106)=0,NA(),'Последняя версия'!BL106)</f>
        <v>40.06</v>
      </c>
      <c r="BM106" t="e">
        <f>IF(COUNTA('Последняя версия'!BM106)=0,NA(),'Последняя версия'!BM106)</f>
        <v>#N/A</v>
      </c>
      <c r="BN106">
        <f>IF(COUNTA('Последняя версия'!BN106)=0,NA(),'Последняя версия'!BN106)</f>
        <v>1.92</v>
      </c>
      <c r="BO106">
        <f>IF(COUNTA('Последняя версия'!BO106)=0,NA(),'Последняя версия'!BO106)</f>
        <v>472</v>
      </c>
      <c r="BP106" t="e">
        <f>IF(COUNTA('Последняя версия'!BP106)=0,NA(),'Последняя версия'!BP106)</f>
        <v>#N/A</v>
      </c>
      <c r="BQ106">
        <f>IF(COUNTA('Последняя версия'!BQ106)=0,NA(),'Последняя версия'!BQ106)</f>
        <v>163.44</v>
      </c>
      <c r="BR106" t="e">
        <f>IF(COUNTA('Последняя версия'!BR106)=0,NA(),'Последняя версия'!BR106)</f>
        <v>#N/A</v>
      </c>
      <c r="BS106" t="e">
        <f>IF(COUNTA('Последняя версия'!BS106)=0,NA(),'Последняя версия'!BS106)</f>
        <v>#N/A</v>
      </c>
      <c r="BT106" t="e">
        <f>IF(COUNTA('Последняя версия'!BT106)=0,NA(),'Последняя версия'!BT106)</f>
        <v>#N/A</v>
      </c>
      <c r="BU106" t="e">
        <f>IF(COUNTA('Последняя версия'!BU106)=0,NA(),'Последняя версия'!BU106)</f>
        <v>#N/A</v>
      </c>
      <c r="BV106" t="e">
        <f>IF(COUNTA('Последняя версия'!BV106)=0,NA(),'Последняя версия'!BV106)</f>
        <v>#N/A</v>
      </c>
      <c r="BW106" t="e">
        <f>IF(COUNTA('Последняя версия'!BW106)=0,NA(),'Последняя версия'!BW106)</f>
        <v>#N/A</v>
      </c>
      <c r="BX106" t="e">
        <f>IF(COUNTA('Последняя версия'!BX106)=0,NA(),'Последняя версия'!BX106)</f>
        <v>#N/A</v>
      </c>
      <c r="BY106" t="e">
        <f>IF(COUNTA('Последняя версия'!BY106)=0,NA(),'Последняя версия'!BY106)</f>
        <v>#N/A</v>
      </c>
      <c r="BZ106" t="e">
        <f>IF(COUNTA('Последняя версия'!BZ106)=0,NA(),'Последняя версия'!BZ106)</f>
        <v>#N/A</v>
      </c>
      <c r="CA106" t="e">
        <f>IF(COUNTA('Последняя версия'!CA106)=0,NA(),'Последняя версия'!CA106)</f>
        <v>#N/A</v>
      </c>
      <c r="CB106" t="e">
        <f>IF(COUNTA('Последняя версия'!CB106)=0,NA(),'Последняя версия'!CB106)</f>
        <v>#N/A</v>
      </c>
      <c r="CC106" t="e">
        <f>IF(COUNTA('Последняя версия'!CC106)=0,NA(),'Последняя версия'!CC106)</f>
        <v>#N/A</v>
      </c>
      <c r="CD106" t="e">
        <f>IF(COUNTA('Последняя версия'!CD106)=0,NA(),'Последняя версия'!CD106)</f>
        <v>#N/A</v>
      </c>
      <c r="CE106" t="e">
        <f>IF(COUNTA('Последняя версия'!CE106)=0,NA(),'Последняя версия'!CE106)</f>
        <v>#N/A</v>
      </c>
      <c r="CF106" t="e">
        <f>IF(COUNTA('Последняя версия'!CF106)=0,NA(),'Последняя версия'!CF106)</f>
        <v>#N/A</v>
      </c>
      <c r="CG106" t="e">
        <f>IF(COUNTA('Последняя версия'!CG106)=0,NA(),'Последняя версия'!CG106)</f>
        <v>#N/A</v>
      </c>
      <c r="CH106" t="e">
        <f>IF(COUNTA('Последняя версия'!CH106)=0,NA(),'Последняя версия'!CH106)</f>
        <v>#N/A</v>
      </c>
      <c r="CI106" t="e">
        <f>IF(COUNTA('Последняя версия'!CI106)=0,NA(),'Последняя версия'!CI106)</f>
        <v>#N/A</v>
      </c>
      <c r="CJ106" t="e">
        <f>IF(COUNTA('Последняя версия'!CJ106)=0,NA(),'Последняя версия'!CJ106)</f>
        <v>#N/A</v>
      </c>
      <c r="CK106" t="e">
        <f>IF(COUNTA('Последняя версия'!CK106)=0,NA(),'Последняя версия'!CK106)</f>
        <v>#N/A</v>
      </c>
      <c r="CL106">
        <f>IF(COUNTA('Последняя версия'!CL106)=0,NA(),'Последняя версия'!CL106)</f>
        <v>555</v>
      </c>
      <c r="CM106" t="e">
        <f>IF(COUNTA('Последняя версия'!CM106)=0,NA(),'Последняя версия'!CM106)</f>
        <v>#N/A</v>
      </c>
      <c r="CN106" t="e">
        <f>IF(COUNTA('Последняя версия'!CN106)=0,NA(),'Последняя версия'!CN106)</f>
        <v>#N/A</v>
      </c>
      <c r="CO106" t="e">
        <f>IF(COUNTA('Последняя версия'!CO106)=0,NA(),'Последняя версия'!CO106)</f>
        <v>#N/A</v>
      </c>
      <c r="CP106" t="e">
        <f>IF(COUNTA('Последняя версия'!CP106)=0,NA(),'Последняя версия'!CP106)</f>
        <v>#N/A</v>
      </c>
      <c r="CQ106" t="e">
        <f>IF(COUNTA('Последняя версия'!CQ106)=0,NA(),'Последняя версия'!CQ106)</f>
        <v>#N/A</v>
      </c>
      <c r="CR106" t="e">
        <f>IF(COUNTA('Последняя версия'!CR106)=0,NA(),'Последняя версия'!CR106)</f>
        <v>#N/A</v>
      </c>
      <c r="CS106">
        <f>IF(COUNTA('Последняя версия'!CS106)=0,NA(),'Последняя версия'!CS106)</f>
        <v>28</v>
      </c>
      <c r="CT106">
        <f>IF(COUNTA('Последняя версия'!CT106)=0,NA(),'Последняя версия'!CT106)</f>
        <v>10</v>
      </c>
      <c r="CU106">
        <f>IF(COUNTA('Последняя версия'!CU106)=0,NA(),'Последняя версия'!CU106)</f>
        <v>17</v>
      </c>
      <c r="CV106">
        <f>IF(COUNTA('Последняя версия'!CV106)=0,NA(),'Последняя версия'!CV106)</f>
        <v>2</v>
      </c>
      <c r="CW106">
        <f>IF(COUNTA('Последняя версия'!CW106)=0,NA(),'Последняя версия'!CW106)</f>
        <v>1</v>
      </c>
      <c r="CX106">
        <f>IF(COUNTA('Последняя версия'!CX106)=0,NA(),'Последняя версия'!CX106)</f>
        <v>1</v>
      </c>
      <c r="CY106">
        <f>IF(COUNTA('Последняя версия'!CY106)=0,NA(),'Последняя версия'!CY106)</f>
        <v>4</v>
      </c>
      <c r="CZ106">
        <f>IF(COUNTA('Последняя версия'!CZ106)=0,NA(),'Последняя версия'!CZ106)</f>
        <v>5</v>
      </c>
      <c r="DA106">
        <f>IF(COUNTA('Последняя версия'!DA106)=0,NA(),'Последняя версия'!DA106)</f>
        <v>5</v>
      </c>
      <c r="DB106">
        <f>IF(COUNTA('Последняя версия'!DB106)=0,NA(),'Последняя версия'!DB106)</f>
        <v>8</v>
      </c>
      <c r="DC106">
        <f>IF(COUNTA('Последняя версия'!DC106)=0,NA(),'Последняя версия'!DC106)</f>
        <v>9</v>
      </c>
      <c r="DD106">
        <f>IF(COUNTA('Последняя версия'!DD106)=0,NA(),'Последняя версия'!DD106)</f>
        <v>8</v>
      </c>
      <c r="DE106">
        <f>IF(COUNTA('Последняя версия'!DE106)=0,NA(),'Последняя версия'!DE106)</f>
        <v>1</v>
      </c>
      <c r="DF106">
        <f>IF(COUNTA('Последняя версия'!DF106)=0,NA(),'Последняя версия'!DF106)</f>
        <v>9</v>
      </c>
      <c r="DG106">
        <f>IF(COUNTA('Последняя версия'!DG106)=0,NA(),'Последняя версия'!DG106)</f>
        <v>5</v>
      </c>
      <c r="DH106">
        <f>IF(COUNTA('Последняя версия'!DH106)=0,NA(),'Последняя версия'!DH106)</f>
        <v>21</v>
      </c>
      <c r="DI106">
        <f>IF(COUNTA('Последняя версия'!DI106)=0,NA(),'Последняя версия'!DI106)</f>
        <v>6</v>
      </c>
      <c r="DJ106">
        <f>IF(COUNTA('Последняя версия'!DJ106)=0,NA(),'Последняя версия'!DJ106)</f>
        <v>5</v>
      </c>
      <c r="DK106">
        <f>IF(COUNTA('Последняя версия'!DK106)=0,NA(),'Последняя версия'!DK106)</f>
        <v>3</v>
      </c>
      <c r="DL106">
        <f>IF(COUNTA('Последняя версия'!DL106)=0,NA(),'Последняя версия'!DL106)</f>
        <v>5</v>
      </c>
      <c r="DM106">
        <f>IF(COUNTA('Последняя версия'!DM106)=0,NA(),'Последняя версия'!DM106)</f>
        <v>10</v>
      </c>
      <c r="DN106">
        <f>IF(COUNTA('Последняя версия'!DN106)=0,NA(),'Последняя версия'!DN106)</f>
        <v>5</v>
      </c>
      <c r="DO106">
        <f>IF(COUNTA('Последняя версия'!DO106)=0,NA(),'Последняя версия'!DO106)</f>
        <v>5</v>
      </c>
      <c r="DP106">
        <f>IF(COUNTA('Последняя версия'!DP106)=0,NA(),'Последняя версия'!DP106)</f>
        <v>8</v>
      </c>
      <c r="DQ106">
        <f>IF(COUNTA('Последняя версия'!DQ106)=0,NA(),'Последняя версия'!DQ106)</f>
        <v>15</v>
      </c>
      <c r="DR106">
        <f>IF(COUNTA('Последняя версия'!DR106)=0,NA(),'Последняя версия'!DR106)</f>
        <v>8</v>
      </c>
      <c r="DS106">
        <f>IF(COUNTA('Последняя версия'!DS106)=0,NA(),'Последняя версия'!DS106)</f>
        <v>7</v>
      </c>
      <c r="DT106">
        <f>IF(COUNTA('Последняя версия'!DT106)=0,NA(),'Последняя версия'!DT106)</f>
        <v>103</v>
      </c>
      <c r="DU106" t="e">
        <f>IF(COUNTA('Последняя версия'!DU106)=0,NA(),'Последняя версия'!DU106)</f>
        <v>#N/A</v>
      </c>
      <c r="DV106" t="e">
        <f>IF(COUNTA('Последняя версия'!DV106)=0,NA(),'Последняя версия'!DV106)</f>
        <v>#N/A</v>
      </c>
      <c r="DW106" t="e">
        <f>IF(COUNTA('Последняя версия'!DW106)=0,NA(),'Последняя версия'!DW106)</f>
        <v>#N/A</v>
      </c>
      <c r="DX106" t="e">
        <f>IF(COUNTA('Последняя версия'!DX106)=0,NA(),'Последняя версия'!DX106)</f>
        <v>#N/A</v>
      </c>
      <c r="DY106" t="e">
        <f>IF(COUNTA('Последняя версия'!DY106)=0,NA(),'Последняя версия'!DY106)</f>
        <v>#N/A</v>
      </c>
      <c r="DZ106" t="e">
        <f>IF(COUNTA('Последняя версия'!DZ106)=0,NA(),'Последняя версия'!DZ106)</f>
        <v>#N/A</v>
      </c>
      <c r="EA106" t="e">
        <f>IF(COUNTA('Последняя версия'!EA106)=0,NA(),'Последняя версия'!EA106)</f>
        <v>#N/A</v>
      </c>
      <c r="EB106" t="e">
        <f>IF(COUNTA('Последняя версия'!EB106)=0,NA(),'Последняя версия'!EB106)</f>
        <v>#N/A</v>
      </c>
      <c r="EC106" t="e">
        <f>IF(COUNTA('Последняя версия'!EC106)=0,NA(),'Последняя версия'!EC106)</f>
        <v>#N/A</v>
      </c>
      <c r="ED106" t="e">
        <f>IF(COUNTA('Последняя версия'!ED106)=0,NA(),'Последняя версия'!ED106)</f>
        <v>#N/A</v>
      </c>
      <c r="EE106" t="e">
        <f>IF(COUNTA('Последняя версия'!EE106)=0,NA(),'Последняя версия'!EE106)</f>
        <v>#N/A</v>
      </c>
      <c r="EF106" t="e">
        <f>IF(COUNTA('Последняя версия'!EF106)=0,NA(),'Последняя версия'!EF106)</f>
        <v>#N/A</v>
      </c>
      <c r="EG106" t="e">
        <f>IF(COUNTA('Последняя версия'!EG106)=0,NA(),'Последняя версия'!EG106)</f>
        <v>#N/A</v>
      </c>
      <c r="EH106" t="e">
        <f>IF(COUNTA('Последняя версия'!EH106)=0,NA(),'Последняя версия'!EH106)</f>
        <v>#N/A</v>
      </c>
      <c r="EI106" t="e">
        <f>IF(COUNTA('Последняя версия'!EI106)=0,NA(),'Последняя версия'!EI106)</f>
        <v>#N/A</v>
      </c>
      <c r="EJ106" t="e">
        <f>IF(COUNTA('Последняя версия'!EJ106)=0,NA(),'Последняя версия'!EJ106)</f>
        <v>#N/A</v>
      </c>
    </row>
    <row r="107" spans="1:140" x14ac:dyDescent="0.35">
      <c r="A107">
        <f>IF(COUNTA('Последняя версия'!A107)=0,NA(),'Последняя версия'!A107)</f>
        <v>106</v>
      </c>
      <c r="B107">
        <f>IF(COUNTA('Последняя версия'!B107)=0,NA(),'Последняя версия'!B107)</f>
        <v>6</v>
      </c>
      <c r="C107">
        <f>IF(COUNTA('Последняя версия'!C107)=0,NA(),'Последняя версия'!C107)</f>
        <v>2</v>
      </c>
      <c r="D107">
        <f>IF(COUNTA('Последняя версия'!D107)=0,NA(),'Последняя версия'!D107)</f>
        <v>4</v>
      </c>
      <c r="E107">
        <f>IF(COUNTA('Последняя версия'!E107)=0,NA(),'Последняя версия'!E107)</f>
        <v>6</v>
      </c>
      <c r="F107">
        <f>IF(COUNTA('Последняя версия'!F107)=0,NA(),'Последняя версия'!F107)</f>
        <v>3</v>
      </c>
      <c r="G107">
        <f>IF(COUNTA('Последняя версия'!G107)=0,NA(),'Последняя версия'!G107)</f>
        <v>3</v>
      </c>
      <c r="H107">
        <f>IF(COUNTA('Последняя версия'!H107)=0,NA(),'Последняя версия'!H107)</f>
        <v>1</v>
      </c>
      <c r="I107">
        <f>IF(COUNTA('Последняя версия'!I107)=0,NA(),'Последняя версия'!I107)</f>
        <v>3</v>
      </c>
      <c r="J107">
        <f>IF(COUNTA('Последняя версия'!J107)=0,NA(),'Последняя версия'!J107)</f>
        <v>1</v>
      </c>
      <c r="K107">
        <f>IF(COUNTA('Последняя версия'!K107)=0,NA(),'Последняя версия'!K107)</f>
        <v>1</v>
      </c>
      <c r="L107">
        <f>IF(COUNTA('Последняя версия'!L107)=0,NA(),'Последняя версия'!L107)</f>
        <v>1</v>
      </c>
      <c r="M107">
        <f>IF(COUNTA('Последняя версия'!M107)=0,NA(),'Последняя версия'!M107)</f>
        <v>1</v>
      </c>
      <c r="N107">
        <f>IF(COUNTA('Последняя версия'!N107)=0,NA(),'Последняя версия'!N107)</f>
        <v>1</v>
      </c>
      <c r="O107">
        <f>IF(COUNTA('Последняя версия'!O107)=0,NA(),'Последняя версия'!O107)</f>
        <v>2</v>
      </c>
      <c r="P107">
        <f>IF(COUNTA('Последняя версия'!P107)=0,NA(),'Последняя версия'!P107)</f>
        <v>1</v>
      </c>
      <c r="Q107">
        <f>IF(COUNTA('Последняя версия'!Q107)=0,NA(),'Последняя версия'!Q107)</f>
        <v>1</v>
      </c>
      <c r="R107">
        <f>IF(COUNTA('Последняя версия'!R107)=0,NA(),'Последняя версия'!R107)</f>
        <v>1</v>
      </c>
      <c r="S107">
        <f>IF(COUNTA('Последняя версия'!S107)=0,NA(),'Последняя версия'!S107)</f>
        <v>1</v>
      </c>
      <c r="T107">
        <f>IF(COUNTA('Последняя версия'!T107)=0,NA(),'Последняя версия'!T107)</f>
        <v>7</v>
      </c>
      <c r="U107">
        <f>IF(COUNTA('Последняя версия'!U107)=0,NA(),'Последняя версия'!U107)</f>
        <v>1</v>
      </c>
      <c r="V107">
        <f>IF(COUNTA('Последняя версия'!V107)=0,NA(),'Последняя версия'!V107)</f>
        <v>4</v>
      </c>
      <c r="W107" t="e">
        <f>IF(COUNTA('Последняя версия'!W107)=0,NA(),'Последняя версия'!W107)</f>
        <v>#N/A</v>
      </c>
      <c r="X107">
        <f>IF(COUNTA('Последняя версия'!X107)=0,NA(),'Последняя версия'!X107)</f>
        <v>78</v>
      </c>
      <c r="Y107">
        <f>IF(COUNTA('Последняя версия'!Y107)=0,NA(),'Последняя версия'!Y107)</f>
        <v>47</v>
      </c>
      <c r="Z107">
        <f>IF(COUNTA('Последняя версия'!Z107)=0,NA(),'Последняя версия'!Z107)</f>
        <v>800</v>
      </c>
      <c r="AA107" t="e">
        <f>IF(COUNTA('Последняя версия'!AA107)=0,NA(),'Последняя версия'!AA107)</f>
        <v>#N/A</v>
      </c>
      <c r="AB107" t="e">
        <f>IF(COUNTA('Последняя версия'!AB107)=0,NA(),'Последняя версия'!AB107)</f>
        <v>#N/A</v>
      </c>
      <c r="AC107" t="e">
        <f>IF(COUNTA('Последняя версия'!AC107)=0,NA(),'Последняя версия'!AC107)</f>
        <v>#N/A</v>
      </c>
      <c r="AD107" t="e">
        <f>IF(COUNTA('Последняя версия'!AD107)=0,NA(),'Последняя версия'!AD107)</f>
        <v>#N/A</v>
      </c>
      <c r="AE107" t="e">
        <f>IF(COUNTA('Последняя версия'!AE107)=0,NA(),'Последняя версия'!AE107)</f>
        <v>#N/A</v>
      </c>
      <c r="AF107" t="e">
        <f>IF(COUNTA('Последняя версия'!AF107)=0,NA(),'Последняя версия'!AF107)</f>
        <v>#N/A</v>
      </c>
      <c r="AG107" t="e">
        <f>IF(COUNTA('Последняя версия'!AG107)=0,NA(),'Последняя версия'!AG107)</f>
        <v>#N/A</v>
      </c>
      <c r="AH107" t="e">
        <f>IF(COUNTA('Последняя версия'!AH107)=0,NA(),'Последняя версия'!AH107)</f>
        <v>#N/A</v>
      </c>
      <c r="AI107" t="e">
        <f>IF(COUNTA('Последняя версия'!AI107)=0,NA(),'Последняя версия'!AI107)</f>
        <v>#N/A</v>
      </c>
      <c r="AJ107" t="e">
        <f>IF(COUNTA('Последняя версия'!AJ107)=0,NA(),'Последняя версия'!AJ107)</f>
        <v>#N/A</v>
      </c>
      <c r="AK107" t="e">
        <f>IF(COUNTA('Последняя версия'!AK107)=0,NA(),'Последняя версия'!AK107)</f>
        <v>#N/A</v>
      </c>
      <c r="AL107" t="e">
        <f>IF(COUNTA('Последняя версия'!AL107)=0,NA(),'Последняя версия'!AL107)</f>
        <v>#N/A</v>
      </c>
      <c r="AM107" t="e">
        <f>IF(COUNTA('Последняя версия'!AM107)=0,NA(),'Последняя версия'!AM107)</f>
        <v>#N/A</v>
      </c>
      <c r="AN107" t="e">
        <f>IF(COUNTA('Последняя версия'!AN107)=0,NA(),'Последняя версия'!AN107)</f>
        <v>#N/A</v>
      </c>
      <c r="AO107" t="e">
        <f>IF(COUNTA('Последняя версия'!AO107)=0,NA(),'Последняя версия'!AO107)</f>
        <v>#N/A</v>
      </c>
      <c r="AP107" t="e">
        <f>IF(COUNTA('Последняя версия'!AP107)=0,NA(),'Последняя версия'!AP107)</f>
        <v>#N/A</v>
      </c>
      <c r="AQ107" t="e">
        <f>IF(COUNTA('Последняя версия'!AQ107)=0,NA(),'Последняя версия'!AQ107)</f>
        <v>#N/A</v>
      </c>
      <c r="AR107" t="e">
        <f>IF(COUNTA('Последняя версия'!AR107)=0,NA(),'Последняя версия'!AR107)</f>
        <v>#N/A</v>
      </c>
      <c r="AS107" t="e">
        <f>IF(COUNTA('Последняя версия'!AS107)=0,NA(),'Последняя версия'!AS107)</f>
        <v>#N/A</v>
      </c>
      <c r="AT107" t="e">
        <f>IF(COUNTA('Последняя версия'!AT107)=0,NA(),'Последняя версия'!AT107)</f>
        <v>#N/A</v>
      </c>
      <c r="AU107" t="e">
        <f>IF(COUNTA('Последняя версия'!AU107)=0,NA(),'Последняя версия'!AU107)</f>
        <v>#N/A</v>
      </c>
      <c r="AV107" t="e">
        <f>IF(COUNTA('Последняя версия'!AV107)=0,NA(),'Последняя версия'!AV107)</f>
        <v>#N/A</v>
      </c>
      <c r="AW107" t="e">
        <f>IF(COUNTA('Последняя версия'!AW107)=0,NA(),'Последняя версия'!AW107)</f>
        <v>#N/A</v>
      </c>
      <c r="AX107" t="e">
        <f>IF(COUNTA('Последняя версия'!AX107)=0,NA(),'Последняя версия'!AX107)</f>
        <v>#N/A</v>
      </c>
      <c r="AY107" t="e">
        <f>IF(COUNTA('Последняя версия'!AY107)=0,NA(),'Последняя версия'!AY107)</f>
        <v>#N/A</v>
      </c>
      <c r="AZ107" t="e">
        <f>IF(COUNTA('Последняя версия'!AZ107)=0,NA(),'Последняя версия'!AZ107)</f>
        <v>#N/A</v>
      </c>
      <c r="BA107" t="e">
        <f>IF(COUNTA('Последняя версия'!BA107)=0,NA(),'Последняя версия'!BA107)</f>
        <v>#N/A</v>
      </c>
      <c r="BB107" t="e">
        <f>IF(COUNTA('Последняя версия'!BB107)=0,NA(),'Последняя версия'!BB107)</f>
        <v>#N/A</v>
      </c>
      <c r="BC107" t="e">
        <f>IF(COUNTA('Последняя версия'!BC107)=0,NA(),'Последняя версия'!BC107)</f>
        <v>#N/A</v>
      </c>
      <c r="BD107" t="e">
        <f>IF(COUNTA('Последняя версия'!BD107)=0,NA(),'Последняя версия'!BD107)</f>
        <v>#N/A</v>
      </c>
      <c r="BE107" t="e">
        <f>IF(COUNTA('Последняя версия'!BE107)=0,NA(),'Последняя версия'!BE107)</f>
        <v>#N/A</v>
      </c>
      <c r="BF107" t="e">
        <f>IF(COUNTA('Последняя версия'!BF107)=0,NA(),'Последняя версия'!BF107)</f>
        <v>#N/A</v>
      </c>
      <c r="BG107" t="e">
        <f>IF(COUNTA('Последняя версия'!BG107)=0,NA(),'Последняя версия'!BG107)</f>
        <v>#N/A</v>
      </c>
      <c r="BH107" t="e">
        <f>IF(COUNTA('Последняя версия'!BH107)=0,NA(),'Последняя версия'!BH107)</f>
        <v>#N/A</v>
      </c>
      <c r="BI107" t="e">
        <f>IF(COUNTA('Последняя версия'!BI107)=0,NA(),'Последняя версия'!BI107)</f>
        <v>#N/A</v>
      </c>
      <c r="BJ107" t="e">
        <f>IF(COUNTA('Последняя версия'!BJ107)=0,NA(),'Последняя версия'!BJ107)</f>
        <v>#N/A</v>
      </c>
      <c r="BK107" t="e">
        <f>IF(COUNTA('Последняя версия'!BK107)=0,NA(),'Последняя версия'!BK107)</f>
        <v>#N/A</v>
      </c>
      <c r="BL107" t="e">
        <f>IF(COUNTA('Последняя версия'!BL107)=0,NA(),'Последняя версия'!BL107)</f>
        <v>#N/A</v>
      </c>
      <c r="BM107" t="e">
        <f>IF(COUNTA('Последняя версия'!BM107)=0,NA(),'Последняя версия'!BM107)</f>
        <v>#N/A</v>
      </c>
      <c r="BN107" t="e">
        <f>IF(COUNTA('Последняя версия'!BN107)=0,NA(),'Последняя версия'!BN107)</f>
        <v>#N/A</v>
      </c>
      <c r="BO107" t="e">
        <f>IF(COUNTA('Последняя версия'!BO107)=0,NA(),'Последняя версия'!BO107)</f>
        <v>#N/A</v>
      </c>
      <c r="BP107" t="e">
        <f>IF(COUNTA('Последняя версия'!BP107)=0,NA(),'Последняя версия'!BP107)</f>
        <v>#N/A</v>
      </c>
      <c r="BQ107" t="e">
        <f>IF(COUNTA('Последняя версия'!BQ107)=0,NA(),'Последняя версия'!BQ107)</f>
        <v>#N/A</v>
      </c>
      <c r="BR107" t="e">
        <f>IF(COUNTA('Последняя версия'!BR107)=0,NA(),'Последняя версия'!BR107)</f>
        <v>#N/A</v>
      </c>
      <c r="BS107" t="e">
        <f>IF(COUNTA('Последняя версия'!BS107)=0,NA(),'Последняя версия'!BS107)</f>
        <v>#N/A</v>
      </c>
      <c r="BT107" t="e">
        <f>IF(COUNTA('Последняя версия'!BT107)=0,NA(),'Последняя версия'!BT107)</f>
        <v>#N/A</v>
      </c>
      <c r="BU107" t="e">
        <f>IF(COUNTA('Последняя версия'!BU107)=0,NA(),'Последняя версия'!BU107)</f>
        <v>#N/A</v>
      </c>
      <c r="BV107" t="e">
        <f>IF(COUNTA('Последняя версия'!BV107)=0,NA(),'Последняя версия'!BV107)</f>
        <v>#N/A</v>
      </c>
      <c r="BW107" t="e">
        <f>IF(COUNTA('Последняя версия'!BW107)=0,NA(),'Последняя версия'!BW107)</f>
        <v>#N/A</v>
      </c>
      <c r="BX107" t="e">
        <f>IF(COUNTA('Последняя версия'!BX107)=0,NA(),'Последняя версия'!BX107)</f>
        <v>#N/A</v>
      </c>
      <c r="BY107" t="e">
        <f>IF(COUNTA('Последняя версия'!BY107)=0,NA(),'Последняя версия'!BY107)</f>
        <v>#N/A</v>
      </c>
      <c r="BZ107" t="e">
        <f>IF(COUNTA('Последняя версия'!BZ107)=0,NA(),'Последняя версия'!BZ107)</f>
        <v>#N/A</v>
      </c>
      <c r="CA107" t="e">
        <f>IF(COUNTA('Последняя версия'!CA107)=0,NA(),'Последняя версия'!CA107)</f>
        <v>#N/A</v>
      </c>
      <c r="CB107" t="e">
        <f>IF(COUNTA('Последняя версия'!CB107)=0,NA(),'Последняя версия'!CB107)</f>
        <v>#N/A</v>
      </c>
      <c r="CC107" t="e">
        <f>IF(COUNTA('Последняя версия'!CC107)=0,NA(),'Последняя версия'!CC107)</f>
        <v>#N/A</v>
      </c>
      <c r="CD107" t="e">
        <f>IF(COUNTA('Последняя версия'!CD107)=0,NA(),'Последняя версия'!CD107)</f>
        <v>#N/A</v>
      </c>
      <c r="CE107" t="e">
        <f>IF(COUNTA('Последняя версия'!CE107)=0,NA(),'Последняя версия'!CE107)</f>
        <v>#N/A</v>
      </c>
      <c r="CF107" t="e">
        <f>IF(COUNTA('Последняя версия'!CF107)=0,NA(),'Последняя версия'!CF107)</f>
        <v>#N/A</v>
      </c>
      <c r="CG107" t="e">
        <f>IF(COUNTA('Последняя версия'!CG107)=0,NA(),'Последняя версия'!CG107)</f>
        <v>#N/A</v>
      </c>
      <c r="CH107" t="e">
        <f>IF(COUNTA('Последняя версия'!CH107)=0,NA(),'Последняя версия'!CH107)</f>
        <v>#N/A</v>
      </c>
      <c r="CI107" t="e">
        <f>IF(COUNTA('Последняя версия'!CI107)=0,NA(),'Последняя версия'!CI107)</f>
        <v>#N/A</v>
      </c>
      <c r="CJ107" t="e">
        <f>IF(COUNTA('Последняя версия'!CJ107)=0,NA(),'Последняя версия'!CJ107)</f>
        <v>#N/A</v>
      </c>
      <c r="CK107" t="e">
        <f>IF(COUNTA('Последняя версия'!CK107)=0,NA(),'Последняя версия'!CK107)</f>
        <v>#N/A</v>
      </c>
      <c r="CL107" t="e">
        <f>IF(COUNTA('Последняя версия'!CL107)=0,NA(),'Последняя версия'!CL107)</f>
        <v>#N/A</v>
      </c>
      <c r="CM107" t="e">
        <f>IF(COUNTA('Последняя версия'!CM107)=0,NA(),'Последняя версия'!CM107)</f>
        <v>#N/A</v>
      </c>
      <c r="CN107" t="e">
        <f>IF(COUNTA('Последняя версия'!CN107)=0,NA(),'Последняя версия'!CN107)</f>
        <v>#N/A</v>
      </c>
      <c r="CO107" t="e">
        <f>IF(COUNTA('Последняя версия'!CO107)=0,NA(),'Последняя версия'!CO107)</f>
        <v>#N/A</v>
      </c>
      <c r="CP107" t="e">
        <f>IF(COUNTA('Последняя версия'!CP107)=0,NA(),'Последняя версия'!CP107)</f>
        <v>#N/A</v>
      </c>
      <c r="CQ107" t="e">
        <f>IF(COUNTA('Последняя версия'!CQ107)=0,NA(),'Последняя версия'!CQ107)</f>
        <v>#N/A</v>
      </c>
      <c r="CR107" t="e">
        <f>IF(COUNTA('Последняя версия'!CR107)=0,NA(),'Последняя версия'!CR107)</f>
        <v>#N/A</v>
      </c>
      <c r="CS107">
        <f>IF(COUNTA('Последняя версия'!CS107)=0,NA(),'Последняя версия'!CS107)</f>
        <v>22</v>
      </c>
      <c r="CT107">
        <f>IF(COUNTA('Последняя версия'!CT107)=0,NA(),'Последняя версия'!CT107)</f>
        <v>8</v>
      </c>
      <c r="CU107">
        <f>IF(COUNTA('Последняя версия'!CU107)=0,NA(),'Последняя версия'!CU107)</f>
        <v>16</v>
      </c>
      <c r="CV107" t="e">
        <f>IF(COUNTA('Последняя версия'!CV107)=0,NA(),'Последняя версия'!CV107)</f>
        <v>#N/A</v>
      </c>
      <c r="CW107" t="e">
        <f>IF(COUNTA('Последняя версия'!CW107)=0,NA(),'Последняя версия'!CW107)</f>
        <v>#N/A</v>
      </c>
      <c r="CX107" t="e">
        <f>IF(COUNTA('Последняя версия'!CX107)=0,NA(),'Последняя версия'!CX107)</f>
        <v>#N/A</v>
      </c>
      <c r="CY107" t="e">
        <f>IF(COUNTA('Последняя версия'!CY107)=0,NA(),'Последняя версия'!CY107)</f>
        <v>#N/A</v>
      </c>
      <c r="CZ107" t="e">
        <f>IF(COUNTA('Последняя версия'!CZ107)=0,NA(),'Последняя версия'!CZ107)</f>
        <v>#N/A</v>
      </c>
      <c r="DA107" t="e">
        <f>IF(COUNTA('Последняя версия'!DA107)=0,NA(),'Последняя версия'!DA107)</f>
        <v>#N/A</v>
      </c>
      <c r="DB107" t="e">
        <f>IF(COUNTA('Последняя версия'!DB107)=0,NA(),'Последняя версия'!DB107)</f>
        <v>#N/A</v>
      </c>
      <c r="DC107" t="e">
        <f>IF(COUNTA('Последняя версия'!DC107)=0,NA(),'Последняя версия'!DC107)</f>
        <v>#N/A</v>
      </c>
      <c r="DD107" t="e">
        <f>IF(COUNTA('Последняя версия'!DD107)=0,NA(),'Последняя версия'!DD107)</f>
        <v>#N/A</v>
      </c>
      <c r="DE107" t="e">
        <f>IF(COUNTA('Последняя версия'!DE107)=0,NA(),'Последняя версия'!DE107)</f>
        <v>#N/A</v>
      </c>
      <c r="DF107" t="e">
        <f>IF(COUNTA('Последняя версия'!DF107)=0,NA(),'Последняя версия'!DF107)</f>
        <v>#N/A</v>
      </c>
      <c r="DG107" t="e">
        <f>IF(COUNTA('Последняя версия'!DG107)=0,NA(),'Последняя версия'!DG107)</f>
        <v>#N/A</v>
      </c>
      <c r="DH107" t="e">
        <f>IF(COUNTA('Последняя версия'!DH107)=0,NA(),'Последняя версия'!DH107)</f>
        <v>#N/A</v>
      </c>
      <c r="DI107" t="e">
        <f>IF(COUNTA('Последняя версия'!DI107)=0,NA(),'Последняя версия'!DI107)</f>
        <v>#N/A</v>
      </c>
      <c r="DJ107" t="e">
        <f>IF(COUNTA('Последняя версия'!DJ107)=0,NA(),'Последняя версия'!DJ107)</f>
        <v>#N/A</v>
      </c>
      <c r="DK107" t="e">
        <f>IF(COUNTA('Последняя версия'!DK107)=0,NA(),'Последняя версия'!DK107)</f>
        <v>#N/A</v>
      </c>
      <c r="DL107" t="e">
        <f>IF(COUNTA('Последняя версия'!DL107)=0,NA(),'Последняя версия'!DL107)</f>
        <v>#N/A</v>
      </c>
      <c r="DM107" t="e">
        <f>IF(COUNTA('Последняя версия'!DM107)=0,NA(),'Последняя версия'!DM107)</f>
        <v>#N/A</v>
      </c>
      <c r="DN107" t="e">
        <f>IF(COUNTA('Последняя версия'!DN107)=0,NA(),'Последняя версия'!DN107)</f>
        <v>#N/A</v>
      </c>
      <c r="DO107" t="e">
        <f>IF(COUNTA('Последняя версия'!DO107)=0,NA(),'Последняя версия'!DO107)</f>
        <v>#N/A</v>
      </c>
      <c r="DP107" t="e">
        <f>IF(COUNTA('Последняя версия'!DP107)=0,NA(),'Последняя версия'!DP107)</f>
        <v>#N/A</v>
      </c>
      <c r="DQ107" t="e">
        <f>IF(COUNTA('Последняя версия'!DQ107)=0,NA(),'Последняя версия'!DQ107)</f>
        <v>#N/A</v>
      </c>
      <c r="DR107" t="e">
        <f>IF(COUNTA('Последняя версия'!DR107)=0,NA(),'Последняя версия'!DR107)</f>
        <v>#N/A</v>
      </c>
      <c r="DS107" t="e">
        <f>IF(COUNTA('Последняя версия'!DS107)=0,NA(),'Последняя версия'!DS107)</f>
        <v>#N/A</v>
      </c>
      <c r="DT107" t="e">
        <f>IF(COUNTA('Последняя версия'!DT107)=0,NA(),'Последняя версия'!DT107)</f>
        <v>#N/A</v>
      </c>
      <c r="DU107" t="e">
        <f>IF(COUNTA('Последняя версия'!DU107)=0,NA(),'Последняя версия'!DU107)</f>
        <v>#N/A</v>
      </c>
      <c r="DV107" t="e">
        <f>IF(COUNTA('Последняя версия'!DV107)=0,NA(),'Последняя версия'!DV107)</f>
        <v>#N/A</v>
      </c>
      <c r="DW107" t="e">
        <f>IF(COUNTA('Последняя версия'!DW107)=0,NA(),'Последняя версия'!DW107)</f>
        <v>#N/A</v>
      </c>
      <c r="DX107" t="e">
        <f>IF(COUNTA('Последняя версия'!DX107)=0,NA(),'Последняя версия'!DX107)</f>
        <v>#N/A</v>
      </c>
      <c r="DY107" t="e">
        <f>IF(COUNTA('Последняя версия'!DY107)=0,NA(),'Последняя версия'!DY107)</f>
        <v>#N/A</v>
      </c>
      <c r="DZ107" t="e">
        <f>IF(COUNTA('Последняя версия'!DZ107)=0,NA(),'Последняя версия'!DZ107)</f>
        <v>#N/A</v>
      </c>
      <c r="EA107" t="e">
        <f>IF(COUNTA('Последняя версия'!EA107)=0,NA(),'Последняя версия'!EA107)</f>
        <v>#N/A</v>
      </c>
      <c r="EB107" t="e">
        <f>IF(COUNTA('Последняя версия'!EB107)=0,NA(),'Последняя версия'!EB107)</f>
        <v>#N/A</v>
      </c>
      <c r="EC107" t="e">
        <f>IF(COUNTA('Последняя версия'!EC107)=0,NA(),'Последняя версия'!EC107)</f>
        <v>#N/A</v>
      </c>
      <c r="ED107" t="e">
        <f>IF(COUNTA('Последняя версия'!ED107)=0,NA(),'Последняя версия'!ED107)</f>
        <v>#N/A</v>
      </c>
      <c r="EE107" t="e">
        <f>IF(COUNTA('Последняя версия'!EE107)=0,NA(),'Последняя версия'!EE107)</f>
        <v>#N/A</v>
      </c>
      <c r="EF107" t="e">
        <f>IF(COUNTA('Последняя версия'!EF107)=0,NA(),'Последняя версия'!EF107)</f>
        <v>#N/A</v>
      </c>
      <c r="EG107" t="e">
        <f>IF(COUNTA('Последняя версия'!EG107)=0,NA(),'Последняя версия'!EG107)</f>
        <v>#N/A</v>
      </c>
      <c r="EH107" t="e">
        <f>IF(COUNTA('Последняя версия'!EH107)=0,NA(),'Последняя версия'!EH107)</f>
        <v>#N/A</v>
      </c>
      <c r="EI107" t="e">
        <f>IF(COUNTA('Последняя версия'!EI107)=0,NA(),'Последняя версия'!EI107)</f>
        <v>#N/A</v>
      </c>
      <c r="EJ107" t="e">
        <f>IF(COUNTA('Последняя версия'!EJ107)=0,NA(),'Последняя версия'!EJ107)</f>
        <v>#N/A</v>
      </c>
    </row>
    <row r="108" spans="1:140" x14ac:dyDescent="0.35">
      <c r="A108">
        <f>IF(COUNTA('Последняя версия'!A108)=0,NA(),'Последняя версия'!A108)</f>
        <v>107</v>
      </c>
      <c r="B108">
        <f>IF(COUNTA('Последняя версия'!B108)=0,NA(),'Последняя версия'!B108)</f>
        <v>2</v>
      </c>
      <c r="C108">
        <f>IF(COUNTA('Последняя версия'!C108)=0,NA(),'Последняя версия'!C108)</f>
        <v>2</v>
      </c>
      <c r="D108">
        <f>IF(COUNTA('Последняя версия'!D108)=0,NA(),'Последняя версия'!D108)</f>
        <v>5</v>
      </c>
      <c r="E108">
        <f>IF(COUNTA('Последняя версия'!E108)=0,NA(),'Последняя версия'!E108)</f>
        <v>5</v>
      </c>
      <c r="F108">
        <f>IF(COUNTA('Последняя версия'!F108)=0,NA(),'Последняя версия'!F108)</f>
        <v>4</v>
      </c>
      <c r="G108">
        <f>IF(COUNTA('Последняя версия'!G108)=0,NA(),'Последняя версия'!G108)</f>
        <v>3</v>
      </c>
      <c r="H108">
        <f>IF(COUNTA('Последняя версия'!H108)=0,NA(),'Последняя версия'!H108)</f>
        <v>1</v>
      </c>
      <c r="I108">
        <f>IF(COUNTA('Последняя версия'!I108)=0,NA(),'Последняя версия'!I108)</f>
        <v>1</v>
      </c>
      <c r="J108">
        <f>IF(COUNTA('Последняя версия'!J108)=0,NA(),'Последняя версия'!J108)</f>
        <v>1</v>
      </c>
      <c r="K108">
        <f>IF(COUNTA('Последняя версия'!K108)=0,NA(),'Последняя версия'!K108)</f>
        <v>1</v>
      </c>
      <c r="L108">
        <f>IF(COUNTA('Последняя версия'!L108)=0,NA(),'Последняя версия'!L108)</f>
        <v>1</v>
      </c>
      <c r="M108">
        <f>IF(COUNTA('Последняя версия'!M108)=0,NA(),'Последняя версия'!M108)</f>
        <v>1</v>
      </c>
      <c r="N108">
        <f>IF(COUNTA('Последняя версия'!N108)=0,NA(),'Последняя версия'!N108)</f>
        <v>1</v>
      </c>
      <c r="O108">
        <f>IF(COUNTA('Последняя версия'!O108)=0,NA(),'Последняя версия'!O108)</f>
        <v>2</v>
      </c>
      <c r="P108">
        <f>IF(COUNTA('Последняя версия'!P108)=0,NA(),'Последняя версия'!P108)</f>
        <v>1</v>
      </c>
      <c r="Q108">
        <f>IF(COUNTA('Последняя версия'!Q108)=0,NA(),'Последняя версия'!Q108)</f>
        <v>3</v>
      </c>
      <c r="R108">
        <f>IF(COUNTA('Последняя версия'!R108)=0,NA(),'Последняя версия'!R108)</f>
        <v>1</v>
      </c>
      <c r="S108">
        <f>IF(COUNTA('Последняя версия'!S108)=0,NA(),'Последняя версия'!S108)</f>
        <v>2</v>
      </c>
      <c r="T108">
        <f>IF(COUNTA('Последняя версия'!T108)=0,NA(),'Последняя версия'!T108)</f>
        <v>1</v>
      </c>
      <c r="U108">
        <f>IF(COUNTA('Последняя версия'!U108)=0,NA(),'Последняя версия'!U108)</f>
        <v>6</v>
      </c>
      <c r="V108">
        <f>IF(COUNTA('Последняя версия'!V108)=0,NA(),'Последняя версия'!V108)</f>
        <v>3</v>
      </c>
      <c r="W108" t="e">
        <f>IF(COUNTA('Последняя версия'!W108)=0,NA(),'Последняя версия'!W108)</f>
        <v>#N/A</v>
      </c>
      <c r="X108">
        <f>IF(COUNTA('Последняя версия'!X108)=0,NA(),'Последняя версия'!X108)</f>
        <v>68</v>
      </c>
      <c r="Y108">
        <f>IF(COUNTA('Последняя версия'!Y108)=0,NA(),'Последняя версия'!Y108)</f>
        <v>65</v>
      </c>
      <c r="Z108">
        <f>IF(COUNTA('Последняя версия'!Z108)=0,NA(),'Последняя версия'!Z108)</f>
        <v>36</v>
      </c>
      <c r="AA108">
        <f>IF(COUNTA('Последняя версия'!AA108)=0,NA(),'Последняя версия'!AA108)</f>
        <v>44</v>
      </c>
      <c r="AB108">
        <f>IF(COUNTA('Последняя версия'!AB108)=0,NA(),'Последняя версия'!AB108)</f>
        <v>29</v>
      </c>
      <c r="AC108">
        <f>IF(COUNTA('Последняя версия'!AC108)=0,NA(),'Последняя версия'!AC108)</f>
        <v>45</v>
      </c>
      <c r="AD108">
        <f>IF(COUNTA('Последняя версия'!AD108)=0,NA(),'Последняя версия'!AD108)</f>
        <v>6.25</v>
      </c>
      <c r="AE108">
        <f>IF(COUNTA('Последняя версия'!AE108)=0,NA(),'Последняя версия'!AE108)</f>
        <v>74</v>
      </c>
      <c r="AF108">
        <f>IF(COUNTA('Последняя версия'!AF108)=0,NA(),'Последняя версия'!AF108)</f>
        <v>6.46</v>
      </c>
      <c r="AG108">
        <f>IF(COUNTA('Последняя версия'!AG108)=0,NA(),'Последняя версия'!AG108)</f>
        <v>2.34</v>
      </c>
      <c r="AH108">
        <f>IF(COUNTA('Последняя версия'!AH108)=0,NA(),'Последняя версия'!AH108)</f>
        <v>3.87</v>
      </c>
      <c r="AI108">
        <f>IF(COUNTA('Последняя версия'!AI108)=0,NA(),'Последняя версия'!AI108)</f>
        <v>1.01</v>
      </c>
      <c r="AJ108">
        <f>IF(COUNTA('Последняя версия'!AJ108)=0,NA(),'Последняя версия'!AJ108)</f>
        <v>1.71</v>
      </c>
      <c r="AK108">
        <f>IF(COUNTA('Последняя версия'!AK108)=0,NA(),'Последняя версия'!AK108)</f>
        <v>1.67</v>
      </c>
      <c r="AL108">
        <f>IF(COUNTA('Последняя версия'!AL108)=0,NA(),'Последняя версия'!AL108)</f>
        <v>198</v>
      </c>
      <c r="AM108">
        <f>IF(COUNTA('Последняя версия'!AM108)=0,NA(),'Последняя версия'!AM108)</f>
        <v>402</v>
      </c>
      <c r="AN108">
        <f>IF(COUNTA('Последняя версия'!AN108)=0,NA(),'Последняя версия'!AN108)</f>
        <v>1.1599999999999999</v>
      </c>
      <c r="AO108">
        <f>IF(COUNTA('Последняя версия'!AO108)=0,NA(),'Последняя версия'!AO108)</f>
        <v>347</v>
      </c>
      <c r="AP108" t="e">
        <f>IF(COUNTA('Последняя версия'!AP108)=0,NA(),'Последняя версия'!AP108)</f>
        <v>#N/A</v>
      </c>
      <c r="AQ108" t="e">
        <f>IF(COUNTA('Последняя версия'!AQ108)=0,NA(),'Последняя версия'!AQ108)</f>
        <v>#N/A</v>
      </c>
      <c r="AR108" t="e">
        <f>IF(COUNTA('Последняя версия'!AR108)=0,NA(),'Последняя версия'!AR108)</f>
        <v>#N/A</v>
      </c>
      <c r="AS108" t="e">
        <f>IF(COUNTA('Последняя версия'!AS108)=0,NA(),'Последняя версия'!AS108)</f>
        <v>#N/A</v>
      </c>
      <c r="AT108" t="e">
        <f>IF(COUNTA('Последняя версия'!AT108)=0,NA(),'Последняя версия'!AT108)</f>
        <v>#N/A</v>
      </c>
      <c r="AU108" t="e">
        <f>IF(COUNTA('Последняя версия'!AU108)=0,NA(),'Последняя версия'!AU108)</f>
        <v>#N/A</v>
      </c>
      <c r="AV108" t="e">
        <f>IF(COUNTA('Последняя версия'!AV108)=0,NA(),'Последняя версия'!AV108)</f>
        <v>#N/A</v>
      </c>
      <c r="AW108" t="e">
        <f>IF(COUNTA('Последняя версия'!AW108)=0,NA(),'Последняя версия'!AW108)</f>
        <v>#N/A</v>
      </c>
      <c r="AX108" t="e">
        <f>IF(COUNTA('Последняя версия'!AX108)=0,NA(),'Последняя версия'!AX108)</f>
        <v>#N/A</v>
      </c>
      <c r="AY108" t="e">
        <f>IF(COUNTA('Последняя версия'!AY108)=0,NA(),'Последняя версия'!AY108)</f>
        <v>#N/A</v>
      </c>
      <c r="AZ108" t="e">
        <f>IF(COUNTA('Последняя версия'!AZ108)=0,NA(),'Последняя версия'!AZ108)</f>
        <v>#N/A</v>
      </c>
      <c r="BA108" t="e">
        <f>IF(COUNTA('Последняя версия'!BA108)=0,NA(),'Последняя версия'!BA108)</f>
        <v>#N/A</v>
      </c>
      <c r="BB108">
        <f>IF(COUNTA('Последняя версия'!BB108)=0,NA(),'Последняя версия'!BB108)</f>
        <v>133</v>
      </c>
      <c r="BC108">
        <f>IF(COUNTA('Последняя версия'!BC108)=0,NA(),'Последняя версия'!BC108)</f>
        <v>4.1100000000000003</v>
      </c>
      <c r="BD108">
        <f>IF(COUNTA('Последняя версия'!BD108)=0,NA(),'Последняя версия'!BD108)</f>
        <v>241</v>
      </c>
      <c r="BE108">
        <f>IF(COUNTA('Последняя версия'!BE108)=0,NA(),'Последняя версия'!BE108)</f>
        <v>4.5</v>
      </c>
      <c r="BF108">
        <f>IF(COUNTA('Последняя версия'!BF108)=0,NA(),'Последняя версия'!BF108)</f>
        <v>15</v>
      </c>
      <c r="BG108">
        <f>IF(COUNTA('Последняя версия'!BG108)=0,NA(),'Последняя версия'!BG108)</f>
        <v>4</v>
      </c>
      <c r="BH108">
        <f>IF(COUNTA('Последняя версия'!BH108)=0,NA(),'Последняя версия'!BH108)</f>
        <v>164</v>
      </c>
      <c r="BI108">
        <f>IF(COUNTA('Последняя версия'!BI108)=0,NA(),'Последняя версия'!BI108)</f>
        <v>1233</v>
      </c>
      <c r="BJ108">
        <f>IF(COUNTA('Последняя версия'!BJ108)=0,NA(),'Последняя версия'!BJ108)</f>
        <v>2.61</v>
      </c>
      <c r="BK108">
        <f>IF(COUNTA('Последняя версия'!BK108)=0,NA(),'Последняя версия'!BK108)</f>
        <v>55.2</v>
      </c>
      <c r="BL108">
        <f>IF(COUNTA('Последняя версия'!BL108)=0,NA(),'Последняя версия'!BL108)</f>
        <v>19.23</v>
      </c>
      <c r="BM108" t="e">
        <f>IF(COUNTA('Последняя версия'!BM108)=0,NA(),'Последняя версия'!BM108)</f>
        <v>#N/A</v>
      </c>
      <c r="BN108">
        <f>IF(COUNTA('Последняя версия'!BN108)=0,NA(),'Последняя версия'!BN108)</f>
        <v>3</v>
      </c>
      <c r="BO108">
        <f>IF(COUNTA('Последняя версия'!BO108)=0,NA(),'Последняя версия'!BO108)</f>
        <v>414</v>
      </c>
      <c r="BP108" t="e">
        <f>IF(COUNTA('Последняя версия'!BP108)=0,NA(),'Последняя версия'!BP108)</f>
        <v>#N/A</v>
      </c>
      <c r="BQ108" t="e">
        <f>IF(COUNTA('Последняя версия'!BQ108)=0,NA(),'Последняя версия'!BQ108)</f>
        <v>#N/A</v>
      </c>
      <c r="BR108" t="e">
        <f>IF(COUNTA('Последняя версия'!BR108)=0,NA(),'Последняя версия'!BR108)</f>
        <v>#N/A</v>
      </c>
      <c r="BS108" t="e">
        <f>IF(COUNTA('Последняя версия'!BS108)=0,NA(),'Последняя версия'!BS108)</f>
        <v>#N/A</v>
      </c>
      <c r="BT108" t="e">
        <f>IF(COUNTA('Последняя версия'!BT108)=0,NA(),'Последняя версия'!BT108)</f>
        <v>#N/A</v>
      </c>
      <c r="BU108" t="e">
        <f>IF(COUNTA('Последняя версия'!BU108)=0,NA(),'Последняя версия'!BU108)</f>
        <v>#N/A</v>
      </c>
      <c r="BV108" t="e">
        <f>IF(COUNTA('Последняя версия'!BV108)=0,NA(),'Последняя версия'!BV108)</f>
        <v>#N/A</v>
      </c>
      <c r="BW108" t="e">
        <f>IF(COUNTA('Последняя версия'!BW108)=0,NA(),'Последняя версия'!BW108)</f>
        <v>#N/A</v>
      </c>
      <c r="BX108" t="e">
        <f>IF(COUNTA('Последняя версия'!BX108)=0,NA(),'Последняя версия'!BX108)</f>
        <v>#N/A</v>
      </c>
      <c r="BY108" t="e">
        <f>IF(COUNTA('Последняя версия'!BY108)=0,NA(),'Последняя версия'!BY108)</f>
        <v>#N/A</v>
      </c>
      <c r="BZ108" t="e">
        <f>IF(COUNTA('Последняя версия'!BZ108)=0,NA(),'Последняя версия'!BZ108)</f>
        <v>#N/A</v>
      </c>
      <c r="CA108" t="e">
        <f>IF(COUNTA('Последняя версия'!CA108)=0,NA(),'Последняя версия'!CA108)</f>
        <v>#N/A</v>
      </c>
      <c r="CB108" t="e">
        <f>IF(COUNTA('Последняя версия'!CB108)=0,NA(),'Последняя версия'!CB108)</f>
        <v>#N/A</v>
      </c>
      <c r="CC108" t="e">
        <f>IF(COUNTA('Последняя версия'!CC108)=0,NA(),'Последняя версия'!CC108)</f>
        <v>#N/A</v>
      </c>
      <c r="CD108" t="e">
        <f>IF(COUNTA('Последняя версия'!CD108)=0,NA(),'Последняя версия'!CD108)</f>
        <v>#N/A</v>
      </c>
      <c r="CE108" t="e">
        <f>IF(COUNTA('Последняя версия'!CE108)=0,NA(),'Последняя версия'!CE108)</f>
        <v>#N/A</v>
      </c>
      <c r="CF108" t="e">
        <f>IF(COUNTA('Последняя версия'!CF108)=0,NA(),'Последняя версия'!CF108)</f>
        <v>#N/A</v>
      </c>
      <c r="CG108" t="e">
        <f>IF(COUNTA('Последняя версия'!CG108)=0,NA(),'Последняя версия'!CG108)</f>
        <v>#N/A</v>
      </c>
      <c r="CH108" t="e">
        <f>IF(COUNTA('Последняя версия'!CH108)=0,NA(),'Последняя версия'!CH108)</f>
        <v>#N/A</v>
      </c>
      <c r="CI108" t="e">
        <f>IF(COUNTA('Последняя версия'!CI108)=0,NA(),'Последняя версия'!CI108)</f>
        <v>#N/A</v>
      </c>
      <c r="CJ108" t="e">
        <f>IF(COUNTA('Последняя версия'!CJ108)=0,NA(),'Последняя версия'!CJ108)</f>
        <v>#N/A</v>
      </c>
      <c r="CK108" t="e">
        <f>IF(COUNTA('Последняя версия'!CK108)=0,NA(),'Последняя версия'!CK108)</f>
        <v>#N/A</v>
      </c>
      <c r="CL108">
        <f>IF(COUNTA('Последняя версия'!CL108)=0,NA(),'Последняя версия'!CL108)</f>
        <v>80</v>
      </c>
      <c r="CM108" t="e">
        <f>IF(COUNTA('Последняя версия'!CM108)=0,NA(),'Последняя версия'!CM108)</f>
        <v>#N/A</v>
      </c>
      <c r="CN108" t="e">
        <f>IF(COUNTA('Последняя версия'!CN108)=0,NA(),'Последняя версия'!CN108)</f>
        <v>#N/A</v>
      </c>
      <c r="CO108" t="e">
        <f>IF(COUNTA('Последняя версия'!CO108)=0,NA(),'Последняя версия'!CO108)</f>
        <v>#N/A</v>
      </c>
      <c r="CP108" t="e">
        <f>IF(COUNTA('Последняя версия'!CP108)=0,NA(),'Последняя версия'!CP108)</f>
        <v>#N/A</v>
      </c>
      <c r="CQ108" t="e">
        <f>IF(COUNTA('Последняя версия'!CQ108)=0,NA(),'Последняя версия'!CQ108)</f>
        <v>#N/A</v>
      </c>
      <c r="CR108" t="e">
        <f>IF(COUNTA('Последняя версия'!CR108)=0,NA(),'Последняя версия'!CR108)</f>
        <v>#N/A</v>
      </c>
      <c r="CS108">
        <f>IF(COUNTA('Последняя версия'!CS108)=0,NA(),'Последняя версия'!CS108)</f>
        <v>27</v>
      </c>
      <c r="CT108">
        <f>IF(COUNTA('Последняя версия'!CT108)=0,NA(),'Последняя версия'!CT108)</f>
        <v>6</v>
      </c>
      <c r="CU108">
        <f>IF(COUNTA('Последняя версия'!CU108)=0,NA(),'Последняя версия'!CU108)</f>
        <v>16</v>
      </c>
      <c r="CV108">
        <f>IF(COUNTA('Последняя версия'!CV108)=0,NA(),'Последняя версия'!CV108)</f>
        <v>7</v>
      </c>
      <c r="CW108">
        <f>IF(COUNTA('Последняя версия'!CW108)=0,NA(),'Последняя версия'!CW108)</f>
        <v>4</v>
      </c>
      <c r="CX108">
        <f>IF(COUNTA('Последняя версия'!CX108)=0,NA(),'Последняя версия'!CX108)</f>
        <v>9</v>
      </c>
      <c r="CY108">
        <f>IF(COUNTA('Последняя версия'!CY108)=0,NA(),'Последняя версия'!CY108)</f>
        <v>8</v>
      </c>
      <c r="CZ108">
        <f>IF(COUNTA('Последняя версия'!CZ108)=0,NA(),'Последняя версия'!CZ108)</f>
        <v>1</v>
      </c>
      <c r="DA108">
        <f>IF(COUNTA('Последняя версия'!DA108)=0,NA(),'Последняя версия'!DA108)</f>
        <v>9</v>
      </c>
      <c r="DB108">
        <f>IF(COUNTA('Последняя версия'!DB108)=0,NA(),'Последняя версия'!DB108)</f>
        <v>9</v>
      </c>
      <c r="DC108">
        <f>IF(COUNTA('Последняя версия'!DC108)=0,NA(),'Последняя версия'!DC108)</f>
        <v>7</v>
      </c>
      <c r="DD108">
        <f>IF(COUNTA('Последняя версия'!DD108)=0,NA(),'Последняя версия'!DD108)</f>
        <v>9</v>
      </c>
      <c r="DE108">
        <f>IF(COUNTA('Последняя версия'!DE108)=0,NA(),'Последняя версия'!DE108)</f>
        <v>7</v>
      </c>
      <c r="DF108">
        <f>IF(COUNTA('Последняя версия'!DF108)=0,NA(),'Последняя версия'!DF108)</f>
        <v>8</v>
      </c>
      <c r="DG108">
        <f>IF(COUNTA('Последняя версия'!DG108)=0,NA(),'Последняя версия'!DG108)</f>
        <v>9</v>
      </c>
      <c r="DH108">
        <f>IF(COUNTA('Последняя версия'!DH108)=0,NA(),'Последняя версия'!DH108)</f>
        <v>19</v>
      </c>
      <c r="DI108">
        <f>IF(COUNTA('Последняя версия'!DI108)=0,NA(),'Последняя версия'!DI108)</f>
        <v>6</v>
      </c>
      <c r="DJ108">
        <f>IF(COUNTA('Последняя версия'!DJ108)=0,NA(),'Последняя версия'!DJ108)</f>
        <v>5</v>
      </c>
      <c r="DK108">
        <f>IF(COUNTA('Последняя версия'!DK108)=0,NA(),'Последняя версия'!DK108)</f>
        <v>2</v>
      </c>
      <c r="DL108">
        <f>IF(COUNTA('Последняя версия'!DL108)=0,NA(),'Последняя версия'!DL108)</f>
        <v>8</v>
      </c>
      <c r="DM108">
        <f>IF(COUNTA('Последняя версия'!DM108)=0,NA(),'Последняя версия'!DM108)</f>
        <v>10</v>
      </c>
      <c r="DN108">
        <f>IF(COUNTA('Последняя версия'!DN108)=0,NA(),'Последняя версия'!DN108)</f>
        <v>6</v>
      </c>
      <c r="DO108">
        <f>IF(COUNTA('Последняя версия'!DO108)=0,NA(),'Последняя версия'!DO108)</f>
        <v>4</v>
      </c>
      <c r="DP108">
        <f>IF(COUNTA('Последняя версия'!DP108)=0,NA(),'Последняя версия'!DP108)</f>
        <v>13</v>
      </c>
      <c r="DQ108">
        <f>IF(COUNTA('Последняя версия'!DQ108)=0,NA(),'Последняя версия'!DQ108)</f>
        <v>17</v>
      </c>
      <c r="DR108">
        <f>IF(COUNTA('Последняя версия'!DR108)=0,NA(),'Последняя версия'!DR108)</f>
        <v>9</v>
      </c>
      <c r="DS108">
        <f>IF(COUNTA('Последняя версия'!DS108)=0,NA(),'Последняя версия'!DS108)</f>
        <v>8</v>
      </c>
      <c r="DT108">
        <f>IF(COUNTA('Последняя версия'!DT108)=0,NA(),'Последняя версия'!DT108)</f>
        <v>124</v>
      </c>
      <c r="DU108" t="e">
        <f>IF(COUNTA('Последняя версия'!DU108)=0,NA(),'Последняя версия'!DU108)</f>
        <v>#N/A</v>
      </c>
      <c r="DV108" t="e">
        <f>IF(COUNTA('Последняя версия'!DV108)=0,NA(),'Последняя версия'!DV108)</f>
        <v>#N/A</v>
      </c>
      <c r="DW108" t="e">
        <f>IF(COUNTA('Последняя версия'!DW108)=0,NA(),'Последняя версия'!DW108)</f>
        <v>#N/A</v>
      </c>
      <c r="DX108" t="e">
        <f>IF(COUNTA('Последняя версия'!DX108)=0,NA(),'Последняя версия'!DX108)</f>
        <v>#N/A</v>
      </c>
      <c r="DY108" t="e">
        <f>IF(COUNTA('Последняя версия'!DY108)=0,NA(),'Последняя версия'!DY108)</f>
        <v>#N/A</v>
      </c>
      <c r="DZ108" t="e">
        <f>IF(COUNTA('Последняя версия'!DZ108)=0,NA(),'Последняя версия'!DZ108)</f>
        <v>#N/A</v>
      </c>
      <c r="EA108" t="e">
        <f>IF(COUNTA('Последняя версия'!EA108)=0,NA(),'Последняя версия'!EA108)</f>
        <v>#N/A</v>
      </c>
      <c r="EB108" t="e">
        <f>IF(COUNTA('Последняя версия'!EB108)=0,NA(),'Последняя версия'!EB108)</f>
        <v>#N/A</v>
      </c>
      <c r="EC108" t="e">
        <f>IF(COUNTA('Последняя версия'!EC108)=0,NA(),'Последняя версия'!EC108)</f>
        <v>#N/A</v>
      </c>
      <c r="ED108" t="e">
        <f>IF(COUNTA('Последняя версия'!ED108)=0,NA(),'Последняя версия'!ED108)</f>
        <v>#N/A</v>
      </c>
      <c r="EE108" t="e">
        <f>IF(COUNTA('Последняя версия'!EE108)=0,NA(),'Последняя версия'!EE108)</f>
        <v>#N/A</v>
      </c>
      <c r="EF108" t="e">
        <f>IF(COUNTA('Последняя версия'!EF108)=0,NA(),'Последняя версия'!EF108)</f>
        <v>#N/A</v>
      </c>
      <c r="EG108" t="e">
        <f>IF(COUNTA('Последняя версия'!EG108)=0,NA(),'Последняя версия'!EG108)</f>
        <v>#N/A</v>
      </c>
      <c r="EH108" t="e">
        <f>IF(COUNTA('Последняя версия'!EH108)=0,NA(),'Последняя версия'!EH108)</f>
        <v>#N/A</v>
      </c>
      <c r="EI108" t="e">
        <f>IF(COUNTA('Последняя версия'!EI108)=0,NA(),'Последняя версия'!EI108)</f>
        <v>#N/A</v>
      </c>
      <c r="EJ108" t="e">
        <f>IF(COUNTA('Последняя версия'!EJ108)=0,NA(),'Последняя версия'!EJ108)</f>
        <v>#N/A</v>
      </c>
    </row>
    <row r="109" spans="1:140" x14ac:dyDescent="0.35">
      <c r="A109">
        <f>IF(COUNTA('Последняя версия'!A109)=0,NA(),'Последняя версия'!A109)</f>
        <v>108</v>
      </c>
      <c r="B109">
        <f>IF(COUNTA('Последняя версия'!B109)=0,NA(),'Последняя версия'!B109)</f>
        <v>3</v>
      </c>
      <c r="C109">
        <f>IF(COUNTA('Последняя версия'!C109)=0,NA(),'Последняя версия'!C109)</f>
        <v>1</v>
      </c>
      <c r="D109">
        <f>IF(COUNTA('Последняя версия'!D109)=0,NA(),'Последняя версия'!D109)</f>
        <v>6</v>
      </c>
      <c r="E109">
        <f>IF(COUNTA('Последняя версия'!E109)=0,NA(),'Последняя версия'!E109)</f>
        <v>6</v>
      </c>
      <c r="F109">
        <f>IF(COUNTA('Последняя версия'!F109)=0,NA(),'Последняя версия'!F109)</f>
        <v>2</v>
      </c>
      <c r="G109">
        <f>IF(COUNTA('Последняя версия'!G109)=0,NA(),'Последняя версия'!G109)</f>
        <v>2</v>
      </c>
      <c r="H109">
        <f>IF(COUNTA('Последняя версия'!H109)=0,NA(),'Последняя версия'!H109)</f>
        <v>2</v>
      </c>
      <c r="I109">
        <f>IF(COUNTA('Последняя версия'!I109)=0,NA(),'Последняя версия'!I109)</f>
        <v>3</v>
      </c>
      <c r="J109">
        <f>IF(COUNTA('Последняя версия'!J109)=0,NA(),'Последняя версия'!J109)</f>
        <v>1</v>
      </c>
      <c r="K109">
        <f>IF(COUNTA('Последняя версия'!K109)=0,NA(),'Последняя версия'!K109)</f>
        <v>1</v>
      </c>
      <c r="L109">
        <f>IF(COUNTA('Последняя версия'!L109)=0,NA(),'Последняя версия'!L109)</f>
        <v>1</v>
      </c>
      <c r="M109">
        <f>IF(COUNTA('Последняя версия'!M109)=0,NA(),'Последняя версия'!M109)</f>
        <v>1</v>
      </c>
      <c r="N109">
        <f>IF(COUNTA('Последняя версия'!N109)=0,NA(),'Последняя версия'!N109)</f>
        <v>1</v>
      </c>
      <c r="O109">
        <f>IF(COUNTA('Последняя версия'!O109)=0,NA(),'Последняя версия'!O109)</f>
        <v>2</v>
      </c>
      <c r="P109">
        <f>IF(COUNTA('Последняя версия'!P109)=0,NA(),'Последняя версия'!P109)</f>
        <v>1</v>
      </c>
      <c r="Q109">
        <f>IF(COUNTA('Последняя версия'!Q109)=0,NA(),'Последняя версия'!Q109)</f>
        <v>1</v>
      </c>
      <c r="R109">
        <f>IF(COUNTA('Последняя версия'!R109)=0,NA(),'Последняя версия'!R109)</f>
        <v>1</v>
      </c>
      <c r="S109">
        <f>IF(COUNTA('Последняя версия'!S109)=0,NA(),'Последняя версия'!S109)</f>
        <v>2</v>
      </c>
      <c r="T109">
        <f>IF(COUNTA('Последняя версия'!T109)=0,NA(),'Последняя версия'!T109)</f>
        <v>1</v>
      </c>
      <c r="U109">
        <f>IF(COUNTA('Последняя версия'!U109)=0,NA(),'Последняя версия'!U109)</f>
        <v>2</v>
      </c>
      <c r="V109">
        <f>IF(COUNTA('Последняя версия'!V109)=0,NA(),'Последняя версия'!V109)</f>
        <v>2</v>
      </c>
      <c r="W109" t="e">
        <f>IF(COUNTA('Последняя версия'!W109)=0,NA(),'Последняя версия'!W109)</f>
        <v>#N/A</v>
      </c>
      <c r="X109">
        <f>IF(COUNTA('Последняя версия'!X109)=0,NA(),'Последняя версия'!X109)</f>
        <v>78</v>
      </c>
      <c r="Y109">
        <f>IF(COUNTA('Последняя версия'!Y109)=0,NA(),'Последняя версия'!Y109)</f>
        <v>75</v>
      </c>
      <c r="Z109">
        <f>IF(COUNTA('Последняя версия'!Z109)=0,NA(),'Последняя версия'!Z109)</f>
        <v>38</v>
      </c>
      <c r="AA109">
        <f>IF(COUNTA('Последняя версия'!AA109)=0,NA(),'Последняя версия'!AA109)</f>
        <v>49</v>
      </c>
      <c r="AB109">
        <f>IF(COUNTA('Последняя версия'!AB109)=0,NA(),'Последняя версия'!AB109)</f>
        <v>4</v>
      </c>
      <c r="AC109">
        <f>IF(COUNTA('Последняя версия'!AC109)=0,NA(),'Последняя версия'!AC109)</f>
        <v>48</v>
      </c>
      <c r="AD109">
        <f>IF(COUNTA('Последняя версия'!AD109)=0,NA(),'Последняя версия'!AD109)</f>
        <v>6.05</v>
      </c>
      <c r="AE109">
        <f>IF(COUNTA('Последняя версия'!AE109)=0,NA(),'Последняя версия'!AE109)</f>
        <v>78.27</v>
      </c>
      <c r="AF109">
        <f>IF(COUNTA('Последняя версия'!AF109)=0,NA(),'Последняя версия'!AF109)</f>
        <v>6.45</v>
      </c>
      <c r="AG109">
        <f>IF(COUNTA('Последняя версия'!AG109)=0,NA(),'Последняя версия'!AG109)</f>
        <v>2.63</v>
      </c>
      <c r="AH109">
        <f>IF(COUNTA('Последняя версия'!AH109)=0,NA(),'Последняя версия'!AH109)</f>
        <v>3.23</v>
      </c>
      <c r="AI109">
        <f>IF(COUNTA('Последняя версия'!AI109)=0,NA(),'Последняя версия'!AI109)</f>
        <v>1.34</v>
      </c>
      <c r="AJ109">
        <f>IF(COUNTA('Последняя версия'!AJ109)=0,NA(),'Последняя версия'!AJ109)</f>
        <v>0.3</v>
      </c>
      <c r="AK109">
        <f>IF(COUNTA('Последняя версия'!AK109)=0,NA(),'Последняя версия'!AK109)</f>
        <v>1.3</v>
      </c>
      <c r="AL109">
        <f>IF(COUNTA('Последняя версия'!AL109)=0,NA(),'Последняя версия'!AL109)</f>
        <v>225</v>
      </c>
      <c r="AM109">
        <f>IF(COUNTA('Последняя версия'!AM109)=0,NA(),'Последняя версия'!AM109)</f>
        <v>630</v>
      </c>
      <c r="AN109">
        <f>IF(COUNTA('Последняя версия'!AN109)=0,NA(),'Последняя версия'!AN109)</f>
        <v>2.27</v>
      </c>
      <c r="AO109">
        <f>IF(COUNTA('Последняя версия'!AO109)=0,NA(),'Последняя версия'!AO109)</f>
        <v>278</v>
      </c>
      <c r="AP109" t="e">
        <f>IF(COUNTA('Последняя версия'!AP109)=0,NA(),'Последняя версия'!AP109)</f>
        <v>#N/A</v>
      </c>
      <c r="AQ109" t="e">
        <f>IF(COUNTA('Последняя версия'!AQ109)=0,NA(),'Последняя версия'!AQ109)</f>
        <v>#N/A</v>
      </c>
      <c r="AR109" t="e">
        <f>IF(COUNTA('Последняя версия'!AR109)=0,NA(),'Последняя версия'!AR109)</f>
        <v>#N/A</v>
      </c>
      <c r="AS109" t="e">
        <f>IF(COUNTA('Последняя версия'!AS109)=0,NA(),'Последняя версия'!AS109)</f>
        <v>#N/A</v>
      </c>
      <c r="AT109" t="e">
        <f>IF(COUNTA('Последняя версия'!AT109)=0,NA(),'Последняя версия'!AT109)</f>
        <v>#N/A</v>
      </c>
      <c r="AU109" t="e">
        <f>IF(COUNTA('Последняя версия'!AU109)=0,NA(),'Последняя версия'!AU109)</f>
        <v>#N/A</v>
      </c>
      <c r="AV109" t="e">
        <f>IF(COUNTA('Последняя версия'!AV109)=0,NA(),'Последняя версия'!AV109)</f>
        <v>#N/A</v>
      </c>
      <c r="AW109" t="e">
        <f>IF(COUNTA('Последняя версия'!AW109)=0,NA(),'Последняя версия'!AW109)</f>
        <v>#N/A</v>
      </c>
      <c r="AX109" t="e">
        <f>IF(COUNTA('Последняя версия'!AX109)=0,NA(),'Последняя версия'!AX109)</f>
        <v>#N/A</v>
      </c>
      <c r="AY109" t="e">
        <f>IF(COUNTA('Последняя версия'!AY109)=0,NA(),'Последняя версия'!AY109)</f>
        <v>#N/A</v>
      </c>
      <c r="AZ109" t="e">
        <f>IF(COUNTA('Последняя версия'!AZ109)=0,NA(),'Последняя версия'!AZ109)</f>
        <v>#N/A</v>
      </c>
      <c r="BA109" t="e">
        <f>IF(COUNTA('Последняя версия'!BA109)=0,NA(),'Последняя версия'!BA109)</f>
        <v>#N/A</v>
      </c>
      <c r="BB109">
        <f>IF(COUNTA('Последняя версия'!BB109)=0,NA(),'Последняя версия'!BB109)</f>
        <v>171</v>
      </c>
      <c r="BC109">
        <f>IF(COUNTA('Последняя версия'!BC109)=0,NA(),'Последняя версия'!BC109)</f>
        <v>5.25</v>
      </c>
      <c r="BD109">
        <f>IF(COUNTA('Последняя версия'!BD109)=0,NA(),'Последняя версия'!BD109)</f>
        <v>236</v>
      </c>
      <c r="BE109">
        <f>IF(COUNTA('Последняя версия'!BE109)=0,NA(),'Последняя версия'!BE109)</f>
        <v>6.4</v>
      </c>
      <c r="BF109">
        <f>IF(COUNTA('Последняя версия'!BF109)=0,NA(),'Последняя версия'!BF109)</f>
        <v>5</v>
      </c>
      <c r="BG109">
        <f>IF(COUNTA('Последняя версия'!BG109)=0,NA(),'Последняя версия'!BG109)</f>
        <v>8</v>
      </c>
      <c r="BH109">
        <f>IF(COUNTA('Последняя версия'!BH109)=0,NA(),'Последняя версия'!BH109)</f>
        <v>205</v>
      </c>
      <c r="BI109">
        <f>IF(COUNTA('Последняя версия'!BI109)=0,NA(),'Последняя версия'!BI109)</f>
        <v>1198</v>
      </c>
      <c r="BJ109">
        <f>IF(COUNTA('Последняя версия'!BJ109)=0,NA(),'Последняя версия'!BJ109)</f>
        <v>7.87</v>
      </c>
      <c r="BK109">
        <f>IF(COUNTA('Последняя версия'!BK109)=0,NA(),'Последняя версия'!BK109)</f>
        <v>51.3</v>
      </c>
      <c r="BL109">
        <f>IF(COUNTA('Последняя версия'!BL109)=0,NA(),'Последняя версия'!BL109)</f>
        <v>30.36</v>
      </c>
      <c r="BM109" t="e">
        <f>IF(COUNTA('Последняя версия'!BM109)=0,NA(),'Последняя версия'!BM109)</f>
        <v>#N/A</v>
      </c>
      <c r="BN109" t="e">
        <f>IF(COUNTA('Последняя версия'!BN109)=0,NA(),'Последняя версия'!BN109)</f>
        <v>#N/A</v>
      </c>
      <c r="BO109">
        <f>IF(COUNTA('Последняя версия'!BO109)=0,NA(),'Последняя версия'!BO109)</f>
        <v>513</v>
      </c>
      <c r="BP109" t="e">
        <f>IF(COUNTA('Последняя версия'!BP109)=0,NA(),'Последняя версия'!BP109)</f>
        <v>#N/A</v>
      </c>
      <c r="BQ109">
        <f>IF(COUNTA('Последняя версия'!BQ109)=0,NA(),'Последняя версия'!BQ109)</f>
        <v>71.13</v>
      </c>
      <c r="BR109" t="e">
        <f>IF(COUNTA('Последняя версия'!BR109)=0,NA(),'Последняя версия'!BR109)</f>
        <v>#N/A</v>
      </c>
      <c r="BS109" t="e">
        <f>IF(COUNTA('Последняя версия'!BS109)=0,NA(),'Последняя версия'!BS109)</f>
        <v>#N/A</v>
      </c>
      <c r="BT109" t="e">
        <f>IF(COUNTA('Последняя версия'!BT109)=0,NA(),'Последняя версия'!BT109)</f>
        <v>#N/A</v>
      </c>
      <c r="BU109" t="e">
        <f>IF(COUNTA('Последняя версия'!BU109)=0,NA(),'Последняя версия'!BU109)</f>
        <v>#N/A</v>
      </c>
      <c r="BV109" t="e">
        <f>IF(COUNTA('Последняя версия'!BV109)=0,NA(),'Последняя версия'!BV109)</f>
        <v>#N/A</v>
      </c>
      <c r="BW109" t="e">
        <f>IF(COUNTA('Последняя версия'!BW109)=0,NA(),'Последняя версия'!BW109)</f>
        <v>#N/A</v>
      </c>
      <c r="BX109" t="e">
        <f>IF(COUNTA('Последняя версия'!BX109)=0,NA(),'Последняя версия'!BX109)</f>
        <v>#N/A</v>
      </c>
      <c r="BY109" t="e">
        <f>IF(COUNTA('Последняя версия'!BY109)=0,NA(),'Последняя версия'!BY109)</f>
        <v>#N/A</v>
      </c>
      <c r="BZ109" t="e">
        <f>IF(COUNTA('Последняя версия'!BZ109)=0,NA(),'Последняя версия'!BZ109)</f>
        <v>#N/A</v>
      </c>
      <c r="CA109" t="e">
        <f>IF(COUNTA('Последняя версия'!CA109)=0,NA(),'Последняя версия'!CA109)</f>
        <v>#N/A</v>
      </c>
      <c r="CB109" t="e">
        <f>IF(COUNTA('Последняя версия'!CB109)=0,NA(),'Последняя версия'!CB109)</f>
        <v>#N/A</v>
      </c>
      <c r="CC109" t="e">
        <f>IF(COUNTA('Последняя версия'!CC109)=0,NA(),'Последняя версия'!CC109)</f>
        <v>#N/A</v>
      </c>
      <c r="CD109" t="e">
        <f>IF(COUNTA('Последняя версия'!CD109)=0,NA(),'Последняя версия'!CD109)</f>
        <v>#N/A</v>
      </c>
      <c r="CE109" t="e">
        <f>IF(COUNTA('Последняя версия'!CE109)=0,NA(),'Последняя версия'!CE109)</f>
        <v>#N/A</v>
      </c>
      <c r="CF109" t="e">
        <f>IF(COUNTA('Последняя версия'!CF109)=0,NA(),'Последняя версия'!CF109)</f>
        <v>#N/A</v>
      </c>
      <c r="CG109" t="e">
        <f>IF(COUNTA('Последняя версия'!CG109)=0,NA(),'Последняя версия'!CG109)</f>
        <v>#N/A</v>
      </c>
      <c r="CH109" t="e">
        <f>IF(COUNTA('Последняя версия'!CH109)=0,NA(),'Последняя версия'!CH109)</f>
        <v>#N/A</v>
      </c>
      <c r="CI109" t="e">
        <f>IF(COUNTA('Последняя версия'!CI109)=0,NA(),'Последняя версия'!CI109)</f>
        <v>#N/A</v>
      </c>
      <c r="CJ109" t="e">
        <f>IF(COUNTA('Последняя версия'!CJ109)=0,NA(),'Последняя версия'!CJ109)</f>
        <v>#N/A</v>
      </c>
      <c r="CK109" t="e">
        <f>IF(COUNTA('Последняя версия'!CK109)=0,NA(),'Последняя версия'!CK109)</f>
        <v>#N/A</v>
      </c>
      <c r="CL109">
        <f>IF(COUNTA('Последняя версия'!CL109)=0,NA(),'Последняя версия'!CL109)</f>
        <v>107</v>
      </c>
      <c r="CM109" t="e">
        <f>IF(COUNTA('Последняя версия'!CM109)=0,NA(),'Последняя версия'!CM109)</f>
        <v>#N/A</v>
      </c>
      <c r="CN109" t="e">
        <f>IF(COUNTA('Последняя версия'!CN109)=0,NA(),'Последняя версия'!CN109)</f>
        <v>#N/A</v>
      </c>
      <c r="CO109" t="e">
        <f>IF(COUNTA('Последняя версия'!CO109)=0,NA(),'Последняя версия'!CO109)</f>
        <v>#N/A</v>
      </c>
      <c r="CP109" t="e">
        <f>IF(COUNTA('Последняя версия'!CP109)=0,NA(),'Последняя версия'!CP109)</f>
        <v>#N/A</v>
      </c>
      <c r="CQ109" t="e">
        <f>IF(COUNTA('Последняя версия'!CQ109)=0,NA(),'Последняя версия'!CQ109)</f>
        <v>#N/A</v>
      </c>
      <c r="CR109" t="e">
        <f>IF(COUNTA('Последняя версия'!CR109)=0,NA(),'Последняя версия'!CR109)</f>
        <v>#N/A</v>
      </c>
      <c r="CS109">
        <f>IF(COUNTA('Последняя версия'!CS109)=0,NA(),'Последняя версия'!CS109)</f>
        <v>26</v>
      </c>
      <c r="CT109">
        <f>IF(COUNTA('Последняя версия'!CT109)=0,NA(),'Последняя версия'!CT109)</f>
        <v>9</v>
      </c>
      <c r="CU109">
        <f>IF(COUNTA('Последняя версия'!CU109)=0,NA(),'Последняя версия'!CU109)</f>
        <v>16</v>
      </c>
      <c r="CV109">
        <f>IF(COUNTA('Последняя версия'!CV109)=0,NA(),'Последняя версия'!CV109)</f>
        <v>1</v>
      </c>
      <c r="CW109">
        <f>IF(COUNTA('Последняя версия'!CW109)=0,NA(),'Последняя версия'!CW109)</f>
        <v>1</v>
      </c>
      <c r="CX109">
        <f>IF(COUNTA('Последняя версия'!CX109)=0,NA(),'Последняя версия'!CX109)</f>
        <v>3</v>
      </c>
      <c r="CY109">
        <f>IF(COUNTA('Последняя версия'!CY109)=0,NA(),'Последняя версия'!CY109)</f>
        <v>1</v>
      </c>
      <c r="CZ109">
        <f>IF(COUNTA('Последняя версия'!CZ109)=0,NA(),'Последняя версия'!CZ109)</f>
        <v>1</v>
      </c>
      <c r="DA109">
        <f>IF(COUNTA('Последняя версия'!DA109)=0,NA(),'Последняя версия'!DA109)</f>
        <v>6</v>
      </c>
      <c r="DB109">
        <f>IF(COUNTA('Последняя версия'!DB109)=0,NA(),'Последняя версия'!DB109)</f>
        <v>5</v>
      </c>
      <c r="DC109">
        <f>IF(COUNTA('Последняя версия'!DC109)=0,NA(),'Последняя версия'!DC109)</f>
        <v>4</v>
      </c>
      <c r="DD109">
        <f>IF(COUNTA('Последняя версия'!DD109)=0,NA(),'Последняя версия'!DD109)</f>
        <v>7</v>
      </c>
      <c r="DE109">
        <f>IF(COUNTA('Последняя версия'!DE109)=0,NA(),'Последняя версия'!DE109)</f>
        <v>4</v>
      </c>
      <c r="DF109">
        <f>IF(COUNTA('Последняя версия'!DF109)=0,NA(),'Последняя версия'!DF109)</f>
        <v>3</v>
      </c>
      <c r="DG109">
        <f>IF(COUNTA('Последняя версия'!DG109)=0,NA(),'Последняя версия'!DG109)</f>
        <v>7</v>
      </c>
      <c r="DH109">
        <f>IF(COUNTA('Последняя версия'!DH109)=0,NA(),'Последняя версия'!DH109)</f>
        <v>3</v>
      </c>
      <c r="DI109">
        <f>IF(COUNTA('Последняя версия'!DI109)=0,NA(),'Последняя версия'!DI109)</f>
        <v>6</v>
      </c>
      <c r="DJ109">
        <f>IF(COUNTA('Последняя версия'!DJ109)=0,NA(),'Последняя версия'!DJ109)</f>
        <v>3</v>
      </c>
      <c r="DK109">
        <f>IF(COUNTA('Последняя версия'!DK109)=0,NA(),'Последняя версия'!DK109)</f>
        <v>5</v>
      </c>
      <c r="DL109">
        <f>IF(COUNTA('Последняя версия'!DL109)=0,NA(),'Последняя версия'!DL109)</f>
        <v>4</v>
      </c>
      <c r="DM109">
        <f>IF(COUNTA('Последняя версия'!DM109)=0,NA(),'Последняя версия'!DM109)</f>
        <v>12</v>
      </c>
      <c r="DN109">
        <f>IF(COUNTA('Последняя версия'!DN109)=0,NA(),'Последняя версия'!DN109)</f>
        <v>7</v>
      </c>
      <c r="DO109">
        <f>IF(COUNTA('Последняя версия'!DO109)=0,NA(),'Последняя версия'!DO109)</f>
        <v>5</v>
      </c>
      <c r="DP109">
        <f>IF(COUNTA('Последняя версия'!DP109)=0,NA(),'Последняя версия'!DP109)</f>
        <v>5</v>
      </c>
      <c r="DQ109">
        <f>IF(COUNTA('Последняя версия'!DQ109)=0,NA(),'Последняя версия'!DQ109)</f>
        <v>8</v>
      </c>
      <c r="DR109">
        <f>IF(COUNTA('Последняя версия'!DR109)=0,NA(),'Последняя версия'!DR109)</f>
        <v>8</v>
      </c>
      <c r="DS109">
        <f>IF(COUNTA('Последняя версия'!DS109)=0,NA(),'Последняя версия'!DS109)</f>
        <v>0</v>
      </c>
      <c r="DT109">
        <f>IF(COUNTA('Последняя версия'!DT109)=0,NA(),'Последняя версия'!DT109)</f>
        <v>99</v>
      </c>
      <c r="DU109" t="e">
        <f>IF(COUNTA('Последняя версия'!DU109)=0,NA(),'Последняя версия'!DU109)</f>
        <v>#N/A</v>
      </c>
      <c r="DV109" t="e">
        <f>IF(COUNTA('Последняя версия'!DV109)=0,NA(),'Последняя версия'!DV109)</f>
        <v>#N/A</v>
      </c>
      <c r="DW109" t="e">
        <f>IF(COUNTA('Последняя версия'!DW109)=0,NA(),'Последняя версия'!DW109)</f>
        <v>#N/A</v>
      </c>
      <c r="DX109" t="e">
        <f>IF(COUNTA('Последняя версия'!DX109)=0,NA(),'Последняя версия'!DX109)</f>
        <v>#N/A</v>
      </c>
      <c r="DY109" t="e">
        <f>IF(COUNTA('Последняя версия'!DY109)=0,NA(),'Последняя версия'!DY109)</f>
        <v>#N/A</v>
      </c>
      <c r="DZ109" t="e">
        <f>IF(COUNTA('Последняя версия'!DZ109)=0,NA(),'Последняя версия'!DZ109)</f>
        <v>#N/A</v>
      </c>
      <c r="EA109" t="e">
        <f>IF(COUNTA('Последняя версия'!EA109)=0,NA(),'Последняя версия'!EA109)</f>
        <v>#N/A</v>
      </c>
      <c r="EB109" t="e">
        <f>IF(COUNTA('Последняя версия'!EB109)=0,NA(),'Последняя версия'!EB109)</f>
        <v>#N/A</v>
      </c>
      <c r="EC109" t="e">
        <f>IF(COUNTA('Последняя версия'!EC109)=0,NA(),'Последняя версия'!EC109)</f>
        <v>#N/A</v>
      </c>
      <c r="ED109" t="e">
        <f>IF(COUNTA('Последняя версия'!ED109)=0,NA(),'Последняя версия'!ED109)</f>
        <v>#N/A</v>
      </c>
      <c r="EE109" t="e">
        <f>IF(COUNTA('Последняя версия'!EE109)=0,NA(),'Последняя версия'!EE109)</f>
        <v>#N/A</v>
      </c>
      <c r="EF109" t="e">
        <f>IF(COUNTA('Последняя версия'!EF109)=0,NA(),'Последняя версия'!EF109)</f>
        <v>#N/A</v>
      </c>
      <c r="EG109" t="e">
        <f>IF(COUNTA('Последняя версия'!EG109)=0,NA(),'Последняя версия'!EG109)</f>
        <v>#N/A</v>
      </c>
      <c r="EH109" t="e">
        <f>IF(COUNTA('Последняя версия'!EH109)=0,NA(),'Последняя версия'!EH109)</f>
        <v>#N/A</v>
      </c>
      <c r="EI109" t="e">
        <f>IF(COUNTA('Последняя версия'!EI109)=0,NA(),'Последняя версия'!EI109)</f>
        <v>#N/A</v>
      </c>
      <c r="EJ109" t="e">
        <f>IF(COUNTA('Последняя версия'!EJ109)=0,NA(),'Последняя версия'!EJ109)</f>
        <v>#N/A</v>
      </c>
    </row>
    <row r="110" spans="1:140" x14ac:dyDescent="0.35">
      <c r="A110">
        <f>IF(COUNTA('Последняя версия'!A110)=0,NA(),'Последняя версия'!A110)</f>
        <v>109</v>
      </c>
      <c r="B110">
        <f>IF(COUNTA('Последняя версия'!B110)=0,NA(),'Последняя версия'!B110)</f>
        <v>2</v>
      </c>
      <c r="C110">
        <f>IF(COUNTA('Последняя версия'!C110)=0,NA(),'Последняя версия'!C110)</f>
        <v>2</v>
      </c>
      <c r="D110">
        <f>IF(COUNTA('Последняя версия'!D110)=0,NA(),'Последняя версия'!D110)</f>
        <v>6</v>
      </c>
      <c r="E110">
        <f>IF(COUNTA('Последняя версия'!E110)=0,NA(),'Последняя версия'!E110)</f>
        <v>6</v>
      </c>
      <c r="F110">
        <f>IF(COUNTA('Последняя версия'!F110)=0,NA(),'Последняя версия'!F110)</f>
        <v>3</v>
      </c>
      <c r="G110">
        <f>IF(COUNTA('Последняя версия'!G110)=0,NA(),'Последняя версия'!G110)</f>
        <v>1</v>
      </c>
      <c r="H110">
        <f>IF(COUNTA('Последняя версия'!H110)=0,NA(),'Последняя версия'!H110)</f>
        <v>1</v>
      </c>
      <c r="I110">
        <f>IF(COUNTA('Последняя версия'!I110)=0,NA(),'Последняя версия'!I110)</f>
        <v>2</v>
      </c>
      <c r="J110">
        <f>IF(COUNTA('Последняя версия'!J110)=0,NA(),'Последняя версия'!J110)</f>
        <v>1</v>
      </c>
      <c r="K110">
        <f>IF(COUNTA('Последняя версия'!K110)=0,NA(),'Последняя версия'!K110)</f>
        <v>1</v>
      </c>
      <c r="L110">
        <f>IF(COUNTA('Последняя версия'!L110)=0,NA(),'Последняя версия'!L110)</f>
        <v>1</v>
      </c>
      <c r="M110">
        <f>IF(COUNTA('Последняя версия'!M110)=0,NA(),'Последняя версия'!M110)</f>
        <v>1</v>
      </c>
      <c r="N110">
        <f>IF(COUNTA('Последняя версия'!N110)=0,NA(),'Последняя версия'!N110)</f>
        <v>1</v>
      </c>
      <c r="O110">
        <f>IF(COUNTA('Последняя версия'!O110)=0,NA(),'Последняя версия'!O110)</f>
        <v>1</v>
      </c>
      <c r="P110">
        <f>IF(COUNTA('Последняя версия'!P110)=0,NA(),'Последняя версия'!P110)</f>
        <v>1</v>
      </c>
      <c r="Q110">
        <f>IF(COUNTA('Последняя версия'!Q110)=0,NA(),'Последняя версия'!Q110)</f>
        <v>1</v>
      </c>
      <c r="R110">
        <f>IF(COUNTA('Последняя версия'!R110)=0,NA(),'Последняя версия'!R110)</f>
        <v>1</v>
      </c>
      <c r="S110">
        <f>IF(COUNTA('Последняя версия'!S110)=0,NA(),'Последняя версия'!S110)</f>
        <v>2</v>
      </c>
      <c r="T110">
        <f>IF(COUNTA('Последняя версия'!T110)=0,NA(),'Последняя версия'!T110)</f>
        <v>1</v>
      </c>
      <c r="U110">
        <f>IF(COUNTA('Последняя версия'!U110)=0,NA(),'Последняя версия'!U110)</f>
        <v>1</v>
      </c>
      <c r="V110">
        <f>IF(COUNTA('Последняя версия'!V110)=0,NA(),'Последняя версия'!V110)</f>
        <v>2</v>
      </c>
      <c r="W110" t="e">
        <f>IF(COUNTA('Последняя версия'!W110)=0,NA(),'Последняя версия'!W110)</f>
        <v>#N/A</v>
      </c>
      <c r="X110">
        <f>IF(COUNTA('Последняя версия'!X110)=0,NA(),'Последняя версия'!X110)</f>
        <v>70</v>
      </c>
      <c r="Y110">
        <f>IF(COUNTA('Последняя версия'!Y110)=0,NA(),'Последняя версия'!Y110)</f>
        <v>60</v>
      </c>
      <c r="Z110">
        <f>IF(COUNTA('Последняя версия'!Z110)=0,NA(),'Последняя версия'!Z110)</f>
        <v>120</v>
      </c>
      <c r="AA110">
        <f>IF(COUNTA('Последняя версия'!AA110)=0,NA(),'Последняя версия'!AA110)</f>
        <v>51</v>
      </c>
      <c r="AB110">
        <f>IF(COUNTA('Последняя версия'!AB110)=0,NA(),'Последняя версия'!AB110)</f>
        <v>66</v>
      </c>
      <c r="AC110">
        <f>IF(COUNTA('Последняя версия'!AC110)=0,NA(),'Последняя версия'!AC110)</f>
        <v>44</v>
      </c>
      <c r="AD110">
        <f>IF(COUNTA('Последняя версия'!AD110)=0,NA(),'Последняя версия'!AD110)</f>
        <v>5.48</v>
      </c>
      <c r="AE110">
        <f>IF(COUNTA('Последняя версия'!AE110)=0,NA(),'Последняя версия'!AE110)</f>
        <v>68</v>
      </c>
      <c r="AF110">
        <f>IF(COUNTA('Последняя версия'!AF110)=0,NA(),'Последняя версия'!AF110)</f>
        <v>5.45</v>
      </c>
      <c r="AG110">
        <f>IF(COUNTA('Последняя версия'!AG110)=0,NA(),'Последняя версия'!AG110)</f>
        <v>1.97</v>
      </c>
      <c r="AH110">
        <f>IF(COUNTA('Последняя версия'!AH110)=0,NA(),'Последняя версия'!AH110)</f>
        <v>3.39</v>
      </c>
      <c r="AI110">
        <f>IF(COUNTA('Последняя версия'!AI110)=0,NA(),'Последняя версия'!AI110)</f>
        <v>1.0900000000000001</v>
      </c>
      <c r="AJ110">
        <f>IF(COUNTA('Последняя версия'!AJ110)=0,NA(),'Последняя версия'!AJ110)</f>
        <v>0.8</v>
      </c>
      <c r="AK110">
        <f>IF(COUNTA('Последняя версия'!AK110)=0,NA(),'Последняя версия'!AK110)</f>
        <v>1.79</v>
      </c>
      <c r="AL110">
        <f>IF(COUNTA('Последняя версия'!AL110)=0,NA(),'Последняя версия'!AL110)</f>
        <v>81</v>
      </c>
      <c r="AM110">
        <f>IF(COUNTA('Последняя версия'!AM110)=0,NA(),'Последняя версия'!AM110)</f>
        <v>673</v>
      </c>
      <c r="AN110">
        <f>IF(COUNTA('Последняя версия'!AN110)=0,NA(),'Последняя версия'!AN110)</f>
        <v>0.5</v>
      </c>
      <c r="AO110">
        <f>IF(COUNTA('Последняя версия'!AO110)=0,NA(),'Последняя версия'!AO110)</f>
        <v>1346</v>
      </c>
      <c r="AP110" t="e">
        <f>IF(COUNTA('Последняя версия'!AP110)=0,NA(),'Последняя версия'!AP110)</f>
        <v>#N/A</v>
      </c>
      <c r="AQ110" t="e">
        <f>IF(COUNTA('Последняя версия'!AQ110)=0,NA(),'Последняя версия'!AQ110)</f>
        <v>#N/A</v>
      </c>
      <c r="AR110" t="e">
        <f>IF(COUNTA('Последняя версия'!AR110)=0,NA(),'Последняя версия'!AR110)</f>
        <v>#N/A</v>
      </c>
      <c r="AS110" t="e">
        <f>IF(COUNTA('Последняя версия'!AS110)=0,NA(),'Последняя версия'!AS110)</f>
        <v>#N/A</v>
      </c>
      <c r="AT110" t="e">
        <f>IF(COUNTA('Последняя версия'!AT110)=0,NA(),'Последняя версия'!AT110)</f>
        <v>#N/A</v>
      </c>
      <c r="AU110" t="e">
        <f>IF(COUNTA('Последняя версия'!AU110)=0,NA(),'Последняя версия'!AU110)</f>
        <v>#N/A</v>
      </c>
      <c r="AV110" t="e">
        <f>IF(COUNTA('Последняя версия'!AV110)=0,NA(),'Последняя версия'!AV110)</f>
        <v>#N/A</v>
      </c>
      <c r="AW110" t="e">
        <f>IF(COUNTA('Последняя версия'!AW110)=0,NA(),'Последняя версия'!AW110)</f>
        <v>#N/A</v>
      </c>
      <c r="AX110" t="e">
        <f>IF(COUNTA('Последняя версия'!AX110)=0,NA(),'Последняя версия'!AX110)</f>
        <v>#N/A</v>
      </c>
      <c r="AY110" t="e">
        <f>IF(COUNTA('Последняя версия'!AY110)=0,NA(),'Последняя версия'!AY110)</f>
        <v>#N/A</v>
      </c>
      <c r="AZ110" t="e">
        <f>IF(COUNTA('Последняя версия'!AZ110)=0,NA(),'Последняя версия'!AZ110)</f>
        <v>#N/A</v>
      </c>
      <c r="BA110" t="e">
        <f>IF(COUNTA('Последняя версия'!BA110)=0,NA(),'Последняя версия'!BA110)</f>
        <v>#N/A</v>
      </c>
      <c r="BB110">
        <f>IF(COUNTA('Последняя версия'!BB110)=0,NA(),'Последняя версия'!BB110)</f>
        <v>124</v>
      </c>
      <c r="BC110">
        <f>IF(COUNTA('Последняя версия'!BC110)=0,NA(),'Последняя версия'!BC110)</f>
        <v>4.12</v>
      </c>
      <c r="BD110">
        <f>IF(COUNTA('Последняя версия'!BD110)=0,NA(),'Последняя версия'!BD110)</f>
        <v>261</v>
      </c>
      <c r="BE110">
        <f>IF(COUNTA('Последняя версия'!BE110)=0,NA(),'Последняя версия'!BE110)</f>
        <v>5</v>
      </c>
      <c r="BF110">
        <f>IF(COUNTA('Последняя версия'!BF110)=0,NA(),'Последняя версия'!BF110)</f>
        <v>20</v>
      </c>
      <c r="BG110">
        <f>IF(COUNTA('Последняя версия'!BG110)=0,NA(),'Последняя версия'!BG110)</f>
        <v>10</v>
      </c>
      <c r="BH110">
        <f>IF(COUNTA('Последняя версия'!BH110)=0,NA(),'Последняя версия'!BH110)</f>
        <v>252</v>
      </c>
      <c r="BI110">
        <f>IF(COUNTA('Последняя версия'!BI110)=0,NA(),'Последняя версия'!BI110)</f>
        <v>2033</v>
      </c>
      <c r="BJ110">
        <f>IF(COUNTA('Последняя версия'!BJ110)=0,NA(),'Последняя версия'!BJ110)</f>
        <v>10</v>
      </c>
      <c r="BK110">
        <f>IF(COUNTA('Последняя версия'!BK110)=0,NA(),'Последняя версия'!BK110)</f>
        <v>51.3</v>
      </c>
      <c r="BL110">
        <f>IF(COUNTA('Последняя версия'!BL110)=0,NA(),'Последняя версия'!BL110)</f>
        <v>41.14</v>
      </c>
      <c r="BM110" t="e">
        <f>IF(COUNTA('Последняя версия'!BM110)=0,NA(),'Последняя версия'!BM110)</f>
        <v>#N/A</v>
      </c>
      <c r="BN110">
        <f>IF(COUNTA('Последняя версия'!BN110)=0,NA(),'Последняя версия'!BN110)</f>
        <v>2.79</v>
      </c>
      <c r="BO110">
        <f>IF(COUNTA('Последняя версия'!BO110)=0,NA(),'Последняя версия'!BO110)</f>
        <v>513</v>
      </c>
      <c r="BP110" t="e">
        <f>IF(COUNTA('Последняя версия'!BP110)=0,NA(),'Последняя версия'!BP110)</f>
        <v>#N/A</v>
      </c>
      <c r="BQ110" t="e">
        <f>IF(COUNTA('Последняя версия'!BQ110)=0,NA(),'Последняя версия'!BQ110)</f>
        <v>#N/A</v>
      </c>
      <c r="BR110" t="e">
        <f>IF(COUNTA('Последняя версия'!BR110)=0,NA(),'Последняя версия'!BR110)</f>
        <v>#N/A</v>
      </c>
      <c r="BS110" t="e">
        <f>IF(COUNTA('Последняя версия'!BS110)=0,NA(),'Последняя версия'!BS110)</f>
        <v>#N/A</v>
      </c>
      <c r="BT110" t="e">
        <f>IF(COUNTA('Последняя версия'!BT110)=0,NA(),'Последняя версия'!BT110)</f>
        <v>#N/A</v>
      </c>
      <c r="BU110" t="e">
        <f>IF(COUNTA('Последняя версия'!BU110)=0,NA(),'Последняя версия'!BU110)</f>
        <v>#N/A</v>
      </c>
      <c r="BV110" t="e">
        <f>IF(COUNTA('Последняя версия'!BV110)=0,NA(),'Последняя версия'!BV110)</f>
        <v>#N/A</v>
      </c>
      <c r="BW110" t="e">
        <f>IF(COUNTA('Последняя версия'!BW110)=0,NA(),'Последняя версия'!BW110)</f>
        <v>#N/A</v>
      </c>
      <c r="BX110" t="e">
        <f>IF(COUNTA('Последняя версия'!BX110)=0,NA(),'Последняя версия'!BX110)</f>
        <v>#N/A</v>
      </c>
      <c r="BY110" t="e">
        <f>IF(COUNTA('Последняя версия'!BY110)=0,NA(),'Последняя версия'!BY110)</f>
        <v>#N/A</v>
      </c>
      <c r="BZ110" t="e">
        <f>IF(COUNTA('Последняя версия'!BZ110)=0,NA(),'Последняя версия'!BZ110)</f>
        <v>#N/A</v>
      </c>
      <c r="CA110" t="e">
        <f>IF(COUNTA('Последняя версия'!CA110)=0,NA(),'Последняя версия'!CA110)</f>
        <v>#N/A</v>
      </c>
      <c r="CB110" t="e">
        <f>IF(COUNTA('Последняя версия'!CB110)=0,NA(),'Последняя версия'!CB110)</f>
        <v>#N/A</v>
      </c>
      <c r="CC110" t="e">
        <f>IF(COUNTA('Последняя версия'!CC110)=0,NA(),'Последняя версия'!CC110)</f>
        <v>#N/A</v>
      </c>
      <c r="CD110" t="e">
        <f>IF(COUNTA('Последняя версия'!CD110)=0,NA(),'Последняя версия'!CD110)</f>
        <v>#N/A</v>
      </c>
      <c r="CE110" t="e">
        <f>IF(COUNTA('Последняя версия'!CE110)=0,NA(),'Последняя версия'!CE110)</f>
        <v>#N/A</v>
      </c>
      <c r="CF110" t="e">
        <f>IF(COUNTA('Последняя версия'!CF110)=0,NA(),'Последняя версия'!CF110)</f>
        <v>#N/A</v>
      </c>
      <c r="CG110" t="e">
        <f>IF(COUNTA('Последняя версия'!CG110)=0,NA(),'Последняя версия'!CG110)</f>
        <v>#N/A</v>
      </c>
      <c r="CH110" t="e">
        <f>IF(COUNTA('Последняя версия'!CH110)=0,NA(),'Последняя версия'!CH110)</f>
        <v>#N/A</v>
      </c>
      <c r="CI110" t="e">
        <f>IF(COUNTA('Последняя версия'!CI110)=0,NA(),'Последняя версия'!CI110)</f>
        <v>#N/A</v>
      </c>
      <c r="CJ110" t="e">
        <f>IF(COUNTA('Последняя версия'!CJ110)=0,NA(),'Последняя версия'!CJ110)</f>
        <v>#N/A</v>
      </c>
      <c r="CK110" t="e">
        <f>IF(COUNTA('Последняя версия'!CK110)=0,NA(),'Последняя версия'!CK110)</f>
        <v>#N/A</v>
      </c>
      <c r="CL110">
        <f>IF(COUNTA('Последняя версия'!CL110)=0,NA(),'Последняя версия'!CL110)</f>
        <v>108</v>
      </c>
      <c r="CM110" t="e">
        <f>IF(COUNTA('Последняя версия'!CM110)=0,NA(),'Последняя версия'!CM110)</f>
        <v>#N/A</v>
      </c>
      <c r="CN110" t="e">
        <f>IF(COUNTA('Последняя версия'!CN110)=0,NA(),'Последняя версия'!CN110)</f>
        <v>#N/A</v>
      </c>
      <c r="CO110" t="e">
        <f>IF(COUNTA('Последняя версия'!CO110)=0,NA(),'Последняя версия'!CO110)</f>
        <v>#N/A</v>
      </c>
      <c r="CP110" t="e">
        <f>IF(COUNTA('Последняя версия'!CP110)=0,NA(),'Последняя версия'!CP110)</f>
        <v>#N/A</v>
      </c>
      <c r="CQ110" t="e">
        <f>IF(COUNTA('Последняя версия'!CQ110)=0,NA(),'Последняя версия'!CQ110)</f>
        <v>#N/A</v>
      </c>
      <c r="CR110" t="e">
        <f>IF(COUNTA('Последняя версия'!CR110)=0,NA(),'Последняя версия'!CR110)</f>
        <v>#N/A</v>
      </c>
      <c r="CS110">
        <f>IF(COUNTA('Последняя версия'!CS110)=0,NA(),'Последняя версия'!CS110)</f>
        <v>27</v>
      </c>
      <c r="CT110">
        <f>IF(COUNTA('Последняя версия'!CT110)=0,NA(),'Последняя версия'!CT110)</f>
        <v>9</v>
      </c>
      <c r="CU110">
        <f>IF(COUNTA('Последняя версия'!CU110)=0,NA(),'Последняя версия'!CU110)</f>
        <v>18</v>
      </c>
      <c r="CV110">
        <f>IF(COUNTA('Последняя версия'!CV110)=0,NA(),'Последняя версия'!CV110)</f>
        <v>4</v>
      </c>
      <c r="CW110">
        <f>IF(COUNTA('Последняя версия'!CW110)=0,NA(),'Последняя версия'!CW110)</f>
        <v>3</v>
      </c>
      <c r="CX110">
        <f>IF(COUNTA('Последняя версия'!CX110)=0,NA(),'Последняя версия'!CX110)</f>
        <v>6</v>
      </c>
      <c r="CY110">
        <f>IF(COUNTA('Последняя версия'!CY110)=0,NA(),'Последняя версия'!CY110)</f>
        <v>6</v>
      </c>
      <c r="CZ110">
        <f>IF(COUNTA('Последняя версия'!CZ110)=0,NA(),'Последняя версия'!CZ110)</f>
        <v>3</v>
      </c>
      <c r="DA110">
        <f>IF(COUNTA('Последняя версия'!DA110)=0,NA(),'Последняя версия'!DA110)</f>
        <v>1</v>
      </c>
      <c r="DB110">
        <f>IF(COUNTA('Последняя версия'!DB110)=0,NA(),'Последняя версия'!DB110)</f>
        <v>6</v>
      </c>
      <c r="DC110">
        <f>IF(COUNTA('Последняя версия'!DC110)=0,NA(),'Последняя версия'!DC110)</f>
        <v>6</v>
      </c>
      <c r="DD110">
        <f>IF(COUNTA('Последняя версия'!DD110)=0,NA(),'Последняя версия'!DD110)</f>
        <v>9</v>
      </c>
      <c r="DE110">
        <f>IF(COUNTA('Последняя версия'!DE110)=0,NA(),'Последняя версия'!DE110)</f>
        <v>6</v>
      </c>
      <c r="DF110">
        <f>IF(COUNTA('Последняя версия'!DF110)=0,NA(),'Последняя версия'!DF110)</f>
        <v>4</v>
      </c>
      <c r="DG110">
        <f>IF(COUNTA('Последняя версия'!DG110)=0,NA(),'Последняя версия'!DG110)</f>
        <v>2</v>
      </c>
      <c r="DH110">
        <f>IF(COUNTA('Последняя версия'!DH110)=0,NA(),'Последняя версия'!DH110)</f>
        <v>19</v>
      </c>
      <c r="DI110">
        <f>IF(COUNTA('Последняя версия'!DI110)=0,NA(),'Последняя версия'!DI110)</f>
        <v>6</v>
      </c>
      <c r="DJ110">
        <f>IF(COUNTA('Последняя версия'!DJ110)=0,NA(),'Последняя версия'!DJ110)</f>
        <v>5</v>
      </c>
      <c r="DK110">
        <f>IF(COUNTA('Последняя версия'!DK110)=0,NA(),'Последняя версия'!DK110)</f>
        <v>4</v>
      </c>
      <c r="DL110">
        <f>IF(COUNTA('Последняя версия'!DL110)=0,NA(),'Последняя версия'!DL110)</f>
        <v>9</v>
      </c>
      <c r="DM110">
        <f>IF(COUNTA('Последняя версия'!DM110)=0,NA(),'Последняя версия'!DM110)</f>
        <v>10</v>
      </c>
      <c r="DN110">
        <f>IF(COUNTA('Последняя версия'!DN110)=0,NA(),'Последняя версия'!DN110)</f>
        <v>5</v>
      </c>
      <c r="DO110">
        <f>IF(COUNTA('Последняя версия'!DO110)=0,NA(),'Последняя версия'!DO110)</f>
        <v>5</v>
      </c>
      <c r="DP110">
        <f>IF(COUNTA('Последняя версия'!DP110)=0,NA(),'Последняя версия'!DP110)</f>
        <v>7</v>
      </c>
      <c r="DQ110">
        <f>IF(COUNTA('Последняя версия'!DQ110)=0,NA(),'Последняя версия'!DQ110)</f>
        <v>13</v>
      </c>
      <c r="DR110">
        <f>IF(COUNTA('Последняя версия'!DR110)=0,NA(),'Последняя версия'!DR110)</f>
        <v>8</v>
      </c>
      <c r="DS110">
        <f>IF(COUNTA('Последняя версия'!DS110)=0,NA(),'Последняя версия'!DS110)</f>
        <v>5</v>
      </c>
      <c r="DT110">
        <f>IF(COUNTA('Последняя версия'!DT110)=0,NA(),'Последняя версия'!DT110)</f>
        <v>114</v>
      </c>
      <c r="DU110" t="e">
        <f>IF(COUNTA('Последняя версия'!DU110)=0,NA(),'Последняя версия'!DU110)</f>
        <v>#N/A</v>
      </c>
      <c r="DV110" t="e">
        <f>IF(COUNTA('Последняя версия'!DV110)=0,NA(),'Последняя версия'!DV110)</f>
        <v>#N/A</v>
      </c>
      <c r="DW110" t="e">
        <f>IF(COUNTA('Последняя версия'!DW110)=0,NA(),'Последняя версия'!DW110)</f>
        <v>#N/A</v>
      </c>
      <c r="DX110" t="e">
        <f>IF(COUNTA('Последняя версия'!DX110)=0,NA(),'Последняя версия'!DX110)</f>
        <v>#N/A</v>
      </c>
      <c r="DY110" t="e">
        <f>IF(COUNTA('Последняя версия'!DY110)=0,NA(),'Последняя версия'!DY110)</f>
        <v>#N/A</v>
      </c>
      <c r="DZ110" t="e">
        <f>IF(COUNTA('Последняя версия'!DZ110)=0,NA(),'Последняя версия'!DZ110)</f>
        <v>#N/A</v>
      </c>
      <c r="EA110" t="e">
        <f>IF(COUNTA('Последняя версия'!EA110)=0,NA(),'Последняя версия'!EA110)</f>
        <v>#N/A</v>
      </c>
      <c r="EB110" t="e">
        <f>IF(COUNTA('Последняя версия'!EB110)=0,NA(),'Последняя версия'!EB110)</f>
        <v>#N/A</v>
      </c>
      <c r="EC110" t="e">
        <f>IF(COUNTA('Последняя версия'!EC110)=0,NA(),'Последняя версия'!EC110)</f>
        <v>#N/A</v>
      </c>
      <c r="ED110" t="e">
        <f>IF(COUNTA('Последняя версия'!ED110)=0,NA(),'Последняя версия'!ED110)</f>
        <v>#N/A</v>
      </c>
      <c r="EE110" t="e">
        <f>IF(COUNTA('Последняя версия'!EE110)=0,NA(),'Последняя версия'!EE110)</f>
        <v>#N/A</v>
      </c>
      <c r="EF110" t="e">
        <f>IF(COUNTA('Последняя версия'!EF110)=0,NA(),'Последняя версия'!EF110)</f>
        <v>#N/A</v>
      </c>
      <c r="EG110" t="e">
        <f>IF(COUNTA('Последняя версия'!EG110)=0,NA(),'Последняя версия'!EG110)</f>
        <v>#N/A</v>
      </c>
      <c r="EH110" t="e">
        <f>IF(COUNTA('Последняя версия'!EH110)=0,NA(),'Последняя версия'!EH110)</f>
        <v>#N/A</v>
      </c>
      <c r="EI110" t="e">
        <f>IF(COUNTA('Последняя версия'!EI110)=0,NA(),'Последняя версия'!EI110)</f>
        <v>#N/A</v>
      </c>
      <c r="EJ110" t="e">
        <f>IF(COUNTA('Последняя версия'!EJ110)=0,NA(),'Последняя версия'!EJ110)</f>
        <v>#N/A</v>
      </c>
    </row>
    <row r="111" spans="1:140" x14ac:dyDescent="0.35">
      <c r="A111">
        <f>IF(COUNTA('Последняя версия'!A111)=0,NA(),'Последняя версия'!A111)</f>
        <v>110</v>
      </c>
      <c r="B111">
        <f>IF(COUNTA('Последняя версия'!B111)=0,NA(),'Последняя версия'!B111)</f>
        <v>2</v>
      </c>
      <c r="C111">
        <f>IF(COUNTA('Последняя версия'!C111)=0,NA(),'Последняя версия'!C111)</f>
        <v>2</v>
      </c>
      <c r="D111">
        <f>IF(COUNTA('Последняя версия'!D111)=0,NA(),'Последняя версия'!D111)</f>
        <v>3</v>
      </c>
      <c r="E111">
        <f>IF(COUNTA('Последняя версия'!E111)=0,NA(),'Последняя версия'!E111)</f>
        <v>7</v>
      </c>
      <c r="F111">
        <f>IF(COUNTA('Последняя версия'!F111)=0,NA(),'Последняя версия'!F111)</f>
        <v>4</v>
      </c>
      <c r="G111">
        <f>IF(COUNTA('Последняя версия'!G111)=0,NA(),'Последняя версия'!G111)</f>
        <v>1</v>
      </c>
      <c r="H111">
        <f>IF(COUNTA('Последняя версия'!H111)=0,NA(),'Последняя версия'!H111)</f>
        <v>1</v>
      </c>
      <c r="I111">
        <f>IF(COUNTA('Последняя версия'!I111)=0,NA(),'Последняя версия'!I111)</f>
        <v>3</v>
      </c>
      <c r="J111">
        <f>IF(COUNTA('Последняя версия'!J111)=0,NA(),'Последняя версия'!J111)</f>
        <v>2</v>
      </c>
      <c r="K111">
        <f>IF(COUNTA('Последняя версия'!K111)=0,NA(),'Последняя версия'!K111)</f>
        <v>1</v>
      </c>
      <c r="L111">
        <f>IF(COUNTA('Последняя версия'!L111)=0,NA(),'Последняя версия'!L111)</f>
        <v>1</v>
      </c>
      <c r="M111">
        <f>IF(COUNTA('Последняя версия'!M111)=0,NA(),'Последняя версия'!M111)</f>
        <v>1</v>
      </c>
      <c r="N111">
        <f>IF(COUNTA('Последняя версия'!N111)=0,NA(),'Последняя версия'!N111)</f>
        <v>1</v>
      </c>
      <c r="O111">
        <f>IF(COUNTA('Последняя версия'!O111)=0,NA(),'Последняя версия'!O111)</f>
        <v>2</v>
      </c>
      <c r="P111">
        <f>IF(COUNTA('Последняя версия'!P111)=0,NA(),'Последняя версия'!P111)</f>
        <v>2</v>
      </c>
      <c r="Q111">
        <f>IF(COUNTA('Последняя версия'!Q111)=0,NA(),'Последняя версия'!Q111)</f>
        <v>1</v>
      </c>
      <c r="R111">
        <f>IF(COUNTA('Последняя версия'!R111)=0,NA(),'Последняя версия'!R111)</f>
        <v>1</v>
      </c>
      <c r="S111">
        <f>IF(COUNTA('Последняя версия'!S111)=0,NA(),'Последняя версия'!S111)</f>
        <v>2</v>
      </c>
      <c r="T111">
        <f>IF(COUNTA('Последняя версия'!T111)=0,NA(),'Последняя версия'!T111)</f>
        <v>1</v>
      </c>
      <c r="U111">
        <f>IF(COUNTA('Последняя версия'!U111)=0,NA(),'Последняя версия'!U111)</f>
        <v>1</v>
      </c>
      <c r="V111">
        <f>IF(COUNTA('Последняя версия'!V111)=0,NA(),'Последняя версия'!V111)</f>
        <v>2</v>
      </c>
      <c r="W111" t="e">
        <f>IF(COUNTA('Последняя версия'!W111)=0,NA(),'Последняя версия'!W111)</f>
        <v>#N/A</v>
      </c>
      <c r="X111">
        <f>IF(COUNTA('Последняя версия'!X111)=0,NA(),'Последняя версия'!X111)</f>
        <v>73</v>
      </c>
      <c r="Y111">
        <f>IF(COUNTA('Последняя версия'!Y111)=0,NA(),'Последняя версия'!Y111)</f>
        <v>72</v>
      </c>
      <c r="Z111">
        <f>IF(COUNTA('Последняя версия'!Z111)=0,NA(),'Последняя версия'!Z111)</f>
        <v>6</v>
      </c>
      <c r="AA111">
        <f>IF(COUNTA('Последняя версия'!AA111)=0,NA(),'Последняя версия'!AA111)</f>
        <v>31</v>
      </c>
      <c r="AB111">
        <f>IF(COUNTA('Последняя версия'!AB111)=0,NA(),'Последняя версия'!AB111)</f>
        <v>32</v>
      </c>
      <c r="AC111">
        <f>IF(COUNTA('Последняя версия'!AC111)=0,NA(),'Последняя версия'!AC111)</f>
        <v>48</v>
      </c>
      <c r="AD111">
        <f>IF(COUNTA('Последняя версия'!AD111)=0,NA(),'Последняя версия'!AD111)</f>
        <v>6.4</v>
      </c>
      <c r="AE111">
        <f>IF(COUNTA('Последняя версия'!AE111)=0,NA(),'Последняя версия'!AE111)</f>
        <v>62.66</v>
      </c>
      <c r="AF111">
        <f>IF(COUNTA('Последняя версия'!AF111)=0,NA(),'Последняя версия'!AF111)</f>
        <v>8.1999999999999993</v>
      </c>
      <c r="AG111">
        <f>IF(COUNTA('Последняя версия'!AG111)=0,NA(),'Последняя версия'!AG111)</f>
        <v>1.35</v>
      </c>
      <c r="AH111">
        <f>IF(COUNTA('Последняя версия'!AH111)=0,NA(),'Последняя версия'!AH111)</f>
        <v>3.81</v>
      </c>
      <c r="AI111">
        <f>IF(COUNTA('Последняя версия'!AI111)=0,NA(),'Последняя версия'!AI111)</f>
        <v>1.5</v>
      </c>
      <c r="AJ111">
        <f>IF(COUNTA('Последняя версия'!AJ111)=0,NA(),'Последняя версия'!AJ111)</f>
        <v>6.87</v>
      </c>
      <c r="AK111">
        <f>IF(COUNTA('Последняя версия'!AK111)=0,NA(),'Последняя версия'!AK111)</f>
        <v>3.75</v>
      </c>
      <c r="AL111">
        <f>IF(COUNTA('Последняя версия'!AL111)=0,NA(),'Последняя версия'!AL111)</f>
        <v>91</v>
      </c>
      <c r="AM111">
        <f>IF(COUNTA('Последняя версия'!AM111)=0,NA(),'Последняя версия'!AM111)</f>
        <v>611</v>
      </c>
      <c r="AN111">
        <f>IF(COUNTA('Последняя версия'!AN111)=0,NA(),'Последняя версия'!AN111)</f>
        <v>0.73</v>
      </c>
      <c r="AO111">
        <f>IF(COUNTA('Последняя версия'!AO111)=0,NA(),'Последняя версия'!AO111)</f>
        <v>837</v>
      </c>
      <c r="AP111" t="e">
        <f>IF(COUNTA('Последняя версия'!AP111)=0,NA(),'Последняя версия'!AP111)</f>
        <v>#N/A</v>
      </c>
      <c r="AQ111" t="e">
        <f>IF(COUNTA('Последняя версия'!AQ111)=0,NA(),'Последняя версия'!AQ111)</f>
        <v>#N/A</v>
      </c>
      <c r="AR111" t="e">
        <f>IF(COUNTA('Последняя версия'!AR111)=0,NA(),'Последняя версия'!AR111)</f>
        <v>#N/A</v>
      </c>
      <c r="AS111" t="e">
        <f>IF(COUNTA('Последняя версия'!AS111)=0,NA(),'Последняя версия'!AS111)</f>
        <v>#N/A</v>
      </c>
      <c r="AT111" t="e">
        <f>IF(COUNTA('Последняя версия'!AT111)=0,NA(),'Последняя версия'!AT111)</f>
        <v>#N/A</v>
      </c>
      <c r="AU111" t="e">
        <f>IF(COUNTA('Последняя версия'!AU111)=0,NA(),'Последняя версия'!AU111)</f>
        <v>#N/A</v>
      </c>
      <c r="AV111" t="e">
        <f>IF(COUNTA('Последняя версия'!AV111)=0,NA(),'Последняя версия'!AV111)</f>
        <v>#N/A</v>
      </c>
      <c r="AW111" t="e">
        <f>IF(COUNTA('Последняя версия'!AW111)=0,NA(),'Последняя версия'!AW111)</f>
        <v>#N/A</v>
      </c>
      <c r="AX111" t="e">
        <f>IF(COUNTA('Последняя версия'!AX111)=0,NA(),'Последняя версия'!AX111)</f>
        <v>#N/A</v>
      </c>
      <c r="AY111" t="e">
        <f>IF(COUNTA('Последняя версия'!AY111)=0,NA(),'Последняя версия'!AY111)</f>
        <v>#N/A</v>
      </c>
      <c r="AZ111" t="e">
        <f>IF(COUNTA('Последняя версия'!AZ111)=0,NA(),'Последняя версия'!AZ111)</f>
        <v>#N/A</v>
      </c>
      <c r="BA111" t="e">
        <f>IF(COUNTA('Последняя версия'!BA111)=0,NA(),'Последняя версия'!BA111)</f>
        <v>#N/A</v>
      </c>
      <c r="BB111">
        <f>IF(COUNTA('Последняя версия'!BB111)=0,NA(),'Последняя версия'!BB111)</f>
        <v>135</v>
      </c>
      <c r="BC111">
        <f>IF(COUNTA('Последняя версия'!BC111)=0,NA(),'Последняя версия'!BC111)</f>
        <v>4.62</v>
      </c>
      <c r="BD111">
        <f>IF(COUNTA('Последняя версия'!BD111)=0,NA(),'Последняя версия'!BD111)</f>
        <v>259</v>
      </c>
      <c r="BE111">
        <f>IF(COUNTA('Последняя версия'!BE111)=0,NA(),'Последняя версия'!BE111)</f>
        <v>5.0999999999999996</v>
      </c>
      <c r="BF111">
        <f>IF(COUNTA('Последняя версия'!BF111)=0,NA(),'Последняя версия'!BF111)</f>
        <v>27</v>
      </c>
      <c r="BG111">
        <f>IF(COUNTA('Последняя версия'!BG111)=0,NA(),'Последняя версия'!BG111)</f>
        <v>12</v>
      </c>
      <c r="BH111" t="e">
        <f>IF(COUNTA('Последняя версия'!BH111)=0,NA(),'Последняя версия'!BH111)</f>
        <v>#N/A</v>
      </c>
      <c r="BI111" t="e">
        <f>IF(COUNTA('Последняя версия'!BI111)=0,NA(),'Последняя версия'!BI111)</f>
        <v>#N/A</v>
      </c>
      <c r="BJ111">
        <f>IF(COUNTA('Последняя версия'!BJ111)=0,NA(),'Последняя версия'!BJ111)</f>
        <v>6.99</v>
      </c>
      <c r="BK111">
        <f>IF(COUNTA('Последняя версия'!BK111)=0,NA(),'Последняя версия'!BK111)</f>
        <v>35.799999999999997</v>
      </c>
      <c r="BL111">
        <f>IF(COUNTA('Последняя версия'!BL111)=0,NA(),'Последняя версия'!BL111)</f>
        <v>37.74</v>
      </c>
      <c r="BM111" t="e">
        <f>IF(COUNTA('Последняя версия'!BM111)=0,NA(),'Последняя версия'!BM111)</f>
        <v>#N/A</v>
      </c>
      <c r="BN111" t="e">
        <f>IF(COUNTA('Последняя версия'!BN111)=0,NA(),'Последняя версия'!BN111)</f>
        <v>#N/A</v>
      </c>
      <c r="BO111">
        <f>IF(COUNTA('Последняя версия'!BO111)=0,NA(),'Последняя версия'!BO111)</f>
        <v>392</v>
      </c>
      <c r="BP111" t="e">
        <f>IF(COUNTA('Последняя версия'!BP111)=0,NA(),'Последняя версия'!BP111)</f>
        <v>#N/A</v>
      </c>
      <c r="BQ111" t="e">
        <f>IF(COUNTA('Последняя версия'!BQ111)=0,NA(),'Последняя версия'!BQ111)</f>
        <v>#N/A</v>
      </c>
      <c r="BR111" t="e">
        <f>IF(COUNTA('Последняя версия'!BR111)=0,NA(),'Последняя версия'!BR111)</f>
        <v>#N/A</v>
      </c>
      <c r="BS111" t="e">
        <f>IF(COUNTA('Последняя версия'!BS111)=0,NA(),'Последняя версия'!BS111)</f>
        <v>#N/A</v>
      </c>
      <c r="BT111" t="e">
        <f>IF(COUNTA('Последняя версия'!BT111)=0,NA(),'Последняя версия'!BT111)</f>
        <v>#N/A</v>
      </c>
      <c r="BU111" t="e">
        <f>IF(COUNTA('Последняя версия'!BU111)=0,NA(),'Последняя версия'!BU111)</f>
        <v>#N/A</v>
      </c>
      <c r="BV111" t="e">
        <f>IF(COUNTA('Последняя версия'!BV111)=0,NA(),'Последняя версия'!BV111)</f>
        <v>#N/A</v>
      </c>
      <c r="BW111" t="e">
        <f>IF(COUNTA('Последняя версия'!BW111)=0,NA(),'Последняя версия'!BW111)</f>
        <v>#N/A</v>
      </c>
      <c r="BX111" t="e">
        <f>IF(COUNTA('Последняя версия'!BX111)=0,NA(),'Последняя версия'!BX111)</f>
        <v>#N/A</v>
      </c>
      <c r="BY111" t="e">
        <f>IF(COUNTA('Последняя версия'!BY111)=0,NA(),'Последняя версия'!BY111)</f>
        <v>#N/A</v>
      </c>
      <c r="BZ111" t="e">
        <f>IF(COUNTA('Последняя версия'!BZ111)=0,NA(),'Последняя версия'!BZ111)</f>
        <v>#N/A</v>
      </c>
      <c r="CA111" t="e">
        <f>IF(COUNTA('Последняя версия'!CA111)=0,NA(),'Последняя версия'!CA111)</f>
        <v>#N/A</v>
      </c>
      <c r="CB111" t="e">
        <f>IF(COUNTA('Последняя версия'!CB111)=0,NA(),'Последняя версия'!CB111)</f>
        <v>#N/A</v>
      </c>
      <c r="CC111" t="e">
        <f>IF(COUNTA('Последняя версия'!CC111)=0,NA(),'Последняя версия'!CC111)</f>
        <v>#N/A</v>
      </c>
      <c r="CD111" t="e">
        <f>IF(COUNTA('Последняя версия'!CD111)=0,NA(),'Последняя версия'!CD111)</f>
        <v>#N/A</v>
      </c>
      <c r="CE111" t="e">
        <f>IF(COUNTA('Последняя версия'!CE111)=0,NA(),'Последняя версия'!CE111)</f>
        <v>#N/A</v>
      </c>
      <c r="CF111" t="e">
        <f>IF(COUNTA('Последняя версия'!CF111)=0,NA(),'Последняя версия'!CF111)</f>
        <v>#N/A</v>
      </c>
      <c r="CG111" t="e">
        <f>IF(COUNTA('Последняя версия'!CG111)=0,NA(),'Последняя версия'!CG111)</f>
        <v>#N/A</v>
      </c>
      <c r="CH111" t="e">
        <f>IF(COUNTA('Последняя версия'!CH111)=0,NA(),'Последняя версия'!CH111)</f>
        <v>#N/A</v>
      </c>
      <c r="CI111" t="e">
        <f>IF(COUNTA('Последняя версия'!CI111)=0,NA(),'Последняя версия'!CI111)</f>
        <v>#N/A</v>
      </c>
      <c r="CJ111" t="e">
        <f>IF(COUNTA('Последняя версия'!CJ111)=0,NA(),'Последняя версия'!CJ111)</f>
        <v>#N/A</v>
      </c>
      <c r="CK111" t="e">
        <f>IF(COUNTA('Последняя версия'!CK111)=0,NA(),'Последняя версия'!CK111)</f>
        <v>#N/A</v>
      </c>
      <c r="CL111">
        <f>IF(COUNTA('Последняя версия'!CL111)=0,NA(),'Последняя версия'!CL111)</f>
        <v>509</v>
      </c>
      <c r="CM111" t="e">
        <f>IF(COUNTA('Последняя версия'!CM111)=0,NA(),'Последняя версия'!CM111)</f>
        <v>#N/A</v>
      </c>
      <c r="CN111" t="e">
        <f>IF(COUNTA('Последняя версия'!CN111)=0,NA(),'Последняя версия'!CN111)</f>
        <v>#N/A</v>
      </c>
      <c r="CO111" t="e">
        <f>IF(COUNTA('Последняя версия'!CO111)=0,NA(),'Последняя версия'!CO111)</f>
        <v>#N/A</v>
      </c>
      <c r="CP111" t="e">
        <f>IF(COUNTA('Последняя версия'!CP111)=0,NA(),'Последняя версия'!CP111)</f>
        <v>#N/A</v>
      </c>
      <c r="CQ111" t="e">
        <f>IF(COUNTA('Последняя версия'!CQ111)=0,NA(),'Последняя версия'!CQ111)</f>
        <v>#N/A</v>
      </c>
      <c r="CR111" t="e">
        <f>IF(COUNTA('Последняя версия'!CR111)=0,NA(),'Последняя версия'!CR111)</f>
        <v>#N/A</v>
      </c>
      <c r="CS111">
        <f>IF(COUNTA('Последняя версия'!CS111)=0,NA(),'Последняя версия'!CS111)</f>
        <v>29</v>
      </c>
      <c r="CT111">
        <f>IF(COUNTA('Последняя версия'!CT111)=0,NA(),'Последняя версия'!CT111)</f>
        <v>10</v>
      </c>
      <c r="CU111">
        <f>IF(COUNTA('Последняя версия'!CU111)=0,NA(),'Последняя версия'!CU111)</f>
        <v>15</v>
      </c>
      <c r="CV111">
        <f>IF(COUNTA('Последняя версия'!CV111)=0,NA(),'Последняя версия'!CV111)</f>
        <v>2</v>
      </c>
      <c r="CW111">
        <f>IF(COUNTA('Последняя версия'!CW111)=0,NA(),'Последняя версия'!CW111)</f>
        <v>1</v>
      </c>
      <c r="CX111">
        <f>IF(COUNTA('Последняя версия'!CX111)=0,NA(),'Последняя версия'!CX111)</f>
        <v>5</v>
      </c>
      <c r="CY111">
        <f>IF(COUNTA('Последняя версия'!CY111)=0,NA(),'Последняя версия'!CY111)</f>
        <v>4</v>
      </c>
      <c r="CZ111">
        <f>IF(COUNTA('Последняя версия'!CZ111)=0,NA(),'Последняя версия'!CZ111)</f>
        <v>1</v>
      </c>
      <c r="DA111">
        <f>IF(COUNTA('Последняя версия'!DA111)=0,NA(),'Последняя версия'!DA111)</f>
        <v>5</v>
      </c>
      <c r="DB111">
        <f>IF(COUNTA('Последняя версия'!DB111)=0,NA(),'Последняя версия'!DB111)</f>
        <v>5</v>
      </c>
      <c r="DC111">
        <f>IF(COUNTA('Последняя версия'!DC111)=0,NA(),'Последняя версия'!DC111)</f>
        <v>3</v>
      </c>
      <c r="DD111">
        <f>IF(COUNTA('Последняя версия'!DD111)=0,NA(),'Последняя версия'!DD111)</f>
        <v>7</v>
      </c>
      <c r="DE111">
        <f>IF(COUNTA('Последняя версия'!DE111)=0,NA(),'Последняя версия'!DE111)</f>
        <v>4</v>
      </c>
      <c r="DF111">
        <f>IF(COUNTA('Последняя версия'!DF111)=0,NA(),'Последняя версия'!DF111)</f>
        <v>3</v>
      </c>
      <c r="DG111">
        <f>IF(COUNTA('Последняя версия'!DG111)=0,NA(),'Последняя версия'!DG111)</f>
        <v>8</v>
      </c>
      <c r="DH111">
        <f>IF(COUNTA('Последняя версия'!DH111)=0,NA(),'Последняя версия'!DH111)</f>
        <v>12</v>
      </c>
      <c r="DI111">
        <f>IF(COUNTA('Последняя версия'!DI111)=0,NA(),'Последняя версия'!DI111)</f>
        <v>6</v>
      </c>
      <c r="DJ111">
        <f>IF(COUNTA('Последняя версия'!DJ111)=0,NA(),'Последняя версия'!DJ111)</f>
        <v>5</v>
      </c>
      <c r="DK111">
        <f>IF(COUNTA('Последняя версия'!DK111)=0,NA(),'Последняя версия'!DK111)</f>
        <v>2</v>
      </c>
      <c r="DL111">
        <f>IF(COUNTA('Последняя версия'!DL111)=0,NA(),'Последняя версия'!DL111)</f>
        <v>4</v>
      </c>
      <c r="DM111">
        <f>IF(COUNTA('Последняя версия'!DM111)=0,NA(),'Последняя версия'!DM111)</f>
        <v>9</v>
      </c>
      <c r="DN111">
        <f>IF(COUNTA('Последняя версия'!DN111)=0,NA(),'Последняя версия'!DN111)</f>
        <v>5</v>
      </c>
      <c r="DO111">
        <f>IF(COUNTA('Последняя версия'!DO111)=0,NA(),'Последняя версия'!DO111)</f>
        <v>4</v>
      </c>
      <c r="DP111">
        <f>IF(COUNTA('Последняя версия'!DP111)=0,NA(),'Последняя версия'!DP111)</f>
        <v>7</v>
      </c>
      <c r="DQ111">
        <f>IF(COUNTA('Последняя версия'!DQ111)=0,NA(),'Последняя версия'!DQ111)</f>
        <v>7</v>
      </c>
      <c r="DR111">
        <f>IF(COUNTA('Последняя версия'!DR111)=0,NA(),'Последняя версия'!DR111)</f>
        <v>7</v>
      </c>
      <c r="DS111">
        <f>IF(COUNTA('Последняя версия'!DS111)=0,NA(),'Последняя версия'!DS111)</f>
        <v>0</v>
      </c>
      <c r="DT111">
        <f>IF(COUNTA('Последняя версия'!DT111)=0,NA(),'Последняя версия'!DT111)</f>
        <v>92</v>
      </c>
      <c r="DU111" t="e">
        <f>IF(COUNTA('Последняя версия'!DU111)=0,NA(),'Последняя версия'!DU111)</f>
        <v>#N/A</v>
      </c>
      <c r="DV111" t="e">
        <f>IF(COUNTA('Последняя версия'!DV111)=0,NA(),'Последняя версия'!DV111)</f>
        <v>#N/A</v>
      </c>
      <c r="DW111" t="e">
        <f>IF(COUNTA('Последняя версия'!DW111)=0,NA(),'Последняя версия'!DW111)</f>
        <v>#N/A</v>
      </c>
      <c r="DX111" t="e">
        <f>IF(COUNTA('Последняя версия'!DX111)=0,NA(),'Последняя версия'!DX111)</f>
        <v>#N/A</v>
      </c>
      <c r="DY111" t="e">
        <f>IF(COUNTA('Последняя версия'!DY111)=0,NA(),'Последняя версия'!DY111)</f>
        <v>#N/A</v>
      </c>
      <c r="DZ111" t="e">
        <f>IF(COUNTA('Последняя версия'!DZ111)=0,NA(),'Последняя версия'!DZ111)</f>
        <v>#N/A</v>
      </c>
      <c r="EA111" t="e">
        <f>IF(COUNTA('Последняя версия'!EA111)=0,NA(),'Последняя версия'!EA111)</f>
        <v>#N/A</v>
      </c>
      <c r="EB111" t="e">
        <f>IF(COUNTA('Последняя версия'!EB111)=0,NA(),'Последняя версия'!EB111)</f>
        <v>#N/A</v>
      </c>
      <c r="EC111" t="e">
        <f>IF(COUNTA('Последняя версия'!EC111)=0,NA(),'Последняя версия'!EC111)</f>
        <v>#N/A</v>
      </c>
      <c r="ED111" t="e">
        <f>IF(COUNTA('Последняя версия'!ED111)=0,NA(),'Последняя версия'!ED111)</f>
        <v>#N/A</v>
      </c>
      <c r="EE111" t="e">
        <f>IF(COUNTA('Последняя версия'!EE111)=0,NA(),'Последняя версия'!EE111)</f>
        <v>#N/A</v>
      </c>
      <c r="EF111" t="e">
        <f>IF(COUNTA('Последняя версия'!EF111)=0,NA(),'Последняя версия'!EF111)</f>
        <v>#N/A</v>
      </c>
      <c r="EG111" t="e">
        <f>IF(COUNTA('Последняя версия'!EG111)=0,NA(),'Последняя версия'!EG111)</f>
        <v>#N/A</v>
      </c>
      <c r="EH111" t="e">
        <f>IF(COUNTA('Последняя версия'!EH111)=0,NA(),'Последняя версия'!EH111)</f>
        <v>#N/A</v>
      </c>
      <c r="EI111" t="e">
        <f>IF(COUNTA('Последняя версия'!EI111)=0,NA(),'Последняя версия'!EI111)</f>
        <v>#N/A</v>
      </c>
      <c r="EJ111" t="e">
        <f>IF(COUNTA('Последняя версия'!EJ111)=0,NA(),'Последняя версия'!EJ111)</f>
        <v>#N/A</v>
      </c>
    </row>
    <row r="112" spans="1:140" x14ac:dyDescent="0.35">
      <c r="A112">
        <f>IF(COUNTA('Последняя версия'!A112)=0,NA(),'Последняя версия'!A112)</f>
        <v>111</v>
      </c>
      <c r="B112">
        <f>IF(COUNTA('Последняя версия'!B112)=0,NA(),'Последняя версия'!B112)</f>
        <v>2</v>
      </c>
      <c r="C112">
        <f>IF(COUNTA('Последняя версия'!C112)=0,NA(),'Последняя версия'!C112)</f>
        <v>2</v>
      </c>
      <c r="D112">
        <f>IF(COUNTA('Последняя версия'!D112)=0,NA(),'Последняя версия'!D112)</f>
        <v>6</v>
      </c>
      <c r="E112">
        <f>IF(COUNTA('Последняя версия'!E112)=0,NA(),'Последняя версия'!E112)</f>
        <v>6</v>
      </c>
      <c r="F112">
        <f>IF(COUNTA('Последняя версия'!F112)=0,NA(),'Последняя версия'!F112)</f>
        <v>4</v>
      </c>
      <c r="G112">
        <f>IF(COUNTA('Последняя версия'!G112)=0,NA(),'Последняя версия'!G112)</f>
        <v>3</v>
      </c>
      <c r="H112">
        <f>IF(COUNTA('Последняя версия'!H112)=0,NA(),'Последняя версия'!H112)</f>
        <v>1</v>
      </c>
      <c r="I112">
        <f>IF(COUNTA('Последняя версия'!I112)=0,NA(),'Последняя версия'!I112)</f>
        <v>1</v>
      </c>
      <c r="J112">
        <f>IF(COUNTA('Последняя версия'!J112)=0,NA(),'Последняя версия'!J112)</f>
        <v>1</v>
      </c>
      <c r="K112">
        <f>IF(COUNTA('Последняя версия'!K112)=0,NA(),'Последняя версия'!K112)</f>
        <v>1</v>
      </c>
      <c r="L112">
        <f>IF(COUNTA('Последняя версия'!L112)=0,NA(),'Последняя версия'!L112)</f>
        <v>1</v>
      </c>
      <c r="M112">
        <f>IF(COUNTA('Последняя версия'!M112)=0,NA(),'Последняя версия'!M112)</f>
        <v>1</v>
      </c>
      <c r="N112">
        <f>IF(COUNTA('Последняя версия'!N112)=0,NA(),'Последняя версия'!N112)</f>
        <v>1</v>
      </c>
      <c r="O112">
        <f>IF(COUNTA('Последняя версия'!O112)=0,NA(),'Последняя версия'!O112)</f>
        <v>2</v>
      </c>
      <c r="P112">
        <f>IF(COUNTA('Последняя версия'!P112)=0,NA(),'Последняя версия'!P112)</f>
        <v>1</v>
      </c>
      <c r="Q112">
        <f>IF(COUNTA('Последняя версия'!Q112)=0,NA(),'Последняя версия'!Q112)</f>
        <v>1</v>
      </c>
      <c r="R112">
        <f>IF(COUNTA('Последняя версия'!R112)=0,NA(),'Последняя версия'!R112)</f>
        <v>1</v>
      </c>
      <c r="S112">
        <f>IF(COUNTA('Последняя версия'!S112)=0,NA(),'Последняя версия'!S112)</f>
        <v>2</v>
      </c>
      <c r="T112">
        <f>IF(COUNTA('Последняя версия'!T112)=0,NA(),'Последняя версия'!T112)</f>
        <v>1</v>
      </c>
      <c r="U112">
        <f>IF(COUNTA('Последняя версия'!U112)=0,NA(),'Последняя версия'!U112)</f>
        <v>1</v>
      </c>
      <c r="V112">
        <f>IF(COUNTA('Последняя версия'!V112)=0,NA(),'Последняя версия'!V112)</f>
        <v>2</v>
      </c>
      <c r="W112" t="e">
        <f>IF(COUNTA('Последняя версия'!W112)=0,NA(),'Последняя версия'!W112)</f>
        <v>#N/A</v>
      </c>
      <c r="X112">
        <f>IF(COUNTA('Последняя версия'!X112)=0,NA(),'Последняя версия'!X112)</f>
        <v>64</v>
      </c>
      <c r="Y112">
        <f>IF(COUNTA('Последняя версия'!Y112)=0,NA(),'Последняя версия'!Y112)</f>
        <v>62</v>
      </c>
      <c r="Z112">
        <f>IF(COUNTA('Последняя версия'!Z112)=0,NA(),'Последняя версия'!Z112)</f>
        <v>16</v>
      </c>
      <c r="AA112">
        <f>IF(COUNTA('Последняя версия'!AA112)=0,NA(),'Последняя версия'!AA112)</f>
        <v>50</v>
      </c>
      <c r="AB112">
        <f>IF(COUNTA('Последняя версия'!AB112)=0,NA(),'Последняя версия'!AB112)</f>
        <v>11</v>
      </c>
      <c r="AC112">
        <f>IF(COUNTA('Последняя версия'!AC112)=0,NA(),'Последняя версия'!AC112)</f>
        <v>44.8</v>
      </c>
      <c r="AD112">
        <f>IF(COUNTA('Последняя версия'!AD112)=0,NA(),'Последняя версия'!AD112)</f>
        <v>5.66</v>
      </c>
      <c r="AE112">
        <f>IF(COUNTA('Последняя версия'!AE112)=0,NA(),'Последняя версия'!AE112)</f>
        <v>57.73</v>
      </c>
      <c r="AF112">
        <f>IF(COUNTA('Последняя версия'!AF112)=0,NA(),'Последняя версия'!AF112)</f>
        <v>5.56</v>
      </c>
      <c r="AG112">
        <f>IF(COUNTA('Последняя версия'!AG112)=0,NA(),'Последняя версия'!AG112)</f>
        <v>1.66</v>
      </c>
      <c r="AH112">
        <f>IF(COUNTA('Последняя версия'!AH112)=0,NA(),'Последняя версия'!AH112)</f>
        <v>2.79</v>
      </c>
      <c r="AI112">
        <f>IF(COUNTA('Последняя версия'!AI112)=0,NA(),'Последняя версия'!AI112)</f>
        <v>1.49</v>
      </c>
      <c r="AJ112">
        <f>IF(COUNTA('Последняя версия'!AJ112)=0,NA(),'Последняя версия'!AJ112)</f>
        <v>1.46</v>
      </c>
      <c r="AK112">
        <f>IF(COUNTA('Последняя версия'!AK112)=0,NA(),'Последняя версия'!AK112)</f>
        <v>2.4</v>
      </c>
      <c r="AL112">
        <f>IF(COUNTA('Последняя версия'!AL112)=0,NA(),'Последняя версия'!AL112)</f>
        <v>139</v>
      </c>
      <c r="AM112">
        <f>IF(COUNTA('Последняя версия'!AM112)=0,NA(),'Последняя версия'!AM112)</f>
        <v>390</v>
      </c>
      <c r="AN112">
        <f>IF(COUNTA('Последняя версия'!AN112)=0,NA(),'Последняя версия'!AN112)</f>
        <v>1.35</v>
      </c>
      <c r="AO112">
        <f>IF(COUNTA('Последняя версия'!AO112)=0,NA(),'Последняя версия'!AO112)</f>
        <v>289</v>
      </c>
      <c r="AP112" t="e">
        <f>IF(COUNTA('Последняя версия'!AP112)=0,NA(),'Последняя версия'!AP112)</f>
        <v>#N/A</v>
      </c>
      <c r="AQ112" t="e">
        <f>IF(COUNTA('Последняя версия'!AQ112)=0,NA(),'Последняя версия'!AQ112)</f>
        <v>#N/A</v>
      </c>
      <c r="AR112" t="e">
        <f>IF(COUNTA('Последняя версия'!AR112)=0,NA(),'Последняя версия'!AR112)</f>
        <v>#N/A</v>
      </c>
      <c r="AS112" t="e">
        <f>IF(COUNTA('Последняя версия'!AS112)=0,NA(),'Последняя версия'!AS112)</f>
        <v>#N/A</v>
      </c>
      <c r="AT112" t="e">
        <f>IF(COUNTA('Последняя версия'!AT112)=0,NA(),'Последняя версия'!AT112)</f>
        <v>#N/A</v>
      </c>
      <c r="AU112" t="e">
        <f>IF(COUNTA('Последняя версия'!AU112)=0,NA(),'Последняя версия'!AU112)</f>
        <v>#N/A</v>
      </c>
      <c r="AV112" t="e">
        <f>IF(COUNTA('Последняя версия'!AV112)=0,NA(),'Последняя версия'!AV112)</f>
        <v>#N/A</v>
      </c>
      <c r="AW112" t="e">
        <f>IF(COUNTA('Последняя версия'!AW112)=0,NA(),'Последняя версия'!AW112)</f>
        <v>#N/A</v>
      </c>
      <c r="AX112" t="e">
        <f>IF(COUNTA('Последняя версия'!AX112)=0,NA(),'Последняя версия'!AX112)</f>
        <v>#N/A</v>
      </c>
      <c r="AY112" t="e">
        <f>IF(COUNTA('Последняя версия'!AY112)=0,NA(),'Последняя версия'!AY112)</f>
        <v>#N/A</v>
      </c>
      <c r="AZ112" t="e">
        <f>IF(COUNTA('Последняя версия'!AZ112)=0,NA(),'Последняя версия'!AZ112)</f>
        <v>#N/A</v>
      </c>
      <c r="BA112" t="e">
        <f>IF(COUNTA('Последняя версия'!BA112)=0,NA(),'Последняя версия'!BA112)</f>
        <v>#N/A</v>
      </c>
      <c r="BB112">
        <f>IF(COUNTA('Последняя версия'!BB112)=0,NA(),'Последняя версия'!BB112)</f>
        <v>128</v>
      </c>
      <c r="BC112">
        <f>IF(COUNTA('Последняя версия'!BC112)=0,NA(),'Последняя версия'!BC112)</f>
        <v>4.8</v>
      </c>
      <c r="BD112">
        <f>IF(COUNTA('Последняя версия'!BD112)=0,NA(),'Последняя версия'!BD112)</f>
        <v>326</v>
      </c>
      <c r="BE112">
        <f>IF(COUNTA('Последняя версия'!BE112)=0,NA(),'Последняя версия'!BE112)</f>
        <v>6.3</v>
      </c>
      <c r="BF112">
        <f>IF(COUNTA('Последняя версия'!BF112)=0,NA(),'Последняя версия'!BF112)</f>
        <v>20</v>
      </c>
      <c r="BG112">
        <f>IF(COUNTA('Последняя версия'!BG112)=0,NA(),'Последняя версия'!BG112)</f>
        <v>6</v>
      </c>
      <c r="BH112" t="e">
        <f>IF(COUNTA('Последняя версия'!BH112)=0,NA(),'Последняя версия'!BH112)</f>
        <v>#N/A</v>
      </c>
      <c r="BI112" t="e">
        <f>IF(COUNTA('Последняя версия'!BI112)=0,NA(),'Последняя версия'!BI112)</f>
        <v>#N/A</v>
      </c>
      <c r="BJ112">
        <f>IF(COUNTA('Последняя версия'!BJ112)=0,NA(),'Последняя версия'!BJ112)</f>
        <v>4.6500000000000004</v>
      </c>
      <c r="BK112">
        <f>IF(COUNTA('Последняя версия'!BK112)=0,NA(),'Последняя версия'!BK112)</f>
        <v>63.5</v>
      </c>
      <c r="BL112">
        <f>IF(COUNTA('Последняя версия'!BL112)=0,NA(),'Последняя версия'!BL112)</f>
        <v>18.739999999999998</v>
      </c>
      <c r="BM112" t="e">
        <f>IF(COUNTA('Последняя версия'!BM112)=0,NA(),'Последняя версия'!BM112)</f>
        <v>#N/A</v>
      </c>
      <c r="BN112">
        <f>IF(COUNTA('Последняя версия'!BN112)=0,NA(),'Последняя версия'!BN112)</f>
        <v>1.83</v>
      </c>
      <c r="BO112">
        <f>IF(COUNTA('Последняя версия'!BO112)=0,NA(),'Последняя версия'!BO112)</f>
        <v>502</v>
      </c>
      <c r="BP112" t="e">
        <f>IF(COUNTA('Последняя версия'!BP112)=0,NA(),'Последняя версия'!BP112)</f>
        <v>#N/A</v>
      </c>
      <c r="BQ112" t="e">
        <f>IF(COUNTA('Последняя версия'!BQ112)=0,NA(),'Последняя версия'!BQ112)</f>
        <v>#N/A</v>
      </c>
      <c r="BR112" t="e">
        <f>IF(COUNTA('Последняя версия'!BR112)=0,NA(),'Последняя версия'!BR112)</f>
        <v>#N/A</v>
      </c>
      <c r="BS112" t="e">
        <f>IF(COUNTA('Последняя версия'!BS112)=0,NA(),'Последняя версия'!BS112)</f>
        <v>#N/A</v>
      </c>
      <c r="BT112" t="e">
        <f>IF(COUNTA('Последняя версия'!BT112)=0,NA(),'Последняя версия'!BT112)</f>
        <v>#N/A</v>
      </c>
      <c r="BU112" t="e">
        <f>IF(COUNTA('Последняя версия'!BU112)=0,NA(),'Последняя версия'!BU112)</f>
        <v>#N/A</v>
      </c>
      <c r="BV112" t="e">
        <f>IF(COUNTA('Последняя версия'!BV112)=0,NA(),'Последняя версия'!BV112)</f>
        <v>#N/A</v>
      </c>
      <c r="BW112" t="e">
        <f>IF(COUNTA('Последняя версия'!BW112)=0,NA(),'Последняя версия'!BW112)</f>
        <v>#N/A</v>
      </c>
      <c r="BX112" t="e">
        <f>IF(COUNTA('Последняя версия'!BX112)=0,NA(),'Последняя версия'!BX112)</f>
        <v>#N/A</v>
      </c>
      <c r="BY112" t="e">
        <f>IF(COUNTA('Последняя версия'!BY112)=0,NA(),'Последняя версия'!BY112)</f>
        <v>#N/A</v>
      </c>
      <c r="BZ112" t="e">
        <f>IF(COUNTA('Последняя версия'!BZ112)=0,NA(),'Последняя версия'!BZ112)</f>
        <v>#N/A</v>
      </c>
      <c r="CA112" t="e">
        <f>IF(COUNTA('Последняя версия'!CA112)=0,NA(),'Последняя версия'!CA112)</f>
        <v>#N/A</v>
      </c>
      <c r="CB112" t="e">
        <f>IF(COUNTA('Последняя версия'!CB112)=0,NA(),'Последняя версия'!CB112)</f>
        <v>#N/A</v>
      </c>
      <c r="CC112" t="e">
        <f>IF(COUNTA('Последняя версия'!CC112)=0,NA(),'Последняя версия'!CC112)</f>
        <v>#N/A</v>
      </c>
      <c r="CD112" t="e">
        <f>IF(COUNTA('Последняя версия'!CD112)=0,NA(),'Последняя версия'!CD112)</f>
        <v>#N/A</v>
      </c>
      <c r="CE112" t="e">
        <f>IF(COUNTA('Последняя версия'!CE112)=0,NA(),'Последняя версия'!CE112)</f>
        <v>#N/A</v>
      </c>
      <c r="CF112" t="e">
        <f>IF(COUNTA('Последняя версия'!CF112)=0,NA(),'Последняя версия'!CF112)</f>
        <v>#N/A</v>
      </c>
      <c r="CG112" t="e">
        <f>IF(COUNTA('Последняя версия'!CG112)=0,NA(),'Последняя версия'!CG112)</f>
        <v>#N/A</v>
      </c>
      <c r="CH112" t="e">
        <f>IF(COUNTA('Последняя версия'!CH112)=0,NA(),'Последняя версия'!CH112)</f>
        <v>#N/A</v>
      </c>
      <c r="CI112" t="e">
        <f>IF(COUNTA('Последняя версия'!CI112)=0,NA(),'Последняя версия'!CI112)</f>
        <v>#N/A</v>
      </c>
      <c r="CJ112" t="e">
        <f>IF(COUNTA('Последняя версия'!CJ112)=0,NA(),'Последняя версия'!CJ112)</f>
        <v>#N/A</v>
      </c>
      <c r="CK112" t="e">
        <f>IF(COUNTA('Последняя версия'!CK112)=0,NA(),'Последняя версия'!CK112)</f>
        <v>#N/A</v>
      </c>
      <c r="CL112">
        <f>IF(COUNTA('Последняя версия'!CL112)=0,NA(),'Последняя версия'!CL112)</f>
        <v>166</v>
      </c>
      <c r="CM112" t="e">
        <f>IF(COUNTA('Последняя версия'!CM112)=0,NA(),'Последняя версия'!CM112)</f>
        <v>#N/A</v>
      </c>
      <c r="CN112" t="e">
        <f>IF(COUNTA('Последняя версия'!CN112)=0,NA(),'Последняя версия'!CN112)</f>
        <v>#N/A</v>
      </c>
      <c r="CO112" t="e">
        <f>IF(COUNTA('Последняя версия'!CO112)=0,NA(),'Последняя версия'!CO112)</f>
        <v>#N/A</v>
      </c>
      <c r="CP112" t="e">
        <f>IF(COUNTA('Последняя версия'!CP112)=0,NA(),'Последняя версия'!CP112)</f>
        <v>#N/A</v>
      </c>
      <c r="CQ112" t="e">
        <f>IF(COUNTA('Последняя версия'!CQ112)=0,NA(),'Последняя версия'!CQ112)</f>
        <v>#N/A</v>
      </c>
      <c r="CR112" t="e">
        <f>IF(COUNTA('Последняя версия'!CR112)=0,NA(),'Последняя версия'!CR112)</f>
        <v>#N/A</v>
      </c>
      <c r="CS112">
        <f>IF(COUNTA('Последняя версия'!CS112)=0,NA(),'Последняя версия'!CS112)</f>
        <v>25</v>
      </c>
      <c r="CT112">
        <f>IF(COUNTA('Последняя версия'!CT112)=0,NA(),'Последняя версия'!CT112)</f>
        <v>4</v>
      </c>
      <c r="CU112">
        <f>IF(COUNTA('Последняя версия'!CU112)=0,NA(),'Последняя версия'!CU112)</f>
        <v>14</v>
      </c>
      <c r="CV112">
        <f>IF(COUNTA('Последняя версия'!CV112)=0,NA(),'Последняя версия'!CV112)</f>
        <v>3</v>
      </c>
      <c r="CW112">
        <f>IF(COUNTA('Последняя версия'!CW112)=0,NA(),'Последняя версия'!CW112)</f>
        <v>1</v>
      </c>
      <c r="CX112">
        <f>IF(COUNTA('Последняя версия'!CX112)=0,NA(),'Последняя версия'!CX112)</f>
        <v>6</v>
      </c>
      <c r="CY112">
        <f>IF(COUNTA('Последняя версия'!CY112)=0,NA(),'Последняя версия'!CY112)</f>
        <v>6</v>
      </c>
      <c r="CZ112">
        <f>IF(COUNTA('Последняя версия'!CZ112)=0,NA(),'Последняя версия'!CZ112)</f>
        <v>1</v>
      </c>
      <c r="DA112">
        <f>IF(COUNTA('Последняя версия'!DA112)=0,NA(),'Последняя версия'!DA112)</f>
        <v>4</v>
      </c>
      <c r="DB112">
        <f>IF(COUNTA('Последняя версия'!DB112)=0,NA(),'Последняя версия'!DB112)</f>
        <v>5</v>
      </c>
      <c r="DC112">
        <f>IF(COUNTA('Последняя версия'!DC112)=0,NA(),'Последняя версия'!DC112)</f>
        <v>5</v>
      </c>
      <c r="DD112">
        <f>IF(COUNTA('Последняя версия'!DD112)=0,NA(),'Последняя версия'!DD112)</f>
        <v>5</v>
      </c>
      <c r="DE112">
        <f>IF(COUNTA('Последняя версия'!DE112)=0,NA(),'Последняя версия'!DE112)</f>
        <v>6</v>
      </c>
      <c r="DF112">
        <f>IF(COUNTA('Последняя версия'!DF112)=0,NA(),'Последняя версия'!DF112)</f>
        <v>5</v>
      </c>
      <c r="DG112">
        <f>IF(COUNTA('Последняя версия'!DG112)=0,NA(),'Последняя версия'!DG112)</f>
        <v>6</v>
      </c>
      <c r="DH112">
        <f>IF(COUNTA('Последняя версия'!DH112)=0,NA(),'Последняя версия'!DH112)</f>
        <v>8</v>
      </c>
      <c r="DI112">
        <f>IF(COUNTA('Последняя версия'!DI112)=0,NA(),'Последняя версия'!DI112)</f>
        <v>6</v>
      </c>
      <c r="DJ112">
        <f>IF(COUNTA('Последняя версия'!DJ112)=0,NA(),'Последняя версия'!DJ112)</f>
        <v>5</v>
      </c>
      <c r="DK112">
        <f>IF(COUNTA('Последняя версия'!DK112)=0,NA(),'Последняя версия'!DK112)</f>
        <v>4</v>
      </c>
      <c r="DL112">
        <f>IF(COUNTA('Последняя версия'!DL112)=0,NA(),'Последняя версия'!DL112)</f>
        <v>3</v>
      </c>
      <c r="DM112">
        <f>IF(COUNTA('Последняя версия'!DM112)=0,NA(),'Последняя версия'!DM112)</f>
        <v>10</v>
      </c>
      <c r="DN112">
        <f>IF(COUNTA('Последняя версия'!DN112)=0,NA(),'Последняя версия'!DN112)</f>
        <v>6</v>
      </c>
      <c r="DO112">
        <f>IF(COUNTA('Последняя версия'!DO112)=0,NA(),'Последняя версия'!DO112)</f>
        <v>4</v>
      </c>
      <c r="DP112">
        <f>IF(COUNTA('Последняя версия'!DP112)=0,NA(),'Последняя версия'!DP112)</f>
        <v>9</v>
      </c>
      <c r="DQ112">
        <f>IF(COUNTA('Последняя версия'!DQ112)=0,NA(),'Последняя версия'!DQ112)</f>
        <v>13</v>
      </c>
      <c r="DR112">
        <f>IF(COUNTA('Последняя версия'!DR112)=0,NA(),'Последняя версия'!DR112)</f>
        <v>9</v>
      </c>
      <c r="DS112">
        <f>IF(COUNTA('Последняя версия'!DS112)=0,NA(),'Последняя версия'!DS112)</f>
        <v>4</v>
      </c>
      <c r="DT112">
        <f>IF(COUNTA('Последняя версия'!DT112)=0,NA(),'Последняя версия'!DT112)</f>
        <v>100</v>
      </c>
      <c r="DU112" t="e">
        <f>IF(COUNTA('Последняя версия'!DU112)=0,NA(),'Последняя версия'!DU112)</f>
        <v>#N/A</v>
      </c>
      <c r="DV112" t="e">
        <f>IF(COUNTA('Последняя версия'!DV112)=0,NA(),'Последняя версия'!DV112)</f>
        <v>#N/A</v>
      </c>
      <c r="DW112" t="e">
        <f>IF(COUNTA('Последняя версия'!DW112)=0,NA(),'Последняя версия'!DW112)</f>
        <v>#N/A</v>
      </c>
      <c r="DX112" t="e">
        <f>IF(COUNTA('Последняя версия'!DX112)=0,NA(),'Последняя версия'!DX112)</f>
        <v>#N/A</v>
      </c>
      <c r="DY112" t="e">
        <f>IF(COUNTA('Последняя версия'!DY112)=0,NA(),'Последняя версия'!DY112)</f>
        <v>#N/A</v>
      </c>
      <c r="DZ112" t="e">
        <f>IF(COUNTA('Последняя версия'!DZ112)=0,NA(),'Последняя версия'!DZ112)</f>
        <v>#N/A</v>
      </c>
      <c r="EA112" t="e">
        <f>IF(COUNTA('Последняя версия'!EA112)=0,NA(),'Последняя версия'!EA112)</f>
        <v>#N/A</v>
      </c>
      <c r="EB112" t="e">
        <f>IF(COUNTA('Последняя версия'!EB112)=0,NA(),'Последняя версия'!EB112)</f>
        <v>#N/A</v>
      </c>
      <c r="EC112" t="e">
        <f>IF(COUNTA('Последняя версия'!EC112)=0,NA(),'Последняя версия'!EC112)</f>
        <v>#N/A</v>
      </c>
      <c r="ED112" t="e">
        <f>IF(COUNTA('Последняя версия'!ED112)=0,NA(),'Последняя версия'!ED112)</f>
        <v>#N/A</v>
      </c>
      <c r="EE112" t="e">
        <f>IF(COUNTA('Последняя версия'!EE112)=0,NA(),'Последняя версия'!EE112)</f>
        <v>#N/A</v>
      </c>
      <c r="EF112" t="e">
        <f>IF(COUNTA('Последняя версия'!EF112)=0,NA(),'Последняя версия'!EF112)</f>
        <v>#N/A</v>
      </c>
      <c r="EG112" t="e">
        <f>IF(COUNTA('Последняя версия'!EG112)=0,NA(),'Последняя версия'!EG112)</f>
        <v>#N/A</v>
      </c>
      <c r="EH112" t="e">
        <f>IF(COUNTA('Последняя версия'!EH112)=0,NA(),'Последняя версия'!EH112)</f>
        <v>#N/A</v>
      </c>
      <c r="EI112" t="e">
        <f>IF(COUNTA('Последняя версия'!EI112)=0,NA(),'Последняя версия'!EI112)</f>
        <v>#N/A</v>
      </c>
      <c r="EJ112" t="e">
        <f>IF(COUNTA('Последняя версия'!EJ112)=0,NA(),'Последняя версия'!EJ112)</f>
        <v>#N/A</v>
      </c>
    </row>
    <row r="113" spans="1:140" x14ac:dyDescent="0.35">
      <c r="A113">
        <f>IF(COUNTA('Последняя версия'!A113)=0,NA(),'Последняя версия'!A113)</f>
        <v>112</v>
      </c>
      <c r="B113">
        <f>IF(COUNTA('Последняя версия'!B113)=0,NA(),'Последняя версия'!B113)</f>
        <v>2</v>
      </c>
      <c r="C113">
        <f>IF(COUNTA('Последняя версия'!C113)=0,NA(),'Последняя версия'!C113)</f>
        <v>1</v>
      </c>
      <c r="D113">
        <f>IF(COUNTA('Последняя версия'!D113)=0,NA(),'Последняя версия'!D113)</f>
        <v>6</v>
      </c>
      <c r="E113">
        <f>IF(COUNTA('Последняя версия'!E113)=0,NA(),'Последняя версия'!E113)</f>
        <v>6</v>
      </c>
      <c r="F113">
        <f>IF(COUNTA('Последняя версия'!F113)=0,NA(),'Последняя версия'!F113)</f>
        <v>2</v>
      </c>
      <c r="G113">
        <f>IF(COUNTA('Последняя версия'!G113)=0,NA(),'Последняя версия'!G113)</f>
        <v>2</v>
      </c>
      <c r="H113">
        <f>IF(COUNTA('Последняя версия'!H113)=0,NA(),'Последняя версия'!H113)</f>
        <v>1</v>
      </c>
      <c r="I113">
        <f>IF(COUNTA('Последняя версия'!I113)=0,NA(),'Последняя версия'!I113)</f>
        <v>3</v>
      </c>
      <c r="J113">
        <f>IF(COUNTA('Последняя версия'!J113)=0,NA(),'Последняя версия'!J113)</f>
        <v>2</v>
      </c>
      <c r="K113">
        <f>IF(COUNTA('Последняя версия'!K113)=0,NA(),'Последняя версия'!K113)</f>
        <v>1</v>
      </c>
      <c r="L113">
        <f>IF(COUNTA('Последняя версия'!L113)=0,NA(),'Последняя версия'!L113)</f>
        <v>1</v>
      </c>
      <c r="M113">
        <f>IF(COUNTA('Последняя версия'!M113)=0,NA(),'Последняя версия'!M113)</f>
        <v>1</v>
      </c>
      <c r="N113">
        <f>IF(COUNTA('Последняя версия'!N113)=0,NA(),'Последняя версия'!N113)</f>
        <v>1</v>
      </c>
      <c r="O113">
        <f>IF(COUNTA('Последняя версия'!O113)=0,NA(),'Последняя версия'!O113)</f>
        <v>2</v>
      </c>
      <c r="P113">
        <f>IF(COUNTA('Последняя версия'!P113)=0,NA(),'Последняя версия'!P113)</f>
        <v>2</v>
      </c>
      <c r="Q113">
        <f>IF(COUNTA('Последняя версия'!Q113)=0,NA(),'Последняя версия'!Q113)</f>
        <v>2</v>
      </c>
      <c r="R113">
        <f>IF(COUNTA('Последняя версия'!R113)=0,NA(),'Последняя версия'!R113)</f>
        <v>1</v>
      </c>
      <c r="S113">
        <f>IF(COUNTA('Последняя версия'!S113)=0,NA(),'Последняя версия'!S113)</f>
        <v>2</v>
      </c>
      <c r="T113">
        <f>IF(COUNTA('Последняя версия'!T113)=0,NA(),'Последняя версия'!T113)</f>
        <v>1</v>
      </c>
      <c r="U113">
        <f>IF(COUNTA('Последняя версия'!U113)=0,NA(),'Последняя версия'!U113)</f>
        <v>1</v>
      </c>
      <c r="V113">
        <f>IF(COUNTA('Последняя версия'!V113)=0,NA(),'Последняя версия'!V113)</f>
        <v>2</v>
      </c>
      <c r="W113" t="e">
        <f>IF(COUNTA('Последняя версия'!W113)=0,NA(),'Последняя версия'!W113)</f>
        <v>#N/A</v>
      </c>
      <c r="X113">
        <f>IF(COUNTA('Последняя версия'!X113)=0,NA(),'Последняя версия'!X113)</f>
        <v>64</v>
      </c>
      <c r="Y113">
        <f>IF(COUNTA('Последняя версия'!Y113)=0,NA(),'Последняя версия'!Y113)</f>
        <v>63</v>
      </c>
      <c r="Z113">
        <f>IF(COUNTA('Последняя версия'!Z113)=0,NA(),'Последняя версия'!Z113)</f>
        <v>12</v>
      </c>
      <c r="AA113">
        <f>IF(COUNTA('Последняя версия'!AA113)=0,NA(),'Последняя версия'!AA113)</f>
        <v>45</v>
      </c>
      <c r="AB113">
        <f>IF(COUNTA('Последняя версия'!AB113)=0,NA(),'Последняя версия'!AB113)</f>
        <v>18</v>
      </c>
      <c r="AC113">
        <f>IF(COUNTA('Последняя версия'!AC113)=0,NA(),'Последняя версия'!AC113)</f>
        <v>47.2</v>
      </c>
      <c r="AD113">
        <f>IF(COUNTA('Последняя версия'!AD113)=0,NA(),'Последняя версия'!AD113)</f>
        <v>5.66</v>
      </c>
      <c r="AE113" t="e">
        <f>IF(COUNTA('Последняя версия'!AE113)=0,NA(),'Последняя версия'!AE113)</f>
        <v>#N/A</v>
      </c>
      <c r="AF113">
        <f>IF(COUNTA('Последняя версия'!AF113)=0,NA(),'Последняя версия'!AF113)</f>
        <v>13.15</v>
      </c>
      <c r="AG113">
        <f>IF(COUNTA('Последняя версия'!AG113)=0,NA(),'Последняя версия'!AG113)</f>
        <v>1.27</v>
      </c>
      <c r="AH113">
        <f>IF(COUNTA('Последняя версия'!AH113)=0,NA(),'Последняя версия'!AH113)</f>
        <v>3.49</v>
      </c>
      <c r="AI113">
        <f>IF(COUNTA('Последняя версия'!AI113)=0,NA(),'Последняя версия'!AI113)</f>
        <v>1.77</v>
      </c>
      <c r="AJ113">
        <f>IF(COUNTA('Последняя версия'!AJ113)=0,NA(),'Последняя версия'!AJ113)</f>
        <v>62.15</v>
      </c>
      <c r="AK113">
        <f>IF(COUNTA('Последняя версия'!AK113)=0,NA(),'Последняя версия'!AK113)</f>
        <v>3.46</v>
      </c>
      <c r="AL113">
        <f>IF(COUNTA('Последняя версия'!AL113)=0,NA(),'Последняя версия'!AL113)</f>
        <v>288</v>
      </c>
      <c r="AM113">
        <f>IF(COUNTA('Последняя версия'!AM113)=0,NA(),'Последняя версия'!AM113)</f>
        <v>541</v>
      </c>
      <c r="AN113">
        <f>IF(COUNTA('Последняя версия'!AN113)=0,NA(),'Последняя версия'!AN113)</f>
        <v>3.3</v>
      </c>
      <c r="AO113">
        <f>IF(COUNTA('Последняя версия'!AO113)=0,NA(),'Последняя версия'!AO113)</f>
        <v>164</v>
      </c>
      <c r="AP113" t="e">
        <f>IF(COUNTA('Последняя версия'!AP113)=0,NA(),'Последняя версия'!AP113)</f>
        <v>#N/A</v>
      </c>
      <c r="AQ113" t="e">
        <f>IF(COUNTA('Последняя версия'!AQ113)=0,NA(),'Последняя версия'!AQ113)</f>
        <v>#N/A</v>
      </c>
      <c r="AR113" t="e">
        <f>IF(COUNTA('Последняя версия'!AR113)=0,NA(),'Последняя версия'!AR113)</f>
        <v>#N/A</v>
      </c>
      <c r="AS113" t="e">
        <f>IF(COUNTA('Последняя версия'!AS113)=0,NA(),'Последняя версия'!AS113)</f>
        <v>#N/A</v>
      </c>
      <c r="AT113" t="e">
        <f>IF(COUNTA('Последняя версия'!AT113)=0,NA(),'Последняя версия'!AT113)</f>
        <v>#N/A</v>
      </c>
      <c r="AU113" t="e">
        <f>IF(COUNTA('Последняя версия'!AU113)=0,NA(),'Последняя версия'!AU113)</f>
        <v>#N/A</v>
      </c>
      <c r="AV113" t="e">
        <f>IF(COUNTA('Последняя версия'!AV113)=0,NA(),'Последняя версия'!AV113)</f>
        <v>#N/A</v>
      </c>
      <c r="AW113" t="e">
        <f>IF(COUNTA('Последняя версия'!AW113)=0,NA(),'Последняя версия'!AW113)</f>
        <v>#N/A</v>
      </c>
      <c r="AX113" t="e">
        <f>IF(COUNTA('Последняя версия'!AX113)=0,NA(),'Последняя версия'!AX113)</f>
        <v>#N/A</v>
      </c>
      <c r="AY113" t="e">
        <f>IF(COUNTA('Последняя версия'!AY113)=0,NA(),'Последняя версия'!AY113)</f>
        <v>#N/A</v>
      </c>
      <c r="AZ113" t="e">
        <f>IF(COUNTA('Последняя версия'!AZ113)=0,NA(),'Последняя версия'!AZ113)</f>
        <v>#N/A</v>
      </c>
      <c r="BA113" t="e">
        <f>IF(COUNTA('Последняя версия'!BA113)=0,NA(),'Последняя версия'!BA113)</f>
        <v>#N/A</v>
      </c>
      <c r="BB113">
        <f>IF(COUNTA('Последняя версия'!BB113)=0,NA(),'Последняя версия'!BB113)</f>
        <v>137</v>
      </c>
      <c r="BC113">
        <f>IF(COUNTA('Последняя версия'!BC113)=0,NA(),'Последняя версия'!BC113)</f>
        <v>5.1100000000000003</v>
      </c>
      <c r="BD113">
        <f>IF(COUNTA('Последняя версия'!BD113)=0,NA(),'Последняя версия'!BD113)</f>
        <v>194</v>
      </c>
      <c r="BE113">
        <f>IF(COUNTA('Последняя версия'!BE113)=0,NA(),'Последняя версия'!BE113)</f>
        <v>7.9</v>
      </c>
      <c r="BF113">
        <f>IF(COUNTA('Последняя версия'!BF113)=0,NA(),'Последняя версия'!BF113)</f>
        <v>18</v>
      </c>
      <c r="BG113">
        <f>IF(COUNTA('Последняя версия'!BG113)=0,NA(),'Последняя версия'!BG113)</f>
        <v>42</v>
      </c>
      <c r="BH113" t="e">
        <f>IF(COUNTA('Последняя версия'!BH113)=0,NA(),'Последняя версия'!BH113)</f>
        <v>#N/A</v>
      </c>
      <c r="BI113" t="e">
        <f>IF(COUNTA('Последняя версия'!BI113)=0,NA(),'Последняя версия'!BI113)</f>
        <v>#N/A</v>
      </c>
      <c r="BJ113">
        <f>IF(COUNTA('Последняя версия'!BJ113)=0,NA(),'Последняя версия'!BJ113)</f>
        <v>8.7100000000000009</v>
      </c>
      <c r="BK113">
        <f>IF(COUNTA('Последняя версия'!BK113)=0,NA(),'Последняя версия'!BK113)</f>
        <v>54.8</v>
      </c>
      <c r="BL113">
        <f>IF(COUNTA('Последняя версия'!BL113)=0,NA(),'Последняя версия'!BL113)</f>
        <v>20.73</v>
      </c>
      <c r="BM113" t="e">
        <f>IF(COUNTA('Последняя версия'!BM113)=0,NA(),'Последняя версия'!BM113)</f>
        <v>#N/A</v>
      </c>
      <c r="BN113">
        <f>IF(COUNTA('Последняя версия'!BN113)=0,NA(),'Последняя версия'!BN113)</f>
        <v>2.31</v>
      </c>
      <c r="BO113">
        <f>IF(COUNTA('Последняя версия'!BO113)=0,NA(),'Последняя версия'!BO113)</f>
        <v>482</v>
      </c>
      <c r="BP113" t="e">
        <f>IF(COUNTA('Последняя версия'!BP113)=0,NA(),'Последняя версия'!BP113)</f>
        <v>#N/A</v>
      </c>
      <c r="BQ113" t="e">
        <f>IF(COUNTA('Последняя версия'!BQ113)=0,NA(),'Последняя версия'!BQ113)</f>
        <v>#N/A</v>
      </c>
      <c r="BR113" t="e">
        <f>IF(COUNTA('Последняя версия'!BR113)=0,NA(),'Последняя версия'!BR113)</f>
        <v>#N/A</v>
      </c>
      <c r="BS113" t="e">
        <f>IF(COUNTA('Последняя версия'!BS113)=0,NA(),'Последняя версия'!BS113)</f>
        <v>#N/A</v>
      </c>
      <c r="BT113" t="e">
        <f>IF(COUNTA('Последняя версия'!BT113)=0,NA(),'Последняя версия'!BT113)</f>
        <v>#N/A</v>
      </c>
      <c r="BU113" t="e">
        <f>IF(COUNTA('Последняя версия'!BU113)=0,NA(),'Последняя версия'!BU113)</f>
        <v>#N/A</v>
      </c>
      <c r="BV113" t="e">
        <f>IF(COUNTA('Последняя версия'!BV113)=0,NA(),'Последняя версия'!BV113)</f>
        <v>#N/A</v>
      </c>
      <c r="BW113" t="e">
        <f>IF(COUNTA('Последняя версия'!BW113)=0,NA(),'Последняя версия'!BW113)</f>
        <v>#N/A</v>
      </c>
      <c r="BX113" t="e">
        <f>IF(COUNTA('Последняя версия'!BX113)=0,NA(),'Последняя версия'!BX113)</f>
        <v>#N/A</v>
      </c>
      <c r="BY113" t="e">
        <f>IF(COUNTA('Последняя версия'!BY113)=0,NA(),'Последняя версия'!BY113)</f>
        <v>#N/A</v>
      </c>
      <c r="BZ113" t="e">
        <f>IF(COUNTA('Последняя версия'!BZ113)=0,NA(),'Последняя версия'!BZ113)</f>
        <v>#N/A</v>
      </c>
      <c r="CA113" t="e">
        <f>IF(COUNTA('Последняя версия'!CA113)=0,NA(),'Последняя версия'!CA113)</f>
        <v>#N/A</v>
      </c>
      <c r="CB113" t="e">
        <f>IF(COUNTA('Последняя версия'!CB113)=0,NA(),'Последняя версия'!CB113)</f>
        <v>#N/A</v>
      </c>
      <c r="CC113" t="e">
        <f>IF(COUNTA('Последняя версия'!CC113)=0,NA(),'Последняя версия'!CC113)</f>
        <v>#N/A</v>
      </c>
      <c r="CD113" t="e">
        <f>IF(COUNTA('Последняя версия'!CD113)=0,NA(),'Последняя версия'!CD113)</f>
        <v>#N/A</v>
      </c>
      <c r="CE113" t="e">
        <f>IF(COUNTA('Последняя версия'!CE113)=0,NA(),'Последняя версия'!CE113)</f>
        <v>#N/A</v>
      </c>
      <c r="CF113" t="e">
        <f>IF(COUNTA('Последняя версия'!CF113)=0,NA(),'Последняя версия'!CF113)</f>
        <v>#N/A</v>
      </c>
      <c r="CG113" t="e">
        <f>IF(COUNTA('Последняя версия'!CG113)=0,NA(),'Последняя версия'!CG113)</f>
        <v>#N/A</v>
      </c>
      <c r="CH113" t="e">
        <f>IF(COUNTA('Последняя версия'!CH113)=0,NA(),'Последняя версия'!CH113)</f>
        <v>#N/A</v>
      </c>
      <c r="CI113" t="e">
        <f>IF(COUNTA('Последняя версия'!CI113)=0,NA(),'Последняя версия'!CI113)</f>
        <v>#N/A</v>
      </c>
      <c r="CJ113" t="e">
        <f>IF(COUNTA('Последняя версия'!CJ113)=0,NA(),'Последняя версия'!CJ113)</f>
        <v>#N/A</v>
      </c>
      <c r="CK113" t="e">
        <f>IF(COUNTA('Последняя версия'!CK113)=0,NA(),'Последняя версия'!CK113)</f>
        <v>#N/A</v>
      </c>
      <c r="CL113">
        <f>IF(COUNTA('Последняя версия'!CL113)=0,NA(),'Последняя версия'!CL113)</f>
        <v>67</v>
      </c>
      <c r="CM113" t="e">
        <f>IF(COUNTA('Последняя версия'!CM113)=0,NA(),'Последняя версия'!CM113)</f>
        <v>#N/A</v>
      </c>
      <c r="CN113" t="e">
        <f>IF(COUNTA('Последняя версия'!CN113)=0,NA(),'Последняя версия'!CN113)</f>
        <v>#N/A</v>
      </c>
      <c r="CO113" t="e">
        <f>IF(COUNTA('Последняя версия'!CO113)=0,NA(),'Последняя версия'!CO113)</f>
        <v>#N/A</v>
      </c>
      <c r="CP113" t="e">
        <f>IF(COUNTA('Последняя версия'!CP113)=0,NA(),'Последняя версия'!CP113)</f>
        <v>#N/A</v>
      </c>
      <c r="CQ113" t="e">
        <f>IF(COUNTA('Последняя версия'!CQ113)=0,NA(),'Последняя версия'!CQ113)</f>
        <v>#N/A</v>
      </c>
      <c r="CR113" t="e">
        <f>IF(COUNTA('Последняя версия'!CR113)=0,NA(),'Последняя версия'!CR113)</f>
        <v>#N/A</v>
      </c>
      <c r="CS113">
        <f>IF(COUNTA('Последняя версия'!CS113)=0,NA(),'Последняя версия'!CS113)</f>
        <v>29</v>
      </c>
      <c r="CT113">
        <f>IF(COUNTA('Последняя версия'!CT113)=0,NA(),'Последняя версия'!CT113)</f>
        <v>8</v>
      </c>
      <c r="CU113">
        <f>IF(COUNTA('Последняя версия'!CU113)=0,NA(),'Последняя версия'!CU113)</f>
        <v>17</v>
      </c>
      <c r="CV113">
        <f>IF(COUNTA('Последняя версия'!CV113)=0,NA(),'Последняя версия'!CV113)</f>
        <v>4</v>
      </c>
      <c r="CW113">
        <f>IF(COUNTA('Последняя версия'!CW113)=0,NA(),'Последняя версия'!CW113)</f>
        <v>1</v>
      </c>
      <c r="CX113">
        <f>IF(COUNTA('Последняя версия'!CX113)=0,NA(),'Последняя версия'!CX113)</f>
        <v>7</v>
      </c>
      <c r="CY113">
        <f>IF(COUNTA('Последняя версия'!CY113)=0,NA(),'Последняя версия'!CY113)</f>
        <v>1</v>
      </c>
      <c r="CZ113">
        <f>IF(COUNTA('Последняя версия'!CZ113)=0,NA(),'Последняя версия'!CZ113)</f>
        <v>6</v>
      </c>
      <c r="DA113">
        <f>IF(COUNTA('Последняя версия'!DA113)=0,NA(),'Последняя версия'!DA113)</f>
        <v>7</v>
      </c>
      <c r="DB113">
        <f>IF(COUNTA('Последняя версия'!DB113)=0,NA(),'Последняя версия'!DB113)</f>
        <v>5</v>
      </c>
      <c r="DC113">
        <f>IF(COUNTA('Последняя версия'!DC113)=0,NA(),'Последняя версия'!DC113)</f>
        <v>6</v>
      </c>
      <c r="DD113">
        <f>IF(COUNTA('Последняя версия'!DD113)=0,NA(),'Последняя версия'!DD113)</f>
        <v>6</v>
      </c>
      <c r="DE113">
        <f>IF(COUNTA('Последняя версия'!DE113)=0,NA(),'Последняя версия'!DE113)</f>
        <v>1</v>
      </c>
      <c r="DF113">
        <f>IF(COUNTA('Последняя версия'!DF113)=0,NA(),'Последняя версия'!DF113)</f>
        <v>4</v>
      </c>
      <c r="DG113">
        <f>IF(COUNTA('Последняя версия'!DG113)=0,NA(),'Последняя версия'!DG113)</f>
        <v>7</v>
      </c>
      <c r="DH113">
        <f>IF(COUNTA('Последняя версия'!DH113)=0,NA(),'Последняя версия'!DH113)</f>
        <v>15</v>
      </c>
      <c r="DI113">
        <f>IF(COUNTA('Последняя версия'!DI113)=0,NA(),'Последняя версия'!DI113)</f>
        <v>6</v>
      </c>
      <c r="DJ113">
        <f>IF(COUNTA('Последняя версия'!DJ113)=0,NA(),'Последняя версия'!DJ113)</f>
        <v>5</v>
      </c>
      <c r="DK113">
        <f>IF(COUNTA('Последняя версия'!DK113)=0,NA(),'Последняя версия'!DK113)</f>
        <v>4</v>
      </c>
      <c r="DL113">
        <f>IF(COUNTA('Последняя версия'!DL113)=0,NA(),'Последняя версия'!DL113)</f>
        <v>7</v>
      </c>
      <c r="DM113">
        <f>IF(COUNTA('Последняя версия'!DM113)=0,NA(),'Последняя версия'!DM113)</f>
        <v>9</v>
      </c>
      <c r="DN113">
        <f>IF(COUNTA('Последняя версия'!DN113)=0,NA(),'Последняя версия'!DN113)</f>
        <v>5</v>
      </c>
      <c r="DO113">
        <f>IF(COUNTA('Последняя версия'!DO113)=0,NA(),'Последняя версия'!DO113)</f>
        <v>4</v>
      </c>
      <c r="DP113">
        <f>IF(COUNTA('Последняя версия'!DP113)=0,NA(),'Последняя версия'!DP113)</f>
        <v>13</v>
      </c>
      <c r="DQ113">
        <f>IF(COUNTA('Последняя версия'!DQ113)=0,NA(),'Последняя версия'!DQ113)</f>
        <v>11</v>
      </c>
      <c r="DR113">
        <f>IF(COUNTA('Последняя версия'!DR113)=0,NA(),'Последняя версия'!DR113)</f>
        <v>6</v>
      </c>
      <c r="DS113">
        <f>IF(COUNTA('Последняя версия'!DS113)=0,NA(),'Последняя версия'!DS113)</f>
        <v>5</v>
      </c>
      <c r="DT113">
        <f>IF(COUNTA('Последняя версия'!DT113)=0,NA(),'Последняя версия'!DT113)</f>
        <v>108</v>
      </c>
      <c r="DU113" t="e">
        <f>IF(COUNTA('Последняя версия'!DU113)=0,NA(),'Последняя версия'!DU113)</f>
        <v>#N/A</v>
      </c>
      <c r="DV113" t="e">
        <f>IF(COUNTA('Последняя версия'!DV113)=0,NA(),'Последняя версия'!DV113)</f>
        <v>#N/A</v>
      </c>
      <c r="DW113" t="e">
        <f>IF(COUNTA('Последняя версия'!DW113)=0,NA(),'Последняя версия'!DW113)</f>
        <v>#N/A</v>
      </c>
      <c r="DX113" t="e">
        <f>IF(COUNTA('Последняя версия'!DX113)=0,NA(),'Последняя версия'!DX113)</f>
        <v>#N/A</v>
      </c>
      <c r="DY113" t="e">
        <f>IF(COUNTA('Последняя версия'!DY113)=0,NA(),'Последняя версия'!DY113)</f>
        <v>#N/A</v>
      </c>
      <c r="DZ113" t="e">
        <f>IF(COUNTA('Последняя версия'!DZ113)=0,NA(),'Последняя версия'!DZ113)</f>
        <v>#N/A</v>
      </c>
      <c r="EA113" t="e">
        <f>IF(COUNTA('Последняя версия'!EA113)=0,NA(),'Последняя версия'!EA113)</f>
        <v>#N/A</v>
      </c>
      <c r="EB113" t="e">
        <f>IF(COUNTA('Последняя версия'!EB113)=0,NA(),'Последняя версия'!EB113)</f>
        <v>#N/A</v>
      </c>
      <c r="EC113" t="e">
        <f>IF(COUNTA('Последняя версия'!EC113)=0,NA(),'Последняя версия'!EC113)</f>
        <v>#N/A</v>
      </c>
      <c r="ED113" t="e">
        <f>IF(COUNTA('Последняя версия'!ED113)=0,NA(),'Последняя версия'!ED113)</f>
        <v>#N/A</v>
      </c>
      <c r="EE113" t="e">
        <f>IF(COUNTA('Последняя версия'!EE113)=0,NA(),'Последняя версия'!EE113)</f>
        <v>#N/A</v>
      </c>
      <c r="EF113" t="e">
        <f>IF(COUNTA('Последняя версия'!EF113)=0,NA(),'Последняя версия'!EF113)</f>
        <v>#N/A</v>
      </c>
      <c r="EG113" t="e">
        <f>IF(COUNTA('Последняя версия'!EG113)=0,NA(),'Последняя версия'!EG113)</f>
        <v>#N/A</v>
      </c>
      <c r="EH113" t="e">
        <f>IF(COUNTA('Последняя версия'!EH113)=0,NA(),'Последняя версия'!EH113)</f>
        <v>#N/A</v>
      </c>
      <c r="EI113" t="e">
        <f>IF(COUNTA('Последняя версия'!EI113)=0,NA(),'Последняя версия'!EI113)</f>
        <v>#N/A</v>
      </c>
      <c r="EJ113" t="e">
        <f>IF(COUNTA('Последняя версия'!EJ113)=0,NA(),'Последняя версия'!EJ113)</f>
        <v>#N/A</v>
      </c>
    </row>
    <row r="114" spans="1:140" x14ac:dyDescent="0.35">
      <c r="A114">
        <f>IF(COUNTA('Последняя версия'!A114)=0,NA(),'Последняя версия'!A114)</f>
        <v>113</v>
      </c>
      <c r="B114">
        <f>IF(COUNTA('Последняя версия'!B114)=0,NA(),'Последняя версия'!B114)</f>
        <v>3</v>
      </c>
      <c r="C114">
        <f>IF(COUNTA('Последняя версия'!C114)=0,NA(),'Последняя версия'!C114)</f>
        <v>2</v>
      </c>
      <c r="D114">
        <f>IF(COUNTA('Последняя версия'!D114)=0,NA(),'Последняя версия'!D114)</f>
        <v>4</v>
      </c>
      <c r="E114">
        <f>IF(COUNTA('Последняя версия'!E114)=0,NA(),'Последняя версия'!E114)</f>
        <v>1</v>
      </c>
      <c r="F114">
        <f>IF(COUNTA('Последняя версия'!F114)=0,NA(),'Последняя версия'!F114)</f>
        <v>2</v>
      </c>
      <c r="G114">
        <f>IF(COUNTA('Последняя версия'!G114)=0,NA(),'Последняя версия'!G114)</f>
        <v>3</v>
      </c>
      <c r="H114">
        <f>IF(COUNTA('Последняя версия'!H114)=0,NA(),'Последняя версия'!H114)</f>
        <v>1</v>
      </c>
      <c r="I114">
        <f>IF(COUNTA('Последняя версия'!I114)=0,NA(),'Последняя версия'!I114)</f>
        <v>1</v>
      </c>
      <c r="J114">
        <f>IF(COUNTA('Последняя версия'!J114)=0,NA(),'Последняя версия'!J114)</f>
        <v>1</v>
      </c>
      <c r="K114">
        <f>IF(COUNTA('Последняя версия'!K114)=0,NA(),'Последняя версия'!K114)</f>
        <v>1</v>
      </c>
      <c r="L114">
        <f>IF(COUNTA('Последняя версия'!L114)=0,NA(),'Последняя версия'!L114)</f>
        <v>1</v>
      </c>
      <c r="M114">
        <f>IF(COUNTA('Последняя версия'!M114)=0,NA(),'Последняя версия'!M114)</f>
        <v>1</v>
      </c>
      <c r="N114">
        <f>IF(COUNTA('Последняя версия'!N114)=0,NA(),'Последняя версия'!N114)</f>
        <v>1</v>
      </c>
      <c r="O114">
        <f>IF(COUNTA('Последняя версия'!O114)=0,NA(),'Последняя версия'!O114)</f>
        <v>1</v>
      </c>
      <c r="P114">
        <f>IF(COUNTA('Последняя версия'!P114)=0,NA(),'Последняя версия'!P114)</f>
        <v>1</v>
      </c>
      <c r="Q114">
        <f>IF(COUNTA('Последняя версия'!Q114)=0,NA(),'Последняя версия'!Q114)</f>
        <v>4</v>
      </c>
      <c r="R114">
        <f>IF(COUNTA('Последняя версия'!R114)=0,NA(),'Последняя версия'!R114)</f>
        <v>1</v>
      </c>
      <c r="S114">
        <f>IF(COUNTA('Последняя версия'!S114)=0,NA(),'Последняя версия'!S114)</f>
        <v>2</v>
      </c>
      <c r="T114">
        <f>IF(COUNTA('Последняя версия'!T114)=0,NA(),'Последняя версия'!T114)</f>
        <v>1</v>
      </c>
      <c r="U114">
        <f>IF(COUNTA('Последняя версия'!U114)=0,NA(),'Последняя версия'!U114)</f>
        <v>1</v>
      </c>
      <c r="V114">
        <f>IF(COUNTA('Последняя версия'!V114)=0,NA(),'Последняя версия'!V114)</f>
        <v>2</v>
      </c>
      <c r="W114" t="e">
        <f>IF(COUNTA('Последняя версия'!W114)=0,NA(),'Последняя версия'!W114)</f>
        <v>#N/A</v>
      </c>
      <c r="X114">
        <f>IF(COUNTA('Последняя версия'!X114)=0,NA(),'Последняя версия'!X114)</f>
        <v>61</v>
      </c>
      <c r="Y114">
        <f>IF(COUNTA('Последняя версия'!Y114)=0,NA(),'Последняя версия'!Y114)</f>
        <v>53</v>
      </c>
      <c r="Z114">
        <f>IF(COUNTA('Последняя версия'!Z114)=0,NA(),'Последняя версия'!Z114)</f>
        <v>100</v>
      </c>
      <c r="AA114">
        <f>IF(COUNTA('Последняя версия'!AA114)=0,NA(),'Последняя версия'!AA114)</f>
        <v>33</v>
      </c>
      <c r="AB114">
        <f>IF(COUNTA('Последняя версия'!AB114)=0,NA(),'Последняя версия'!AB114)</f>
        <v>15</v>
      </c>
      <c r="AC114">
        <f>IF(COUNTA('Последняя версия'!AC114)=0,NA(),'Последняя версия'!AC114)</f>
        <v>45.2</v>
      </c>
      <c r="AD114">
        <f>IF(COUNTA('Последняя версия'!AD114)=0,NA(),'Последняя версия'!AD114)</f>
        <v>5.8</v>
      </c>
      <c r="AE114">
        <f>IF(COUNTA('Последняя версия'!AE114)=0,NA(),'Последняя версия'!AE114)</f>
        <v>63.48</v>
      </c>
      <c r="AF114">
        <f>IF(COUNTA('Последняя версия'!AF114)=0,NA(),'Последняя версия'!AF114)</f>
        <v>5.22</v>
      </c>
      <c r="AG114">
        <f>IF(COUNTA('Последняя версия'!AG114)=0,NA(),'Последняя версия'!AG114)</f>
        <v>1.1200000000000001</v>
      </c>
      <c r="AH114">
        <f>IF(COUNTA('Последняя версия'!AH114)=0,NA(),'Последняя версия'!AH114)</f>
        <v>3.45</v>
      </c>
      <c r="AI114">
        <f>IF(COUNTA('Последняя версия'!AI114)=0,NA(),'Последняя версия'!AI114)</f>
        <v>1.87</v>
      </c>
      <c r="AJ114">
        <f>IF(COUNTA('Последняя версия'!AJ114)=0,NA(),'Последняя версия'!AJ114)</f>
        <v>1.43</v>
      </c>
      <c r="AK114">
        <f>IF(COUNTA('Последняя версия'!AK114)=0,NA(),'Последняя версия'!AK114)</f>
        <v>4.16</v>
      </c>
      <c r="AL114">
        <f>IF(COUNTA('Последняя версия'!AL114)=0,NA(),'Последняя версия'!AL114)</f>
        <v>152</v>
      </c>
      <c r="AM114">
        <f>IF(COUNTA('Последняя версия'!AM114)=0,NA(),'Последняя версия'!AM114)</f>
        <v>353</v>
      </c>
      <c r="AN114">
        <f>IF(COUNTA('Последняя версия'!AN114)=0,NA(),'Последняя версия'!AN114)</f>
        <v>2.17</v>
      </c>
      <c r="AO114">
        <f>IF(COUNTA('Последняя версия'!AO114)=0,NA(),'Последняя версия'!AO114)</f>
        <v>163</v>
      </c>
      <c r="AP114" t="e">
        <f>IF(COUNTA('Последняя версия'!AP114)=0,NA(),'Последняя версия'!AP114)</f>
        <v>#N/A</v>
      </c>
      <c r="AQ114" t="e">
        <f>IF(COUNTA('Последняя версия'!AQ114)=0,NA(),'Последняя версия'!AQ114)</f>
        <v>#N/A</v>
      </c>
      <c r="AR114" t="e">
        <f>IF(COUNTA('Последняя версия'!AR114)=0,NA(),'Последняя версия'!AR114)</f>
        <v>#N/A</v>
      </c>
      <c r="AS114" t="e">
        <f>IF(COUNTA('Последняя версия'!AS114)=0,NA(),'Последняя версия'!AS114)</f>
        <v>#N/A</v>
      </c>
      <c r="AT114" t="e">
        <f>IF(COUNTA('Последняя версия'!AT114)=0,NA(),'Последняя версия'!AT114)</f>
        <v>#N/A</v>
      </c>
      <c r="AU114" t="e">
        <f>IF(COUNTA('Последняя версия'!AU114)=0,NA(),'Последняя версия'!AU114)</f>
        <v>#N/A</v>
      </c>
      <c r="AV114" t="e">
        <f>IF(COUNTA('Последняя версия'!AV114)=0,NA(),'Последняя версия'!AV114)</f>
        <v>#N/A</v>
      </c>
      <c r="AW114" t="e">
        <f>IF(COUNTA('Последняя версия'!AW114)=0,NA(),'Последняя версия'!AW114)</f>
        <v>#N/A</v>
      </c>
      <c r="AX114" t="e">
        <f>IF(COUNTA('Последняя версия'!AX114)=0,NA(),'Последняя версия'!AX114)</f>
        <v>#N/A</v>
      </c>
      <c r="AY114" t="e">
        <f>IF(COUNTA('Последняя версия'!AY114)=0,NA(),'Последняя версия'!AY114)</f>
        <v>#N/A</v>
      </c>
      <c r="AZ114" t="e">
        <f>IF(COUNTA('Последняя версия'!AZ114)=0,NA(),'Последняя версия'!AZ114)</f>
        <v>#N/A</v>
      </c>
      <c r="BA114" t="e">
        <f>IF(COUNTA('Последняя версия'!BA114)=0,NA(),'Последняя версия'!BA114)</f>
        <v>#N/A</v>
      </c>
      <c r="BB114">
        <f>IF(COUNTA('Последняя версия'!BB114)=0,NA(),'Последняя версия'!BB114)</f>
        <v>148</v>
      </c>
      <c r="BC114">
        <f>IF(COUNTA('Последняя версия'!BC114)=0,NA(),'Последняя версия'!BC114)</f>
        <v>4.09</v>
      </c>
      <c r="BD114">
        <f>IF(COUNTA('Последняя версия'!BD114)=0,NA(),'Последняя версия'!BD114)</f>
        <v>127</v>
      </c>
      <c r="BE114">
        <f>IF(COUNTA('Последняя версия'!BE114)=0,NA(),'Последняя версия'!BE114)</f>
        <v>4.3</v>
      </c>
      <c r="BF114">
        <f>IF(COUNTA('Последняя версия'!BF114)=0,NA(),'Последняя версия'!BF114)</f>
        <v>11</v>
      </c>
      <c r="BG114">
        <f>IF(COUNTA('Последняя версия'!BG114)=0,NA(),'Последняя версия'!BG114)</f>
        <v>2</v>
      </c>
      <c r="BH114" t="e">
        <f>IF(COUNTA('Последняя версия'!BH114)=0,NA(),'Последняя версия'!BH114)</f>
        <v>#N/A</v>
      </c>
      <c r="BI114" t="e">
        <f>IF(COUNTA('Последняя версия'!BI114)=0,NA(),'Последняя версия'!BI114)</f>
        <v>#N/A</v>
      </c>
      <c r="BJ114">
        <f>IF(COUNTA('Последняя версия'!BJ114)=0,NA(),'Последняя версия'!BJ114)</f>
        <v>6.5</v>
      </c>
      <c r="BK114">
        <f>IF(COUNTA('Последняя версия'!BK114)=0,NA(),'Последняя версия'!BK114)</f>
        <v>50.3</v>
      </c>
      <c r="BL114">
        <f>IF(COUNTA('Последняя версия'!BL114)=0,NA(),'Последняя версия'!BL114)</f>
        <v>22.46</v>
      </c>
      <c r="BM114" t="e">
        <f>IF(COUNTA('Последняя версия'!BM114)=0,NA(),'Последняя версия'!BM114)</f>
        <v>#N/A</v>
      </c>
      <c r="BN114" t="e">
        <f>IF(COUNTA('Последняя версия'!BN114)=0,NA(),'Последняя версия'!BN114)</f>
        <v>#N/A</v>
      </c>
      <c r="BO114">
        <f>IF(COUNTA('Последняя версия'!BO114)=0,NA(),'Последняя версия'!BO114)</f>
        <v>454.7</v>
      </c>
      <c r="BP114" t="e">
        <f>IF(COUNTA('Последняя версия'!BP114)=0,NA(),'Последняя версия'!BP114)</f>
        <v>#N/A</v>
      </c>
      <c r="BQ114" t="e">
        <f>IF(COUNTA('Последняя версия'!BQ114)=0,NA(),'Последняя версия'!BQ114)</f>
        <v>#N/A</v>
      </c>
      <c r="BR114" t="e">
        <f>IF(COUNTA('Последняя версия'!BR114)=0,NA(),'Последняя версия'!BR114)</f>
        <v>#N/A</v>
      </c>
      <c r="BS114" t="e">
        <f>IF(COUNTA('Последняя версия'!BS114)=0,NA(),'Последняя версия'!BS114)</f>
        <v>#N/A</v>
      </c>
      <c r="BT114" t="e">
        <f>IF(COUNTA('Последняя версия'!BT114)=0,NA(),'Последняя версия'!BT114)</f>
        <v>#N/A</v>
      </c>
      <c r="BU114" t="e">
        <f>IF(COUNTA('Последняя версия'!BU114)=0,NA(),'Последняя версия'!BU114)</f>
        <v>#N/A</v>
      </c>
      <c r="BV114" t="e">
        <f>IF(COUNTA('Последняя версия'!BV114)=0,NA(),'Последняя версия'!BV114)</f>
        <v>#N/A</v>
      </c>
      <c r="BW114" t="e">
        <f>IF(COUNTA('Последняя версия'!BW114)=0,NA(),'Последняя версия'!BW114)</f>
        <v>#N/A</v>
      </c>
      <c r="BX114" t="e">
        <f>IF(COUNTA('Последняя версия'!BX114)=0,NA(),'Последняя версия'!BX114)</f>
        <v>#N/A</v>
      </c>
      <c r="BY114" t="e">
        <f>IF(COUNTA('Последняя версия'!BY114)=0,NA(),'Последняя версия'!BY114)</f>
        <v>#N/A</v>
      </c>
      <c r="BZ114" t="e">
        <f>IF(COUNTA('Последняя версия'!BZ114)=0,NA(),'Последняя версия'!BZ114)</f>
        <v>#N/A</v>
      </c>
      <c r="CA114" t="e">
        <f>IF(COUNTA('Последняя версия'!CA114)=0,NA(),'Последняя версия'!CA114)</f>
        <v>#N/A</v>
      </c>
      <c r="CB114" t="e">
        <f>IF(COUNTA('Последняя версия'!CB114)=0,NA(),'Последняя версия'!CB114)</f>
        <v>#N/A</v>
      </c>
      <c r="CC114" t="e">
        <f>IF(COUNTA('Последняя версия'!CC114)=0,NA(),'Последняя версия'!CC114)</f>
        <v>#N/A</v>
      </c>
      <c r="CD114" t="e">
        <f>IF(COUNTA('Последняя версия'!CD114)=0,NA(),'Последняя версия'!CD114)</f>
        <v>#N/A</v>
      </c>
      <c r="CE114" t="e">
        <f>IF(COUNTA('Последняя версия'!CE114)=0,NA(),'Последняя версия'!CE114)</f>
        <v>#N/A</v>
      </c>
      <c r="CF114" t="e">
        <f>IF(COUNTA('Последняя версия'!CF114)=0,NA(),'Последняя версия'!CF114)</f>
        <v>#N/A</v>
      </c>
      <c r="CG114" t="e">
        <f>IF(COUNTA('Последняя версия'!CG114)=0,NA(),'Последняя версия'!CG114)</f>
        <v>#N/A</v>
      </c>
      <c r="CH114" t="e">
        <f>IF(COUNTA('Последняя версия'!CH114)=0,NA(),'Последняя версия'!CH114)</f>
        <v>#N/A</v>
      </c>
      <c r="CI114" t="e">
        <f>IF(COUNTA('Последняя версия'!CI114)=0,NA(),'Последняя версия'!CI114)</f>
        <v>#N/A</v>
      </c>
      <c r="CJ114" t="e">
        <f>IF(COUNTA('Последняя версия'!CJ114)=0,NA(),'Последняя версия'!CJ114)</f>
        <v>#N/A</v>
      </c>
      <c r="CK114" t="e">
        <f>IF(COUNTA('Последняя версия'!CK114)=0,NA(),'Последняя версия'!CK114)</f>
        <v>#N/A</v>
      </c>
      <c r="CL114">
        <f>IF(COUNTA('Последняя версия'!CL114)=0,NA(),'Последняя версия'!CL114)</f>
        <v>64</v>
      </c>
      <c r="CM114" t="e">
        <f>IF(COUNTA('Последняя версия'!CM114)=0,NA(),'Последняя версия'!CM114)</f>
        <v>#N/A</v>
      </c>
      <c r="CN114" t="e">
        <f>IF(COUNTA('Последняя версия'!CN114)=0,NA(),'Последняя версия'!CN114)</f>
        <v>#N/A</v>
      </c>
      <c r="CO114" t="e">
        <f>IF(COUNTA('Последняя версия'!CO114)=0,NA(),'Последняя версия'!CO114)</f>
        <v>#N/A</v>
      </c>
      <c r="CP114" t="e">
        <f>IF(COUNTA('Последняя версия'!CP114)=0,NA(),'Последняя версия'!CP114)</f>
        <v>#N/A</v>
      </c>
      <c r="CQ114" t="e">
        <f>IF(COUNTA('Последняя версия'!CQ114)=0,NA(),'Последняя версия'!CQ114)</f>
        <v>#N/A</v>
      </c>
      <c r="CR114" t="e">
        <f>IF(COUNTA('Последняя версия'!CR114)=0,NA(),'Последняя версия'!CR114)</f>
        <v>#N/A</v>
      </c>
      <c r="CS114">
        <f>IF(COUNTA('Последняя версия'!CS114)=0,NA(),'Последняя версия'!CS114)</f>
        <v>30</v>
      </c>
      <c r="CT114">
        <f>IF(COUNTA('Последняя версия'!CT114)=0,NA(),'Последняя версия'!CT114)</f>
        <v>10</v>
      </c>
      <c r="CU114">
        <f>IF(COUNTA('Последняя версия'!CU114)=0,NA(),'Последняя версия'!CU114)</f>
        <v>18</v>
      </c>
      <c r="CV114">
        <f>IF(COUNTA('Последняя версия'!CV114)=0,NA(),'Последняя версия'!CV114)</f>
        <v>9</v>
      </c>
      <c r="CW114">
        <f>IF(COUNTA('Последняя версия'!CW114)=0,NA(),'Последняя версия'!CW114)</f>
        <v>5</v>
      </c>
      <c r="CX114">
        <f>IF(COUNTA('Последняя версия'!CX114)=0,NA(),'Последняя версия'!CX114)</f>
        <v>8</v>
      </c>
      <c r="CY114">
        <f>IF(COUNTA('Последняя версия'!CY114)=0,NA(),'Последняя версия'!CY114)</f>
        <v>8</v>
      </c>
      <c r="CZ114">
        <f>IF(COUNTA('Последняя версия'!CZ114)=0,NA(),'Последняя версия'!CZ114)</f>
        <v>8</v>
      </c>
      <c r="DA114">
        <f>IF(COUNTA('Последняя версия'!DA114)=0,NA(),'Последняя версия'!DA114)</f>
        <v>5</v>
      </c>
      <c r="DB114">
        <f>IF(COUNTA('Последняя версия'!DB114)=0,NA(),'Последняя версия'!DB114)</f>
        <v>9</v>
      </c>
      <c r="DC114">
        <f>IF(COUNTA('Последняя версия'!DC114)=0,NA(),'Последняя версия'!DC114)</f>
        <v>9</v>
      </c>
      <c r="DD114">
        <f>IF(COUNTA('Последняя версия'!DD114)=0,NA(),'Последняя версия'!DD114)</f>
        <v>6</v>
      </c>
      <c r="DE114">
        <f>IF(COUNTA('Последняя версия'!DE114)=0,NA(),'Последняя версия'!DE114)</f>
        <v>7</v>
      </c>
      <c r="DF114">
        <f>IF(COUNTA('Последняя версия'!DF114)=0,NA(),'Последняя версия'!DF114)</f>
        <v>9</v>
      </c>
      <c r="DG114">
        <f>IF(COUNTA('Последняя версия'!DG114)=0,NA(),'Последняя версия'!DG114)</f>
        <v>3</v>
      </c>
      <c r="DH114">
        <f>IF(COUNTA('Последняя версия'!DH114)=0,NA(),'Последняя версия'!DH114)</f>
        <v>38</v>
      </c>
      <c r="DI114">
        <f>IF(COUNTA('Последняя версия'!DI114)=0,NA(),'Последняя версия'!DI114)</f>
        <v>6</v>
      </c>
      <c r="DJ114">
        <f>IF(COUNTA('Последняя версия'!DJ114)=0,NA(),'Последняя версия'!DJ114)</f>
        <v>5</v>
      </c>
      <c r="DK114">
        <f>IF(COUNTA('Последняя версия'!DK114)=0,NA(),'Последняя версия'!DK114)</f>
        <v>7</v>
      </c>
      <c r="DL114">
        <f>IF(COUNTA('Последняя версия'!DL114)=0,NA(),'Последняя версия'!DL114)</f>
        <v>9.5</v>
      </c>
      <c r="DM114">
        <f>IF(COUNTA('Последняя версия'!DM114)=0,NA(),'Последняя версия'!DM114)</f>
        <v>8</v>
      </c>
      <c r="DN114">
        <f>IF(COUNTA('Последняя версия'!DN114)=0,NA(),'Последняя версия'!DN114)</f>
        <v>5</v>
      </c>
      <c r="DO114">
        <f>IF(COUNTA('Последняя версия'!DO114)=0,NA(),'Последняя версия'!DO114)</f>
        <v>3</v>
      </c>
      <c r="DP114">
        <f>IF(COUNTA('Последняя версия'!DP114)=0,NA(),'Последняя версия'!DP114)</f>
        <v>12</v>
      </c>
      <c r="DQ114">
        <f>IF(COUNTA('Последняя версия'!DQ114)=0,NA(),'Последняя версия'!DQ114)</f>
        <v>14.5</v>
      </c>
      <c r="DR114">
        <f>IF(COUNTA('Последняя версия'!DR114)=0,NA(),'Последняя версия'!DR114)</f>
        <v>9</v>
      </c>
      <c r="DS114">
        <f>IF(COUNTA('Последняя версия'!DS114)=0,NA(),'Последняя версия'!DS114)</f>
        <v>5.5</v>
      </c>
      <c r="DT114">
        <f>IF(COUNTA('Последняя версия'!DT114)=0,NA(),'Последняя версия'!DT114)</f>
        <v>122</v>
      </c>
      <c r="DU114" t="e">
        <f>IF(COUNTA('Последняя версия'!DU114)=0,NA(),'Последняя версия'!DU114)</f>
        <v>#N/A</v>
      </c>
      <c r="DV114" t="e">
        <f>IF(COUNTA('Последняя версия'!DV114)=0,NA(),'Последняя версия'!DV114)</f>
        <v>#N/A</v>
      </c>
      <c r="DW114" t="e">
        <f>IF(COUNTA('Последняя версия'!DW114)=0,NA(),'Последняя версия'!DW114)</f>
        <v>#N/A</v>
      </c>
      <c r="DX114" t="e">
        <f>IF(COUNTA('Последняя версия'!DX114)=0,NA(),'Последняя версия'!DX114)</f>
        <v>#N/A</v>
      </c>
      <c r="DY114" t="e">
        <f>IF(COUNTA('Последняя версия'!DY114)=0,NA(),'Последняя версия'!DY114)</f>
        <v>#N/A</v>
      </c>
      <c r="DZ114" t="e">
        <f>IF(COUNTA('Последняя версия'!DZ114)=0,NA(),'Последняя версия'!DZ114)</f>
        <v>#N/A</v>
      </c>
      <c r="EA114" t="e">
        <f>IF(COUNTA('Последняя версия'!EA114)=0,NA(),'Последняя версия'!EA114)</f>
        <v>#N/A</v>
      </c>
      <c r="EB114" t="e">
        <f>IF(COUNTA('Последняя версия'!EB114)=0,NA(),'Последняя версия'!EB114)</f>
        <v>#N/A</v>
      </c>
      <c r="EC114" t="e">
        <f>IF(COUNTA('Последняя версия'!EC114)=0,NA(),'Последняя версия'!EC114)</f>
        <v>#N/A</v>
      </c>
      <c r="ED114" t="e">
        <f>IF(COUNTA('Последняя версия'!ED114)=0,NA(),'Последняя версия'!ED114)</f>
        <v>#N/A</v>
      </c>
      <c r="EE114" t="e">
        <f>IF(COUNTA('Последняя версия'!EE114)=0,NA(),'Последняя версия'!EE114)</f>
        <v>#N/A</v>
      </c>
      <c r="EF114" t="e">
        <f>IF(COUNTA('Последняя версия'!EF114)=0,NA(),'Последняя версия'!EF114)</f>
        <v>#N/A</v>
      </c>
      <c r="EG114" t="e">
        <f>IF(COUNTA('Последняя версия'!EG114)=0,NA(),'Последняя версия'!EG114)</f>
        <v>#N/A</v>
      </c>
      <c r="EH114" t="e">
        <f>IF(COUNTA('Последняя версия'!EH114)=0,NA(),'Последняя версия'!EH114)</f>
        <v>#N/A</v>
      </c>
      <c r="EI114" t="e">
        <f>IF(COUNTA('Последняя версия'!EI114)=0,NA(),'Последняя версия'!EI114)</f>
        <v>#N/A</v>
      </c>
      <c r="EJ114" t="e">
        <f>IF(COUNTA('Последняя версия'!EJ114)=0,NA(),'Последняя версия'!EJ114)</f>
        <v>#N/A</v>
      </c>
    </row>
    <row r="115" spans="1:140" x14ac:dyDescent="0.35">
      <c r="A115">
        <f>IF(COUNTA('Последняя версия'!A115)=0,NA(),'Последняя версия'!A115)</f>
        <v>114</v>
      </c>
      <c r="B115">
        <f>IF(COUNTA('Последняя версия'!B115)=0,NA(),'Последняя версия'!B115)</f>
        <v>3</v>
      </c>
      <c r="C115">
        <f>IF(COUNTA('Последняя версия'!C115)=0,NA(),'Последняя версия'!C115)</f>
        <v>2</v>
      </c>
      <c r="D115">
        <f>IF(COUNTA('Последняя версия'!D115)=0,NA(),'Последняя версия'!D115)</f>
        <v>6</v>
      </c>
      <c r="E115">
        <f>IF(COUNTA('Последняя версия'!E115)=0,NA(),'Последняя версия'!E115)</f>
        <v>1</v>
      </c>
      <c r="F115">
        <f>IF(COUNTA('Последняя версия'!F115)=0,NA(),'Последняя версия'!F115)</f>
        <v>3</v>
      </c>
      <c r="G115">
        <f>IF(COUNTA('Последняя версия'!G115)=0,NA(),'Последняя версия'!G115)</f>
        <v>3</v>
      </c>
      <c r="H115">
        <f>IF(COUNTA('Последняя версия'!H115)=0,NA(),'Последняя версия'!H115)</f>
        <v>1</v>
      </c>
      <c r="I115">
        <f>IF(COUNTA('Последняя версия'!I115)=0,NA(),'Последняя версия'!I115)</f>
        <v>1</v>
      </c>
      <c r="J115">
        <f>IF(COUNTA('Последняя версия'!J115)=0,NA(),'Последняя версия'!J115)</f>
        <v>2</v>
      </c>
      <c r="K115">
        <f>IF(COUNTA('Последняя версия'!K115)=0,NA(),'Последняя версия'!K115)</f>
        <v>1</v>
      </c>
      <c r="L115">
        <f>IF(COUNTA('Последняя версия'!L115)=0,NA(),'Последняя версия'!L115)</f>
        <v>1</v>
      </c>
      <c r="M115">
        <f>IF(COUNTA('Последняя версия'!M115)=0,NA(),'Последняя версия'!M115)</f>
        <v>1</v>
      </c>
      <c r="N115">
        <f>IF(COUNTA('Последняя версия'!N115)=0,NA(),'Последняя версия'!N115)</f>
        <v>1</v>
      </c>
      <c r="O115">
        <f>IF(COUNTA('Последняя версия'!O115)=0,NA(),'Последняя версия'!O115)</f>
        <v>1</v>
      </c>
      <c r="P115">
        <f>IF(COUNTA('Последняя версия'!P115)=0,NA(),'Последняя версия'!P115)</f>
        <v>1</v>
      </c>
      <c r="Q115">
        <f>IF(COUNTA('Последняя версия'!Q115)=0,NA(),'Последняя версия'!Q115)</f>
        <v>3</v>
      </c>
      <c r="R115">
        <f>IF(COUNTA('Последняя версия'!R115)=0,NA(),'Последняя версия'!R115)</f>
        <v>1</v>
      </c>
      <c r="S115">
        <f>IF(COUNTA('Последняя версия'!S115)=0,NA(),'Последняя версия'!S115)</f>
        <v>2</v>
      </c>
      <c r="T115">
        <f>IF(COUNTA('Последняя версия'!T115)=0,NA(),'Последняя версия'!T115)</f>
        <v>1</v>
      </c>
      <c r="U115">
        <f>IF(COUNTA('Последняя версия'!U115)=0,NA(),'Последняя версия'!U115)</f>
        <v>2</v>
      </c>
      <c r="V115">
        <f>IF(COUNTA('Последняя версия'!V115)=0,NA(),'Последняя версия'!V115)</f>
        <v>2</v>
      </c>
      <c r="W115" t="e">
        <f>IF(COUNTA('Последняя версия'!W115)=0,NA(),'Последняя версия'!W115)</f>
        <v>#N/A</v>
      </c>
      <c r="X115">
        <f>IF(COUNTA('Последняя версия'!X115)=0,NA(),'Последняя версия'!X115)</f>
        <v>59</v>
      </c>
      <c r="Y115">
        <f>IF(COUNTA('Последняя версия'!Y115)=0,NA(),'Последняя версия'!Y115)</f>
        <v>49</v>
      </c>
      <c r="Z115">
        <f>IF(COUNTA('Последняя версия'!Z115)=0,NA(),'Последняя версия'!Z115)</f>
        <v>120</v>
      </c>
      <c r="AA115">
        <f>IF(COUNTA('Последняя версия'!AA115)=0,NA(),'Последняя версия'!AA115)</f>
        <v>41</v>
      </c>
      <c r="AB115">
        <f>IF(COUNTA('Последняя версия'!AB115)=0,NA(),'Последняя версия'!AB115)</f>
        <v>9</v>
      </c>
      <c r="AC115">
        <f>IF(COUNTA('Последняя версия'!AC115)=0,NA(),'Последняя версия'!AC115)</f>
        <v>39</v>
      </c>
      <c r="AD115">
        <f>IF(COUNTA('Последняя версия'!AD115)=0,NA(),'Последняя версия'!AD115)</f>
        <v>5.71</v>
      </c>
      <c r="AE115">
        <f>IF(COUNTA('Последняя версия'!AE115)=0,NA(),'Последняя версия'!AE115)</f>
        <v>60</v>
      </c>
      <c r="AF115">
        <f>IF(COUNTA('Последняя версия'!AF115)=0,NA(),'Последняя версия'!AF115)</f>
        <v>4.82</v>
      </c>
      <c r="AG115">
        <f>IF(COUNTA('Последняя версия'!AG115)=0,NA(),'Последняя версия'!AG115)</f>
        <v>1.48</v>
      </c>
      <c r="AH115">
        <f>IF(COUNTA('Последняя версия'!AH115)=0,NA(),'Последняя версия'!AH115)</f>
        <v>2.91</v>
      </c>
      <c r="AI115">
        <f>IF(COUNTA('Последняя версия'!AI115)=0,NA(),'Последняя версия'!AI115)</f>
        <v>0.65</v>
      </c>
      <c r="AJ115">
        <f>IF(COUNTA('Последняя версия'!AJ115)=0,NA(),'Последняя версия'!AJ115)</f>
        <v>0.2</v>
      </c>
      <c r="AK115">
        <f>IF(COUNTA('Последняя версия'!AK115)=0,NA(),'Последняя версия'!AK115)</f>
        <v>2.85</v>
      </c>
      <c r="AL115">
        <f>IF(COUNTA('Последняя версия'!AL115)=0,NA(),'Последняя версия'!AL115)</f>
        <v>172</v>
      </c>
      <c r="AM115">
        <f>IF(COUNTA('Последняя версия'!AM115)=0,NA(),'Последняя версия'!AM115)</f>
        <v>233</v>
      </c>
      <c r="AN115">
        <f>IF(COUNTA('Последняя версия'!AN115)=0,NA(),'Последняя версия'!AN115)</f>
        <v>2.83</v>
      </c>
      <c r="AO115">
        <f>IF(COUNTA('Последняя версия'!AO115)=0,NA(),'Последняя версия'!AO115)</f>
        <v>82</v>
      </c>
      <c r="AP115" t="e">
        <f>IF(COUNTA('Последняя версия'!AP115)=0,NA(),'Последняя версия'!AP115)</f>
        <v>#N/A</v>
      </c>
      <c r="AQ115" t="e">
        <f>IF(COUNTA('Последняя версия'!AQ115)=0,NA(),'Последняя версия'!AQ115)</f>
        <v>#N/A</v>
      </c>
      <c r="AR115" t="e">
        <f>IF(COUNTA('Последняя версия'!AR115)=0,NA(),'Последняя версия'!AR115)</f>
        <v>#N/A</v>
      </c>
      <c r="AS115" t="e">
        <f>IF(COUNTA('Последняя версия'!AS115)=0,NA(),'Последняя версия'!AS115)</f>
        <v>#N/A</v>
      </c>
      <c r="AT115" t="e">
        <f>IF(COUNTA('Последняя версия'!AT115)=0,NA(),'Последняя версия'!AT115)</f>
        <v>#N/A</v>
      </c>
      <c r="AU115" t="e">
        <f>IF(COUNTA('Последняя версия'!AU115)=0,NA(),'Последняя версия'!AU115)</f>
        <v>#N/A</v>
      </c>
      <c r="AV115" t="e">
        <f>IF(COUNTA('Последняя версия'!AV115)=0,NA(),'Последняя версия'!AV115)</f>
        <v>#N/A</v>
      </c>
      <c r="AW115" t="e">
        <f>IF(COUNTA('Последняя версия'!AW115)=0,NA(),'Последняя версия'!AW115)</f>
        <v>#N/A</v>
      </c>
      <c r="AX115" t="e">
        <f>IF(COUNTA('Последняя версия'!AX115)=0,NA(),'Последняя версия'!AX115)</f>
        <v>#N/A</v>
      </c>
      <c r="AY115" t="e">
        <f>IF(COUNTA('Последняя версия'!AY115)=0,NA(),'Последняя версия'!AY115)</f>
        <v>#N/A</v>
      </c>
      <c r="AZ115" t="e">
        <f>IF(COUNTA('Последняя версия'!AZ115)=0,NA(),'Последняя версия'!AZ115)</f>
        <v>#N/A</v>
      </c>
      <c r="BA115" t="e">
        <f>IF(COUNTA('Последняя версия'!BA115)=0,NA(),'Последняя версия'!BA115)</f>
        <v>#N/A</v>
      </c>
      <c r="BB115">
        <f>IF(COUNTA('Последняя версия'!BB115)=0,NA(),'Последняя версия'!BB115)</f>
        <v>122</v>
      </c>
      <c r="BC115">
        <f>IF(COUNTA('Последняя версия'!BC115)=0,NA(),'Последняя версия'!BC115)</f>
        <v>4.8899999999999997</v>
      </c>
      <c r="BD115">
        <f>IF(COUNTA('Последняя версия'!BD115)=0,NA(),'Последняя версия'!BD115)</f>
        <v>214</v>
      </c>
      <c r="BE115">
        <f>IF(COUNTA('Последняя версия'!BE115)=0,NA(),'Последняя версия'!BE115)</f>
        <v>5.8</v>
      </c>
      <c r="BF115">
        <f>IF(COUNTA('Последняя версия'!BF115)=0,NA(),'Последняя версия'!BF115)</f>
        <v>13</v>
      </c>
      <c r="BG115">
        <f>IF(COUNTA('Последняя версия'!BG115)=0,NA(),'Последняя версия'!BG115)</f>
        <v>2</v>
      </c>
      <c r="BH115" t="e">
        <f>IF(COUNTA('Последняя версия'!BH115)=0,NA(),'Последняя версия'!BH115)</f>
        <v>#N/A</v>
      </c>
      <c r="BI115" t="e">
        <f>IF(COUNTA('Последняя версия'!BI115)=0,NA(),'Последняя версия'!BI115)</f>
        <v>#N/A</v>
      </c>
      <c r="BJ115">
        <f>IF(COUNTA('Последняя версия'!BJ115)=0,NA(),'Последняя версия'!BJ115)</f>
        <v>6.99</v>
      </c>
      <c r="BK115">
        <f>IF(COUNTA('Последняя версия'!BK115)=0,NA(),'Последняя версия'!BK115)</f>
        <v>46.2</v>
      </c>
      <c r="BL115">
        <f>IF(COUNTA('Последняя версия'!BL115)=0,NA(),'Последняя версия'!BL115)</f>
        <v>20.54</v>
      </c>
      <c r="BM115" t="e">
        <f>IF(COUNTA('Последняя версия'!BM115)=0,NA(),'Последняя версия'!BM115)</f>
        <v>#N/A</v>
      </c>
      <c r="BN115">
        <f>IF(COUNTA('Последняя версия'!BN115)=0,NA(),'Последняя версия'!BN115)</f>
        <v>2.69</v>
      </c>
      <c r="BO115">
        <f>IF(COUNTA('Последняя версия'!BO115)=0,NA(),'Последняя версия'!BO115)</f>
        <v>298.7</v>
      </c>
      <c r="BP115" t="e">
        <f>IF(COUNTA('Последняя версия'!BP115)=0,NA(),'Последняя версия'!BP115)</f>
        <v>#N/A</v>
      </c>
      <c r="BQ115">
        <f>IF(COUNTA('Последняя версия'!BQ115)=0,NA(),'Последняя версия'!BQ115)</f>
        <v>62.05</v>
      </c>
      <c r="BR115" t="e">
        <f>IF(COUNTA('Последняя версия'!BR115)=0,NA(),'Последняя версия'!BR115)</f>
        <v>#N/A</v>
      </c>
      <c r="BS115" t="e">
        <f>IF(COUNTA('Последняя версия'!BS115)=0,NA(),'Последняя версия'!BS115)</f>
        <v>#N/A</v>
      </c>
      <c r="BT115" t="e">
        <f>IF(COUNTA('Последняя версия'!BT115)=0,NA(),'Последняя версия'!BT115)</f>
        <v>#N/A</v>
      </c>
      <c r="BU115" t="e">
        <f>IF(COUNTA('Последняя версия'!BU115)=0,NA(),'Последняя версия'!BU115)</f>
        <v>#N/A</v>
      </c>
      <c r="BV115" t="e">
        <f>IF(COUNTA('Последняя версия'!BV115)=0,NA(),'Последняя версия'!BV115)</f>
        <v>#N/A</v>
      </c>
      <c r="BW115" t="e">
        <f>IF(COUNTA('Последняя версия'!BW115)=0,NA(),'Последняя версия'!BW115)</f>
        <v>#N/A</v>
      </c>
      <c r="BX115" t="e">
        <f>IF(COUNTA('Последняя версия'!BX115)=0,NA(),'Последняя версия'!BX115)</f>
        <v>#N/A</v>
      </c>
      <c r="BY115" t="e">
        <f>IF(COUNTA('Последняя версия'!BY115)=0,NA(),'Последняя версия'!BY115)</f>
        <v>#N/A</v>
      </c>
      <c r="BZ115" t="e">
        <f>IF(COUNTA('Последняя версия'!BZ115)=0,NA(),'Последняя версия'!BZ115)</f>
        <v>#N/A</v>
      </c>
      <c r="CA115" t="e">
        <f>IF(COUNTA('Последняя версия'!CA115)=0,NA(),'Последняя версия'!CA115)</f>
        <v>#N/A</v>
      </c>
      <c r="CB115" t="e">
        <f>IF(COUNTA('Последняя версия'!CB115)=0,NA(),'Последняя версия'!CB115)</f>
        <v>#N/A</v>
      </c>
      <c r="CC115" t="e">
        <f>IF(COUNTA('Последняя версия'!CC115)=0,NA(),'Последняя версия'!CC115)</f>
        <v>#N/A</v>
      </c>
      <c r="CD115" t="e">
        <f>IF(COUNTA('Последняя версия'!CD115)=0,NA(),'Последняя версия'!CD115)</f>
        <v>#N/A</v>
      </c>
      <c r="CE115" t="e">
        <f>IF(COUNTA('Последняя версия'!CE115)=0,NA(),'Последняя версия'!CE115)</f>
        <v>#N/A</v>
      </c>
      <c r="CF115" t="e">
        <f>IF(COUNTA('Последняя версия'!CF115)=0,NA(),'Последняя версия'!CF115)</f>
        <v>#N/A</v>
      </c>
      <c r="CG115" t="e">
        <f>IF(COUNTA('Последняя версия'!CG115)=0,NA(),'Последняя версия'!CG115)</f>
        <v>#N/A</v>
      </c>
      <c r="CH115" t="e">
        <f>IF(COUNTA('Последняя версия'!CH115)=0,NA(),'Последняя версия'!CH115)</f>
        <v>#N/A</v>
      </c>
      <c r="CI115" t="e">
        <f>IF(COUNTA('Последняя версия'!CI115)=0,NA(),'Последняя версия'!CI115)</f>
        <v>#N/A</v>
      </c>
      <c r="CJ115" t="e">
        <f>IF(COUNTA('Последняя версия'!CJ115)=0,NA(),'Последняя версия'!CJ115)</f>
        <v>#N/A</v>
      </c>
      <c r="CK115" t="e">
        <f>IF(COUNTA('Последняя версия'!CK115)=0,NA(),'Последняя версия'!CK115)</f>
        <v>#N/A</v>
      </c>
      <c r="CL115">
        <f>IF(COUNTA('Последняя версия'!CL115)=0,NA(),'Последняя версия'!CL115)</f>
        <v>68</v>
      </c>
      <c r="CM115" t="e">
        <f>IF(COUNTA('Последняя версия'!CM115)=0,NA(),'Последняя версия'!CM115)</f>
        <v>#N/A</v>
      </c>
      <c r="CN115" t="e">
        <f>IF(COUNTA('Последняя версия'!CN115)=0,NA(),'Последняя версия'!CN115)</f>
        <v>#N/A</v>
      </c>
      <c r="CO115" t="e">
        <f>IF(COUNTA('Последняя версия'!CO115)=0,NA(),'Последняя версия'!CO115)</f>
        <v>#N/A</v>
      </c>
      <c r="CP115" t="e">
        <f>IF(COUNTA('Последняя версия'!CP115)=0,NA(),'Последняя версия'!CP115)</f>
        <v>#N/A</v>
      </c>
      <c r="CQ115" t="e">
        <f>IF(COUNTA('Последняя версия'!CQ115)=0,NA(),'Последняя версия'!CQ115)</f>
        <v>#N/A</v>
      </c>
      <c r="CR115" t="e">
        <f>IF(COUNTA('Последняя версия'!CR115)=0,NA(),'Последняя версия'!CR115)</f>
        <v>#N/A</v>
      </c>
      <c r="CS115">
        <f>IF(COUNTA('Последняя версия'!CS115)=0,NA(),'Последняя версия'!CS115)</f>
        <v>27</v>
      </c>
      <c r="CT115">
        <f>IF(COUNTA('Последняя версия'!CT115)=0,NA(),'Последняя версия'!CT115)</f>
        <v>10</v>
      </c>
      <c r="CU115">
        <f>IF(COUNTA('Последняя версия'!CU115)=0,NA(),'Последняя версия'!CU115)</f>
        <v>18</v>
      </c>
      <c r="CV115">
        <f>IF(COUNTA('Последняя версия'!CV115)=0,NA(),'Последняя версия'!CV115)</f>
        <v>9</v>
      </c>
      <c r="CW115">
        <f>IF(COUNTA('Последняя версия'!CW115)=0,NA(),'Последняя версия'!CW115)</f>
        <v>6</v>
      </c>
      <c r="CX115">
        <f>IF(COUNTA('Последняя версия'!CX115)=0,NA(),'Последняя версия'!CX115)</f>
        <v>9</v>
      </c>
      <c r="CY115">
        <f>IF(COUNTA('Последняя версия'!CY115)=0,NA(),'Последняя версия'!CY115)</f>
        <v>6</v>
      </c>
      <c r="CZ115">
        <f>IF(COUNTA('Последняя версия'!CZ115)=0,NA(),'Последняя версия'!CZ115)</f>
        <v>9</v>
      </c>
      <c r="DA115">
        <f>IF(COUNTA('Последняя версия'!DA115)=0,NA(),'Последняя версия'!DA115)</f>
        <v>9</v>
      </c>
      <c r="DB115">
        <f>IF(COUNTA('Последняя версия'!DB115)=0,NA(),'Последняя версия'!DB115)</f>
        <v>9</v>
      </c>
      <c r="DC115">
        <f>IF(COUNTA('Последняя версия'!DC115)=0,NA(),'Последняя версия'!DC115)</f>
        <v>8</v>
      </c>
      <c r="DD115">
        <f>IF(COUNTA('Последняя версия'!DD115)=0,NA(),'Последняя версия'!DD115)</f>
        <v>9</v>
      </c>
      <c r="DE115">
        <f>IF(COUNTA('Последняя версия'!DE115)=0,NA(),'Последняя версия'!DE115)</f>
        <v>7</v>
      </c>
      <c r="DF115">
        <f>IF(COUNTA('Последняя версия'!DF115)=0,NA(),'Последняя версия'!DF115)</f>
        <v>9</v>
      </c>
      <c r="DG115">
        <f>IF(COUNTA('Последняя версия'!DG115)=0,NA(),'Последняя версия'!DG115)</f>
        <v>9</v>
      </c>
      <c r="DH115">
        <f>IF(COUNTA('Последняя версия'!DH115)=0,NA(),'Последняя версия'!DH115)</f>
        <v>19</v>
      </c>
      <c r="DI115">
        <f>IF(COUNTA('Последняя версия'!DI115)=0,NA(),'Последняя версия'!DI115)</f>
        <v>6</v>
      </c>
      <c r="DJ115">
        <f>IF(COUNTA('Последняя версия'!DJ115)=0,NA(),'Последняя версия'!DJ115)</f>
        <v>5</v>
      </c>
      <c r="DK115">
        <f>IF(COUNTA('Последняя версия'!DK115)=0,NA(),'Последняя версия'!DK115)</f>
        <v>5</v>
      </c>
      <c r="DL115">
        <f>IF(COUNTA('Последняя версия'!DL115)=0,NA(),'Последняя версия'!DL115)</f>
        <v>9.5</v>
      </c>
      <c r="DM115">
        <f>IF(COUNTA('Последняя версия'!DM115)=0,NA(),'Последняя версия'!DM115)</f>
        <v>7</v>
      </c>
      <c r="DN115">
        <f>IF(COUNTA('Последняя версия'!DN115)=0,NA(),'Последняя версия'!DN115)</f>
        <v>5</v>
      </c>
      <c r="DO115">
        <f>IF(COUNTA('Последняя версия'!DO115)=0,NA(),'Последняя версия'!DO115)</f>
        <v>2</v>
      </c>
      <c r="DP115">
        <f>IF(COUNTA('Последняя версия'!DP115)=0,NA(),'Последняя версия'!DP115)</f>
        <v>10</v>
      </c>
      <c r="DQ115">
        <f>IF(COUNTA('Последняя версия'!DQ115)=0,NA(),'Последняя версия'!DQ115)</f>
        <v>13</v>
      </c>
      <c r="DR115">
        <f>IF(COUNTA('Последняя версия'!DR115)=0,NA(),'Последняя версия'!DR115)</f>
        <v>9</v>
      </c>
      <c r="DS115">
        <f>IF(COUNTA('Последняя версия'!DS115)=0,NA(),'Последняя версия'!DS115)</f>
        <v>4</v>
      </c>
      <c r="DT115">
        <f>IF(COUNTA('Последняя версия'!DT115)=0,NA(),'Последняя версия'!DT115)</f>
        <v>105</v>
      </c>
      <c r="DU115" t="e">
        <f>IF(COUNTA('Последняя версия'!DU115)=0,NA(),'Последняя версия'!DU115)</f>
        <v>#N/A</v>
      </c>
      <c r="DV115" t="e">
        <f>IF(COUNTA('Последняя версия'!DV115)=0,NA(),'Последняя версия'!DV115)</f>
        <v>#N/A</v>
      </c>
      <c r="DW115" t="e">
        <f>IF(COUNTA('Последняя версия'!DW115)=0,NA(),'Последняя версия'!DW115)</f>
        <v>#N/A</v>
      </c>
      <c r="DX115" t="e">
        <f>IF(COUNTA('Последняя версия'!DX115)=0,NA(),'Последняя версия'!DX115)</f>
        <v>#N/A</v>
      </c>
      <c r="DY115" t="e">
        <f>IF(COUNTA('Последняя версия'!DY115)=0,NA(),'Последняя версия'!DY115)</f>
        <v>#N/A</v>
      </c>
      <c r="DZ115" t="e">
        <f>IF(COUNTA('Последняя версия'!DZ115)=0,NA(),'Последняя версия'!DZ115)</f>
        <v>#N/A</v>
      </c>
      <c r="EA115" t="e">
        <f>IF(COUNTA('Последняя версия'!EA115)=0,NA(),'Последняя версия'!EA115)</f>
        <v>#N/A</v>
      </c>
      <c r="EB115" t="e">
        <f>IF(COUNTA('Последняя версия'!EB115)=0,NA(),'Последняя версия'!EB115)</f>
        <v>#N/A</v>
      </c>
      <c r="EC115" t="e">
        <f>IF(COUNTA('Последняя версия'!EC115)=0,NA(),'Последняя версия'!EC115)</f>
        <v>#N/A</v>
      </c>
      <c r="ED115" t="e">
        <f>IF(COUNTA('Последняя версия'!ED115)=0,NA(),'Последняя версия'!ED115)</f>
        <v>#N/A</v>
      </c>
      <c r="EE115" t="e">
        <f>IF(COUNTA('Последняя версия'!EE115)=0,NA(),'Последняя версия'!EE115)</f>
        <v>#N/A</v>
      </c>
      <c r="EF115" t="e">
        <f>IF(COUNTA('Последняя версия'!EF115)=0,NA(),'Последняя версия'!EF115)</f>
        <v>#N/A</v>
      </c>
      <c r="EG115" t="e">
        <f>IF(COUNTA('Последняя версия'!EG115)=0,NA(),'Последняя версия'!EG115)</f>
        <v>#N/A</v>
      </c>
      <c r="EH115" t="e">
        <f>IF(COUNTA('Последняя версия'!EH115)=0,NA(),'Последняя версия'!EH115)</f>
        <v>#N/A</v>
      </c>
      <c r="EI115" t="e">
        <f>IF(COUNTA('Последняя версия'!EI115)=0,NA(),'Последняя версия'!EI115)</f>
        <v>#N/A</v>
      </c>
      <c r="EJ115" t="e">
        <f>IF(COUNTA('Последняя версия'!EJ115)=0,NA(),'Последняя версия'!EJ115)</f>
        <v>#N/A</v>
      </c>
    </row>
    <row r="116" spans="1:140" x14ac:dyDescent="0.35">
      <c r="A116">
        <f>IF(COUNTA('Последняя версия'!A116)=0,NA(),'Последняя версия'!A116)</f>
        <v>115</v>
      </c>
      <c r="B116">
        <f>IF(COUNTA('Последняя версия'!B116)=0,NA(),'Последняя версия'!B116)</f>
        <v>3</v>
      </c>
      <c r="C116">
        <f>IF(COUNTA('Последняя версия'!C116)=0,NA(),'Последняя версия'!C116)</f>
        <v>2</v>
      </c>
      <c r="D116">
        <f>IF(COUNTA('Последняя версия'!D116)=0,NA(),'Последняя версия'!D116)</f>
        <v>4</v>
      </c>
      <c r="E116">
        <f>IF(COUNTA('Последняя версия'!E116)=0,NA(),'Последняя версия'!E116)</f>
        <v>1</v>
      </c>
      <c r="F116">
        <f>IF(COUNTA('Последняя версия'!F116)=0,NA(),'Последняя версия'!F116)</f>
        <v>1</v>
      </c>
      <c r="G116">
        <f>IF(COUNTA('Последняя версия'!G116)=0,NA(),'Последняя версия'!G116)</f>
        <v>3</v>
      </c>
      <c r="H116">
        <f>IF(COUNTA('Последняя версия'!H116)=0,NA(),'Последняя версия'!H116)</f>
        <v>1</v>
      </c>
      <c r="I116">
        <f>IF(COUNTA('Последняя версия'!I116)=0,NA(),'Последняя версия'!I116)</f>
        <v>3</v>
      </c>
      <c r="J116">
        <f>IF(COUNTA('Последняя версия'!J116)=0,NA(),'Последняя версия'!J116)</f>
        <v>2</v>
      </c>
      <c r="K116">
        <f>IF(COUNTA('Последняя версия'!K116)=0,NA(),'Последняя версия'!K116)</f>
        <v>1</v>
      </c>
      <c r="L116">
        <f>IF(COUNTA('Последняя версия'!L116)=0,NA(),'Последняя версия'!L116)</f>
        <v>1</v>
      </c>
      <c r="M116">
        <f>IF(COUNTA('Последняя версия'!M116)=0,NA(),'Последняя версия'!M116)</f>
        <v>1</v>
      </c>
      <c r="N116">
        <f>IF(COUNTA('Последняя версия'!N116)=0,NA(),'Последняя версия'!N116)</f>
        <v>2</v>
      </c>
      <c r="O116">
        <f>IF(COUNTA('Последняя версия'!O116)=0,NA(),'Последняя версия'!O116)</f>
        <v>2</v>
      </c>
      <c r="P116">
        <f>IF(COUNTA('Последняя версия'!P116)=0,NA(),'Последняя версия'!P116)</f>
        <v>1</v>
      </c>
      <c r="Q116">
        <f>IF(COUNTA('Последняя версия'!Q116)=0,NA(),'Последняя версия'!Q116)</f>
        <v>1</v>
      </c>
      <c r="R116">
        <f>IF(COUNTA('Последняя версия'!R116)=0,NA(),'Последняя версия'!R116)</f>
        <v>1</v>
      </c>
      <c r="S116">
        <f>IF(COUNTA('Последняя версия'!S116)=0,NA(),'Последняя версия'!S116)</f>
        <v>2</v>
      </c>
      <c r="T116">
        <f>IF(COUNTA('Последняя версия'!T116)=0,NA(),'Последняя версия'!T116)</f>
        <v>1</v>
      </c>
      <c r="U116">
        <f>IF(COUNTA('Последняя версия'!U116)=0,NA(),'Последняя версия'!U116)</f>
        <v>1</v>
      </c>
      <c r="V116">
        <f>IF(COUNTA('Последняя версия'!V116)=0,NA(),'Последняя версия'!V116)</f>
        <v>2</v>
      </c>
      <c r="W116" t="e">
        <f>IF(COUNTA('Последняя версия'!W116)=0,NA(),'Последняя версия'!W116)</f>
        <v>#N/A</v>
      </c>
      <c r="X116">
        <f>IF(COUNTA('Последняя версия'!X116)=0,NA(),'Последняя версия'!X116)</f>
        <v>48</v>
      </c>
      <c r="Y116">
        <f>IF(COUNTA('Последняя версия'!Y116)=0,NA(),'Последняя версия'!Y116)</f>
        <v>47</v>
      </c>
      <c r="Z116">
        <f>IF(COUNTA('Последняя версия'!Z116)=0,NA(),'Последняя версия'!Z116)</f>
        <v>6</v>
      </c>
      <c r="AA116">
        <f>IF(COUNTA('Последняя версия'!AA116)=0,NA(),'Последняя версия'!AA116)</f>
        <v>52</v>
      </c>
      <c r="AB116" t="e">
        <f>IF(COUNTA('Последняя версия'!AB116)=0,NA(),'Последняя версия'!AB116)</f>
        <v>#N/A</v>
      </c>
      <c r="AC116">
        <f>IF(COUNTA('Последняя версия'!AC116)=0,NA(),'Последняя версия'!AC116)</f>
        <v>40</v>
      </c>
      <c r="AD116">
        <f>IF(COUNTA('Последняя версия'!AD116)=0,NA(),'Последняя версия'!AD116)</f>
        <v>5.35</v>
      </c>
      <c r="AE116">
        <f>IF(COUNTA('Последняя версия'!AE116)=0,NA(),'Последняя версия'!AE116)</f>
        <v>72.77</v>
      </c>
      <c r="AF116">
        <f>IF(COUNTA('Последняя версия'!AF116)=0,NA(),'Последняя версия'!AF116)</f>
        <v>5.38</v>
      </c>
      <c r="AG116">
        <f>IF(COUNTA('Последняя версия'!AG116)=0,NA(),'Последняя версия'!AG116)</f>
        <v>1.21</v>
      </c>
      <c r="AH116">
        <f>IF(COUNTA('Последняя версия'!AH116)=0,NA(),'Последняя версия'!AH116)</f>
        <v>2.82</v>
      </c>
      <c r="AI116">
        <f>IF(COUNTA('Последняя версия'!AI116)=0,NA(),'Последняя версия'!AI116)</f>
        <v>1.17</v>
      </c>
      <c r="AJ116">
        <f>IF(COUNTA('Последняя версия'!AJ116)=0,NA(),'Последняя версия'!AJ116)</f>
        <v>1.29</v>
      </c>
      <c r="AK116">
        <f>IF(COUNTA('Последняя версия'!AK116)=0,NA(),'Последняя версия'!AK116)</f>
        <v>3.42</v>
      </c>
      <c r="AL116">
        <f>IF(COUNTA('Последняя версия'!AL116)=0,NA(),'Последняя версия'!AL116)</f>
        <v>225</v>
      </c>
      <c r="AM116">
        <f>IF(COUNTA('Последняя версия'!AM116)=0,NA(),'Последняя версия'!AM116)</f>
        <v>172</v>
      </c>
      <c r="AN116">
        <f>IF(COUNTA('Последняя версия'!AN116)=0,NA(),'Последняя версия'!AN116)</f>
        <v>1.66</v>
      </c>
      <c r="AO116">
        <f>IF(COUNTA('Последняя версия'!AO116)=0,NA(),'Последняя версия'!AO116)</f>
        <v>104</v>
      </c>
      <c r="AP116" t="e">
        <f>IF(COUNTA('Последняя версия'!AP116)=0,NA(),'Последняя версия'!AP116)</f>
        <v>#N/A</v>
      </c>
      <c r="AQ116" t="e">
        <f>IF(COUNTA('Последняя версия'!AQ116)=0,NA(),'Последняя версия'!AQ116)</f>
        <v>#N/A</v>
      </c>
      <c r="AR116" t="e">
        <f>IF(COUNTA('Последняя версия'!AR116)=0,NA(),'Последняя версия'!AR116)</f>
        <v>#N/A</v>
      </c>
      <c r="AS116" t="e">
        <f>IF(COUNTA('Последняя версия'!AS116)=0,NA(),'Последняя версия'!AS116)</f>
        <v>#N/A</v>
      </c>
      <c r="AT116" t="e">
        <f>IF(COUNTA('Последняя версия'!AT116)=0,NA(),'Последняя версия'!AT116)</f>
        <v>#N/A</v>
      </c>
      <c r="AU116" t="e">
        <f>IF(COUNTA('Последняя версия'!AU116)=0,NA(),'Последняя версия'!AU116)</f>
        <v>#N/A</v>
      </c>
      <c r="AV116" t="e">
        <f>IF(COUNTA('Последняя версия'!AV116)=0,NA(),'Последняя версия'!AV116)</f>
        <v>#N/A</v>
      </c>
      <c r="AW116" t="e">
        <f>IF(COUNTA('Последняя версия'!AW116)=0,NA(),'Последняя версия'!AW116)</f>
        <v>#N/A</v>
      </c>
      <c r="AX116" t="e">
        <f>IF(COUNTA('Последняя версия'!AX116)=0,NA(),'Последняя версия'!AX116)</f>
        <v>#N/A</v>
      </c>
      <c r="AY116" t="e">
        <f>IF(COUNTA('Последняя версия'!AY116)=0,NA(),'Последняя версия'!AY116)</f>
        <v>#N/A</v>
      </c>
      <c r="AZ116" t="e">
        <f>IF(COUNTA('Последняя версия'!AZ116)=0,NA(),'Последняя версия'!AZ116)</f>
        <v>#N/A</v>
      </c>
      <c r="BA116" t="e">
        <f>IF(COUNTA('Последняя версия'!BA116)=0,NA(),'Последняя версия'!BA116)</f>
        <v>#N/A</v>
      </c>
      <c r="BB116">
        <f>IF(COUNTA('Последняя версия'!BB116)=0,NA(),'Последняя версия'!BB116)</f>
        <v>143</v>
      </c>
      <c r="BC116" t="e">
        <f>IF(COUNTA('Последняя версия'!BC116)=0,NA(),'Последняя версия'!BC116)</f>
        <v>#N/A</v>
      </c>
      <c r="BD116" t="e">
        <f>IF(COUNTA('Последняя версия'!BD116)=0,NA(),'Последняя версия'!BD116)</f>
        <v>#N/A</v>
      </c>
      <c r="BE116" t="e">
        <f>IF(COUNTA('Последняя версия'!BE116)=0,NA(),'Последняя версия'!BE116)</f>
        <v>#N/A</v>
      </c>
      <c r="BF116" t="e">
        <f>IF(COUNTA('Последняя версия'!BF116)=0,NA(),'Последняя версия'!BF116)</f>
        <v>#N/A</v>
      </c>
      <c r="BG116" t="e">
        <f>IF(COUNTA('Последняя версия'!BG116)=0,NA(),'Последняя версия'!BG116)</f>
        <v>#N/A</v>
      </c>
      <c r="BH116" t="e">
        <f>IF(COUNTA('Последняя версия'!BH116)=0,NA(),'Последняя версия'!BH116)</f>
        <v>#N/A</v>
      </c>
      <c r="BI116" t="e">
        <f>IF(COUNTA('Последняя версия'!BI116)=0,NA(),'Последняя версия'!BI116)</f>
        <v>#N/A</v>
      </c>
      <c r="BJ116">
        <f>IF(COUNTA('Последняя версия'!BJ116)=0,NA(),'Последняя версия'!BJ116)</f>
        <v>6.5</v>
      </c>
      <c r="BK116">
        <f>IF(COUNTA('Последняя версия'!BK116)=0,NA(),'Последняя версия'!BK116)</f>
        <v>39.4</v>
      </c>
      <c r="BL116">
        <f>IF(COUNTA('Последняя версия'!BL116)=0,NA(),'Последняя версия'!BL116)</f>
        <v>19.14</v>
      </c>
      <c r="BM116" t="e">
        <f>IF(COUNTA('Последняя версия'!BM116)=0,NA(),'Последняя версия'!BM116)</f>
        <v>#N/A</v>
      </c>
      <c r="BN116">
        <f>IF(COUNTA('Последняя версия'!BN116)=0,NA(),'Последняя версия'!BN116)</f>
        <v>5.58</v>
      </c>
      <c r="BO116">
        <f>IF(COUNTA('Последняя версия'!BO116)=0,NA(),'Последняя версия'!BO116)</f>
        <v>404.2</v>
      </c>
      <c r="BP116" t="e">
        <f>IF(COUNTA('Последняя версия'!BP116)=0,NA(),'Последняя версия'!BP116)</f>
        <v>#N/A</v>
      </c>
      <c r="BQ116">
        <f>IF(COUNTA('Последняя версия'!BQ116)=0,NA(),'Последняя версия'!BQ116)</f>
        <v>54.45</v>
      </c>
      <c r="BR116" t="e">
        <f>IF(COUNTA('Последняя версия'!BR116)=0,NA(),'Последняя версия'!BR116)</f>
        <v>#N/A</v>
      </c>
      <c r="BS116" t="e">
        <f>IF(COUNTA('Последняя версия'!BS116)=0,NA(),'Последняя версия'!BS116)</f>
        <v>#N/A</v>
      </c>
      <c r="BT116" t="e">
        <f>IF(COUNTA('Последняя версия'!BT116)=0,NA(),'Последняя версия'!BT116)</f>
        <v>#N/A</v>
      </c>
      <c r="BU116" t="e">
        <f>IF(COUNTA('Последняя версия'!BU116)=0,NA(),'Последняя версия'!BU116)</f>
        <v>#N/A</v>
      </c>
      <c r="BV116" t="e">
        <f>IF(COUNTA('Последняя версия'!BV116)=0,NA(),'Последняя версия'!BV116)</f>
        <v>#N/A</v>
      </c>
      <c r="BW116" t="e">
        <f>IF(COUNTA('Последняя версия'!BW116)=0,NA(),'Последняя версия'!BW116)</f>
        <v>#N/A</v>
      </c>
      <c r="BX116" t="e">
        <f>IF(COUNTA('Последняя версия'!BX116)=0,NA(),'Последняя версия'!BX116)</f>
        <v>#N/A</v>
      </c>
      <c r="BY116" t="e">
        <f>IF(COUNTA('Последняя версия'!BY116)=0,NA(),'Последняя версия'!BY116)</f>
        <v>#N/A</v>
      </c>
      <c r="BZ116" t="e">
        <f>IF(COUNTA('Последняя версия'!BZ116)=0,NA(),'Последняя версия'!BZ116)</f>
        <v>#N/A</v>
      </c>
      <c r="CA116" t="e">
        <f>IF(COUNTA('Последняя версия'!CA116)=0,NA(),'Последняя версия'!CA116)</f>
        <v>#N/A</v>
      </c>
      <c r="CB116" t="e">
        <f>IF(COUNTA('Последняя версия'!CB116)=0,NA(),'Последняя версия'!CB116)</f>
        <v>#N/A</v>
      </c>
      <c r="CC116" t="e">
        <f>IF(COUNTA('Последняя версия'!CC116)=0,NA(),'Последняя версия'!CC116)</f>
        <v>#N/A</v>
      </c>
      <c r="CD116" t="e">
        <f>IF(COUNTA('Последняя версия'!CD116)=0,NA(),'Последняя версия'!CD116)</f>
        <v>#N/A</v>
      </c>
      <c r="CE116" t="e">
        <f>IF(COUNTA('Последняя версия'!CE116)=0,NA(),'Последняя версия'!CE116)</f>
        <v>#N/A</v>
      </c>
      <c r="CF116" t="e">
        <f>IF(COUNTA('Последняя версия'!CF116)=0,NA(),'Последняя версия'!CF116)</f>
        <v>#N/A</v>
      </c>
      <c r="CG116" t="e">
        <f>IF(COUNTA('Последняя версия'!CG116)=0,NA(),'Последняя версия'!CG116)</f>
        <v>#N/A</v>
      </c>
      <c r="CH116" t="e">
        <f>IF(COUNTA('Последняя версия'!CH116)=0,NA(),'Последняя версия'!CH116)</f>
        <v>#N/A</v>
      </c>
      <c r="CI116" t="e">
        <f>IF(COUNTA('Последняя версия'!CI116)=0,NA(),'Последняя версия'!CI116)</f>
        <v>#N/A</v>
      </c>
      <c r="CJ116" t="e">
        <f>IF(COUNTA('Последняя версия'!CJ116)=0,NA(),'Последняя версия'!CJ116)</f>
        <v>#N/A</v>
      </c>
      <c r="CK116" t="e">
        <f>IF(COUNTA('Последняя версия'!CK116)=0,NA(),'Последняя версия'!CK116)</f>
        <v>#N/A</v>
      </c>
      <c r="CL116">
        <f>IF(COUNTA('Последняя версия'!CL116)=0,NA(),'Последняя версия'!CL116)</f>
        <v>84</v>
      </c>
      <c r="CM116" t="e">
        <f>IF(COUNTA('Последняя версия'!CM116)=0,NA(),'Последняя версия'!CM116)</f>
        <v>#N/A</v>
      </c>
      <c r="CN116" t="e">
        <f>IF(COUNTA('Последняя версия'!CN116)=0,NA(),'Последняя версия'!CN116)</f>
        <v>#N/A</v>
      </c>
      <c r="CO116" t="e">
        <f>IF(COUNTA('Последняя версия'!CO116)=0,NA(),'Последняя версия'!CO116)</f>
        <v>#N/A</v>
      </c>
      <c r="CP116" t="e">
        <f>IF(COUNTA('Последняя версия'!CP116)=0,NA(),'Последняя версия'!CP116)</f>
        <v>#N/A</v>
      </c>
      <c r="CQ116" t="e">
        <f>IF(COUNTA('Последняя версия'!CQ116)=0,NA(),'Последняя версия'!CQ116)</f>
        <v>#N/A</v>
      </c>
      <c r="CR116" t="e">
        <f>IF(COUNTA('Последняя версия'!CR116)=0,NA(),'Последняя версия'!CR116)</f>
        <v>#N/A</v>
      </c>
      <c r="CS116">
        <f>IF(COUNTA('Последняя версия'!CS116)=0,NA(),'Последняя версия'!CS116)</f>
        <v>27</v>
      </c>
      <c r="CT116">
        <f>IF(COUNTA('Последняя версия'!CT116)=0,NA(),'Последняя версия'!CT116)</f>
        <v>9</v>
      </c>
      <c r="CU116">
        <f>IF(COUNTA('Последняя версия'!CU116)=0,NA(),'Последняя версия'!CU116)</f>
        <v>15</v>
      </c>
      <c r="CV116">
        <f>IF(COUNTA('Последняя версия'!CV116)=0,NA(),'Последняя версия'!CV116)</f>
        <v>6</v>
      </c>
      <c r="CW116">
        <f>IF(COUNTA('Последняя версия'!CW116)=0,NA(),'Последняя версия'!CW116)</f>
        <v>6</v>
      </c>
      <c r="CX116">
        <f>IF(COUNTA('Последняя версия'!CX116)=0,NA(),'Последняя версия'!CX116)</f>
        <v>9</v>
      </c>
      <c r="CY116">
        <f>IF(COUNTA('Последняя версия'!CY116)=0,NA(),'Последняя версия'!CY116)</f>
        <v>9</v>
      </c>
      <c r="CZ116">
        <f>IF(COUNTA('Последняя версия'!CZ116)=0,NA(),'Последняя версия'!CZ116)</f>
        <v>7</v>
      </c>
      <c r="DA116">
        <f>IF(COUNTA('Последняя версия'!DA116)=0,NA(),'Последняя версия'!DA116)</f>
        <v>1</v>
      </c>
      <c r="DB116">
        <f>IF(COUNTA('Последняя версия'!DB116)=0,NA(),'Последняя версия'!DB116)</f>
        <v>8</v>
      </c>
      <c r="DC116">
        <f>IF(COUNTA('Последняя версия'!DC116)=0,NA(),'Последняя версия'!DC116)</f>
        <v>6</v>
      </c>
      <c r="DD116">
        <f>IF(COUNTA('Последняя версия'!DD116)=0,NA(),'Последняя версия'!DD116)</f>
        <v>7</v>
      </c>
      <c r="DE116">
        <f>IF(COUNTA('Последняя версия'!DE116)=0,NA(),'Последняя версия'!DE116)</f>
        <v>7</v>
      </c>
      <c r="DF116">
        <f>IF(COUNTA('Последняя версия'!DF116)=0,NA(),'Последняя версия'!DF116)</f>
        <v>8</v>
      </c>
      <c r="DG116">
        <f>IF(COUNTA('Последняя версия'!DG116)=0,NA(),'Последняя версия'!DG116)</f>
        <v>8</v>
      </c>
      <c r="DH116">
        <f>IF(COUNTA('Последняя версия'!DH116)=0,NA(),'Последняя версия'!DH116)</f>
        <v>13</v>
      </c>
      <c r="DI116">
        <f>IF(COUNTA('Последняя версия'!DI116)=0,NA(),'Последняя версия'!DI116)</f>
        <v>6</v>
      </c>
      <c r="DJ116">
        <f>IF(COUNTA('Последняя версия'!DJ116)=0,NA(),'Последняя версия'!DJ116)</f>
        <v>5</v>
      </c>
      <c r="DK116">
        <f>IF(COUNTA('Последняя версия'!DK116)=0,NA(),'Последняя версия'!DK116)</f>
        <v>4</v>
      </c>
      <c r="DL116">
        <f>IF(COUNTA('Последняя версия'!DL116)=0,NA(),'Последняя версия'!DL116)</f>
        <v>1.5</v>
      </c>
      <c r="DM116">
        <f>IF(COUNTA('Последняя версия'!DM116)=0,NA(),'Последняя версия'!DM116)</f>
        <v>7</v>
      </c>
      <c r="DN116">
        <f>IF(COUNTA('Последняя версия'!DN116)=0,NA(),'Последняя версия'!DN116)</f>
        <v>4</v>
      </c>
      <c r="DO116">
        <f>IF(COUNTA('Последняя версия'!DO116)=0,NA(),'Последняя версия'!DO116)</f>
        <v>3</v>
      </c>
      <c r="DP116">
        <f>IF(COUNTA('Последняя версия'!DP116)=0,NA(),'Последняя версия'!DP116)</f>
        <v>14</v>
      </c>
      <c r="DQ116">
        <f>IF(COUNTA('Последняя версия'!DQ116)=0,NA(),'Последняя версия'!DQ116)</f>
        <v>9.5</v>
      </c>
      <c r="DR116">
        <f>IF(COUNTA('Последняя версия'!DR116)=0,NA(),'Последняя версия'!DR116)</f>
        <v>8</v>
      </c>
      <c r="DS116">
        <f>IF(COUNTA('Последняя версия'!DS116)=0,NA(),'Последняя версия'!DS116)</f>
        <v>1.5</v>
      </c>
      <c r="DT116">
        <f>IF(COUNTA('Последняя версия'!DT116)=0,NA(),'Последняя версия'!DT116)</f>
        <v>87</v>
      </c>
      <c r="DU116" t="e">
        <f>IF(COUNTA('Последняя версия'!DU116)=0,NA(),'Последняя версия'!DU116)</f>
        <v>#N/A</v>
      </c>
      <c r="DV116" t="e">
        <f>IF(COUNTA('Последняя версия'!DV116)=0,NA(),'Последняя версия'!DV116)</f>
        <v>#N/A</v>
      </c>
      <c r="DW116" t="e">
        <f>IF(COUNTA('Последняя версия'!DW116)=0,NA(),'Последняя версия'!DW116)</f>
        <v>#N/A</v>
      </c>
      <c r="DX116" t="e">
        <f>IF(COUNTA('Последняя версия'!DX116)=0,NA(),'Последняя версия'!DX116)</f>
        <v>#N/A</v>
      </c>
      <c r="DY116" t="e">
        <f>IF(COUNTA('Последняя версия'!DY116)=0,NA(),'Последняя версия'!DY116)</f>
        <v>#N/A</v>
      </c>
      <c r="DZ116" t="e">
        <f>IF(COUNTA('Последняя версия'!DZ116)=0,NA(),'Последняя версия'!DZ116)</f>
        <v>#N/A</v>
      </c>
      <c r="EA116" t="e">
        <f>IF(COUNTA('Последняя версия'!EA116)=0,NA(),'Последняя версия'!EA116)</f>
        <v>#N/A</v>
      </c>
      <c r="EB116" t="e">
        <f>IF(COUNTA('Последняя версия'!EB116)=0,NA(),'Последняя версия'!EB116)</f>
        <v>#N/A</v>
      </c>
      <c r="EC116" t="e">
        <f>IF(COUNTA('Последняя версия'!EC116)=0,NA(),'Последняя версия'!EC116)</f>
        <v>#N/A</v>
      </c>
      <c r="ED116" t="e">
        <f>IF(COUNTA('Последняя версия'!ED116)=0,NA(),'Последняя версия'!ED116)</f>
        <v>#N/A</v>
      </c>
      <c r="EE116" t="e">
        <f>IF(COUNTA('Последняя версия'!EE116)=0,NA(),'Последняя версия'!EE116)</f>
        <v>#N/A</v>
      </c>
      <c r="EF116" t="e">
        <f>IF(COUNTA('Последняя версия'!EF116)=0,NA(),'Последняя версия'!EF116)</f>
        <v>#N/A</v>
      </c>
      <c r="EG116" t="e">
        <f>IF(COUNTA('Последняя версия'!EG116)=0,NA(),'Последняя версия'!EG116)</f>
        <v>#N/A</v>
      </c>
      <c r="EH116" t="e">
        <f>IF(COUNTA('Последняя версия'!EH116)=0,NA(),'Последняя версия'!EH116)</f>
        <v>#N/A</v>
      </c>
      <c r="EI116" t="e">
        <f>IF(COUNTA('Последняя версия'!EI116)=0,NA(),'Последняя версия'!EI116)</f>
        <v>#N/A</v>
      </c>
      <c r="EJ116" t="e">
        <f>IF(COUNTA('Последняя версия'!EJ116)=0,NA(),'Последняя версия'!EJ116)</f>
        <v>#N/A</v>
      </c>
    </row>
    <row r="117" spans="1:140" x14ac:dyDescent="0.35">
      <c r="A117">
        <f>IF(COUNTA('Последняя версия'!A117)=0,NA(),'Последняя версия'!A117)</f>
        <v>116</v>
      </c>
      <c r="B117">
        <f>IF(COUNTA('Последняя версия'!B117)=0,NA(),'Последняя версия'!B117)</f>
        <v>3</v>
      </c>
      <c r="C117">
        <f>IF(COUNTA('Последняя версия'!C117)=0,NA(),'Последняя версия'!C117)</f>
        <v>2</v>
      </c>
      <c r="D117">
        <f>IF(COUNTA('Последняя версия'!D117)=0,NA(),'Последняя версия'!D117)</f>
        <v>4</v>
      </c>
      <c r="E117">
        <f>IF(COUNTA('Последняя версия'!E117)=0,NA(),'Последняя версия'!E117)</f>
        <v>8</v>
      </c>
      <c r="F117">
        <f>IF(COUNTA('Последняя версия'!F117)=0,NA(),'Последняя версия'!F117)</f>
        <v>2</v>
      </c>
      <c r="G117">
        <f>IF(COUNTA('Последняя версия'!G117)=0,NA(),'Последняя версия'!G117)</f>
        <v>3</v>
      </c>
      <c r="H117">
        <f>IF(COUNTA('Последняя версия'!H117)=0,NA(),'Последняя версия'!H117)</f>
        <v>1</v>
      </c>
      <c r="I117">
        <f>IF(COUNTA('Последняя версия'!I117)=0,NA(),'Последняя версия'!I117)</f>
        <v>1</v>
      </c>
      <c r="J117">
        <f>IF(COUNTA('Последняя версия'!J117)=0,NA(),'Последняя версия'!J117)</f>
        <v>1</v>
      </c>
      <c r="K117">
        <f>IF(COUNTA('Последняя версия'!K117)=0,NA(),'Последняя версия'!K117)</f>
        <v>1</v>
      </c>
      <c r="L117">
        <f>IF(COUNTA('Последняя версия'!L117)=0,NA(),'Последняя версия'!L117)</f>
        <v>1</v>
      </c>
      <c r="M117">
        <f>IF(COUNTA('Последняя версия'!M117)=0,NA(),'Последняя версия'!M117)</f>
        <v>1</v>
      </c>
      <c r="N117">
        <f>IF(COUNTA('Последняя версия'!N117)=0,NA(),'Последняя версия'!N117)</f>
        <v>1</v>
      </c>
      <c r="O117">
        <f>IF(COUNTA('Последняя версия'!O117)=0,NA(),'Последняя версия'!O117)</f>
        <v>2</v>
      </c>
      <c r="P117">
        <f>IF(COUNTA('Последняя версия'!P117)=0,NA(),'Последняя версия'!P117)</f>
        <v>1</v>
      </c>
      <c r="Q117">
        <f>IF(COUNTA('Последняя версия'!Q117)=0,NA(),'Последняя версия'!Q117)</f>
        <v>3</v>
      </c>
      <c r="R117">
        <f>IF(COUNTA('Последняя версия'!R117)=0,NA(),'Последняя версия'!R117)</f>
        <v>1</v>
      </c>
      <c r="S117">
        <f>IF(COUNTA('Последняя версия'!S117)=0,NA(),'Последняя версия'!S117)</f>
        <v>2</v>
      </c>
      <c r="T117">
        <f>IF(COUNTA('Последняя версия'!T117)=0,NA(),'Последняя версия'!T117)</f>
        <v>1</v>
      </c>
      <c r="U117">
        <f>IF(COUNTA('Последняя версия'!U117)=0,NA(),'Последняя версия'!U117)</f>
        <v>8</v>
      </c>
      <c r="V117">
        <f>IF(COUNTA('Последняя версия'!V117)=0,NA(),'Последняя версия'!V117)</f>
        <v>2</v>
      </c>
      <c r="W117" t="e">
        <f>IF(COUNTA('Последняя версия'!W117)=0,NA(),'Последняя версия'!W117)</f>
        <v>#N/A</v>
      </c>
      <c r="X117">
        <f>IF(COUNTA('Последняя версия'!X117)=0,NA(),'Последняя версия'!X117)</f>
        <v>59</v>
      </c>
      <c r="Y117">
        <f>IF(COUNTA('Последняя версия'!Y117)=0,NA(),'Последняя версия'!Y117)</f>
        <v>57</v>
      </c>
      <c r="Z117">
        <f>IF(COUNTA('Последняя версия'!Z117)=0,NA(),'Последняя версия'!Z117)</f>
        <v>18</v>
      </c>
      <c r="AA117">
        <f>IF(COUNTA('Последняя версия'!AA117)=0,NA(),'Последняя версия'!AA117)</f>
        <v>53</v>
      </c>
      <c r="AB117" t="e">
        <f>IF(COUNTA('Последняя версия'!AB117)=0,NA(),'Последняя версия'!AB117)</f>
        <v>#N/A</v>
      </c>
      <c r="AC117">
        <f>IF(COUNTA('Последняя версия'!AC117)=0,NA(),'Последняя версия'!AC117)</f>
        <v>41</v>
      </c>
      <c r="AD117">
        <f>IF(COUNTA('Последняя версия'!AD117)=0,NA(),'Последняя версия'!AD117)</f>
        <v>6.18</v>
      </c>
      <c r="AE117">
        <f>IF(COUNTA('Последняя версия'!AE117)=0,NA(),'Последняя версия'!AE117)</f>
        <v>67</v>
      </c>
      <c r="AF117">
        <f>IF(COUNTA('Последняя версия'!AF117)=0,NA(),'Последняя версия'!AF117)</f>
        <v>5.48</v>
      </c>
      <c r="AG117">
        <f>IF(COUNTA('Последняя версия'!AG117)=0,NA(),'Последняя версия'!AG117)</f>
        <v>1.56</v>
      </c>
      <c r="AH117">
        <f>IF(COUNTA('Последняя версия'!AH117)=0,NA(),'Последняя версия'!AH117)</f>
        <v>3.84</v>
      </c>
      <c r="AI117">
        <f>IF(COUNTA('Последняя версия'!AI117)=0,NA(),'Последняя версия'!AI117)</f>
        <v>0.67</v>
      </c>
      <c r="AJ117">
        <f>IF(COUNTA('Последняя версия'!AJ117)=0,NA(),'Последняя версия'!AJ117)</f>
        <v>4.83</v>
      </c>
      <c r="AK117">
        <f>IF(COUNTA('Последняя версия'!AK117)=0,NA(),'Последняя версия'!AK117)</f>
        <v>2.97</v>
      </c>
      <c r="AL117">
        <f>IF(COUNTA('Последняя версия'!AL117)=0,NA(),'Последняя версия'!AL117)</f>
        <v>123</v>
      </c>
      <c r="AM117">
        <f>IF(COUNTA('Последняя версия'!AM117)=0,NA(),'Последняя версия'!AM117)</f>
        <v>449</v>
      </c>
      <c r="AN117">
        <f>IF(COUNTA('Последняя версия'!AN117)=0,NA(),'Последняя версия'!AN117)</f>
        <v>1.35</v>
      </c>
      <c r="AO117">
        <f>IF(COUNTA('Последняя версия'!AO117)=0,NA(),'Последняя версия'!AO117)</f>
        <v>333</v>
      </c>
      <c r="AP117" t="e">
        <f>IF(COUNTA('Последняя версия'!AP117)=0,NA(),'Последняя версия'!AP117)</f>
        <v>#N/A</v>
      </c>
      <c r="AQ117" t="e">
        <f>IF(COUNTA('Последняя версия'!AQ117)=0,NA(),'Последняя версия'!AQ117)</f>
        <v>#N/A</v>
      </c>
      <c r="AR117" t="e">
        <f>IF(COUNTA('Последняя версия'!AR117)=0,NA(),'Последняя версия'!AR117)</f>
        <v>#N/A</v>
      </c>
      <c r="AS117" t="e">
        <f>IF(COUNTA('Последняя версия'!AS117)=0,NA(),'Последняя версия'!AS117)</f>
        <v>#N/A</v>
      </c>
      <c r="AT117" t="e">
        <f>IF(COUNTA('Последняя версия'!AT117)=0,NA(),'Последняя версия'!AT117)</f>
        <v>#N/A</v>
      </c>
      <c r="AU117" t="e">
        <f>IF(COUNTA('Последняя версия'!AU117)=0,NA(),'Последняя версия'!AU117)</f>
        <v>#N/A</v>
      </c>
      <c r="AV117" t="e">
        <f>IF(COUNTA('Последняя версия'!AV117)=0,NA(),'Последняя версия'!AV117)</f>
        <v>#N/A</v>
      </c>
      <c r="AW117" t="e">
        <f>IF(COUNTA('Последняя версия'!AW117)=0,NA(),'Последняя версия'!AW117)</f>
        <v>#N/A</v>
      </c>
      <c r="AX117" t="e">
        <f>IF(COUNTA('Последняя версия'!AX117)=0,NA(),'Последняя версия'!AX117)</f>
        <v>#N/A</v>
      </c>
      <c r="AY117" t="e">
        <f>IF(COUNTA('Последняя версия'!AY117)=0,NA(),'Последняя версия'!AY117)</f>
        <v>#N/A</v>
      </c>
      <c r="AZ117" t="e">
        <f>IF(COUNTA('Последняя версия'!AZ117)=0,NA(),'Последняя версия'!AZ117)</f>
        <v>#N/A</v>
      </c>
      <c r="BA117" t="e">
        <f>IF(COUNTA('Последняя версия'!BA117)=0,NA(),'Последняя версия'!BA117)</f>
        <v>#N/A</v>
      </c>
      <c r="BB117">
        <f>IF(COUNTA('Последняя версия'!BB117)=0,NA(),'Последняя версия'!BB117)</f>
        <v>143</v>
      </c>
      <c r="BC117" t="e">
        <f>IF(COUNTA('Последняя версия'!BC117)=0,NA(),'Последняя версия'!BC117)</f>
        <v>#N/A</v>
      </c>
      <c r="BD117" t="e">
        <f>IF(COUNTA('Последняя версия'!BD117)=0,NA(),'Последняя версия'!BD117)</f>
        <v>#N/A</v>
      </c>
      <c r="BE117" t="e">
        <f>IF(COUNTA('Последняя версия'!BE117)=0,NA(),'Последняя версия'!BE117)</f>
        <v>#N/A</v>
      </c>
      <c r="BF117" t="e">
        <f>IF(COUNTA('Последняя версия'!BF117)=0,NA(),'Последняя версия'!BF117)</f>
        <v>#N/A</v>
      </c>
      <c r="BG117" t="e">
        <f>IF(COUNTA('Последняя версия'!BG117)=0,NA(),'Последняя версия'!BG117)</f>
        <v>#N/A</v>
      </c>
      <c r="BH117" t="e">
        <f>IF(COUNTA('Последняя версия'!BH117)=0,NA(),'Последняя версия'!BH117)</f>
        <v>#N/A</v>
      </c>
      <c r="BI117" t="e">
        <f>IF(COUNTA('Последняя версия'!BI117)=0,NA(),'Последняя версия'!BI117)</f>
        <v>#N/A</v>
      </c>
      <c r="BJ117">
        <f>IF(COUNTA('Последняя версия'!BJ117)=0,NA(),'Последняя версия'!BJ117)</f>
        <v>6.99</v>
      </c>
      <c r="BK117">
        <f>IF(COUNTA('Последняя версия'!BK117)=0,NA(),'Последняя версия'!BK117)</f>
        <v>54.7</v>
      </c>
      <c r="BL117">
        <f>IF(COUNTA('Последняя версия'!BL117)=0,NA(),'Последняя версия'!BL117)</f>
        <v>15.2</v>
      </c>
      <c r="BM117" t="e">
        <f>IF(COUNTA('Последняя версия'!BM117)=0,NA(),'Последняя версия'!BM117)</f>
        <v>#N/A</v>
      </c>
      <c r="BN117">
        <f>IF(COUNTA('Последняя версия'!BN117)=0,NA(),'Последняя версия'!BN117)</f>
        <v>4.9000000000000004</v>
      </c>
      <c r="BO117">
        <f>IF(COUNTA('Последняя версия'!BO117)=0,NA(),'Последняя версия'!BO117)</f>
        <v>353.6</v>
      </c>
      <c r="BP117" t="e">
        <f>IF(COUNTA('Последняя версия'!BP117)=0,NA(),'Последняя версия'!BP117)</f>
        <v>#N/A</v>
      </c>
      <c r="BQ117" t="e">
        <f>IF(COUNTA('Последняя версия'!BQ117)=0,NA(),'Последняя версия'!BQ117)</f>
        <v>#N/A</v>
      </c>
      <c r="BR117" t="e">
        <f>IF(COUNTA('Последняя версия'!BR117)=0,NA(),'Последняя версия'!BR117)</f>
        <v>#N/A</v>
      </c>
      <c r="BS117" t="e">
        <f>IF(COUNTA('Последняя версия'!BS117)=0,NA(),'Последняя версия'!BS117)</f>
        <v>#N/A</v>
      </c>
      <c r="BT117" t="e">
        <f>IF(COUNTA('Последняя версия'!BT117)=0,NA(),'Последняя версия'!BT117)</f>
        <v>#N/A</v>
      </c>
      <c r="BU117" t="e">
        <f>IF(COUNTA('Последняя версия'!BU117)=0,NA(),'Последняя версия'!BU117)</f>
        <v>#N/A</v>
      </c>
      <c r="BV117" t="e">
        <f>IF(COUNTA('Последняя версия'!BV117)=0,NA(),'Последняя версия'!BV117)</f>
        <v>#N/A</v>
      </c>
      <c r="BW117" t="e">
        <f>IF(COUNTA('Последняя версия'!BW117)=0,NA(),'Последняя версия'!BW117)</f>
        <v>#N/A</v>
      </c>
      <c r="BX117" t="e">
        <f>IF(COUNTA('Последняя версия'!BX117)=0,NA(),'Последняя версия'!BX117)</f>
        <v>#N/A</v>
      </c>
      <c r="BY117" t="e">
        <f>IF(COUNTA('Последняя версия'!BY117)=0,NA(),'Последняя версия'!BY117)</f>
        <v>#N/A</v>
      </c>
      <c r="BZ117" t="e">
        <f>IF(COUNTA('Последняя версия'!BZ117)=0,NA(),'Последняя версия'!BZ117)</f>
        <v>#N/A</v>
      </c>
      <c r="CA117" t="e">
        <f>IF(COUNTA('Последняя версия'!CA117)=0,NA(),'Последняя версия'!CA117)</f>
        <v>#N/A</v>
      </c>
      <c r="CB117" t="e">
        <f>IF(COUNTA('Последняя версия'!CB117)=0,NA(),'Последняя версия'!CB117)</f>
        <v>#N/A</v>
      </c>
      <c r="CC117" t="e">
        <f>IF(COUNTA('Последняя версия'!CC117)=0,NA(),'Последняя версия'!CC117)</f>
        <v>#N/A</v>
      </c>
      <c r="CD117" t="e">
        <f>IF(COUNTA('Последняя версия'!CD117)=0,NA(),'Последняя версия'!CD117)</f>
        <v>#N/A</v>
      </c>
      <c r="CE117" t="e">
        <f>IF(COUNTA('Последняя версия'!CE117)=0,NA(),'Последняя версия'!CE117)</f>
        <v>#N/A</v>
      </c>
      <c r="CF117" t="e">
        <f>IF(COUNTA('Последняя версия'!CF117)=0,NA(),'Последняя версия'!CF117)</f>
        <v>#N/A</v>
      </c>
      <c r="CG117" t="e">
        <f>IF(COUNTA('Последняя версия'!CG117)=0,NA(),'Последняя версия'!CG117)</f>
        <v>#N/A</v>
      </c>
      <c r="CH117" t="e">
        <f>IF(COUNTA('Последняя версия'!CH117)=0,NA(),'Последняя версия'!CH117)</f>
        <v>#N/A</v>
      </c>
      <c r="CI117" t="e">
        <f>IF(COUNTA('Последняя версия'!CI117)=0,NA(),'Последняя версия'!CI117)</f>
        <v>#N/A</v>
      </c>
      <c r="CJ117" t="e">
        <f>IF(COUNTA('Последняя версия'!CJ117)=0,NA(),'Последняя версия'!CJ117)</f>
        <v>#N/A</v>
      </c>
      <c r="CK117" t="e">
        <f>IF(COUNTA('Последняя версия'!CK117)=0,NA(),'Последняя версия'!CK117)</f>
        <v>#N/A</v>
      </c>
      <c r="CL117">
        <f>IF(COUNTA('Последняя версия'!CL117)=0,NA(),'Последняя версия'!CL117)</f>
        <v>52</v>
      </c>
      <c r="CM117" t="e">
        <f>IF(COUNTA('Последняя версия'!CM117)=0,NA(),'Последняя версия'!CM117)</f>
        <v>#N/A</v>
      </c>
      <c r="CN117" t="e">
        <f>IF(COUNTA('Последняя версия'!CN117)=0,NA(),'Последняя версия'!CN117)</f>
        <v>#N/A</v>
      </c>
      <c r="CO117" t="e">
        <f>IF(COUNTA('Последняя версия'!CO117)=0,NA(),'Последняя версия'!CO117)</f>
        <v>#N/A</v>
      </c>
      <c r="CP117" t="e">
        <f>IF(COUNTA('Последняя версия'!CP117)=0,NA(),'Последняя версия'!CP117)</f>
        <v>#N/A</v>
      </c>
      <c r="CQ117" t="e">
        <f>IF(COUNTA('Последняя версия'!CQ117)=0,NA(),'Последняя версия'!CQ117)</f>
        <v>#N/A</v>
      </c>
      <c r="CR117" t="e">
        <f>IF(COUNTA('Последняя версия'!CR117)=0,NA(),'Последняя версия'!CR117)</f>
        <v>#N/A</v>
      </c>
      <c r="CS117">
        <f>IF(COUNTA('Последняя версия'!CS117)=0,NA(),'Последняя версия'!CS117)</f>
        <v>27</v>
      </c>
      <c r="CT117">
        <f>IF(COUNTA('Последняя версия'!CT117)=0,NA(),'Последняя версия'!CT117)</f>
        <v>10</v>
      </c>
      <c r="CU117">
        <f>IF(COUNTA('Последняя версия'!CU117)=0,NA(),'Последняя версия'!CU117)</f>
        <v>16</v>
      </c>
      <c r="CV117">
        <f>IF(COUNTA('Последняя версия'!CV117)=0,NA(),'Последняя версия'!CV117)</f>
        <v>2</v>
      </c>
      <c r="CW117">
        <f>IF(COUNTA('Последняя версия'!CW117)=0,NA(),'Последняя версия'!CW117)</f>
        <v>6</v>
      </c>
      <c r="CX117">
        <f>IF(COUNTA('Последняя версия'!CX117)=0,NA(),'Последняя версия'!CX117)</f>
        <v>9</v>
      </c>
      <c r="CY117">
        <f>IF(COUNTA('Последняя версия'!CY117)=0,NA(),'Последняя версия'!CY117)</f>
        <v>9</v>
      </c>
      <c r="CZ117">
        <f>IF(COUNTA('Последняя версия'!CZ117)=0,NA(),'Последняя версия'!CZ117)</f>
        <v>7</v>
      </c>
      <c r="DA117">
        <f>IF(COUNTA('Последняя версия'!DA117)=0,NA(),'Последняя версия'!DA117)</f>
        <v>1</v>
      </c>
      <c r="DB117">
        <f>IF(COUNTA('Последняя версия'!DB117)=0,NA(),'Последняя версия'!DB117)</f>
        <v>3</v>
      </c>
      <c r="DC117">
        <f>IF(COUNTA('Последняя версия'!DC117)=0,NA(),'Последняя версия'!DC117)</f>
        <v>6</v>
      </c>
      <c r="DD117">
        <f>IF(COUNTA('Последняя версия'!DD117)=0,NA(),'Последняя версия'!DD117)</f>
        <v>7</v>
      </c>
      <c r="DE117">
        <f>IF(COUNTA('Последняя версия'!DE117)=0,NA(),'Последняя версия'!DE117)</f>
        <v>7</v>
      </c>
      <c r="DF117">
        <f>IF(COUNTA('Последняя версия'!DF117)=0,NA(),'Последняя версия'!DF117)</f>
        <v>8</v>
      </c>
      <c r="DG117">
        <f>IF(COUNTA('Последняя версия'!DG117)=0,NA(),'Последняя версия'!DG117)</f>
        <v>8</v>
      </c>
      <c r="DH117">
        <f>IF(COUNTA('Последняя версия'!DH117)=0,NA(),'Последняя версия'!DH117)</f>
        <v>9</v>
      </c>
      <c r="DI117">
        <f>IF(COUNTA('Последняя версия'!DI117)=0,NA(),'Последняя версия'!DI117)</f>
        <v>6</v>
      </c>
      <c r="DJ117">
        <f>IF(COUNTA('Последняя версия'!DJ117)=0,NA(),'Последняя версия'!DJ117)</f>
        <v>5</v>
      </c>
      <c r="DK117">
        <f>IF(COUNTA('Последняя версия'!DK117)=0,NA(),'Последняя версия'!DK117)</f>
        <v>5</v>
      </c>
      <c r="DL117">
        <f>IF(COUNTA('Последняя версия'!DL117)=0,NA(),'Последняя версия'!DL117)</f>
        <v>6.5</v>
      </c>
      <c r="DM117">
        <f>IF(COUNTA('Последняя версия'!DM117)=0,NA(),'Последняя версия'!DM117)</f>
        <v>10</v>
      </c>
      <c r="DN117">
        <f>IF(COUNTA('Последняя версия'!DN117)=0,NA(),'Последняя версия'!DN117)</f>
        <v>6</v>
      </c>
      <c r="DO117">
        <f>IF(COUNTA('Последняя версия'!DO117)=0,NA(),'Последняя версия'!DO117)</f>
        <v>4</v>
      </c>
      <c r="DP117">
        <f>IF(COUNTA('Последняя версия'!DP117)=0,NA(),'Последняя версия'!DP117)</f>
        <v>12</v>
      </c>
      <c r="DQ117">
        <f>IF(COUNTA('Последняя версия'!DQ117)=0,NA(),'Последняя версия'!DQ117)</f>
        <v>11</v>
      </c>
      <c r="DR117">
        <f>IF(COUNTA('Последняя версия'!DR117)=0,NA(),'Последняя версия'!DR117)</f>
        <v>7</v>
      </c>
      <c r="DS117">
        <f>IF(COUNTA('Последняя версия'!DS117)=0,NA(),'Последняя версия'!DS117)</f>
        <v>4</v>
      </c>
      <c r="DT117">
        <f>IF(COUNTA('Последняя версия'!DT117)=0,NA(),'Последняя версия'!DT117)</f>
        <v>105</v>
      </c>
      <c r="DU117" t="e">
        <f>IF(COUNTA('Последняя версия'!DU117)=0,NA(),'Последняя версия'!DU117)</f>
        <v>#N/A</v>
      </c>
      <c r="DV117" t="e">
        <f>IF(COUNTA('Последняя версия'!DV117)=0,NA(),'Последняя версия'!DV117)</f>
        <v>#N/A</v>
      </c>
      <c r="DW117" t="e">
        <f>IF(COUNTA('Последняя версия'!DW117)=0,NA(),'Последняя версия'!DW117)</f>
        <v>#N/A</v>
      </c>
      <c r="DX117" t="e">
        <f>IF(COUNTA('Последняя версия'!DX117)=0,NA(),'Последняя версия'!DX117)</f>
        <v>#N/A</v>
      </c>
      <c r="DY117" t="e">
        <f>IF(COUNTA('Последняя версия'!DY117)=0,NA(),'Последняя версия'!DY117)</f>
        <v>#N/A</v>
      </c>
      <c r="DZ117" t="e">
        <f>IF(COUNTA('Последняя версия'!DZ117)=0,NA(),'Последняя версия'!DZ117)</f>
        <v>#N/A</v>
      </c>
      <c r="EA117" t="e">
        <f>IF(COUNTA('Последняя версия'!EA117)=0,NA(),'Последняя версия'!EA117)</f>
        <v>#N/A</v>
      </c>
      <c r="EB117" t="e">
        <f>IF(COUNTA('Последняя версия'!EB117)=0,NA(),'Последняя версия'!EB117)</f>
        <v>#N/A</v>
      </c>
      <c r="EC117" t="e">
        <f>IF(COUNTA('Последняя версия'!EC117)=0,NA(),'Последняя версия'!EC117)</f>
        <v>#N/A</v>
      </c>
      <c r="ED117" t="e">
        <f>IF(COUNTA('Последняя версия'!ED117)=0,NA(),'Последняя версия'!ED117)</f>
        <v>#N/A</v>
      </c>
      <c r="EE117" t="e">
        <f>IF(COUNTA('Последняя версия'!EE117)=0,NA(),'Последняя версия'!EE117)</f>
        <v>#N/A</v>
      </c>
      <c r="EF117" t="e">
        <f>IF(COUNTA('Последняя версия'!EF117)=0,NA(),'Последняя версия'!EF117)</f>
        <v>#N/A</v>
      </c>
      <c r="EG117" t="e">
        <f>IF(COUNTA('Последняя версия'!EG117)=0,NA(),'Последняя версия'!EG117)</f>
        <v>#N/A</v>
      </c>
      <c r="EH117" t="e">
        <f>IF(COUNTA('Последняя версия'!EH117)=0,NA(),'Последняя версия'!EH117)</f>
        <v>#N/A</v>
      </c>
      <c r="EI117" t="e">
        <f>IF(COUNTA('Последняя версия'!EI117)=0,NA(),'Последняя версия'!EI117)</f>
        <v>#N/A</v>
      </c>
      <c r="EJ117" t="e">
        <f>IF(COUNTA('Последняя версия'!EJ117)=0,NA(),'Последняя версия'!EJ117)</f>
        <v>#N/A</v>
      </c>
    </row>
    <row r="118" spans="1:140" x14ac:dyDescent="0.35">
      <c r="A118">
        <f>IF(COUNTA('Последняя версия'!A118)=0,NA(),'Последняя версия'!A118)</f>
        <v>117</v>
      </c>
      <c r="B118">
        <f>IF(COUNTA('Последняя версия'!B118)=0,NA(),'Последняя версия'!B118)</f>
        <v>2</v>
      </c>
      <c r="C118">
        <f>IF(COUNTA('Последняя версия'!C118)=0,NA(),'Последняя версия'!C118)</f>
        <v>2</v>
      </c>
      <c r="D118">
        <f>IF(COUNTA('Последняя версия'!D118)=0,NA(),'Последняя версия'!D118)</f>
        <v>4</v>
      </c>
      <c r="E118">
        <f>IF(COUNTA('Последняя версия'!E118)=0,NA(),'Последняя версия'!E118)</f>
        <v>2</v>
      </c>
      <c r="F118">
        <f>IF(COUNTA('Последняя версия'!F118)=0,NA(),'Последняя версия'!F118)</f>
        <v>1</v>
      </c>
      <c r="G118">
        <f>IF(COUNTA('Последняя версия'!G118)=0,NA(),'Последняя версия'!G118)</f>
        <v>1</v>
      </c>
      <c r="H118">
        <f>IF(COUNTA('Последняя версия'!H118)=0,NA(),'Последняя версия'!H118)</f>
        <v>1</v>
      </c>
      <c r="I118">
        <f>IF(COUNTA('Последняя версия'!I118)=0,NA(),'Последняя версия'!I118)</f>
        <v>1</v>
      </c>
      <c r="J118">
        <f>IF(COUNTA('Последняя версия'!J118)=0,NA(),'Последняя версия'!J118)</f>
        <v>1</v>
      </c>
      <c r="K118">
        <f>IF(COUNTA('Последняя версия'!K118)=0,NA(),'Последняя версия'!K118)</f>
        <v>1</v>
      </c>
      <c r="L118">
        <f>IF(COUNTA('Последняя версия'!L118)=0,NA(),'Последняя версия'!L118)</f>
        <v>1</v>
      </c>
      <c r="M118">
        <f>IF(COUNTA('Последняя версия'!M118)=0,NA(),'Последняя версия'!M118)</f>
        <v>1</v>
      </c>
      <c r="N118">
        <f>IF(COUNTA('Последняя версия'!N118)=0,NA(),'Последняя версия'!N118)</f>
        <v>2</v>
      </c>
      <c r="O118">
        <f>IF(COUNTA('Последняя версия'!O118)=0,NA(),'Последняя версия'!O118)</f>
        <v>2</v>
      </c>
      <c r="P118">
        <f>IF(COUNTA('Последняя версия'!P118)=0,NA(),'Последняя версия'!P118)</f>
        <v>1</v>
      </c>
      <c r="Q118">
        <f>IF(COUNTA('Последняя версия'!Q118)=0,NA(),'Последняя версия'!Q118)</f>
        <v>2</v>
      </c>
      <c r="R118">
        <f>IF(COUNTA('Последняя версия'!R118)=0,NA(),'Последняя версия'!R118)</f>
        <v>1</v>
      </c>
      <c r="S118">
        <f>IF(COUNTA('Последняя версия'!S118)=0,NA(),'Последняя версия'!S118)</f>
        <v>1</v>
      </c>
      <c r="T118">
        <f>IF(COUNTA('Последняя версия'!T118)=0,NA(),'Последняя версия'!T118)</f>
        <v>1</v>
      </c>
      <c r="U118">
        <f>IF(COUNTA('Последняя версия'!U118)=0,NA(),'Последняя версия'!U118)</f>
        <v>2</v>
      </c>
      <c r="V118">
        <f>IF(COUNTA('Последняя версия'!V118)=0,NA(),'Последняя версия'!V118)</f>
        <v>2</v>
      </c>
      <c r="W118" t="e">
        <f>IF(COUNTA('Последняя версия'!W118)=0,NA(),'Последняя версия'!W118)</f>
        <v>#N/A</v>
      </c>
      <c r="X118">
        <f>IF(COUNTA('Последняя версия'!X118)=0,NA(),'Последняя версия'!X118)</f>
        <v>68</v>
      </c>
      <c r="Y118">
        <f>IF(COUNTA('Последняя версия'!Y118)=0,NA(),'Последняя версия'!Y118)</f>
        <v>67</v>
      </c>
      <c r="Z118">
        <f>IF(COUNTA('Последняя версия'!Z118)=0,NA(),'Последняя версия'!Z118)</f>
        <v>12</v>
      </c>
      <c r="AA118">
        <f>IF(COUNTA('Последняя версия'!AA118)=0,NA(),'Последняя версия'!AA118)</f>
        <v>51</v>
      </c>
      <c r="AB118" t="e">
        <f>IF(COUNTA('Последняя версия'!AB118)=0,NA(),'Последняя версия'!AB118)</f>
        <v>#N/A</v>
      </c>
      <c r="AC118">
        <f>IF(COUNTA('Последняя версия'!AC118)=0,NA(),'Последняя версия'!AC118)</f>
        <v>39.840000000000003</v>
      </c>
      <c r="AD118">
        <f>IF(COUNTA('Последняя версия'!AD118)=0,NA(),'Последняя версия'!AD118)</f>
        <v>6.71</v>
      </c>
      <c r="AE118">
        <f>IF(COUNTA('Последняя версия'!AE118)=0,NA(),'Последняя версия'!AE118)</f>
        <v>75.05</v>
      </c>
      <c r="AF118">
        <f>IF(COUNTA('Последняя версия'!AF118)=0,NA(),'Последняя версия'!AF118)</f>
        <v>6</v>
      </c>
      <c r="AG118">
        <f>IF(COUNTA('Последняя версия'!AG118)=0,NA(),'Последняя версия'!AG118)</f>
        <v>1.18</v>
      </c>
      <c r="AH118">
        <f>IF(COUNTA('Последняя версия'!AH118)=0,NA(),'Последняя версия'!AH118)</f>
        <v>4.0999999999999996</v>
      </c>
      <c r="AI118">
        <f>IF(COUNTA('Последняя версия'!AI118)=0,NA(),'Последняя версия'!AI118)</f>
        <v>1.85</v>
      </c>
      <c r="AJ118">
        <f>IF(COUNTA('Последняя версия'!AJ118)=0,NA(),'Последняя версия'!AJ118)</f>
        <v>1.56</v>
      </c>
      <c r="AK118">
        <f>IF(COUNTA('Последняя версия'!AK118)=0,NA(),'Последняя версия'!AK118)</f>
        <v>4.6900000000000004</v>
      </c>
      <c r="AL118">
        <f>IF(COUNTA('Последняя версия'!AL118)=0,NA(),'Последняя версия'!AL118)</f>
        <v>106</v>
      </c>
      <c r="AM118">
        <f>IF(COUNTA('Последняя версия'!AM118)=0,NA(),'Последняя версия'!AM118)</f>
        <v>274</v>
      </c>
      <c r="AN118">
        <f>IF(COUNTA('Последняя версия'!AN118)=0,NA(),'Последняя версия'!AN118)</f>
        <v>1.22</v>
      </c>
      <c r="AO118">
        <f>IF(COUNTA('Последняя версия'!AO118)=0,NA(),'Последняя версия'!AO118)</f>
        <v>225</v>
      </c>
      <c r="AP118" t="e">
        <f>IF(COUNTA('Последняя версия'!AP118)=0,NA(),'Последняя версия'!AP118)</f>
        <v>#N/A</v>
      </c>
      <c r="AQ118" t="e">
        <f>IF(COUNTA('Последняя версия'!AQ118)=0,NA(),'Последняя версия'!AQ118)</f>
        <v>#N/A</v>
      </c>
      <c r="AR118" t="e">
        <f>IF(COUNTA('Последняя версия'!AR118)=0,NA(),'Последняя версия'!AR118)</f>
        <v>#N/A</v>
      </c>
      <c r="AS118" t="e">
        <f>IF(COUNTA('Последняя версия'!AS118)=0,NA(),'Последняя версия'!AS118)</f>
        <v>#N/A</v>
      </c>
      <c r="AT118" t="e">
        <f>IF(COUNTA('Последняя версия'!AT118)=0,NA(),'Последняя версия'!AT118)</f>
        <v>#N/A</v>
      </c>
      <c r="AU118" t="e">
        <f>IF(COUNTA('Последняя версия'!AU118)=0,NA(),'Последняя версия'!AU118)</f>
        <v>#N/A</v>
      </c>
      <c r="AV118" t="e">
        <f>IF(COUNTA('Последняя версия'!AV118)=0,NA(),'Последняя версия'!AV118)</f>
        <v>#N/A</v>
      </c>
      <c r="AW118" t="e">
        <f>IF(COUNTA('Последняя версия'!AW118)=0,NA(),'Последняя версия'!AW118)</f>
        <v>#N/A</v>
      </c>
      <c r="AX118" t="e">
        <f>IF(COUNTA('Последняя версия'!AX118)=0,NA(),'Последняя версия'!AX118)</f>
        <v>#N/A</v>
      </c>
      <c r="AY118" t="e">
        <f>IF(COUNTA('Последняя версия'!AY118)=0,NA(),'Последняя версия'!AY118)</f>
        <v>#N/A</v>
      </c>
      <c r="AZ118" t="e">
        <f>IF(COUNTA('Последняя версия'!AZ118)=0,NA(),'Последняя версия'!AZ118)</f>
        <v>#N/A</v>
      </c>
      <c r="BA118" t="e">
        <f>IF(COUNTA('Последняя версия'!BA118)=0,NA(),'Последняя версия'!BA118)</f>
        <v>#N/A</v>
      </c>
      <c r="BB118">
        <f>IF(COUNTA('Последняя версия'!BB118)=0,NA(),'Последняя версия'!BB118)</f>
        <v>148</v>
      </c>
      <c r="BC118">
        <f>IF(COUNTA('Последняя версия'!BC118)=0,NA(),'Последняя версия'!BC118)</f>
        <v>4.93</v>
      </c>
      <c r="BD118">
        <f>IF(COUNTA('Последняя версия'!BD118)=0,NA(),'Последняя версия'!BD118)</f>
        <v>269</v>
      </c>
      <c r="BE118">
        <f>IF(COUNTA('Последняя версия'!BE118)=0,NA(),'Последняя версия'!BE118)</f>
        <v>6.3</v>
      </c>
      <c r="BF118">
        <f>IF(COUNTA('Последняя версия'!BF118)=0,NA(),'Последняя версия'!BF118)</f>
        <v>21</v>
      </c>
      <c r="BG118">
        <f>IF(COUNTA('Последняя версия'!BG118)=0,NA(),'Последняя версия'!BG118)</f>
        <v>2</v>
      </c>
      <c r="BH118" t="e">
        <f>IF(COUNTA('Последняя версия'!BH118)=0,NA(),'Последняя версия'!BH118)</f>
        <v>#N/A</v>
      </c>
      <c r="BI118" t="e">
        <f>IF(COUNTA('Последняя версия'!BI118)=0,NA(),'Последняя версия'!BI118)</f>
        <v>#N/A</v>
      </c>
      <c r="BJ118">
        <f>IF(COUNTA('Последняя версия'!BJ118)=0,NA(),'Последняя версия'!BJ118)</f>
        <v>6.4</v>
      </c>
      <c r="BK118">
        <f>IF(COUNTA('Последняя версия'!BK118)=0,NA(),'Последняя версия'!BK118)</f>
        <v>49.72</v>
      </c>
      <c r="BL118">
        <f>IF(COUNTA('Последняя версия'!BL118)=0,NA(),'Последняя версия'!BL118)</f>
        <v>34.18</v>
      </c>
      <c r="BM118" t="e">
        <f>IF(COUNTA('Последняя версия'!BM118)=0,NA(),'Последняя версия'!BM118)</f>
        <v>#N/A</v>
      </c>
      <c r="BN118">
        <f>IF(COUNTA('Последняя версия'!BN118)=0,NA(),'Последняя версия'!BN118)</f>
        <v>11.15</v>
      </c>
      <c r="BO118">
        <f>IF(COUNTA('Последняя версия'!BO118)=0,NA(),'Последняя версия'!BO118)</f>
        <v>404.2</v>
      </c>
      <c r="BP118" t="e">
        <f>IF(COUNTA('Последняя версия'!BP118)=0,NA(),'Последняя версия'!BP118)</f>
        <v>#N/A</v>
      </c>
      <c r="BQ118">
        <f>IF(COUNTA('Последняя версия'!BQ118)=0,NA(),'Последняя версия'!BQ118)</f>
        <v>110.47</v>
      </c>
      <c r="BR118" t="e">
        <f>IF(COUNTA('Последняя версия'!BR118)=0,NA(),'Последняя версия'!BR118)</f>
        <v>#N/A</v>
      </c>
      <c r="BS118" t="e">
        <f>IF(COUNTA('Последняя версия'!BS118)=0,NA(),'Последняя версия'!BS118)</f>
        <v>#N/A</v>
      </c>
      <c r="BT118" t="e">
        <f>IF(COUNTA('Последняя версия'!BT118)=0,NA(),'Последняя версия'!BT118)</f>
        <v>#N/A</v>
      </c>
      <c r="BU118" t="e">
        <f>IF(COUNTA('Последняя версия'!BU118)=0,NA(),'Последняя версия'!BU118)</f>
        <v>#N/A</v>
      </c>
      <c r="BV118" t="e">
        <f>IF(COUNTA('Последняя версия'!BV118)=0,NA(),'Последняя версия'!BV118)</f>
        <v>#N/A</v>
      </c>
      <c r="BW118" t="e">
        <f>IF(COUNTA('Последняя версия'!BW118)=0,NA(),'Последняя версия'!BW118)</f>
        <v>#N/A</v>
      </c>
      <c r="BX118" t="e">
        <f>IF(COUNTA('Последняя версия'!BX118)=0,NA(),'Последняя версия'!BX118)</f>
        <v>#N/A</v>
      </c>
      <c r="BY118" t="e">
        <f>IF(COUNTA('Последняя версия'!BY118)=0,NA(),'Последняя версия'!BY118)</f>
        <v>#N/A</v>
      </c>
      <c r="BZ118" t="e">
        <f>IF(COUNTA('Последняя версия'!BZ118)=0,NA(),'Последняя версия'!BZ118)</f>
        <v>#N/A</v>
      </c>
      <c r="CA118" t="e">
        <f>IF(COUNTA('Последняя версия'!CA118)=0,NA(),'Последняя версия'!CA118)</f>
        <v>#N/A</v>
      </c>
      <c r="CB118" t="e">
        <f>IF(COUNTA('Последняя версия'!CB118)=0,NA(),'Последняя версия'!CB118)</f>
        <v>#N/A</v>
      </c>
      <c r="CC118" t="e">
        <f>IF(COUNTA('Последняя версия'!CC118)=0,NA(),'Последняя версия'!CC118)</f>
        <v>#N/A</v>
      </c>
      <c r="CD118" t="e">
        <f>IF(COUNTA('Последняя версия'!CD118)=0,NA(),'Последняя версия'!CD118)</f>
        <v>#N/A</v>
      </c>
      <c r="CE118" t="e">
        <f>IF(COUNTA('Последняя версия'!CE118)=0,NA(),'Последняя версия'!CE118)</f>
        <v>#N/A</v>
      </c>
      <c r="CF118" t="e">
        <f>IF(COUNTA('Последняя версия'!CF118)=0,NA(),'Последняя версия'!CF118)</f>
        <v>#N/A</v>
      </c>
      <c r="CG118" t="e">
        <f>IF(COUNTA('Последняя версия'!CG118)=0,NA(),'Последняя версия'!CG118)</f>
        <v>#N/A</v>
      </c>
      <c r="CH118" t="e">
        <f>IF(COUNTA('Последняя версия'!CH118)=0,NA(),'Последняя версия'!CH118)</f>
        <v>#N/A</v>
      </c>
      <c r="CI118" t="e">
        <f>IF(COUNTA('Последняя версия'!CI118)=0,NA(),'Последняя версия'!CI118)</f>
        <v>#N/A</v>
      </c>
      <c r="CJ118" t="e">
        <f>IF(COUNTA('Последняя версия'!CJ118)=0,NA(),'Последняя версия'!CJ118)</f>
        <v>#N/A</v>
      </c>
      <c r="CK118" t="e">
        <f>IF(COUNTA('Последняя версия'!CK118)=0,NA(),'Последняя версия'!CK118)</f>
        <v>#N/A</v>
      </c>
      <c r="CL118">
        <f>IF(COUNTA('Последняя версия'!CL118)=0,NA(),'Последняя версия'!CL118)</f>
        <v>664</v>
      </c>
      <c r="CM118">
        <f>IF(COUNTA('Последняя версия'!CM118)=0,NA(),'Последняя версия'!CM118)</f>
        <v>1.69</v>
      </c>
      <c r="CN118">
        <f>IF(COUNTA('Последняя версия'!CN118)=0,NA(),'Последняя версия'!CN118)</f>
        <v>6.02</v>
      </c>
      <c r="CO118">
        <f>IF(COUNTA('Последняя версия'!CO118)=0,NA(),'Последняя версия'!CO118)</f>
        <v>5.78</v>
      </c>
      <c r="CP118">
        <f>IF(COUNTA('Последняя версия'!CP118)=0,NA(),'Последняя версия'!CP118)</f>
        <v>161.76</v>
      </c>
      <c r="CQ118">
        <f>IF(COUNTA('Последняя версия'!CQ118)=0,NA(),'Последняя версия'!CQ118)</f>
        <v>70.400000000000006</v>
      </c>
      <c r="CR118">
        <f>IF(COUNTA('Последняя версия'!CR118)=0,NA(),'Последняя версия'!CR118)</f>
        <v>23.1</v>
      </c>
      <c r="CS118">
        <f>IF(COUNTA('Последняя версия'!CS118)=0,NA(),'Последняя версия'!CS118)</f>
        <v>28</v>
      </c>
      <c r="CT118">
        <f>IF(COUNTA('Последняя версия'!CT118)=0,NA(),'Последняя версия'!CT118)</f>
        <v>10</v>
      </c>
      <c r="CU118">
        <f>IF(COUNTA('Последняя версия'!CU118)=0,NA(),'Последняя версия'!CU118)</f>
        <v>15</v>
      </c>
      <c r="CV118">
        <f>IF(COUNTA('Последняя версия'!CV118)=0,NA(),'Последняя версия'!CV118)</f>
        <v>1</v>
      </c>
      <c r="CW118">
        <f>IF(COUNTA('Последняя версия'!CW118)=0,NA(),'Последняя версия'!CW118)</f>
        <v>1</v>
      </c>
      <c r="CX118">
        <f>IF(COUNTA('Последняя версия'!CX118)=0,NA(),'Последняя версия'!CX118)</f>
        <v>6</v>
      </c>
      <c r="CY118">
        <f>IF(COUNTA('Последняя версия'!CY118)=0,NA(),'Последняя версия'!CY118)</f>
        <v>1</v>
      </c>
      <c r="CZ118">
        <f>IF(COUNTA('Последняя версия'!CZ118)=0,NA(),'Последняя версия'!CZ118)</f>
        <v>2</v>
      </c>
      <c r="DA118">
        <f>IF(COUNTA('Последняя версия'!DA118)=0,NA(),'Последняя версия'!DA118)</f>
        <v>1</v>
      </c>
      <c r="DB118">
        <f>IF(COUNTA('Последняя версия'!DB118)=0,NA(),'Последняя версия'!DB118)</f>
        <v>7</v>
      </c>
      <c r="DC118">
        <f>IF(COUNTA('Последняя версия'!DC118)=0,NA(),'Последняя версия'!DC118)</f>
        <v>9</v>
      </c>
      <c r="DD118">
        <f>IF(COUNTA('Последняя версия'!DD118)=0,NA(),'Последняя версия'!DD118)</f>
        <v>8</v>
      </c>
      <c r="DE118">
        <f>IF(COUNTA('Последняя версия'!DE118)=0,NA(),'Последняя версия'!DE118)</f>
        <v>1</v>
      </c>
      <c r="DF118">
        <f>IF(COUNTA('Последняя версия'!DF118)=0,NA(),'Последняя версия'!DF118)</f>
        <v>6</v>
      </c>
      <c r="DG118">
        <f>IF(COUNTA('Последняя версия'!DG118)=0,NA(),'Последняя версия'!DG118)</f>
        <v>2</v>
      </c>
      <c r="DH118">
        <f>IF(COUNTA('Последняя версия'!DH118)=0,NA(),'Последняя версия'!DH118)</f>
        <v>13</v>
      </c>
      <c r="DI118">
        <f>IF(COUNTA('Последняя версия'!DI118)=0,NA(),'Последняя версия'!DI118)</f>
        <v>6</v>
      </c>
      <c r="DJ118">
        <f>IF(COUNTA('Последняя версия'!DJ118)=0,NA(),'Последняя версия'!DJ118)</f>
        <v>5</v>
      </c>
      <c r="DK118">
        <f>IF(COUNTA('Последняя версия'!DK118)=0,NA(),'Последняя версия'!DK118)</f>
        <v>4</v>
      </c>
      <c r="DL118">
        <f>IF(COUNTA('Последняя версия'!DL118)=0,NA(),'Последняя версия'!DL118)</f>
        <v>5</v>
      </c>
      <c r="DM118">
        <f>IF(COUNTA('Последняя версия'!DM118)=0,NA(),'Последняя версия'!DM118)</f>
        <v>12</v>
      </c>
      <c r="DN118">
        <f>IF(COUNTA('Последняя версия'!DN118)=0,NA(),'Последняя версия'!DN118)</f>
        <v>7</v>
      </c>
      <c r="DO118">
        <f>IF(COUNTA('Последняя версия'!DO118)=0,NA(),'Последняя версия'!DO118)</f>
        <v>5</v>
      </c>
      <c r="DP118">
        <f>IF(COUNTA('Последняя версия'!DP118)=0,NA(),'Последняя версия'!DP118)</f>
        <v>12</v>
      </c>
      <c r="DQ118">
        <f>IF(COUNTA('Последняя версия'!DQ118)=0,NA(),'Последняя версия'!DQ118)</f>
        <v>15</v>
      </c>
      <c r="DR118">
        <f>IF(COUNTA('Последняя версия'!DR118)=0,NA(),'Последняя версия'!DR118)</f>
        <v>9</v>
      </c>
      <c r="DS118">
        <f>IF(COUNTA('Последняя версия'!DS118)=0,NA(),'Последняя версия'!DS118)</f>
        <v>6</v>
      </c>
      <c r="DT118">
        <f>IF(COUNTA('Последняя версия'!DT118)=0,NA(),'Последняя версия'!DT118)</f>
        <v>120</v>
      </c>
      <c r="DU118" t="e">
        <f>IF(COUNTA('Последняя версия'!DU118)=0,NA(),'Последняя версия'!DU118)</f>
        <v>#N/A</v>
      </c>
      <c r="DV118" t="e">
        <f>IF(COUNTA('Последняя версия'!DV118)=0,NA(),'Последняя версия'!DV118)</f>
        <v>#N/A</v>
      </c>
      <c r="DW118" t="e">
        <f>IF(COUNTA('Последняя версия'!DW118)=0,NA(),'Последняя версия'!DW118)</f>
        <v>#N/A</v>
      </c>
      <c r="DX118" t="e">
        <f>IF(COUNTA('Последняя версия'!DX118)=0,NA(),'Последняя версия'!DX118)</f>
        <v>#N/A</v>
      </c>
      <c r="DY118" t="e">
        <f>IF(COUNTA('Последняя версия'!DY118)=0,NA(),'Последняя версия'!DY118)</f>
        <v>#N/A</v>
      </c>
      <c r="DZ118" t="e">
        <f>IF(COUNTA('Последняя версия'!DZ118)=0,NA(),'Последняя версия'!DZ118)</f>
        <v>#N/A</v>
      </c>
      <c r="EA118" t="e">
        <f>IF(COUNTA('Последняя версия'!EA118)=0,NA(),'Последняя версия'!EA118)</f>
        <v>#N/A</v>
      </c>
      <c r="EB118" t="e">
        <f>IF(COUNTA('Последняя версия'!EB118)=0,NA(),'Последняя версия'!EB118)</f>
        <v>#N/A</v>
      </c>
      <c r="EC118" t="e">
        <f>IF(COUNTA('Последняя версия'!EC118)=0,NA(),'Последняя версия'!EC118)</f>
        <v>#N/A</v>
      </c>
      <c r="ED118" t="e">
        <f>IF(COUNTA('Последняя версия'!ED118)=0,NA(),'Последняя версия'!ED118)</f>
        <v>#N/A</v>
      </c>
      <c r="EE118" t="e">
        <f>IF(COUNTA('Последняя версия'!EE118)=0,NA(),'Последняя версия'!EE118)</f>
        <v>#N/A</v>
      </c>
      <c r="EF118" t="e">
        <f>IF(COUNTA('Последняя версия'!EF118)=0,NA(),'Последняя версия'!EF118)</f>
        <v>#N/A</v>
      </c>
      <c r="EG118" t="e">
        <f>IF(COUNTA('Последняя версия'!EG118)=0,NA(),'Последняя версия'!EG118)</f>
        <v>#N/A</v>
      </c>
      <c r="EH118" t="e">
        <f>IF(COUNTA('Последняя версия'!EH118)=0,NA(),'Последняя версия'!EH118)</f>
        <v>#N/A</v>
      </c>
      <c r="EI118" t="e">
        <f>IF(COUNTA('Последняя версия'!EI118)=0,NA(),'Последняя версия'!EI118)</f>
        <v>#N/A</v>
      </c>
      <c r="EJ118" t="e">
        <f>IF(COUNTA('Последняя версия'!EJ118)=0,NA(),'Последняя версия'!EJ118)</f>
        <v>#N/A</v>
      </c>
    </row>
    <row r="119" spans="1:140" x14ac:dyDescent="0.35">
      <c r="A119">
        <f>IF(COUNTA('Последняя версия'!A119)=0,NA(),'Последняя версия'!A119)</f>
        <v>118</v>
      </c>
      <c r="B119">
        <f>IF(COUNTA('Последняя версия'!B119)=0,NA(),'Последняя версия'!B119)</f>
        <v>3</v>
      </c>
      <c r="C119">
        <f>IF(COUNTA('Последняя версия'!C119)=0,NA(),'Последняя версия'!C119)</f>
        <v>2</v>
      </c>
      <c r="D119">
        <f>IF(COUNTA('Последняя версия'!D119)=0,NA(),'Последняя версия'!D119)</f>
        <v>6</v>
      </c>
      <c r="E119">
        <f>IF(COUNTA('Последняя версия'!E119)=0,NA(),'Последняя версия'!E119)</f>
        <v>6</v>
      </c>
      <c r="F119">
        <f>IF(COUNTA('Последняя версия'!F119)=0,NA(),'Последняя версия'!F119)</f>
        <v>4</v>
      </c>
      <c r="G119">
        <f>IF(COUNTA('Последняя версия'!G119)=0,NA(),'Последняя версия'!G119)</f>
        <v>3</v>
      </c>
      <c r="H119">
        <f>IF(COUNTA('Последняя версия'!H119)=0,NA(),'Последняя версия'!H119)</f>
        <v>1</v>
      </c>
      <c r="I119">
        <f>IF(COUNTA('Последняя версия'!I119)=0,NA(),'Последняя версия'!I119)</f>
        <v>1</v>
      </c>
      <c r="J119">
        <f>IF(COUNTA('Последняя версия'!J119)=0,NA(),'Последняя версия'!J119)</f>
        <v>2</v>
      </c>
      <c r="K119">
        <f>IF(COUNTA('Последняя версия'!K119)=0,NA(),'Последняя версия'!K119)</f>
        <v>1</v>
      </c>
      <c r="L119">
        <f>IF(COUNTA('Последняя версия'!L119)=0,NA(),'Последняя версия'!L119)</f>
        <v>1</v>
      </c>
      <c r="M119">
        <f>IF(COUNTA('Последняя версия'!M119)=0,NA(),'Последняя версия'!M119)</f>
        <v>1</v>
      </c>
      <c r="N119">
        <f>IF(COUNTA('Последняя версия'!N119)=0,NA(),'Последняя версия'!N119)</f>
        <v>1</v>
      </c>
      <c r="O119">
        <f>IF(COUNTA('Последняя версия'!O119)=0,NA(),'Последняя версия'!O119)</f>
        <v>1</v>
      </c>
      <c r="P119">
        <f>IF(COUNTA('Последняя версия'!P119)=0,NA(),'Последняя версия'!P119)</f>
        <v>1</v>
      </c>
      <c r="Q119">
        <f>IF(COUNTA('Последняя версия'!Q119)=0,NA(),'Последняя версия'!Q119)</f>
        <v>1</v>
      </c>
      <c r="R119">
        <f>IF(COUNTA('Последняя версия'!R119)=0,NA(),'Последняя версия'!R119)</f>
        <v>1</v>
      </c>
      <c r="S119">
        <f>IF(COUNTA('Последняя версия'!S119)=0,NA(),'Последняя версия'!S119)</f>
        <v>1</v>
      </c>
      <c r="T119">
        <f>IF(COUNTA('Последняя версия'!T119)=0,NA(),'Последняя версия'!T119)</f>
        <v>10</v>
      </c>
      <c r="U119">
        <f>IF(COUNTA('Последняя версия'!U119)=0,NA(),'Последняя версия'!U119)</f>
        <v>2</v>
      </c>
      <c r="V119">
        <f>IF(COUNTA('Последняя версия'!V119)=0,NA(),'Последняя версия'!V119)</f>
        <v>2</v>
      </c>
      <c r="W119" t="e">
        <f>IF(COUNTA('Последняя версия'!W119)=0,NA(),'Последняя версия'!W119)</f>
        <v>#N/A</v>
      </c>
      <c r="X119">
        <f>IF(COUNTA('Последняя версия'!X119)=0,NA(),'Последняя версия'!X119)</f>
        <v>70</v>
      </c>
      <c r="Y119">
        <f>IF(COUNTA('Последняя версия'!Y119)=0,NA(),'Последняя версия'!Y119)</f>
        <v>55</v>
      </c>
      <c r="Z119">
        <f>IF(COUNTA('Последняя версия'!Z119)=0,NA(),'Последняя версия'!Z119)</f>
        <v>170</v>
      </c>
      <c r="AA119" t="e">
        <f>IF(COUNTA('Последняя версия'!AA119)=0,NA(),'Последняя версия'!AA119)</f>
        <v>#N/A</v>
      </c>
      <c r="AB119" t="e">
        <f>IF(COUNTA('Последняя версия'!AB119)=0,NA(),'Последняя версия'!AB119)</f>
        <v>#N/A</v>
      </c>
      <c r="AC119">
        <f>IF(COUNTA('Последняя версия'!AC119)=0,NA(),'Последняя версия'!AC119)</f>
        <v>45.2</v>
      </c>
      <c r="AD119">
        <f>IF(COUNTA('Последняя версия'!AD119)=0,NA(),'Последняя версия'!AD119)</f>
        <v>4.57</v>
      </c>
      <c r="AE119">
        <f>IF(COUNTA('Последняя версия'!AE119)=0,NA(),'Последняя версия'!AE119)</f>
        <v>64.53</v>
      </c>
      <c r="AF119">
        <f>IF(COUNTA('Последняя версия'!AF119)=0,NA(),'Последняя версия'!AF119)</f>
        <v>6.11</v>
      </c>
      <c r="AG119">
        <f>IF(COUNTA('Последняя версия'!AG119)=0,NA(),'Последняя версия'!AG119)</f>
        <v>0.77</v>
      </c>
      <c r="AH119">
        <f>IF(COUNTA('Последняя версия'!AH119)=0,NA(),'Последняя версия'!AH119)</f>
        <v>1.56</v>
      </c>
      <c r="AI119">
        <f>IF(COUNTA('Последняя версия'!AI119)=0,NA(),'Последняя версия'!AI119)</f>
        <v>3.55</v>
      </c>
      <c r="AJ119">
        <f>IF(COUNTA('Последняя версия'!AJ119)=0,NA(),'Последняя версия'!AJ119)</f>
        <v>0.97</v>
      </c>
      <c r="AK119">
        <f>IF(COUNTA('Последняя версия'!AK119)=0,NA(),'Последняя версия'!AK119)</f>
        <v>4.01</v>
      </c>
      <c r="AL119">
        <f>IF(COUNTA('Последняя версия'!AL119)=0,NA(),'Последняя версия'!AL119)</f>
        <v>355</v>
      </c>
      <c r="AM119">
        <f>IF(COUNTA('Последняя версия'!AM119)=0,NA(),'Последняя версия'!AM119)</f>
        <v>412</v>
      </c>
      <c r="AN119">
        <f>IF(COUNTA('Последняя версия'!AN119)=0,NA(),'Последняя версия'!AN119)</f>
        <v>2.8</v>
      </c>
      <c r="AO119">
        <f>IF(COUNTA('Последняя версия'!AO119)=0,NA(),'Последняя версия'!AO119)</f>
        <v>147</v>
      </c>
      <c r="AP119" t="e">
        <f>IF(COUNTA('Последняя версия'!AP119)=0,NA(),'Последняя версия'!AP119)</f>
        <v>#N/A</v>
      </c>
      <c r="AQ119" t="e">
        <f>IF(COUNTA('Последняя версия'!AQ119)=0,NA(),'Последняя версия'!AQ119)</f>
        <v>#N/A</v>
      </c>
      <c r="AR119" t="e">
        <f>IF(COUNTA('Последняя версия'!AR119)=0,NA(),'Последняя версия'!AR119)</f>
        <v>#N/A</v>
      </c>
      <c r="AS119" t="e">
        <f>IF(COUNTA('Последняя версия'!AS119)=0,NA(),'Последняя версия'!AS119)</f>
        <v>#N/A</v>
      </c>
      <c r="AT119" t="e">
        <f>IF(COUNTA('Последняя версия'!AT119)=0,NA(),'Последняя версия'!AT119)</f>
        <v>#N/A</v>
      </c>
      <c r="AU119" t="e">
        <f>IF(COUNTA('Последняя версия'!AU119)=0,NA(),'Последняя версия'!AU119)</f>
        <v>#N/A</v>
      </c>
      <c r="AV119" t="e">
        <f>IF(COUNTA('Последняя версия'!AV119)=0,NA(),'Последняя версия'!AV119)</f>
        <v>#N/A</v>
      </c>
      <c r="AW119" t="e">
        <f>IF(COUNTA('Последняя версия'!AW119)=0,NA(),'Последняя версия'!AW119)</f>
        <v>#N/A</v>
      </c>
      <c r="AX119" t="e">
        <f>IF(COUNTA('Последняя версия'!AX119)=0,NA(),'Последняя версия'!AX119)</f>
        <v>#N/A</v>
      </c>
      <c r="AY119" t="e">
        <f>IF(COUNTA('Последняя версия'!AY119)=0,NA(),'Последняя версия'!AY119)</f>
        <v>#N/A</v>
      </c>
      <c r="AZ119" t="e">
        <f>IF(COUNTA('Последняя версия'!AZ119)=0,NA(),'Последняя версия'!AZ119)</f>
        <v>#N/A</v>
      </c>
      <c r="BA119" t="e">
        <f>IF(COUNTA('Последняя версия'!BA119)=0,NA(),'Последняя версия'!BA119)</f>
        <v>#N/A</v>
      </c>
      <c r="BB119">
        <f>IF(COUNTA('Последняя версия'!BB119)=0,NA(),'Последняя версия'!BB119)</f>
        <v>95</v>
      </c>
      <c r="BC119">
        <f>IF(COUNTA('Последняя версия'!BC119)=0,NA(),'Последняя версия'!BC119)</f>
        <v>4.91</v>
      </c>
      <c r="BD119">
        <f>IF(COUNTA('Последняя версия'!BD119)=0,NA(),'Последняя версия'!BD119)</f>
        <v>265</v>
      </c>
      <c r="BE119">
        <f>IF(COUNTA('Последняя версия'!BE119)=0,NA(),'Последняя версия'!BE119)</f>
        <v>3.9</v>
      </c>
      <c r="BF119">
        <f>IF(COUNTA('Последняя версия'!BF119)=0,NA(),'Последняя версия'!BF119)</f>
        <v>17</v>
      </c>
      <c r="BG119">
        <f>IF(COUNTA('Последняя версия'!BG119)=0,NA(),'Последняя версия'!BG119)</f>
        <v>7</v>
      </c>
      <c r="BH119" t="e">
        <f>IF(COUNTA('Последняя версия'!BH119)=0,NA(),'Последняя версия'!BH119)</f>
        <v>#N/A</v>
      </c>
      <c r="BI119" t="e">
        <f>IF(COUNTA('Последняя версия'!BI119)=0,NA(),'Последняя версия'!BI119)</f>
        <v>#N/A</v>
      </c>
      <c r="BJ119">
        <f>IF(COUNTA('Последняя версия'!BJ119)=0,NA(),'Последняя версия'!BJ119)</f>
        <v>5.72</v>
      </c>
      <c r="BK119">
        <f>IF(COUNTA('Последняя версия'!BK119)=0,NA(),'Последняя версия'!BK119)</f>
        <v>55.2</v>
      </c>
      <c r="BL119">
        <f>IF(COUNTA('Последняя версия'!BL119)=0,NA(),'Последняя версия'!BL119)</f>
        <v>50.34</v>
      </c>
      <c r="BM119">
        <f>IF(COUNTA('Последняя версия'!BM119)=0,NA(),'Последняя версия'!BM119)</f>
        <v>6.46</v>
      </c>
      <c r="BN119">
        <f>IF(COUNTA('Последняя версия'!BN119)=0,NA(),'Последняя версия'!BN119)</f>
        <v>17.600000000000001</v>
      </c>
      <c r="BO119">
        <f>IF(COUNTA('Последняя версия'!BO119)=0,NA(),'Последняя версия'!BO119)</f>
        <v>563.20000000000005</v>
      </c>
      <c r="BP119" t="e">
        <f>IF(COUNTA('Последняя версия'!BP119)=0,NA(),'Последняя версия'!BP119)</f>
        <v>#N/A</v>
      </c>
      <c r="BQ119">
        <f>IF(COUNTA('Последняя версия'!BQ119)=0,NA(),'Последняя версия'!BQ119)</f>
        <v>155.87</v>
      </c>
      <c r="BR119" t="e">
        <f>IF(COUNTA('Последняя версия'!BR119)=0,NA(),'Последняя версия'!BR119)</f>
        <v>#N/A</v>
      </c>
      <c r="BS119" t="e">
        <f>IF(COUNTA('Последняя версия'!BS119)=0,NA(),'Последняя версия'!BS119)</f>
        <v>#N/A</v>
      </c>
      <c r="BT119" t="e">
        <f>IF(COUNTA('Последняя версия'!BT119)=0,NA(),'Последняя версия'!BT119)</f>
        <v>#N/A</v>
      </c>
      <c r="BU119" t="e">
        <f>IF(COUNTA('Последняя версия'!BU119)=0,NA(),'Последняя версия'!BU119)</f>
        <v>#N/A</v>
      </c>
      <c r="BV119" t="e">
        <f>IF(COUNTA('Последняя версия'!BV119)=0,NA(),'Последняя версия'!BV119)</f>
        <v>#N/A</v>
      </c>
      <c r="BW119" t="e">
        <f>IF(COUNTA('Последняя версия'!BW119)=0,NA(),'Последняя версия'!BW119)</f>
        <v>#N/A</v>
      </c>
      <c r="BX119" t="e">
        <f>IF(COUNTA('Последняя версия'!BX119)=0,NA(),'Последняя версия'!BX119)</f>
        <v>#N/A</v>
      </c>
      <c r="BY119" t="e">
        <f>IF(COUNTA('Последняя версия'!BY119)=0,NA(),'Последняя версия'!BY119)</f>
        <v>#N/A</v>
      </c>
      <c r="BZ119" t="e">
        <f>IF(COUNTA('Последняя версия'!BZ119)=0,NA(),'Последняя версия'!BZ119)</f>
        <v>#N/A</v>
      </c>
      <c r="CA119" t="e">
        <f>IF(COUNTA('Последняя версия'!CA119)=0,NA(),'Последняя версия'!CA119)</f>
        <v>#N/A</v>
      </c>
      <c r="CB119" t="e">
        <f>IF(COUNTA('Последняя версия'!CB119)=0,NA(),'Последняя версия'!CB119)</f>
        <v>#N/A</v>
      </c>
      <c r="CC119" t="e">
        <f>IF(COUNTA('Последняя версия'!CC119)=0,NA(),'Последняя версия'!CC119)</f>
        <v>#N/A</v>
      </c>
      <c r="CD119" t="e">
        <f>IF(COUNTA('Последняя версия'!CD119)=0,NA(),'Последняя версия'!CD119)</f>
        <v>#N/A</v>
      </c>
      <c r="CE119" t="e">
        <f>IF(COUNTA('Последняя версия'!CE119)=0,NA(),'Последняя версия'!CE119)</f>
        <v>#N/A</v>
      </c>
      <c r="CF119" t="e">
        <f>IF(COUNTA('Последняя версия'!CF119)=0,NA(),'Последняя версия'!CF119)</f>
        <v>#N/A</v>
      </c>
      <c r="CG119" t="e">
        <f>IF(COUNTA('Последняя версия'!CG119)=0,NA(),'Последняя версия'!CG119)</f>
        <v>#N/A</v>
      </c>
      <c r="CH119" t="e">
        <f>IF(COUNTA('Последняя версия'!CH119)=0,NA(),'Последняя версия'!CH119)</f>
        <v>#N/A</v>
      </c>
      <c r="CI119" t="e">
        <f>IF(COUNTA('Последняя версия'!CI119)=0,NA(),'Последняя версия'!CI119)</f>
        <v>#N/A</v>
      </c>
      <c r="CJ119" t="e">
        <f>IF(COUNTA('Последняя версия'!CJ119)=0,NA(),'Последняя версия'!CJ119)</f>
        <v>#N/A</v>
      </c>
      <c r="CK119" t="e">
        <f>IF(COUNTA('Последняя версия'!CK119)=0,NA(),'Последняя версия'!CK119)</f>
        <v>#N/A</v>
      </c>
      <c r="CL119" t="e">
        <f>IF(COUNTA('Последняя версия'!CL119)=0,NA(),'Последняя версия'!CL119)</f>
        <v>#N/A</v>
      </c>
      <c r="CM119" t="e">
        <f>IF(COUNTA('Последняя версия'!CM119)=0,NA(),'Последняя версия'!CM119)</f>
        <v>#N/A</v>
      </c>
      <c r="CN119" t="e">
        <f>IF(COUNTA('Последняя версия'!CN119)=0,NA(),'Последняя версия'!CN119)</f>
        <v>#N/A</v>
      </c>
      <c r="CO119" t="e">
        <f>IF(COUNTA('Последняя версия'!CO119)=0,NA(),'Последняя версия'!CO119)</f>
        <v>#N/A</v>
      </c>
      <c r="CP119" t="e">
        <f>IF(COUNTA('Последняя версия'!CP119)=0,NA(),'Последняя версия'!CP119)</f>
        <v>#N/A</v>
      </c>
      <c r="CQ119" t="e">
        <f>IF(COUNTA('Последняя версия'!CQ119)=0,NA(),'Последняя версия'!CQ119)</f>
        <v>#N/A</v>
      </c>
      <c r="CR119" t="e">
        <f>IF(COUNTA('Последняя версия'!CR119)=0,NA(),'Последняя версия'!CR119)</f>
        <v>#N/A</v>
      </c>
      <c r="CS119">
        <f>IF(COUNTA('Последняя версия'!CS119)=0,NA(),'Последняя версия'!CS119)</f>
        <v>28</v>
      </c>
      <c r="CT119">
        <f>IF(COUNTA('Последняя версия'!CT119)=0,NA(),'Последняя версия'!CT119)</f>
        <v>10</v>
      </c>
      <c r="CU119">
        <f>IF(COUNTA('Последняя версия'!CU119)=0,NA(),'Последняя версия'!CU119)</f>
        <v>14</v>
      </c>
      <c r="CV119" t="e">
        <f>IF(COUNTA('Последняя версия'!CV119)=0,NA(),'Последняя версия'!CV119)</f>
        <v>#N/A</v>
      </c>
      <c r="CW119" t="e">
        <f>IF(COUNTA('Последняя версия'!CW119)=0,NA(),'Последняя версия'!CW119)</f>
        <v>#N/A</v>
      </c>
      <c r="CX119" t="e">
        <f>IF(COUNTA('Последняя версия'!CX119)=0,NA(),'Последняя версия'!CX119)</f>
        <v>#N/A</v>
      </c>
      <c r="CY119" t="e">
        <f>IF(COUNTA('Последняя версия'!CY119)=0,NA(),'Последняя версия'!CY119)</f>
        <v>#N/A</v>
      </c>
      <c r="CZ119" t="e">
        <f>IF(COUNTA('Последняя версия'!CZ119)=0,NA(),'Последняя версия'!CZ119)</f>
        <v>#N/A</v>
      </c>
      <c r="DA119" t="e">
        <f>IF(COUNTA('Последняя версия'!DA119)=0,NA(),'Последняя версия'!DA119)</f>
        <v>#N/A</v>
      </c>
      <c r="DB119" t="e">
        <f>IF(COUNTA('Последняя версия'!DB119)=0,NA(),'Последняя версия'!DB119)</f>
        <v>#N/A</v>
      </c>
      <c r="DC119" t="e">
        <f>IF(COUNTA('Последняя версия'!DC119)=0,NA(),'Последняя версия'!DC119)</f>
        <v>#N/A</v>
      </c>
      <c r="DD119" t="e">
        <f>IF(COUNTA('Последняя версия'!DD119)=0,NA(),'Последняя версия'!DD119)</f>
        <v>#N/A</v>
      </c>
      <c r="DE119" t="e">
        <f>IF(COUNTA('Последняя версия'!DE119)=0,NA(),'Последняя версия'!DE119)</f>
        <v>#N/A</v>
      </c>
      <c r="DF119" t="e">
        <f>IF(COUNTA('Последняя версия'!DF119)=0,NA(),'Последняя версия'!DF119)</f>
        <v>#N/A</v>
      </c>
      <c r="DG119" t="e">
        <f>IF(COUNTA('Последняя версия'!DG119)=0,NA(),'Последняя версия'!DG119)</f>
        <v>#N/A</v>
      </c>
      <c r="DH119">
        <f>IF(COUNTA('Последняя версия'!DH119)=0,NA(),'Последняя версия'!DH119)</f>
        <v>8</v>
      </c>
      <c r="DI119">
        <f>IF(COUNTA('Последняя версия'!DI119)=0,NA(),'Последняя версия'!DI119)</f>
        <v>6</v>
      </c>
      <c r="DJ119">
        <f>IF(COUNTA('Последняя версия'!DJ119)=0,NA(),'Последняя версия'!DJ119)</f>
        <v>5</v>
      </c>
      <c r="DK119">
        <f>IF(COUNTA('Последняя версия'!DK119)=0,NA(),'Последняя версия'!DK119)</f>
        <v>5</v>
      </c>
      <c r="DL119">
        <f>IF(COUNTA('Последняя версия'!DL119)=0,NA(),'Последняя версия'!DL119)</f>
        <v>4</v>
      </c>
      <c r="DM119">
        <f>IF(COUNTA('Последняя версия'!DM119)=0,NA(),'Последняя версия'!DM119)</f>
        <v>11</v>
      </c>
      <c r="DN119">
        <f>IF(COUNTA('Последняя версия'!DN119)=0,NA(),'Последняя версия'!DN119)</f>
        <v>6</v>
      </c>
      <c r="DO119">
        <f>IF(COUNTA('Последняя версия'!DO119)=0,NA(),'Последняя версия'!DO119)</f>
        <v>5</v>
      </c>
      <c r="DP119">
        <f>IF(COUNTA('Последняя версия'!DP119)=0,NA(),'Последняя версия'!DP119)</f>
        <v>11</v>
      </c>
      <c r="DQ119">
        <f>IF(COUNTA('Последняя версия'!DQ119)=0,NA(),'Последняя версия'!DQ119)</f>
        <v>14</v>
      </c>
      <c r="DR119">
        <f>IF(COUNTA('Последняя версия'!DR119)=0,NA(),'Последняя версия'!DR119)</f>
        <v>9</v>
      </c>
      <c r="DS119">
        <f>IF(COUNTA('Последняя версия'!DS119)=0,NA(),'Последняя версия'!DS119)</f>
        <v>4.5</v>
      </c>
      <c r="DT119">
        <f>IF(COUNTA('Последняя версия'!DT119)=0,NA(),'Последняя версия'!DT119)</f>
        <v>118</v>
      </c>
      <c r="DU119" t="e">
        <f>IF(COUNTA('Последняя версия'!DU119)=0,NA(),'Последняя версия'!DU119)</f>
        <v>#N/A</v>
      </c>
      <c r="DV119" t="e">
        <f>IF(COUNTA('Последняя версия'!DV119)=0,NA(),'Последняя версия'!DV119)</f>
        <v>#N/A</v>
      </c>
      <c r="DW119" t="e">
        <f>IF(COUNTA('Последняя версия'!DW119)=0,NA(),'Последняя версия'!DW119)</f>
        <v>#N/A</v>
      </c>
      <c r="DX119" t="e">
        <f>IF(COUNTA('Последняя версия'!DX119)=0,NA(),'Последняя версия'!DX119)</f>
        <v>#N/A</v>
      </c>
      <c r="DY119" t="e">
        <f>IF(COUNTA('Последняя версия'!DY119)=0,NA(),'Последняя версия'!DY119)</f>
        <v>#N/A</v>
      </c>
      <c r="DZ119" t="e">
        <f>IF(COUNTA('Последняя версия'!DZ119)=0,NA(),'Последняя версия'!DZ119)</f>
        <v>#N/A</v>
      </c>
      <c r="EA119" t="e">
        <f>IF(COUNTA('Последняя версия'!EA119)=0,NA(),'Последняя версия'!EA119)</f>
        <v>#N/A</v>
      </c>
      <c r="EB119" t="e">
        <f>IF(COUNTA('Последняя версия'!EB119)=0,NA(),'Последняя версия'!EB119)</f>
        <v>#N/A</v>
      </c>
      <c r="EC119" t="e">
        <f>IF(COUNTA('Последняя версия'!EC119)=0,NA(),'Последняя версия'!EC119)</f>
        <v>#N/A</v>
      </c>
      <c r="ED119" t="e">
        <f>IF(COUNTA('Последняя версия'!ED119)=0,NA(),'Последняя версия'!ED119)</f>
        <v>#N/A</v>
      </c>
      <c r="EE119" t="e">
        <f>IF(COUNTA('Последняя версия'!EE119)=0,NA(),'Последняя версия'!EE119)</f>
        <v>#N/A</v>
      </c>
      <c r="EF119" t="e">
        <f>IF(COUNTA('Последняя версия'!EF119)=0,NA(),'Последняя версия'!EF119)</f>
        <v>#N/A</v>
      </c>
      <c r="EG119" t="e">
        <f>IF(COUNTA('Последняя версия'!EG119)=0,NA(),'Последняя версия'!EG119)</f>
        <v>#N/A</v>
      </c>
      <c r="EH119" t="e">
        <f>IF(COUNTA('Последняя версия'!EH119)=0,NA(),'Последняя версия'!EH119)</f>
        <v>#N/A</v>
      </c>
      <c r="EI119" t="e">
        <f>IF(COUNTA('Последняя версия'!EI119)=0,NA(),'Последняя версия'!EI119)</f>
        <v>#N/A</v>
      </c>
      <c r="EJ119" t="e">
        <f>IF(COUNTA('Последняя версия'!EJ119)=0,NA(),'Последняя версия'!EJ119)</f>
        <v>#N/A</v>
      </c>
    </row>
    <row r="120" spans="1:140" x14ac:dyDescent="0.35">
      <c r="A120">
        <f>IF(COUNTA('Последняя версия'!A120)=0,NA(),'Последняя версия'!A120)</f>
        <v>119</v>
      </c>
      <c r="B120">
        <f>IF(COUNTA('Последняя версия'!B120)=0,NA(),'Последняя версия'!B120)</f>
        <v>2</v>
      </c>
      <c r="C120">
        <f>IF(COUNTA('Последняя версия'!C120)=0,NA(),'Последняя версия'!C120)</f>
        <v>2</v>
      </c>
      <c r="D120">
        <f>IF(COUNTA('Последняя версия'!D120)=0,NA(),'Последняя версия'!D120)</f>
        <v>6</v>
      </c>
      <c r="E120">
        <f>IF(COUNTA('Последняя версия'!E120)=0,NA(),'Последняя версия'!E120)</f>
        <v>6</v>
      </c>
      <c r="F120">
        <f>IF(COUNTA('Последняя версия'!F120)=0,NA(),'Последняя версия'!F120)</f>
        <v>2</v>
      </c>
      <c r="G120">
        <f>IF(COUNTA('Последняя версия'!G120)=0,NA(),'Последняя версия'!G120)</f>
        <v>2</v>
      </c>
      <c r="H120">
        <f>IF(COUNTA('Последняя версия'!H120)=0,NA(),'Последняя версия'!H120)</f>
        <v>2</v>
      </c>
      <c r="I120">
        <f>IF(COUNTA('Последняя версия'!I120)=0,NA(),'Последняя версия'!I120)</f>
        <v>1</v>
      </c>
      <c r="J120">
        <f>IF(COUNTA('Последняя версия'!J120)=0,NA(),'Последняя версия'!J120)</f>
        <v>2</v>
      </c>
      <c r="K120">
        <f>IF(COUNTA('Последняя версия'!K120)=0,NA(),'Последняя версия'!K120)</f>
        <v>1</v>
      </c>
      <c r="L120">
        <f>IF(COUNTA('Последняя версия'!L120)=0,NA(),'Последняя версия'!L120)</f>
        <v>1</v>
      </c>
      <c r="M120">
        <f>IF(COUNTA('Последняя версия'!M120)=0,NA(),'Последняя версия'!M120)</f>
        <v>1</v>
      </c>
      <c r="N120">
        <f>IF(COUNTA('Последняя версия'!N120)=0,NA(),'Последняя версия'!N120)</f>
        <v>1</v>
      </c>
      <c r="O120">
        <f>IF(COUNTA('Последняя версия'!O120)=0,NA(),'Последняя версия'!O120)</f>
        <v>2</v>
      </c>
      <c r="P120">
        <f>IF(COUNTA('Последняя версия'!P120)=0,NA(),'Последняя версия'!P120)</f>
        <v>1</v>
      </c>
      <c r="Q120">
        <f>IF(COUNTA('Последняя версия'!Q120)=0,NA(),'Последняя версия'!Q120)</f>
        <v>3</v>
      </c>
      <c r="R120">
        <f>IF(COUNTA('Последняя версия'!R120)=0,NA(),'Последняя версия'!R120)</f>
        <v>1</v>
      </c>
      <c r="S120">
        <f>IF(COUNTA('Последняя версия'!S120)=0,NA(),'Последняя версия'!S120)</f>
        <v>2</v>
      </c>
      <c r="T120">
        <f>IF(COUNTA('Последняя версия'!T120)=0,NA(),'Последняя версия'!T120)</f>
        <v>1</v>
      </c>
      <c r="U120">
        <f>IF(COUNTA('Последняя версия'!U120)=0,NA(),'Последняя версия'!U120)</f>
        <v>1</v>
      </c>
      <c r="V120">
        <f>IF(COUNTA('Последняя версия'!V120)=0,NA(),'Последняя версия'!V120)</f>
        <v>2</v>
      </c>
      <c r="W120" t="e">
        <f>IF(COUNTA('Последняя версия'!W120)=0,NA(),'Последняя версия'!W120)</f>
        <v>#N/A</v>
      </c>
      <c r="X120">
        <f>IF(COUNTA('Последняя версия'!X120)=0,NA(),'Последняя версия'!X120)</f>
        <v>67</v>
      </c>
      <c r="Y120">
        <f>IF(COUNTA('Последняя версия'!Y120)=0,NA(),'Последняя версия'!Y120)</f>
        <v>60</v>
      </c>
      <c r="Z120">
        <f>IF(COUNTA('Последняя версия'!Z120)=0,NA(),'Последняя версия'!Z120)</f>
        <v>84</v>
      </c>
      <c r="AA120">
        <f>IF(COUNTA('Последняя версия'!AA120)=0,NA(),'Последняя версия'!AA120)</f>
        <v>45</v>
      </c>
      <c r="AB120" t="e">
        <f>IF(COUNTA('Последняя версия'!AB120)=0,NA(),'Последняя версия'!AB120)</f>
        <v>#N/A</v>
      </c>
      <c r="AC120">
        <f>IF(COUNTA('Последняя версия'!AC120)=0,NA(),'Последняя версия'!AC120)</f>
        <v>44</v>
      </c>
      <c r="AD120">
        <f>IF(COUNTA('Последняя версия'!AD120)=0,NA(),'Последняя версия'!AD120)</f>
        <v>6.1</v>
      </c>
      <c r="AE120">
        <f>IF(COUNTA('Последняя версия'!AE120)=0,NA(),'Последняя версия'!AE120)</f>
        <v>69.2</v>
      </c>
      <c r="AF120">
        <f>IF(COUNTA('Последняя версия'!AF120)=0,NA(),'Последняя версия'!AF120)</f>
        <v>5.34</v>
      </c>
      <c r="AG120">
        <f>IF(COUNTA('Последняя версия'!AG120)=0,NA(),'Последняя версия'!AG120)</f>
        <v>1.42</v>
      </c>
      <c r="AH120">
        <f>IF(COUNTA('Последняя версия'!AH120)=0,NA(),'Последняя версия'!AH120)</f>
        <v>3.75</v>
      </c>
      <c r="AI120">
        <f>IF(COUNTA('Последняя версия'!AI120)=0,NA(),'Последняя версия'!AI120)</f>
        <v>0.96</v>
      </c>
      <c r="AJ120">
        <f>IF(COUNTA('Последняя версия'!AJ120)=0,NA(),'Последняя версия'!AJ120)</f>
        <v>0.77</v>
      </c>
      <c r="AK120">
        <f>IF(COUNTA('Последняя версия'!AK120)=0,NA(),'Последняя версия'!AK120)</f>
        <v>3.3</v>
      </c>
      <c r="AL120">
        <f>IF(COUNTA('Последняя версия'!AL120)=0,NA(),'Последняя версия'!AL120)</f>
        <v>174</v>
      </c>
      <c r="AM120">
        <f>IF(COUNTA('Последняя версия'!AM120)=0,NA(),'Последняя версия'!AM120)</f>
        <v>544</v>
      </c>
      <c r="AN120">
        <f>IF(COUNTA('Последняя версия'!AN120)=0,NA(),'Последняя версия'!AN120)</f>
        <v>1.17</v>
      </c>
      <c r="AO120">
        <f>IF(COUNTA('Последняя версия'!AO120)=0,NA(),'Последняя версия'!AO120)</f>
        <v>465</v>
      </c>
      <c r="AP120" t="e">
        <f>IF(COUNTA('Последняя версия'!AP120)=0,NA(),'Последняя версия'!AP120)</f>
        <v>#N/A</v>
      </c>
      <c r="AQ120" t="e">
        <f>IF(COUNTA('Последняя версия'!AQ120)=0,NA(),'Последняя версия'!AQ120)</f>
        <v>#N/A</v>
      </c>
      <c r="AR120" t="e">
        <f>IF(COUNTA('Последняя версия'!AR120)=0,NA(),'Последняя версия'!AR120)</f>
        <v>#N/A</v>
      </c>
      <c r="AS120" t="e">
        <f>IF(COUNTA('Последняя версия'!AS120)=0,NA(),'Последняя версия'!AS120)</f>
        <v>#N/A</v>
      </c>
      <c r="AT120" t="e">
        <f>IF(COUNTA('Последняя версия'!AT120)=0,NA(),'Последняя версия'!AT120)</f>
        <v>#N/A</v>
      </c>
      <c r="AU120" t="e">
        <f>IF(COUNTA('Последняя версия'!AU120)=0,NA(),'Последняя версия'!AU120)</f>
        <v>#N/A</v>
      </c>
      <c r="AV120" t="e">
        <f>IF(COUNTA('Последняя версия'!AV120)=0,NA(),'Последняя версия'!AV120)</f>
        <v>#N/A</v>
      </c>
      <c r="AW120" t="e">
        <f>IF(COUNTA('Последняя версия'!AW120)=0,NA(),'Последняя версия'!AW120)</f>
        <v>#N/A</v>
      </c>
      <c r="AX120" t="e">
        <f>IF(COUNTA('Последняя версия'!AX120)=0,NA(),'Последняя версия'!AX120)</f>
        <v>#N/A</v>
      </c>
      <c r="AY120" t="e">
        <f>IF(COUNTA('Последняя версия'!AY120)=0,NA(),'Последняя версия'!AY120)</f>
        <v>#N/A</v>
      </c>
      <c r="AZ120" t="e">
        <f>IF(COUNTA('Последняя версия'!AZ120)=0,NA(),'Последняя версия'!AZ120)</f>
        <v>#N/A</v>
      </c>
      <c r="BA120" t="e">
        <f>IF(COUNTA('Последняя версия'!BA120)=0,NA(),'Последняя версия'!BA120)</f>
        <v>#N/A</v>
      </c>
      <c r="BB120">
        <f>IF(COUNTA('Последняя версия'!BB120)=0,NA(),'Последняя версия'!BB120)</f>
        <v>132</v>
      </c>
      <c r="BC120">
        <f>IF(COUNTA('Последняя версия'!BC120)=0,NA(),'Последняя версия'!BC120)</f>
        <v>4.6500000000000004</v>
      </c>
      <c r="BD120">
        <f>IF(COUNTA('Последняя версия'!BD120)=0,NA(),'Последняя версия'!BD120)</f>
        <v>168</v>
      </c>
      <c r="BE120">
        <f>IF(COUNTA('Последняя версия'!BE120)=0,NA(),'Последняя версия'!BE120)</f>
        <v>4.5</v>
      </c>
      <c r="BF120">
        <f>IF(COUNTA('Последняя версия'!BF120)=0,NA(),'Последняя версия'!BF120)</f>
        <v>18</v>
      </c>
      <c r="BG120">
        <f>IF(COUNTA('Последняя версия'!BG120)=0,NA(),'Последняя версия'!BG120)</f>
        <v>0</v>
      </c>
      <c r="BH120">
        <f>IF(COUNTA('Последняя версия'!BH120)=0,NA(),'Последняя версия'!BH120)</f>
        <v>188</v>
      </c>
      <c r="BI120">
        <f>IF(COUNTA('Последняя версия'!BI120)=0,NA(),'Последняя версия'!BI120)</f>
        <v>1424.2424242424242</v>
      </c>
      <c r="BJ120">
        <f>IF(COUNTA('Последняя версия'!BJ120)=0,NA(),'Последняя версия'!BJ120)</f>
        <v>5.86</v>
      </c>
      <c r="BK120">
        <f>IF(COUNTA('Последняя версия'!BK120)=0,NA(),'Последняя версия'!BK120)</f>
        <v>59.2</v>
      </c>
      <c r="BL120">
        <f>IF(COUNTA('Последняя версия'!BL120)=0,NA(),'Последняя версия'!BL120)</f>
        <v>42.56</v>
      </c>
      <c r="BM120">
        <f>IF(COUNTA('Последняя версия'!BM120)=0,NA(),'Последняя версия'!BM120)</f>
        <v>5.6</v>
      </c>
      <c r="BN120">
        <f>IF(COUNTA('Последняя версия'!BN120)=0,NA(),'Последняя версия'!BN120)</f>
        <v>4.1399999999999997</v>
      </c>
      <c r="BO120">
        <f>IF(COUNTA('Последняя версия'!BO120)=0,NA(),'Последняя версия'!BO120)</f>
        <v>488</v>
      </c>
      <c r="BP120" t="e">
        <f>IF(COUNTA('Последняя версия'!BP120)=0,NA(),'Последняя версия'!BP120)</f>
        <v>#N/A</v>
      </c>
      <c r="BQ120">
        <f>IF(COUNTA('Последняя версия'!BQ120)=0,NA(),'Последняя версия'!BQ120)</f>
        <v>49.94</v>
      </c>
      <c r="BR120" t="e">
        <f>IF(COUNTA('Последняя версия'!BR120)=0,NA(),'Последняя версия'!BR120)</f>
        <v>#N/A</v>
      </c>
      <c r="BS120" t="e">
        <f>IF(COUNTA('Последняя версия'!BS120)=0,NA(),'Последняя версия'!BS120)</f>
        <v>#N/A</v>
      </c>
      <c r="BT120" t="e">
        <f>IF(COUNTA('Последняя версия'!BT120)=0,NA(),'Последняя версия'!BT120)</f>
        <v>#N/A</v>
      </c>
      <c r="BU120" t="e">
        <f>IF(COUNTA('Последняя версия'!BU120)=0,NA(),'Последняя версия'!BU120)</f>
        <v>#N/A</v>
      </c>
      <c r="BV120" t="e">
        <f>IF(COUNTA('Последняя версия'!BV120)=0,NA(),'Последняя версия'!BV120)</f>
        <v>#N/A</v>
      </c>
      <c r="BW120" t="e">
        <f>IF(COUNTA('Последняя версия'!BW120)=0,NA(),'Последняя версия'!BW120)</f>
        <v>#N/A</v>
      </c>
      <c r="BX120" t="e">
        <f>IF(COUNTA('Последняя версия'!BX120)=0,NA(),'Последняя версия'!BX120)</f>
        <v>#N/A</v>
      </c>
      <c r="BY120" t="e">
        <f>IF(COUNTA('Последняя версия'!BY120)=0,NA(),'Последняя версия'!BY120)</f>
        <v>#N/A</v>
      </c>
      <c r="BZ120" t="e">
        <f>IF(COUNTA('Последняя версия'!BZ120)=0,NA(),'Последняя версия'!BZ120)</f>
        <v>#N/A</v>
      </c>
      <c r="CA120" t="e">
        <f>IF(COUNTA('Последняя версия'!CA120)=0,NA(),'Последняя версия'!CA120)</f>
        <v>#N/A</v>
      </c>
      <c r="CB120" t="e">
        <f>IF(COUNTA('Последняя версия'!CB120)=0,NA(),'Последняя версия'!CB120)</f>
        <v>#N/A</v>
      </c>
      <c r="CC120" t="e">
        <f>IF(COUNTA('Последняя версия'!CC120)=0,NA(),'Последняя версия'!CC120)</f>
        <v>#N/A</v>
      </c>
      <c r="CD120" t="e">
        <f>IF(COUNTA('Последняя версия'!CD120)=0,NA(),'Последняя версия'!CD120)</f>
        <v>#N/A</v>
      </c>
      <c r="CE120" t="e">
        <f>IF(COUNTA('Последняя версия'!CE120)=0,NA(),'Последняя версия'!CE120)</f>
        <v>#N/A</v>
      </c>
      <c r="CF120" t="e">
        <f>IF(COUNTA('Последняя версия'!CF120)=0,NA(),'Последняя версия'!CF120)</f>
        <v>#N/A</v>
      </c>
      <c r="CG120" t="e">
        <f>IF(COUNTA('Последняя версия'!CG120)=0,NA(),'Последняя версия'!CG120)</f>
        <v>#N/A</v>
      </c>
      <c r="CH120" t="e">
        <f>IF(COUNTA('Последняя версия'!CH120)=0,NA(),'Последняя версия'!CH120)</f>
        <v>#N/A</v>
      </c>
      <c r="CI120" t="e">
        <f>IF(COUNTA('Последняя версия'!CI120)=0,NA(),'Последняя версия'!CI120)</f>
        <v>#N/A</v>
      </c>
      <c r="CJ120" t="e">
        <f>IF(COUNTA('Последняя версия'!CJ120)=0,NA(),'Последняя версия'!CJ120)</f>
        <v>#N/A</v>
      </c>
      <c r="CK120" t="e">
        <f>IF(COUNTA('Последняя версия'!CK120)=0,NA(),'Последняя версия'!CK120)</f>
        <v>#N/A</v>
      </c>
      <c r="CL120" t="e">
        <f>IF(COUNTA('Последняя версия'!CL120)=0,NA(),'Последняя версия'!CL120)</f>
        <v>#N/A</v>
      </c>
      <c r="CM120" t="e">
        <f>IF(COUNTA('Последняя версия'!CM120)=0,NA(),'Последняя версия'!CM120)</f>
        <v>#N/A</v>
      </c>
      <c r="CN120" t="e">
        <f>IF(COUNTA('Последняя версия'!CN120)=0,NA(),'Последняя версия'!CN120)</f>
        <v>#N/A</v>
      </c>
      <c r="CO120" t="e">
        <f>IF(COUNTA('Последняя версия'!CO120)=0,NA(),'Последняя версия'!CO120)</f>
        <v>#N/A</v>
      </c>
      <c r="CP120" t="e">
        <f>IF(COUNTA('Последняя версия'!CP120)=0,NA(),'Последняя версия'!CP120)</f>
        <v>#N/A</v>
      </c>
      <c r="CQ120" t="e">
        <f>IF(COUNTA('Последняя версия'!CQ120)=0,NA(),'Последняя версия'!CQ120)</f>
        <v>#N/A</v>
      </c>
      <c r="CR120" t="e">
        <f>IF(COUNTA('Последняя версия'!CR120)=0,NA(),'Последняя версия'!CR120)</f>
        <v>#N/A</v>
      </c>
      <c r="CS120">
        <f>IF(COUNTA('Последняя версия'!CS120)=0,NA(),'Последняя версия'!CS120)</f>
        <v>25</v>
      </c>
      <c r="CT120">
        <f>IF(COUNTA('Последняя версия'!CT120)=0,NA(),'Последняя версия'!CT120)</f>
        <v>7</v>
      </c>
      <c r="CU120">
        <f>IF(COUNTA('Последняя версия'!CU120)=0,NA(),'Последняя версия'!CU120)</f>
        <v>11</v>
      </c>
      <c r="CV120">
        <f>IF(COUNTA('Последняя версия'!CV120)=0,NA(),'Последняя версия'!CV120)</f>
        <v>8</v>
      </c>
      <c r="CW120">
        <f>IF(COUNTA('Последняя версия'!CW120)=0,NA(),'Последняя версия'!CW120)</f>
        <v>5</v>
      </c>
      <c r="CX120">
        <f>IF(COUNTA('Последняя версия'!CX120)=0,NA(),'Последняя версия'!CX120)</f>
        <v>9</v>
      </c>
      <c r="CY120">
        <f>IF(COUNTA('Последняя версия'!CY120)=0,NA(),'Последняя версия'!CY120)</f>
        <v>6</v>
      </c>
      <c r="CZ120">
        <f>IF(COUNTA('Последняя версия'!CZ120)=0,NA(),'Последняя версия'!CZ120)</f>
        <v>9</v>
      </c>
      <c r="DA120">
        <f>IF(COUNTA('Последняя версия'!DA120)=0,NA(),'Последняя версия'!DA120)</f>
        <v>6</v>
      </c>
      <c r="DB120">
        <f>IF(COUNTA('Последняя версия'!DB120)=0,NA(),'Последняя версия'!DB120)</f>
        <v>9</v>
      </c>
      <c r="DC120">
        <f>IF(COUNTA('Последняя версия'!DC120)=0,NA(),'Последняя версия'!DC120)</f>
        <v>8</v>
      </c>
      <c r="DD120">
        <f>IF(COUNTA('Последняя версия'!DD120)=0,NA(),'Последняя версия'!DD120)</f>
        <v>8</v>
      </c>
      <c r="DE120">
        <f>IF(COUNTA('Последняя версия'!DE120)=0,NA(),'Последняя версия'!DE120)</f>
        <v>7</v>
      </c>
      <c r="DF120">
        <f>IF(COUNTA('Последняя версия'!DF120)=0,NA(),'Последняя версия'!DF120)</f>
        <v>9</v>
      </c>
      <c r="DG120">
        <f>IF(COUNTA('Последняя версия'!DG120)=0,NA(),'Последняя версия'!DG120)</f>
        <v>9</v>
      </c>
      <c r="DH120">
        <f>IF(COUNTA('Последняя версия'!DH120)=0,NA(),'Последняя версия'!DH120)</f>
        <v>14</v>
      </c>
      <c r="DI120">
        <f>IF(COUNTA('Последняя версия'!DI120)=0,NA(),'Последняя версия'!DI120)</f>
        <v>5</v>
      </c>
      <c r="DJ120">
        <f>IF(COUNTA('Последняя версия'!DJ120)=0,NA(),'Последняя версия'!DJ120)</f>
        <v>4</v>
      </c>
      <c r="DK120">
        <f>IF(COUNTA('Последняя версия'!DK120)=0,NA(),'Последняя версия'!DK120)</f>
        <v>2</v>
      </c>
      <c r="DL120">
        <f>IF(COUNTA('Последняя версия'!DL120)=0,NA(),'Последняя версия'!DL120)</f>
        <v>2</v>
      </c>
      <c r="DM120">
        <f>IF(COUNTA('Последняя версия'!DM120)=0,NA(),'Последняя версия'!DM120)</f>
        <v>11</v>
      </c>
      <c r="DN120">
        <f>IF(COUNTA('Последняя версия'!DN120)=0,NA(),'Последняя версия'!DN120)</f>
        <v>6</v>
      </c>
      <c r="DO120">
        <f>IF(COUNTA('Последняя версия'!DO120)=0,NA(),'Последняя версия'!DO120)</f>
        <v>5</v>
      </c>
      <c r="DP120">
        <f>IF(COUNTA('Последняя версия'!DP120)=0,NA(),'Последняя версия'!DP120)</f>
        <v>6</v>
      </c>
      <c r="DQ120">
        <f>IF(COUNTA('Последняя версия'!DQ120)=0,NA(),'Последняя версия'!DQ120)</f>
        <v>9.5</v>
      </c>
      <c r="DR120">
        <f>IF(COUNTA('Последняя версия'!DR120)=0,NA(),'Последняя версия'!DR120)</f>
        <v>7.5</v>
      </c>
      <c r="DS120">
        <f>IF(COUNTA('Последняя версия'!DS120)=0,NA(),'Последняя версия'!DS120)</f>
        <v>2</v>
      </c>
      <c r="DT120">
        <f>IF(COUNTA('Последняя версия'!DT120)=0,NA(),'Последняя версия'!DT120)</f>
        <v>87</v>
      </c>
      <c r="DU120" t="e">
        <f>IF(COUNTA('Последняя версия'!DU120)=0,NA(),'Последняя версия'!DU120)</f>
        <v>#N/A</v>
      </c>
      <c r="DV120" t="e">
        <f>IF(COUNTA('Последняя версия'!DV120)=0,NA(),'Последняя версия'!DV120)</f>
        <v>#N/A</v>
      </c>
      <c r="DW120" t="e">
        <f>IF(COUNTA('Последняя версия'!DW120)=0,NA(),'Последняя версия'!DW120)</f>
        <v>#N/A</v>
      </c>
      <c r="DX120" t="e">
        <f>IF(COUNTA('Последняя версия'!DX120)=0,NA(),'Последняя версия'!DX120)</f>
        <v>#N/A</v>
      </c>
      <c r="DY120" t="e">
        <f>IF(COUNTA('Последняя версия'!DY120)=0,NA(),'Последняя версия'!DY120)</f>
        <v>#N/A</v>
      </c>
      <c r="DZ120" t="e">
        <f>IF(COUNTA('Последняя версия'!DZ120)=0,NA(),'Последняя версия'!DZ120)</f>
        <v>#N/A</v>
      </c>
      <c r="EA120" t="e">
        <f>IF(COUNTA('Последняя версия'!EA120)=0,NA(),'Последняя версия'!EA120)</f>
        <v>#N/A</v>
      </c>
      <c r="EB120" t="e">
        <f>IF(COUNTA('Последняя версия'!EB120)=0,NA(),'Последняя версия'!EB120)</f>
        <v>#N/A</v>
      </c>
      <c r="EC120" t="e">
        <f>IF(COUNTA('Последняя версия'!EC120)=0,NA(),'Последняя версия'!EC120)</f>
        <v>#N/A</v>
      </c>
      <c r="ED120" t="e">
        <f>IF(COUNTA('Последняя версия'!ED120)=0,NA(),'Последняя версия'!ED120)</f>
        <v>#N/A</v>
      </c>
      <c r="EE120" t="e">
        <f>IF(COUNTA('Последняя версия'!EE120)=0,NA(),'Последняя версия'!EE120)</f>
        <v>#N/A</v>
      </c>
      <c r="EF120" t="e">
        <f>IF(COUNTA('Последняя версия'!EF120)=0,NA(),'Последняя версия'!EF120)</f>
        <v>#N/A</v>
      </c>
      <c r="EG120" t="e">
        <f>IF(COUNTA('Последняя версия'!EG120)=0,NA(),'Последняя версия'!EG120)</f>
        <v>#N/A</v>
      </c>
      <c r="EH120" t="e">
        <f>IF(COUNTA('Последняя версия'!EH120)=0,NA(),'Последняя версия'!EH120)</f>
        <v>#N/A</v>
      </c>
      <c r="EI120" t="e">
        <f>IF(COUNTA('Последняя версия'!EI120)=0,NA(),'Последняя версия'!EI120)</f>
        <v>#N/A</v>
      </c>
      <c r="EJ120" t="e">
        <f>IF(COUNTA('Последняя версия'!EJ120)=0,NA(),'Последняя версия'!EJ120)</f>
        <v>#N/A</v>
      </c>
    </row>
    <row r="121" spans="1:140" x14ac:dyDescent="0.35">
      <c r="A121">
        <f>IF(COUNTA('Последняя версия'!A121)=0,NA(),'Последняя версия'!A121)</f>
        <v>120</v>
      </c>
      <c r="B121">
        <f>IF(COUNTA('Последняя версия'!B121)=0,NA(),'Последняя версия'!B121)</f>
        <v>1</v>
      </c>
      <c r="C121">
        <f>IF(COUNTA('Последняя версия'!C121)=0,NA(),'Последняя версия'!C121)</f>
        <v>2</v>
      </c>
      <c r="D121">
        <f>IF(COUNTA('Последняя версия'!D121)=0,NA(),'Последняя версия'!D121)</f>
        <v>5</v>
      </c>
      <c r="E121">
        <f>IF(COUNTA('Последняя версия'!E121)=0,NA(),'Последняя версия'!E121)</f>
        <v>6</v>
      </c>
      <c r="F121">
        <f>IF(COUNTA('Последняя версия'!F121)=0,NA(),'Последняя версия'!F121)</f>
        <v>2</v>
      </c>
      <c r="G121">
        <f>IF(COUNTA('Последняя версия'!G121)=0,NA(),'Последняя версия'!G121)</f>
        <v>2</v>
      </c>
      <c r="H121">
        <f>IF(COUNTA('Последняя версия'!H121)=0,NA(),'Последняя версия'!H121)</f>
        <v>1</v>
      </c>
      <c r="I121">
        <f>IF(COUNTA('Последняя версия'!I121)=0,NA(),'Последняя версия'!I121)</f>
        <v>1</v>
      </c>
      <c r="J121">
        <f>IF(COUNTA('Последняя версия'!J121)=0,NA(),'Последняя версия'!J121)</f>
        <v>1</v>
      </c>
      <c r="K121">
        <f>IF(COUNTA('Последняя версия'!K121)=0,NA(),'Последняя версия'!K121)</f>
        <v>1</v>
      </c>
      <c r="L121">
        <f>IF(COUNTA('Последняя версия'!L121)=0,NA(),'Последняя версия'!L121)</f>
        <v>1</v>
      </c>
      <c r="M121">
        <f>IF(COUNTA('Последняя версия'!M121)=0,NA(),'Последняя версия'!M121)</f>
        <v>1</v>
      </c>
      <c r="N121">
        <f>IF(COUNTA('Последняя версия'!N121)=0,NA(),'Последняя версия'!N121)</f>
        <v>1</v>
      </c>
      <c r="O121">
        <f>IF(COUNTA('Последняя версия'!O121)=0,NA(),'Последняя версия'!O121)</f>
        <v>2</v>
      </c>
      <c r="P121">
        <f>IF(COUNTA('Последняя версия'!P121)=0,NA(),'Последняя версия'!P121)</f>
        <v>1</v>
      </c>
      <c r="Q121">
        <f>IF(COUNTA('Последняя версия'!Q121)=0,NA(),'Последняя версия'!Q121)</f>
        <v>1</v>
      </c>
      <c r="R121">
        <f>IF(COUNTA('Последняя версия'!R121)=0,NA(),'Последняя версия'!R121)</f>
        <v>2</v>
      </c>
      <c r="S121">
        <f>IF(COUNTA('Последняя версия'!S121)=0,NA(),'Последняя версия'!S121)</f>
        <v>1</v>
      </c>
      <c r="T121">
        <f>IF(COUNTA('Последняя версия'!T121)=0,NA(),'Последняя версия'!T121)</f>
        <v>1</v>
      </c>
      <c r="U121">
        <f>IF(COUNTA('Последняя версия'!U121)=0,NA(),'Последняя версия'!U121)</f>
        <v>1</v>
      </c>
      <c r="V121">
        <f>IF(COUNTA('Последняя версия'!V121)=0,NA(),'Последняя версия'!V121)</f>
        <v>1</v>
      </c>
      <c r="W121" t="e">
        <f>IF(COUNTA('Последняя версия'!W121)=0,NA(),'Последняя версия'!W121)</f>
        <v>#N/A</v>
      </c>
      <c r="X121">
        <f>IF(COUNTA('Последняя версия'!X121)=0,NA(),'Последняя версия'!X121)</f>
        <v>74</v>
      </c>
      <c r="Y121">
        <f>IF(COUNTA('Последняя версия'!Y121)=0,NA(),'Последняя версия'!Y121)</f>
        <v>70</v>
      </c>
      <c r="Z121">
        <f>IF(COUNTA('Последняя версия'!Z121)=0,NA(),'Последняя версия'!Z121)</f>
        <v>48</v>
      </c>
      <c r="AA121">
        <f>IF(COUNTA('Последняя версия'!AA121)=0,NA(),'Последняя версия'!AA121)</f>
        <v>65</v>
      </c>
      <c r="AB121" t="e">
        <f>IF(COUNTA('Последняя версия'!AB121)=0,NA(),'Последняя версия'!AB121)</f>
        <v>#N/A</v>
      </c>
      <c r="AC121">
        <f>IF(COUNTA('Последняя версия'!AC121)=0,NA(),'Последняя версия'!AC121)</f>
        <v>42.5</v>
      </c>
      <c r="AD121">
        <f>IF(COUNTA('Последняя версия'!AD121)=0,NA(),'Последняя версия'!AD121)</f>
        <v>6.35</v>
      </c>
      <c r="AE121">
        <f>IF(COUNTA('Последняя версия'!AE121)=0,NA(),'Последняя версия'!AE121)</f>
        <v>61.7</v>
      </c>
      <c r="AF121">
        <f>IF(COUNTA('Последняя версия'!AF121)=0,NA(),'Последняя версия'!AF121)</f>
        <v>6.19</v>
      </c>
      <c r="AG121">
        <f>IF(COUNTA('Последняя версия'!AG121)=0,NA(),'Последняя версия'!AG121)</f>
        <v>1.32</v>
      </c>
      <c r="AH121">
        <f>IF(COUNTA('Последняя версия'!AH121)=0,NA(),'Последняя версия'!AH121)</f>
        <v>3.9</v>
      </c>
      <c r="AI121">
        <f>IF(COUNTA('Последняя версия'!AI121)=0,NA(),'Последняя версия'!AI121)</f>
        <v>1.73</v>
      </c>
      <c r="AJ121">
        <f>IF(COUNTA('Последняя версия'!AJ121)=0,NA(),'Последняя версия'!AJ121)</f>
        <v>0.8</v>
      </c>
      <c r="AK121">
        <f>IF(COUNTA('Последняя версия'!AK121)=0,NA(),'Последняя версия'!AK121)</f>
        <v>3.8</v>
      </c>
      <c r="AL121">
        <f>IF(COUNTA('Последняя версия'!AL121)=0,NA(),'Последняя версия'!AL121)</f>
        <v>145</v>
      </c>
      <c r="AM121">
        <f>IF(COUNTA('Последняя версия'!AM121)=0,NA(),'Последняя версия'!AM121)</f>
        <v>334</v>
      </c>
      <c r="AN121">
        <f>IF(COUNTA('Последняя версия'!AN121)=0,NA(),'Последняя версия'!AN121)</f>
        <v>2.11</v>
      </c>
      <c r="AO121">
        <f>IF(COUNTA('Последняя версия'!AO121)=0,NA(),'Последняя версия'!AO121)</f>
        <v>158</v>
      </c>
      <c r="AP121" t="e">
        <f>IF(COUNTA('Последняя версия'!AP121)=0,NA(),'Последняя версия'!AP121)</f>
        <v>#N/A</v>
      </c>
      <c r="AQ121" t="e">
        <f>IF(COUNTA('Последняя версия'!AQ121)=0,NA(),'Последняя версия'!AQ121)</f>
        <v>#N/A</v>
      </c>
      <c r="AR121" t="e">
        <f>IF(COUNTA('Последняя версия'!AR121)=0,NA(),'Последняя версия'!AR121)</f>
        <v>#N/A</v>
      </c>
      <c r="AS121" t="e">
        <f>IF(COUNTA('Последняя версия'!AS121)=0,NA(),'Последняя версия'!AS121)</f>
        <v>#N/A</v>
      </c>
      <c r="AT121" t="e">
        <f>IF(COUNTA('Последняя версия'!AT121)=0,NA(),'Последняя версия'!AT121)</f>
        <v>#N/A</v>
      </c>
      <c r="AU121" t="e">
        <f>IF(COUNTA('Последняя версия'!AU121)=0,NA(),'Последняя версия'!AU121)</f>
        <v>#N/A</v>
      </c>
      <c r="AV121" t="e">
        <f>IF(COUNTA('Последняя версия'!AV121)=0,NA(),'Последняя версия'!AV121)</f>
        <v>#N/A</v>
      </c>
      <c r="AW121" t="e">
        <f>IF(COUNTA('Последняя версия'!AW121)=0,NA(),'Последняя версия'!AW121)</f>
        <v>#N/A</v>
      </c>
      <c r="AX121" t="e">
        <f>IF(COUNTA('Последняя версия'!AX121)=0,NA(),'Последняя версия'!AX121)</f>
        <v>#N/A</v>
      </c>
      <c r="AY121" t="e">
        <f>IF(COUNTA('Последняя версия'!AY121)=0,NA(),'Последняя версия'!AY121)</f>
        <v>#N/A</v>
      </c>
      <c r="AZ121" t="e">
        <f>IF(COUNTA('Последняя версия'!AZ121)=0,NA(),'Последняя версия'!AZ121)</f>
        <v>#N/A</v>
      </c>
      <c r="BA121" t="e">
        <f>IF(COUNTA('Последняя версия'!BA121)=0,NA(),'Последняя версия'!BA121)</f>
        <v>#N/A</v>
      </c>
      <c r="BB121">
        <f>IF(COUNTA('Последняя версия'!BB121)=0,NA(),'Последняя версия'!BB121)</f>
        <v>135</v>
      </c>
      <c r="BC121">
        <f>IF(COUNTA('Последняя версия'!BC121)=0,NA(),'Последняя версия'!BC121)</f>
        <v>5.0199999999999996</v>
      </c>
      <c r="BD121">
        <f>IF(COUNTA('Последняя версия'!BD121)=0,NA(),'Последняя версия'!BD121)</f>
        <v>385</v>
      </c>
      <c r="BE121">
        <f>IF(COUNTA('Последняя версия'!BE121)=0,NA(),'Последняя версия'!BE121)</f>
        <v>4.9000000000000004</v>
      </c>
      <c r="BF121">
        <f>IF(COUNTA('Последняя версия'!BF121)=0,NA(),'Последняя версия'!BF121)</f>
        <v>5</v>
      </c>
      <c r="BG121">
        <f>IF(COUNTA('Последняя версия'!BG121)=0,NA(),'Последняя версия'!BG121)</f>
        <v>0</v>
      </c>
      <c r="BH121">
        <f>IF(COUNTA('Последняя версия'!BH121)=0,NA(),'Последняя версия'!BH121)</f>
        <v>167</v>
      </c>
      <c r="BI121">
        <f>IF(COUNTA('Последняя версия'!BI121)=0,NA(),'Последняя версия'!BI121)</f>
        <v>1237.037037037037</v>
      </c>
      <c r="BJ121">
        <f>IF(COUNTA('Последняя версия'!BJ121)=0,NA(),'Последняя версия'!BJ121)</f>
        <v>4.43</v>
      </c>
      <c r="BK121">
        <f>IF(COUNTA('Последняя версия'!BK121)=0,NA(),'Последняя версия'!BK121)</f>
        <v>40.799999999999997</v>
      </c>
      <c r="BL121">
        <f>IF(COUNTA('Последняя версия'!BL121)=0,NA(),'Последняя версия'!BL121)</f>
        <v>40.49</v>
      </c>
      <c r="BM121" t="e">
        <f>IF(COUNTA('Последняя версия'!BM121)=0,NA(),'Последняя версия'!BM121)</f>
        <v>#N/A</v>
      </c>
      <c r="BN121">
        <f>IF(COUNTA('Последняя версия'!BN121)=0,NA(),'Последняя версия'!BN121)</f>
        <v>7.02</v>
      </c>
      <c r="BO121">
        <f>IF(COUNTA('Последняя версия'!BO121)=0,NA(),'Последняя версия'!BO121)</f>
        <v>518.9</v>
      </c>
      <c r="BP121" t="e">
        <f>IF(COUNTA('Последняя версия'!BP121)=0,NA(),'Последняя версия'!BP121)</f>
        <v>#N/A</v>
      </c>
      <c r="BQ121">
        <f>IF(COUNTA('Последняя версия'!BQ121)=0,NA(),'Последняя версия'!BQ121)</f>
        <v>133.16999999999999</v>
      </c>
      <c r="BR121" t="e">
        <f>IF(COUNTA('Последняя версия'!BR121)=0,NA(),'Последняя версия'!BR121)</f>
        <v>#N/A</v>
      </c>
      <c r="BS121" t="e">
        <f>IF(COUNTA('Последняя версия'!BS121)=0,NA(),'Последняя версия'!BS121)</f>
        <v>#N/A</v>
      </c>
      <c r="BT121" t="e">
        <f>IF(COUNTA('Последняя версия'!BT121)=0,NA(),'Последняя версия'!BT121)</f>
        <v>#N/A</v>
      </c>
      <c r="BU121" t="e">
        <f>IF(COUNTA('Последняя версия'!BU121)=0,NA(),'Последняя версия'!BU121)</f>
        <v>#N/A</v>
      </c>
      <c r="BV121" t="e">
        <f>IF(COUNTA('Последняя версия'!BV121)=0,NA(),'Последняя версия'!BV121)</f>
        <v>#N/A</v>
      </c>
      <c r="BW121" t="e">
        <f>IF(COUNTA('Последняя версия'!BW121)=0,NA(),'Последняя версия'!BW121)</f>
        <v>#N/A</v>
      </c>
      <c r="BX121" t="e">
        <f>IF(COUNTA('Последняя версия'!BX121)=0,NA(),'Последняя версия'!BX121)</f>
        <v>#N/A</v>
      </c>
      <c r="BY121" t="e">
        <f>IF(COUNTA('Последняя версия'!BY121)=0,NA(),'Последняя версия'!BY121)</f>
        <v>#N/A</v>
      </c>
      <c r="BZ121" t="e">
        <f>IF(COUNTA('Последняя версия'!BZ121)=0,NA(),'Последняя версия'!BZ121)</f>
        <v>#N/A</v>
      </c>
      <c r="CA121" t="e">
        <f>IF(COUNTA('Последняя версия'!CA121)=0,NA(),'Последняя версия'!CA121)</f>
        <v>#N/A</v>
      </c>
      <c r="CB121" t="e">
        <f>IF(COUNTA('Последняя версия'!CB121)=0,NA(),'Последняя версия'!CB121)</f>
        <v>#N/A</v>
      </c>
      <c r="CC121" t="e">
        <f>IF(COUNTA('Последняя версия'!CC121)=0,NA(),'Последняя версия'!CC121)</f>
        <v>#N/A</v>
      </c>
      <c r="CD121" t="e">
        <f>IF(COUNTA('Последняя версия'!CD121)=0,NA(),'Последняя версия'!CD121)</f>
        <v>#N/A</v>
      </c>
      <c r="CE121" t="e">
        <f>IF(COUNTA('Последняя версия'!CE121)=0,NA(),'Последняя версия'!CE121)</f>
        <v>#N/A</v>
      </c>
      <c r="CF121" t="e">
        <f>IF(COUNTA('Последняя версия'!CF121)=0,NA(),'Последняя версия'!CF121)</f>
        <v>#N/A</v>
      </c>
      <c r="CG121" t="e">
        <f>IF(COUNTA('Последняя версия'!CG121)=0,NA(),'Последняя версия'!CG121)</f>
        <v>#N/A</v>
      </c>
      <c r="CH121" t="e">
        <f>IF(COUNTA('Последняя версия'!CH121)=0,NA(),'Последняя версия'!CH121)</f>
        <v>#N/A</v>
      </c>
      <c r="CI121" t="e">
        <f>IF(COUNTA('Последняя версия'!CI121)=0,NA(),'Последняя версия'!CI121)</f>
        <v>#N/A</v>
      </c>
      <c r="CJ121" t="e">
        <f>IF(COUNTA('Последняя версия'!CJ121)=0,NA(),'Последняя версия'!CJ121)</f>
        <v>#N/A</v>
      </c>
      <c r="CK121" t="e">
        <f>IF(COUNTA('Последняя версия'!CK121)=0,NA(),'Последняя версия'!CK121)</f>
        <v>#N/A</v>
      </c>
      <c r="CL121" t="e">
        <f>IF(COUNTA('Последняя версия'!CL121)=0,NA(),'Последняя версия'!CL121)</f>
        <v>#N/A</v>
      </c>
      <c r="CM121">
        <f>IF(COUNTA('Последняя версия'!CM121)=0,NA(),'Последняя версия'!CM121)</f>
        <v>2.6</v>
      </c>
      <c r="CN121">
        <f>IF(COUNTA('Последняя версия'!CN121)=0,NA(),'Последняя версия'!CN121)</f>
        <v>6.86</v>
      </c>
      <c r="CO121">
        <f>IF(COUNTA('Последняя версия'!CO121)=0,NA(),'Последняя версия'!CO121)</f>
        <v>11.28</v>
      </c>
      <c r="CP121">
        <f>IF(COUNTA('Последняя версия'!CP121)=0,NA(),'Последняя версия'!CP121)</f>
        <v>138</v>
      </c>
      <c r="CQ121">
        <f>IF(COUNTA('Последняя версия'!CQ121)=0,NA(),'Последняя версия'!CQ121)</f>
        <v>11.18</v>
      </c>
      <c r="CR121">
        <f>IF(COUNTA('Последняя версия'!CR121)=0,NA(),'Последняя версия'!CR121)</f>
        <v>31.4</v>
      </c>
      <c r="CS121">
        <f>IF(COUNTA('Последняя версия'!CS121)=0,NA(),'Последняя версия'!CS121)</f>
        <v>28</v>
      </c>
      <c r="CT121">
        <f>IF(COUNTA('Последняя версия'!CT121)=0,NA(),'Последняя версия'!CT121)</f>
        <v>5</v>
      </c>
      <c r="CU121">
        <f>IF(COUNTA('Последняя версия'!CU121)=0,NA(),'Последняя версия'!CU121)</f>
        <v>13</v>
      </c>
      <c r="CV121">
        <f>IF(COUNTA('Последняя версия'!CV121)=0,NA(),'Последняя версия'!CV121)</f>
        <v>7</v>
      </c>
      <c r="CW121">
        <f>IF(COUNTA('Последняя версия'!CW121)=0,NA(),'Последняя версия'!CW121)</f>
        <v>7</v>
      </c>
      <c r="CX121">
        <f>IF(COUNTA('Последняя версия'!CX121)=0,NA(),'Последняя версия'!CX121)</f>
        <v>8</v>
      </c>
      <c r="CY121">
        <f>IF(COUNTA('Последняя версия'!CY121)=0,NA(),'Последняя версия'!CY121)</f>
        <v>5</v>
      </c>
      <c r="CZ121">
        <f>IF(COUNTA('Последняя версия'!CZ121)=0,NA(),'Последняя версия'!CZ121)</f>
        <v>9</v>
      </c>
      <c r="DA121">
        <f>IF(COUNTA('Последняя версия'!DA121)=0,NA(),'Последняя версия'!DA121)</f>
        <v>1</v>
      </c>
      <c r="DB121">
        <f>IF(COUNTA('Последняя версия'!DB121)=0,NA(),'Последняя версия'!DB121)</f>
        <v>2</v>
      </c>
      <c r="DC121">
        <f>IF(COUNTA('Последняя версия'!DC121)=0,NA(),'Последняя версия'!DC121)</f>
        <v>3</v>
      </c>
      <c r="DD121">
        <f>IF(COUNTA('Последняя версия'!DD121)=0,NA(),'Последняя версия'!DD121)</f>
        <v>1</v>
      </c>
      <c r="DE121">
        <f>IF(COUNTA('Последняя версия'!DE121)=0,NA(),'Последняя версия'!DE121)</f>
        <v>1</v>
      </c>
      <c r="DF121">
        <f>IF(COUNTA('Последняя версия'!DF121)=0,NA(),'Последняя версия'!DF121)</f>
        <v>4</v>
      </c>
      <c r="DG121">
        <f>IF(COUNTA('Последняя версия'!DG121)=0,NA(),'Последняя версия'!DG121)</f>
        <v>1</v>
      </c>
      <c r="DH121">
        <f>IF(COUNTA('Последняя версия'!DH121)=0,NA(),'Последняя версия'!DH121)</f>
        <v>4</v>
      </c>
      <c r="DI121">
        <f>IF(COUNTA('Последняя версия'!DI121)=0,NA(),'Последняя версия'!DI121)</f>
        <v>5</v>
      </c>
      <c r="DJ121">
        <f>IF(COUNTA('Последняя версия'!DJ121)=0,NA(),'Последняя версия'!DJ121)</f>
        <v>3</v>
      </c>
      <c r="DK121">
        <f>IF(COUNTA('Последняя версия'!DK121)=0,NA(),'Последняя версия'!DK121)</f>
        <v>4</v>
      </c>
      <c r="DL121">
        <f>IF(COUNTA('Последняя версия'!DL121)=0,NA(),'Последняя версия'!DL121)</f>
        <v>0</v>
      </c>
      <c r="DM121">
        <f>IF(COUNTA('Последняя версия'!DM121)=0,NA(),'Последняя версия'!DM121)</f>
        <v>11</v>
      </c>
      <c r="DN121">
        <f>IF(COUNTA('Последняя версия'!DN121)=0,NA(),'Последняя версия'!DN121)</f>
        <v>6</v>
      </c>
      <c r="DO121">
        <f>IF(COUNTA('Последняя версия'!DO121)=0,NA(),'Последняя версия'!DO121)</f>
        <v>5</v>
      </c>
      <c r="DP121">
        <f>IF(COUNTA('Последняя версия'!DP121)=0,NA(),'Последняя версия'!DP121)</f>
        <v>3</v>
      </c>
      <c r="DQ121">
        <f>IF(COUNTA('Последняя версия'!DQ121)=0,NA(),'Последняя версия'!DQ121)</f>
        <v>8</v>
      </c>
      <c r="DR121">
        <f>IF(COUNTA('Последняя версия'!DR121)=0,NA(),'Последняя версия'!DR121)</f>
        <v>7</v>
      </c>
      <c r="DS121">
        <f>IF(COUNTA('Последняя версия'!DS121)=0,NA(),'Последняя версия'!DS121)</f>
        <v>1</v>
      </c>
      <c r="DT121">
        <f>IF(COUNTA('Последняя версия'!DT121)=0,NA(),'Последняя версия'!DT121)</f>
        <v>84</v>
      </c>
      <c r="DU121" t="e">
        <f>IF(COUNTA('Последняя версия'!DU121)=0,NA(),'Последняя версия'!DU121)</f>
        <v>#N/A</v>
      </c>
      <c r="DV121" t="e">
        <f>IF(COUNTA('Последняя версия'!DV121)=0,NA(),'Последняя версия'!DV121)</f>
        <v>#N/A</v>
      </c>
      <c r="DW121" t="e">
        <f>IF(COUNTA('Последняя версия'!DW121)=0,NA(),'Последняя версия'!DW121)</f>
        <v>#N/A</v>
      </c>
      <c r="DX121" t="e">
        <f>IF(COUNTA('Последняя версия'!DX121)=0,NA(),'Последняя версия'!DX121)</f>
        <v>#N/A</v>
      </c>
      <c r="DY121" t="e">
        <f>IF(COUNTA('Последняя версия'!DY121)=0,NA(),'Последняя версия'!DY121)</f>
        <v>#N/A</v>
      </c>
      <c r="DZ121" t="e">
        <f>IF(COUNTA('Последняя версия'!DZ121)=0,NA(),'Последняя версия'!DZ121)</f>
        <v>#N/A</v>
      </c>
      <c r="EA121" t="e">
        <f>IF(COUNTA('Последняя версия'!EA121)=0,NA(),'Последняя версия'!EA121)</f>
        <v>#N/A</v>
      </c>
      <c r="EB121" t="e">
        <f>IF(COUNTA('Последняя версия'!EB121)=0,NA(),'Последняя версия'!EB121)</f>
        <v>#N/A</v>
      </c>
      <c r="EC121" t="e">
        <f>IF(COUNTA('Последняя версия'!EC121)=0,NA(),'Последняя версия'!EC121)</f>
        <v>#N/A</v>
      </c>
      <c r="ED121" t="e">
        <f>IF(COUNTA('Последняя версия'!ED121)=0,NA(),'Последняя версия'!ED121)</f>
        <v>#N/A</v>
      </c>
      <c r="EE121" t="e">
        <f>IF(COUNTA('Последняя версия'!EE121)=0,NA(),'Последняя версия'!EE121)</f>
        <v>#N/A</v>
      </c>
      <c r="EF121" t="e">
        <f>IF(COUNTA('Последняя версия'!EF121)=0,NA(),'Последняя версия'!EF121)</f>
        <v>#N/A</v>
      </c>
      <c r="EG121" t="e">
        <f>IF(COUNTA('Последняя версия'!EG121)=0,NA(),'Последняя версия'!EG121)</f>
        <v>#N/A</v>
      </c>
      <c r="EH121" t="e">
        <f>IF(COUNTA('Последняя версия'!EH121)=0,NA(),'Последняя версия'!EH121)</f>
        <v>#N/A</v>
      </c>
      <c r="EI121" t="e">
        <f>IF(COUNTA('Последняя версия'!EI121)=0,NA(),'Последняя версия'!EI121)</f>
        <v>#N/A</v>
      </c>
      <c r="EJ121" t="e">
        <f>IF(COUNTA('Последняя версия'!EJ121)=0,NA(),'Последняя версия'!EJ121)</f>
        <v>#N/A</v>
      </c>
    </row>
    <row r="122" spans="1:140" x14ac:dyDescent="0.35">
      <c r="A122">
        <f>IF(COUNTA('Последняя версия'!A122)=0,NA(),'Последняя версия'!A122)</f>
        <v>121</v>
      </c>
      <c r="B122">
        <f>IF(COUNTA('Последняя версия'!B122)=0,NA(),'Последняя версия'!B122)</f>
        <v>2</v>
      </c>
      <c r="C122">
        <f>IF(COUNTA('Последняя версия'!C122)=0,NA(),'Последняя версия'!C122)</f>
        <v>2</v>
      </c>
      <c r="D122">
        <f>IF(COUNTA('Последняя версия'!D122)=0,NA(),'Последняя версия'!D122)</f>
        <v>3</v>
      </c>
      <c r="E122">
        <f>IF(COUNTA('Последняя версия'!E122)=0,NA(),'Последняя версия'!E122)</f>
        <v>1</v>
      </c>
      <c r="F122">
        <f>IF(COUNTA('Последняя версия'!F122)=0,NA(),'Последняя версия'!F122)</f>
        <v>4</v>
      </c>
      <c r="G122">
        <f>IF(COUNTA('Последняя версия'!G122)=0,NA(),'Последняя версия'!G122)</f>
        <v>1</v>
      </c>
      <c r="H122">
        <f>IF(COUNTA('Последняя версия'!H122)=0,NA(),'Последняя версия'!H122)</f>
        <v>1</v>
      </c>
      <c r="I122">
        <f>IF(COUNTA('Последняя версия'!I122)=0,NA(),'Последняя версия'!I122)</f>
        <v>3</v>
      </c>
      <c r="J122">
        <f>IF(COUNTA('Последняя версия'!J122)=0,NA(),'Последняя версия'!J122)</f>
        <v>1</v>
      </c>
      <c r="K122">
        <f>IF(COUNTA('Последняя версия'!K122)=0,NA(),'Последняя версия'!K122)</f>
        <v>1</v>
      </c>
      <c r="L122">
        <f>IF(COUNTA('Последняя версия'!L122)=0,NA(),'Последняя версия'!L122)</f>
        <v>1</v>
      </c>
      <c r="M122">
        <f>IF(COUNTA('Последняя версия'!M122)=0,NA(),'Последняя версия'!M122)</f>
        <v>1</v>
      </c>
      <c r="N122">
        <f>IF(COUNTA('Последняя версия'!N122)=0,NA(),'Последняя версия'!N122)</f>
        <v>1</v>
      </c>
      <c r="O122">
        <f>IF(COUNTA('Последняя версия'!O122)=0,NA(),'Последняя версия'!O122)</f>
        <v>2</v>
      </c>
      <c r="P122">
        <f>IF(COUNTA('Последняя версия'!P122)=0,NA(),'Последняя версия'!P122)</f>
        <v>1</v>
      </c>
      <c r="Q122">
        <f>IF(COUNTA('Последняя версия'!Q122)=0,NA(),'Последняя версия'!Q122)</f>
        <v>1</v>
      </c>
      <c r="R122">
        <f>IF(COUNTA('Последняя версия'!R122)=0,NA(),'Последняя версия'!R122)</f>
        <v>2</v>
      </c>
      <c r="S122">
        <f>IF(COUNTA('Последняя версия'!S122)=0,NA(),'Последняя версия'!S122)</f>
        <v>2</v>
      </c>
      <c r="T122">
        <f>IF(COUNTA('Последняя версия'!T122)=0,NA(),'Последняя версия'!T122)</f>
        <v>1</v>
      </c>
      <c r="U122">
        <f>IF(COUNTA('Последняя версия'!U122)=0,NA(),'Последняя версия'!U122)</f>
        <v>1</v>
      </c>
      <c r="V122">
        <f>IF(COUNTA('Последняя версия'!V122)=0,NA(),'Последняя версия'!V122)</f>
        <v>2</v>
      </c>
      <c r="W122" t="e">
        <f>IF(COUNTA('Последняя версия'!W122)=0,NA(),'Последняя версия'!W122)</f>
        <v>#N/A</v>
      </c>
      <c r="X122">
        <f>IF(COUNTA('Последняя версия'!X122)=0,NA(),'Последняя версия'!X122)</f>
        <v>68</v>
      </c>
      <c r="Y122">
        <f>IF(COUNTA('Последняя версия'!Y122)=0,NA(),'Последняя версия'!Y122)</f>
        <v>64</v>
      </c>
      <c r="Z122">
        <f>IF(COUNTA('Последняя версия'!Z122)=0,NA(),'Последняя версия'!Z122)</f>
        <v>60</v>
      </c>
      <c r="AA122">
        <f>IF(COUNTA('Последняя версия'!AA122)=0,NA(),'Последняя версия'!AA122)</f>
        <v>42</v>
      </c>
      <c r="AB122" t="e">
        <f>IF(COUNTA('Последняя версия'!AB122)=0,NA(),'Последняя версия'!AB122)</f>
        <v>#N/A</v>
      </c>
      <c r="AC122">
        <f>IF(COUNTA('Последняя версия'!AC122)=0,NA(),'Последняя версия'!AC122)</f>
        <v>40.299999999999997</v>
      </c>
      <c r="AD122">
        <f>IF(COUNTA('Последняя версия'!AD122)=0,NA(),'Последняя версия'!AD122)</f>
        <v>5.83</v>
      </c>
      <c r="AE122">
        <f>IF(COUNTA('Последняя версия'!AE122)=0,NA(),'Последняя версия'!AE122)</f>
        <v>60.52</v>
      </c>
      <c r="AF122">
        <f>IF(COUNTA('Последняя версия'!AF122)=0,NA(),'Последняя версия'!AF122)</f>
        <v>5.53</v>
      </c>
      <c r="AG122">
        <f>IF(COUNTA('Последняя версия'!AG122)=0,NA(),'Последняя версия'!AG122)</f>
        <v>1.28</v>
      </c>
      <c r="AH122">
        <f>IF(COUNTA('Последняя версия'!AH122)=0,NA(),'Последняя версия'!AH122)</f>
        <v>3.54</v>
      </c>
      <c r="AI122">
        <f>IF(COUNTA('Последняя версия'!AI122)=0,NA(),'Последняя версия'!AI122)</f>
        <v>0.95</v>
      </c>
      <c r="AJ122">
        <f>IF(COUNTA('Последняя версия'!AJ122)=0,NA(),'Последняя версия'!AJ122)</f>
        <v>1.05</v>
      </c>
      <c r="AK122">
        <f>IF(COUNTA('Последняя версия'!AK122)=0,NA(),'Последняя версия'!AK122)</f>
        <v>3.55</v>
      </c>
      <c r="AL122">
        <f>IF(COUNTA('Последняя версия'!AL122)=0,NA(),'Последняя версия'!AL122)</f>
        <v>219</v>
      </c>
      <c r="AM122">
        <f>IF(COUNTA('Последняя версия'!AM122)=0,NA(),'Последняя версия'!AM122)</f>
        <v>313</v>
      </c>
      <c r="AN122">
        <f>IF(COUNTA('Последняя версия'!AN122)=0,NA(),'Последняя версия'!AN122)</f>
        <v>2.75</v>
      </c>
      <c r="AO122">
        <f>IF(COUNTA('Последняя версия'!AO122)=0,NA(),'Последняя версия'!AO122)</f>
        <v>114</v>
      </c>
      <c r="AP122" t="e">
        <f>IF(COUNTA('Последняя версия'!AP122)=0,NA(),'Последняя версия'!AP122)</f>
        <v>#N/A</v>
      </c>
      <c r="AQ122" t="e">
        <f>IF(COUNTA('Последняя версия'!AQ122)=0,NA(),'Последняя версия'!AQ122)</f>
        <v>#N/A</v>
      </c>
      <c r="AR122" t="e">
        <f>IF(COUNTA('Последняя версия'!AR122)=0,NA(),'Последняя версия'!AR122)</f>
        <v>#N/A</v>
      </c>
      <c r="AS122" t="e">
        <f>IF(COUNTA('Последняя версия'!AS122)=0,NA(),'Последняя версия'!AS122)</f>
        <v>#N/A</v>
      </c>
      <c r="AT122" t="e">
        <f>IF(COUNTA('Последняя версия'!AT122)=0,NA(),'Последняя версия'!AT122)</f>
        <v>#N/A</v>
      </c>
      <c r="AU122" t="e">
        <f>IF(COUNTA('Последняя версия'!AU122)=0,NA(),'Последняя версия'!AU122)</f>
        <v>#N/A</v>
      </c>
      <c r="AV122" t="e">
        <f>IF(COUNTA('Последняя версия'!AV122)=0,NA(),'Последняя версия'!AV122)</f>
        <v>#N/A</v>
      </c>
      <c r="AW122" t="e">
        <f>IF(COUNTA('Последняя версия'!AW122)=0,NA(),'Последняя версия'!AW122)</f>
        <v>#N/A</v>
      </c>
      <c r="AX122" t="e">
        <f>IF(COUNTA('Последняя версия'!AX122)=0,NA(),'Последняя версия'!AX122)</f>
        <v>#N/A</v>
      </c>
      <c r="AY122" t="e">
        <f>IF(COUNTA('Последняя версия'!AY122)=0,NA(),'Последняя версия'!AY122)</f>
        <v>#N/A</v>
      </c>
      <c r="AZ122" t="e">
        <f>IF(COUNTA('Последняя версия'!AZ122)=0,NA(),'Последняя версия'!AZ122)</f>
        <v>#N/A</v>
      </c>
      <c r="BA122" t="e">
        <f>IF(COUNTA('Последняя версия'!BA122)=0,NA(),'Последняя версия'!BA122)</f>
        <v>#N/A</v>
      </c>
      <c r="BB122">
        <f>IF(COUNTA('Последняя версия'!BB122)=0,NA(),'Последняя версия'!BB122)</f>
        <v>129</v>
      </c>
      <c r="BC122">
        <f>IF(COUNTA('Последняя версия'!BC122)=0,NA(),'Последняя версия'!BC122)</f>
        <v>4.3</v>
      </c>
      <c r="BD122">
        <f>IF(COUNTA('Последняя версия'!BD122)=0,NA(),'Последняя версия'!BD122)</f>
        <v>180</v>
      </c>
      <c r="BE122">
        <f>IF(COUNTA('Последняя версия'!BE122)=0,NA(),'Последняя версия'!BE122)</f>
        <v>6</v>
      </c>
      <c r="BF122">
        <f>IF(COUNTA('Последняя версия'!BF122)=0,NA(),'Последняя версия'!BF122)</f>
        <v>14</v>
      </c>
      <c r="BG122">
        <f>IF(COUNTA('Последняя версия'!BG122)=0,NA(),'Последняя версия'!BG122)</f>
        <v>3</v>
      </c>
      <c r="BH122">
        <f>IF(COUNTA('Последняя версия'!BH122)=0,NA(),'Последняя версия'!BH122)</f>
        <v>164</v>
      </c>
      <c r="BI122">
        <f>IF(COUNTA('Последняя версия'!BI122)=0,NA(),'Последняя версия'!BI122)</f>
        <v>1271.3178294573643</v>
      </c>
      <c r="BJ122">
        <f>IF(COUNTA('Последняя версия'!BJ122)=0,NA(),'Последняя версия'!BJ122)</f>
        <v>7.13</v>
      </c>
      <c r="BK122">
        <f>IF(COUNTA('Последняя версия'!BK122)=0,NA(),'Последняя версия'!BK122)</f>
        <v>59.1</v>
      </c>
      <c r="BL122">
        <f>IF(COUNTA('Последняя версия'!BL122)=0,NA(),'Последняя версия'!BL122)</f>
        <v>42.58</v>
      </c>
      <c r="BM122">
        <f>IF(COUNTA('Последняя версия'!BM122)=0,NA(),'Последняя версия'!BM122)</f>
        <v>3.89</v>
      </c>
      <c r="BN122">
        <f>IF(COUNTA('Последняя версия'!BN122)=0,NA(),'Последняя версия'!BN122)</f>
        <v>4.99</v>
      </c>
      <c r="BO122">
        <f>IF(COUNTA('Последняя версия'!BO122)=0,NA(),'Последняя версия'!BO122)</f>
        <v>474</v>
      </c>
      <c r="BP122" t="e">
        <f>IF(COUNTA('Последняя версия'!BP122)=0,NA(),'Последняя версия'!BP122)</f>
        <v>#N/A</v>
      </c>
      <c r="BQ122">
        <f>IF(COUNTA('Последняя версия'!BQ122)=0,NA(),'Последняя версия'!BQ122)</f>
        <v>45.4</v>
      </c>
      <c r="BR122" t="e">
        <f>IF(COUNTA('Последняя версия'!BR122)=0,NA(),'Последняя версия'!BR122)</f>
        <v>#N/A</v>
      </c>
      <c r="BS122" t="e">
        <f>IF(COUNTA('Последняя версия'!BS122)=0,NA(),'Последняя версия'!BS122)</f>
        <v>#N/A</v>
      </c>
      <c r="BT122" t="e">
        <f>IF(COUNTA('Последняя версия'!BT122)=0,NA(),'Последняя версия'!BT122)</f>
        <v>#N/A</v>
      </c>
      <c r="BU122" t="e">
        <f>IF(COUNTA('Последняя версия'!BU122)=0,NA(),'Последняя версия'!BU122)</f>
        <v>#N/A</v>
      </c>
      <c r="BV122" t="e">
        <f>IF(COUNTA('Последняя версия'!BV122)=0,NA(),'Последняя версия'!BV122)</f>
        <v>#N/A</v>
      </c>
      <c r="BW122" t="e">
        <f>IF(COUNTA('Последняя версия'!BW122)=0,NA(),'Последняя версия'!BW122)</f>
        <v>#N/A</v>
      </c>
      <c r="BX122" t="e">
        <f>IF(COUNTA('Последняя версия'!BX122)=0,NA(),'Последняя версия'!BX122)</f>
        <v>#N/A</v>
      </c>
      <c r="BY122" t="e">
        <f>IF(COUNTA('Последняя версия'!BY122)=0,NA(),'Последняя версия'!BY122)</f>
        <v>#N/A</v>
      </c>
      <c r="BZ122" t="e">
        <f>IF(COUNTA('Последняя версия'!BZ122)=0,NA(),'Последняя версия'!BZ122)</f>
        <v>#N/A</v>
      </c>
      <c r="CA122" t="e">
        <f>IF(COUNTA('Последняя версия'!CA122)=0,NA(),'Последняя версия'!CA122)</f>
        <v>#N/A</v>
      </c>
      <c r="CB122" t="e">
        <f>IF(COUNTA('Последняя версия'!CB122)=0,NA(),'Последняя версия'!CB122)</f>
        <v>#N/A</v>
      </c>
      <c r="CC122" t="e">
        <f>IF(COUNTA('Последняя версия'!CC122)=0,NA(),'Последняя версия'!CC122)</f>
        <v>#N/A</v>
      </c>
      <c r="CD122" t="e">
        <f>IF(COUNTA('Последняя версия'!CD122)=0,NA(),'Последняя версия'!CD122)</f>
        <v>#N/A</v>
      </c>
      <c r="CE122" t="e">
        <f>IF(COUNTA('Последняя версия'!CE122)=0,NA(),'Последняя версия'!CE122)</f>
        <v>#N/A</v>
      </c>
      <c r="CF122" t="e">
        <f>IF(COUNTA('Последняя версия'!CF122)=0,NA(),'Последняя версия'!CF122)</f>
        <v>#N/A</v>
      </c>
      <c r="CG122" t="e">
        <f>IF(COUNTA('Последняя версия'!CG122)=0,NA(),'Последняя версия'!CG122)</f>
        <v>#N/A</v>
      </c>
      <c r="CH122" t="e">
        <f>IF(COUNTA('Последняя версия'!CH122)=0,NA(),'Последняя версия'!CH122)</f>
        <v>#N/A</v>
      </c>
      <c r="CI122" t="e">
        <f>IF(COUNTA('Последняя версия'!CI122)=0,NA(),'Последняя версия'!CI122)</f>
        <v>#N/A</v>
      </c>
      <c r="CJ122" t="e">
        <f>IF(COUNTA('Последняя версия'!CJ122)=0,NA(),'Последняя версия'!CJ122)</f>
        <v>#N/A</v>
      </c>
      <c r="CK122" t="e">
        <f>IF(COUNTA('Последняя версия'!CK122)=0,NA(),'Последняя версия'!CK122)</f>
        <v>#N/A</v>
      </c>
      <c r="CL122" t="e">
        <f>IF(COUNTA('Последняя версия'!CL122)=0,NA(),'Последняя версия'!CL122)</f>
        <v>#N/A</v>
      </c>
      <c r="CM122" t="e">
        <f>IF(COUNTA('Последняя версия'!CM122)=0,NA(),'Последняя версия'!CM122)</f>
        <v>#N/A</v>
      </c>
      <c r="CN122" t="e">
        <f>IF(COUNTA('Последняя версия'!CN122)=0,NA(),'Последняя версия'!CN122)</f>
        <v>#N/A</v>
      </c>
      <c r="CO122" t="e">
        <f>IF(COUNTA('Последняя версия'!CO122)=0,NA(),'Последняя версия'!CO122)</f>
        <v>#N/A</v>
      </c>
      <c r="CP122" t="e">
        <f>IF(COUNTA('Последняя версия'!CP122)=0,NA(),'Последняя версия'!CP122)</f>
        <v>#N/A</v>
      </c>
      <c r="CQ122" t="e">
        <f>IF(COUNTA('Последняя версия'!CQ122)=0,NA(),'Последняя версия'!CQ122)</f>
        <v>#N/A</v>
      </c>
      <c r="CR122" t="e">
        <f>IF(COUNTA('Последняя версия'!CR122)=0,NA(),'Последняя версия'!CR122)</f>
        <v>#N/A</v>
      </c>
      <c r="CS122">
        <f>IF(COUNTA('Последняя версия'!CS122)=0,NA(),'Последняя версия'!CS122)</f>
        <v>26</v>
      </c>
      <c r="CT122">
        <f>IF(COUNTA('Последняя версия'!CT122)=0,NA(),'Последняя версия'!CT122)</f>
        <v>10</v>
      </c>
      <c r="CU122">
        <f>IF(COUNTA('Последняя версия'!CU122)=0,NA(),'Последняя версия'!CU122)</f>
        <v>15</v>
      </c>
      <c r="CV122">
        <f>IF(COUNTA('Последняя версия'!CV122)=0,NA(),'Последняя версия'!CV122)</f>
        <v>8</v>
      </c>
      <c r="CW122">
        <f>IF(COUNTA('Последняя версия'!CW122)=0,NA(),'Последняя версия'!CW122)</f>
        <v>6</v>
      </c>
      <c r="CX122">
        <f>IF(COUNTA('Последняя версия'!CX122)=0,NA(),'Последняя версия'!CX122)</f>
        <v>8</v>
      </c>
      <c r="CY122">
        <f>IF(COUNTA('Последняя версия'!CY122)=0,NA(),'Последняя версия'!CY122)</f>
        <v>6</v>
      </c>
      <c r="CZ122">
        <f>IF(COUNTA('Последняя версия'!CZ122)=0,NA(),'Последняя версия'!CZ122)</f>
        <v>7</v>
      </c>
      <c r="DA122">
        <f>IF(COUNTA('Последняя версия'!DA122)=0,NA(),'Последняя версия'!DA122)</f>
        <v>4</v>
      </c>
      <c r="DB122">
        <f>IF(COUNTA('Последняя версия'!DB122)=0,NA(),'Последняя версия'!DB122)</f>
        <v>7</v>
      </c>
      <c r="DC122">
        <f>IF(COUNTA('Последняя версия'!DC122)=0,NA(),'Последняя версия'!DC122)</f>
        <v>8</v>
      </c>
      <c r="DD122">
        <f>IF(COUNTA('Последняя версия'!DD122)=0,NA(),'Последняя версия'!DD122)</f>
        <v>8</v>
      </c>
      <c r="DE122">
        <f>IF(COUNTA('Последняя версия'!DE122)=0,NA(),'Последняя версия'!DE122)</f>
        <v>8</v>
      </c>
      <c r="DF122">
        <f>IF(COUNTA('Последняя версия'!DF122)=0,NA(),'Последняя версия'!DF122)</f>
        <v>6</v>
      </c>
      <c r="DG122">
        <f>IF(COUNTA('Последняя версия'!DG122)=0,NA(),'Последняя версия'!DG122)</f>
        <v>5</v>
      </c>
      <c r="DH122">
        <f>IF(COUNTA('Последняя версия'!DH122)=0,NA(),'Последняя версия'!DH122)</f>
        <v>21</v>
      </c>
      <c r="DI122">
        <f>IF(COUNTA('Последняя версия'!DI122)=0,NA(),'Последняя версия'!DI122)</f>
        <v>5</v>
      </c>
      <c r="DJ122">
        <f>IF(COUNTA('Последняя версия'!DJ122)=0,NA(),'Последняя версия'!DJ122)</f>
        <v>5</v>
      </c>
      <c r="DK122">
        <f>IF(COUNTA('Последняя версия'!DK122)=0,NA(),'Последняя версия'!DK122)</f>
        <v>3</v>
      </c>
      <c r="DL122">
        <f>IF(COUNTA('Последняя версия'!DL122)=0,NA(),'Последняя версия'!DL122)</f>
        <v>4</v>
      </c>
      <c r="DM122">
        <f>IF(COUNTA('Последняя версия'!DM122)=0,NA(),'Последняя версия'!DM122)</f>
        <v>9</v>
      </c>
      <c r="DN122">
        <f>IF(COUNTA('Последняя версия'!DN122)=0,NA(),'Последняя версия'!DN122)</f>
        <v>4</v>
      </c>
      <c r="DO122">
        <f>IF(COUNTA('Последняя версия'!DO122)=0,NA(),'Последняя версия'!DO122)</f>
        <v>5</v>
      </c>
      <c r="DP122">
        <f>IF(COUNTA('Последняя версия'!DP122)=0,NA(),'Последняя версия'!DP122)</f>
        <v>9</v>
      </c>
      <c r="DQ122">
        <f>IF(COUNTA('Последняя версия'!DQ122)=0,NA(),'Последняя версия'!DQ122)</f>
        <v>8</v>
      </c>
      <c r="DR122">
        <f>IF(COUNTA('Последняя версия'!DR122)=0,NA(),'Последняя версия'!DR122)</f>
        <v>7</v>
      </c>
      <c r="DS122">
        <f>IF(COUNTA('Последняя версия'!DS122)=0,NA(),'Последняя версия'!DS122)</f>
        <v>1</v>
      </c>
      <c r="DT122">
        <f>IF(COUNTA('Последняя версия'!DT122)=0,NA(),'Последняя версия'!DT122)</f>
        <v>93</v>
      </c>
      <c r="DU122">
        <f>IF(COUNTA('Последняя версия'!DU122)=0,NA(),'Последняя версия'!DU122)</f>
        <v>72</v>
      </c>
      <c r="DV122">
        <f>IF(COUNTA('Последняя версия'!DV122)=0,NA(),'Последняя версия'!DV122)</f>
        <v>16</v>
      </c>
      <c r="DW122">
        <f>IF(COUNTA('Последняя версия'!DW122)=0,NA(),'Последняя версия'!DW122)</f>
        <v>1</v>
      </c>
      <c r="DX122">
        <f>IF(COUNTA('Последняя версия'!DX122)=0,NA(),'Последняя версия'!DX122)</f>
        <v>10</v>
      </c>
      <c r="DY122">
        <f>IF(COUNTA('Последняя версия'!DY122)=0,NA(),'Последняя версия'!DY122)</f>
        <v>7</v>
      </c>
      <c r="DZ122">
        <f>IF(COUNTA('Последняя версия'!DZ122)=0,NA(),'Последняя версия'!DZ122)</f>
        <v>25</v>
      </c>
      <c r="EA122">
        <f>IF(COUNTA('Последняя версия'!EA122)=0,NA(),'Последняя версия'!EA122)</f>
        <v>14</v>
      </c>
      <c r="EB122">
        <f>IF(COUNTA('Последняя версия'!EB122)=0,NA(),'Последняя версия'!EB122)</f>
        <v>111</v>
      </c>
      <c r="EC122">
        <f>IF(COUNTA('Последняя версия'!EC122)=0,NA(),'Последняя версия'!EC122)</f>
        <v>113</v>
      </c>
      <c r="ED122">
        <f>IF(COUNTA('Последняя версия'!ED122)=0,NA(),'Последняя версия'!ED122)</f>
        <v>185</v>
      </c>
      <c r="EE122">
        <f>IF(COUNTA('Последняя версия'!EE122)=0,NA(),'Последняя версия'!EE122)</f>
        <v>0</v>
      </c>
      <c r="EF122">
        <f>IF(COUNTA('Последняя версия'!EF122)=0,NA(),'Последняя версия'!EF122)</f>
        <v>0</v>
      </c>
      <c r="EG122">
        <f>IF(COUNTA('Последняя версия'!EG122)=0,NA(),'Последняя версия'!EG122)</f>
        <v>2</v>
      </c>
      <c r="EH122">
        <f>IF(COUNTA('Последняя версия'!EH122)=0,NA(),'Последняя версия'!EH122)</f>
        <v>7</v>
      </c>
      <c r="EI122">
        <f>IF(COUNTA('Последняя версия'!EI122)=0,NA(),'Последняя версия'!EI122)</f>
        <v>72</v>
      </c>
      <c r="EJ122">
        <f>IF(COUNTA('Последняя версия'!EJ122)=0,NA(),'Последняя версия'!EJ122)</f>
        <v>1.01</v>
      </c>
    </row>
    <row r="123" spans="1:140" x14ac:dyDescent="0.35">
      <c r="A123">
        <f>IF(COUNTA('Последняя версия'!A123)=0,NA(),'Последняя версия'!A123)</f>
        <v>122</v>
      </c>
      <c r="B123">
        <f>IF(COUNTA('Последняя версия'!B123)=0,NA(),'Последняя версия'!B123)</f>
        <v>1</v>
      </c>
      <c r="C123">
        <f>IF(COUNTA('Последняя версия'!C123)=0,NA(),'Последняя версия'!C123)</f>
        <v>2</v>
      </c>
      <c r="D123">
        <f>IF(COUNTA('Последняя версия'!D123)=0,NA(),'Последняя версия'!D123)</f>
        <v>6</v>
      </c>
      <c r="E123">
        <f>IF(COUNTA('Последняя версия'!E123)=0,NA(),'Последняя версия'!E123)</f>
        <v>5</v>
      </c>
      <c r="F123">
        <f>IF(COUNTA('Последняя версия'!F123)=0,NA(),'Последняя версия'!F123)</f>
        <v>1</v>
      </c>
      <c r="G123">
        <f>IF(COUNTA('Последняя версия'!G123)=0,NA(),'Последняя версия'!G123)</f>
        <v>1</v>
      </c>
      <c r="H123">
        <f>IF(COUNTA('Последняя версия'!H123)=0,NA(),'Последняя версия'!H123)</f>
        <v>1</v>
      </c>
      <c r="I123">
        <f>IF(COUNTA('Последняя версия'!I123)=0,NA(),'Последняя версия'!I123)</f>
        <v>3</v>
      </c>
      <c r="J123">
        <f>IF(COUNTA('Последняя версия'!J123)=0,NA(),'Последняя версия'!J123)</f>
        <v>1</v>
      </c>
      <c r="K123">
        <f>IF(COUNTA('Последняя версия'!K123)=0,NA(),'Последняя версия'!K123)</f>
        <v>1</v>
      </c>
      <c r="L123">
        <f>IF(COUNTA('Последняя версия'!L123)=0,NA(),'Последняя версия'!L123)</f>
        <v>1</v>
      </c>
      <c r="M123">
        <f>IF(COUNTA('Последняя версия'!M123)=0,NA(),'Последняя версия'!M123)</f>
        <v>1</v>
      </c>
      <c r="N123">
        <f>IF(COUNTA('Последняя версия'!N123)=0,NA(),'Последняя версия'!N123)</f>
        <v>1</v>
      </c>
      <c r="O123">
        <f>IF(COUNTA('Последняя версия'!O123)=0,NA(),'Последняя версия'!O123)</f>
        <v>2</v>
      </c>
      <c r="P123">
        <f>IF(COUNTA('Последняя версия'!P123)=0,NA(),'Последняя версия'!P123)</f>
        <v>1</v>
      </c>
      <c r="Q123">
        <f>IF(COUNTA('Последняя версия'!Q123)=0,NA(),'Последняя версия'!Q123)</f>
        <v>2</v>
      </c>
      <c r="R123">
        <f>IF(COUNTA('Последняя версия'!R123)=0,NA(),'Последняя версия'!R123)</f>
        <v>1</v>
      </c>
      <c r="S123">
        <f>IF(COUNTA('Последняя версия'!S123)=0,NA(),'Последняя версия'!S123)</f>
        <v>2</v>
      </c>
      <c r="T123">
        <f>IF(COUNTA('Последняя версия'!T123)=0,NA(),'Последняя версия'!T123)</f>
        <v>1</v>
      </c>
      <c r="U123">
        <f>IF(COUNTA('Последняя версия'!U123)=0,NA(),'Последняя версия'!U123)</f>
        <v>1</v>
      </c>
      <c r="V123">
        <f>IF(COUNTA('Последняя версия'!V123)=0,NA(),'Последняя версия'!V123)</f>
        <v>2</v>
      </c>
      <c r="W123" t="e">
        <f>IF(COUNTA('Последняя версия'!W123)=0,NA(),'Последняя версия'!W123)</f>
        <v>#N/A</v>
      </c>
      <c r="X123">
        <f>IF(COUNTA('Последняя версия'!X123)=0,NA(),'Последняя версия'!X123)</f>
        <v>84</v>
      </c>
      <c r="Y123">
        <f>IF(COUNTA('Последняя версия'!Y123)=0,NA(),'Последняя версия'!Y123)</f>
        <v>82</v>
      </c>
      <c r="Z123">
        <f>IF(COUNTA('Последняя версия'!Z123)=0,NA(),'Последняя версия'!Z123)</f>
        <v>24</v>
      </c>
      <c r="AA123" t="e">
        <f>IF(COUNTA('Последняя версия'!AA123)=0,NA(),'Последняя версия'!AA123)</f>
        <v>#N/A</v>
      </c>
      <c r="AB123" t="e">
        <f>IF(COUNTA('Последняя версия'!AB123)=0,NA(),'Последняя версия'!AB123)</f>
        <v>#N/A</v>
      </c>
      <c r="AC123">
        <f>IF(COUNTA('Последняя версия'!AC123)=0,NA(),'Последняя версия'!AC123)</f>
        <v>46.9</v>
      </c>
      <c r="AD123">
        <f>IF(COUNTA('Последняя версия'!AD123)=0,NA(),'Последняя версия'!AD123)</f>
        <v>7.32</v>
      </c>
      <c r="AE123">
        <f>IF(COUNTA('Последняя версия'!AE123)=0,NA(),'Последняя версия'!AE123)</f>
        <v>68.2</v>
      </c>
      <c r="AF123">
        <f>IF(COUNTA('Последняя версия'!AF123)=0,NA(),'Последняя версия'!AF123)</f>
        <v>6.08</v>
      </c>
      <c r="AG123">
        <f>IF(COUNTA('Последняя версия'!AG123)=0,NA(),'Последняя версия'!AG123)</f>
        <v>1.72</v>
      </c>
      <c r="AH123">
        <f>IF(COUNTA('Последняя версия'!AH123)=0,NA(),'Последняя версия'!AH123)</f>
        <v>4.51</v>
      </c>
      <c r="AI123">
        <f>IF(COUNTA('Последняя версия'!AI123)=0,NA(),'Последняя версия'!AI123)</f>
        <v>1.38</v>
      </c>
      <c r="AJ123">
        <f>IF(COUNTA('Последняя версия'!AJ123)=0,NA(),'Последняя версия'!AJ123)</f>
        <v>1.01</v>
      </c>
      <c r="AK123">
        <f>IF(COUNTA('Последняя версия'!AK123)=0,NA(),'Последняя версия'!AK123)</f>
        <v>3.25</v>
      </c>
      <c r="AL123">
        <f>IF(COUNTA('Последняя версия'!AL123)=0,NA(),'Последняя версия'!AL123)</f>
        <v>737</v>
      </c>
      <c r="AM123">
        <f>IF(COUNTA('Последняя версия'!AM123)=0,NA(),'Последняя версия'!AM123)</f>
        <v>368</v>
      </c>
      <c r="AN123">
        <f>IF(COUNTA('Последняя версия'!AN123)=0,NA(),'Последняя версия'!AN123)</f>
        <v>1.02</v>
      </c>
      <c r="AO123">
        <f>IF(COUNTA('Последняя версия'!AO123)=0,NA(),'Последняя версия'!AO123)</f>
        <v>723</v>
      </c>
      <c r="AP123" t="e">
        <f>IF(COUNTA('Последняя версия'!AP123)=0,NA(),'Последняя версия'!AP123)</f>
        <v>#N/A</v>
      </c>
      <c r="AQ123" t="e">
        <f>IF(COUNTA('Последняя версия'!AQ123)=0,NA(),'Последняя версия'!AQ123)</f>
        <v>#N/A</v>
      </c>
      <c r="AR123" t="e">
        <f>IF(COUNTA('Последняя версия'!AR123)=0,NA(),'Последняя версия'!AR123)</f>
        <v>#N/A</v>
      </c>
      <c r="AS123" t="e">
        <f>IF(COUNTA('Последняя версия'!AS123)=0,NA(),'Последняя версия'!AS123)</f>
        <v>#N/A</v>
      </c>
      <c r="AT123" t="e">
        <f>IF(COUNTA('Последняя версия'!AT123)=0,NA(),'Последняя версия'!AT123)</f>
        <v>#N/A</v>
      </c>
      <c r="AU123" t="e">
        <f>IF(COUNTA('Последняя версия'!AU123)=0,NA(),'Последняя версия'!AU123)</f>
        <v>#N/A</v>
      </c>
      <c r="AV123" t="e">
        <f>IF(COUNTA('Последняя версия'!AV123)=0,NA(),'Последняя версия'!AV123)</f>
        <v>#N/A</v>
      </c>
      <c r="AW123" t="e">
        <f>IF(COUNTA('Последняя версия'!AW123)=0,NA(),'Последняя версия'!AW123)</f>
        <v>#N/A</v>
      </c>
      <c r="AX123" t="e">
        <f>IF(COUNTA('Последняя версия'!AX123)=0,NA(),'Последняя версия'!AX123)</f>
        <v>#N/A</v>
      </c>
      <c r="AY123" t="e">
        <f>IF(COUNTA('Последняя версия'!AY123)=0,NA(),'Последняя версия'!AY123)</f>
        <v>#N/A</v>
      </c>
      <c r="AZ123" t="e">
        <f>IF(COUNTA('Последняя версия'!AZ123)=0,NA(),'Последняя версия'!AZ123)</f>
        <v>#N/A</v>
      </c>
      <c r="BA123" t="e">
        <f>IF(COUNTA('Последняя версия'!BA123)=0,NA(),'Последняя версия'!BA123)</f>
        <v>#N/A</v>
      </c>
      <c r="BB123">
        <f>IF(COUNTA('Последняя версия'!BB123)=0,NA(),'Последняя версия'!BB123)</f>
        <v>150</v>
      </c>
      <c r="BC123">
        <f>IF(COUNTA('Последняя версия'!BC123)=0,NA(),'Последняя версия'!BC123)</f>
        <v>5.0999999999999996</v>
      </c>
      <c r="BD123">
        <f>IF(COUNTA('Последняя версия'!BD123)=0,NA(),'Последняя версия'!BD123)</f>
        <v>227</v>
      </c>
      <c r="BE123">
        <f>IF(COUNTA('Последняя версия'!BE123)=0,NA(),'Последняя версия'!BE123)</f>
        <v>5.77</v>
      </c>
      <c r="BF123">
        <f>IF(COUNTA('Последняя версия'!BF123)=0,NA(),'Последняя версия'!BF123)</f>
        <v>13</v>
      </c>
      <c r="BG123">
        <f>IF(COUNTA('Последняя версия'!BG123)=0,NA(),'Последняя версия'!BG123)</f>
        <v>4</v>
      </c>
      <c r="BH123">
        <f>IF(COUNTA('Последняя версия'!BH123)=0,NA(),'Последняя версия'!BH123)</f>
        <v>182</v>
      </c>
      <c r="BI123">
        <f>IF(COUNTA('Последняя версия'!BI123)=0,NA(),'Последняя версия'!BI123)</f>
        <v>1213.3333333333335</v>
      </c>
      <c r="BJ123">
        <f>IF(COUNTA('Последняя версия'!BJ123)=0,NA(),'Последняя версия'!BJ123)</f>
        <v>3.7</v>
      </c>
      <c r="BK123">
        <f>IF(COUNTA('Последняя версия'!BK123)=0,NA(),'Последняя версия'!BK123)</f>
        <v>74</v>
      </c>
      <c r="BL123">
        <f>IF(COUNTA('Последняя версия'!BL123)=0,NA(),'Последняя версия'!BL123)</f>
        <v>38.119999999999997</v>
      </c>
      <c r="BM123">
        <f>IF(COUNTA('Последняя версия'!BM123)=0,NA(),'Последняя версия'!BM123)</f>
        <v>4.25</v>
      </c>
      <c r="BN123">
        <f>IF(COUNTA('Последняя версия'!BN123)=0,NA(),'Последняя версия'!BN123)</f>
        <v>4.91</v>
      </c>
      <c r="BO123">
        <f>IF(COUNTA('Последняя версия'!BO123)=0,NA(),'Последняя версия'!BO123)</f>
        <v>506.3</v>
      </c>
      <c r="BP123" t="e">
        <f>IF(COUNTA('Последняя версия'!BP123)=0,NA(),'Последняя версия'!BP123)</f>
        <v>#N/A</v>
      </c>
      <c r="BQ123">
        <f>IF(COUNTA('Последняя версия'!BQ123)=0,NA(),'Последняя версия'!BQ123)</f>
        <v>92.31</v>
      </c>
      <c r="BR123" t="e">
        <f>IF(COUNTA('Последняя версия'!BR123)=0,NA(),'Последняя версия'!BR123)</f>
        <v>#N/A</v>
      </c>
      <c r="BS123" t="e">
        <f>IF(COUNTA('Последняя версия'!BS123)=0,NA(),'Последняя версия'!BS123)</f>
        <v>#N/A</v>
      </c>
      <c r="BT123" t="e">
        <f>IF(COUNTA('Последняя версия'!BT123)=0,NA(),'Последняя версия'!BT123)</f>
        <v>#N/A</v>
      </c>
      <c r="BU123" t="e">
        <f>IF(COUNTA('Последняя версия'!BU123)=0,NA(),'Последняя версия'!BU123)</f>
        <v>#N/A</v>
      </c>
      <c r="BV123" t="e">
        <f>IF(COUNTA('Последняя версия'!BV123)=0,NA(),'Последняя версия'!BV123)</f>
        <v>#N/A</v>
      </c>
      <c r="BW123" t="e">
        <f>IF(COUNTA('Последняя версия'!BW123)=0,NA(),'Последняя версия'!BW123)</f>
        <v>#N/A</v>
      </c>
      <c r="BX123" t="e">
        <f>IF(COUNTA('Последняя версия'!BX123)=0,NA(),'Последняя версия'!BX123)</f>
        <v>#N/A</v>
      </c>
      <c r="BY123" t="e">
        <f>IF(COUNTA('Последняя версия'!BY123)=0,NA(),'Последняя версия'!BY123)</f>
        <v>#N/A</v>
      </c>
      <c r="BZ123" t="e">
        <f>IF(COUNTA('Последняя версия'!BZ123)=0,NA(),'Последняя версия'!BZ123)</f>
        <v>#N/A</v>
      </c>
      <c r="CA123" t="e">
        <f>IF(COUNTA('Последняя версия'!CA123)=0,NA(),'Последняя версия'!CA123)</f>
        <v>#N/A</v>
      </c>
      <c r="CB123" t="e">
        <f>IF(COUNTA('Последняя версия'!CB123)=0,NA(),'Последняя версия'!CB123)</f>
        <v>#N/A</v>
      </c>
      <c r="CC123" t="e">
        <f>IF(COUNTA('Последняя версия'!CC123)=0,NA(),'Последняя версия'!CC123)</f>
        <v>#N/A</v>
      </c>
      <c r="CD123" t="e">
        <f>IF(COUNTA('Последняя версия'!CD123)=0,NA(),'Последняя версия'!CD123)</f>
        <v>#N/A</v>
      </c>
      <c r="CE123" t="e">
        <f>IF(COUNTA('Последняя версия'!CE123)=0,NA(),'Последняя версия'!CE123)</f>
        <v>#N/A</v>
      </c>
      <c r="CF123" t="e">
        <f>IF(COUNTA('Последняя версия'!CF123)=0,NA(),'Последняя версия'!CF123)</f>
        <v>#N/A</v>
      </c>
      <c r="CG123" t="e">
        <f>IF(COUNTA('Последняя версия'!CG123)=0,NA(),'Последняя версия'!CG123)</f>
        <v>#N/A</v>
      </c>
      <c r="CH123" t="e">
        <f>IF(COUNTA('Последняя версия'!CH123)=0,NA(),'Последняя версия'!CH123)</f>
        <v>#N/A</v>
      </c>
      <c r="CI123" t="e">
        <f>IF(COUNTA('Последняя версия'!CI123)=0,NA(),'Последняя версия'!CI123)</f>
        <v>#N/A</v>
      </c>
      <c r="CJ123" t="e">
        <f>IF(COUNTA('Последняя версия'!CJ123)=0,NA(),'Последняя версия'!CJ123)</f>
        <v>#N/A</v>
      </c>
      <c r="CK123" t="e">
        <f>IF(COUNTA('Последняя версия'!CK123)=0,NA(),'Последняя версия'!CK123)</f>
        <v>#N/A</v>
      </c>
      <c r="CL123" t="e">
        <f>IF(COUNTA('Последняя версия'!CL123)=0,NA(),'Последняя версия'!CL123)</f>
        <v>#N/A</v>
      </c>
      <c r="CM123" t="e">
        <f>IF(COUNTA('Последняя версия'!CM123)=0,NA(),'Последняя версия'!CM123)</f>
        <v>#N/A</v>
      </c>
      <c r="CN123" t="e">
        <f>IF(COUNTA('Последняя версия'!CN123)=0,NA(),'Последняя версия'!CN123)</f>
        <v>#N/A</v>
      </c>
      <c r="CO123" t="e">
        <f>IF(COUNTA('Последняя версия'!CO123)=0,NA(),'Последняя версия'!CO123)</f>
        <v>#N/A</v>
      </c>
      <c r="CP123" t="e">
        <f>IF(COUNTA('Последняя версия'!CP123)=0,NA(),'Последняя версия'!CP123)</f>
        <v>#N/A</v>
      </c>
      <c r="CQ123" t="e">
        <f>IF(COUNTA('Последняя версия'!CQ123)=0,NA(),'Последняя версия'!CQ123)</f>
        <v>#N/A</v>
      </c>
      <c r="CR123" t="e">
        <f>IF(COUNTA('Последняя версия'!CR123)=0,NA(),'Последняя версия'!CR123)</f>
        <v>#N/A</v>
      </c>
      <c r="CS123">
        <f>IF(COUNTA('Последняя версия'!CS123)=0,NA(),'Последняя версия'!CS123)</f>
        <v>29</v>
      </c>
      <c r="CT123">
        <f>IF(COUNTA('Последняя версия'!CT123)=0,NA(),'Последняя версия'!CT123)</f>
        <v>10</v>
      </c>
      <c r="CU123">
        <f>IF(COUNTA('Последняя версия'!CU123)=0,NA(),'Последняя версия'!CU123)</f>
        <v>16</v>
      </c>
      <c r="CV123">
        <f>IF(COUNTA('Последняя версия'!CV123)=0,NA(),'Последняя версия'!CV123)</f>
        <v>5</v>
      </c>
      <c r="CW123">
        <f>IF(COUNTA('Последняя версия'!CW123)=0,NA(),'Последняя версия'!CW123)</f>
        <v>3</v>
      </c>
      <c r="CX123">
        <f>IF(COUNTA('Последняя версия'!CX123)=0,NA(),'Последняя версия'!CX123)</f>
        <v>5</v>
      </c>
      <c r="CY123">
        <f>IF(COUNTA('Последняя версия'!CY123)=0,NA(),'Последняя версия'!CY123)</f>
        <v>4</v>
      </c>
      <c r="CZ123">
        <f>IF(COUNTA('Последняя версия'!CZ123)=0,NA(),'Последняя версия'!CZ123)</f>
        <v>8</v>
      </c>
      <c r="DA123">
        <f>IF(COUNTA('Последняя версия'!DA123)=0,NA(),'Последняя версия'!DA123)</f>
        <v>2</v>
      </c>
      <c r="DB123">
        <f>IF(COUNTA('Последняя версия'!DB123)=0,NA(),'Последняя версия'!DB123)</f>
        <v>9</v>
      </c>
      <c r="DC123">
        <f>IF(COUNTA('Последняя версия'!DC123)=0,NA(),'Последняя версия'!DC123)</f>
        <v>9</v>
      </c>
      <c r="DD123">
        <f>IF(COUNTA('Последняя версия'!DD123)=0,NA(),'Последняя версия'!DD123)</f>
        <v>9</v>
      </c>
      <c r="DE123">
        <f>IF(COUNTA('Последняя версия'!DE123)=0,NA(),'Последняя версия'!DE123)</f>
        <v>7</v>
      </c>
      <c r="DF123">
        <f>IF(COUNTA('Последняя версия'!DF123)=0,NA(),'Последняя версия'!DF123)</f>
        <v>9</v>
      </c>
      <c r="DG123">
        <f>IF(COUNTA('Последняя версия'!DG123)=0,NA(),'Последняя версия'!DG123)</f>
        <v>2</v>
      </c>
      <c r="DH123">
        <f>IF(COUNTA('Последняя версия'!DH123)=0,NA(),'Последняя версия'!DH123)</f>
        <v>12</v>
      </c>
      <c r="DI123">
        <f>IF(COUNTA('Последняя версия'!DI123)=0,NA(),'Последняя версия'!DI123)</f>
        <v>6</v>
      </c>
      <c r="DJ123">
        <f>IF(COUNTA('Последняя версия'!DJ123)=0,NA(),'Последняя версия'!DJ123)</f>
        <v>5</v>
      </c>
      <c r="DK123">
        <f>IF(COUNTA('Последняя версия'!DK123)=0,NA(),'Последняя версия'!DK123)</f>
        <v>3</v>
      </c>
      <c r="DL123">
        <f>IF(COUNTA('Последняя версия'!DL123)=0,NA(),'Последняя версия'!DL123)</f>
        <v>6</v>
      </c>
      <c r="DM123">
        <f>IF(COUNTA('Последняя версия'!DM123)=0,NA(),'Последняя версия'!DM123)</f>
        <v>8</v>
      </c>
      <c r="DN123">
        <f>IF(COUNTA('Последняя версия'!DN123)=0,NA(),'Последняя версия'!DN123)</f>
        <v>5</v>
      </c>
      <c r="DO123">
        <f>IF(COUNTA('Последняя версия'!DO123)=0,NA(),'Последняя версия'!DO123)</f>
        <v>3</v>
      </c>
      <c r="DP123">
        <f>IF(COUNTA('Последняя версия'!DP123)=0,NA(),'Последняя версия'!DP123)</f>
        <v>6</v>
      </c>
      <c r="DQ123">
        <f>IF(COUNTA('Последняя версия'!DQ123)=0,NA(),'Последняя версия'!DQ123)</f>
        <v>14</v>
      </c>
      <c r="DR123">
        <f>IF(COUNTA('Последняя версия'!DR123)=0,NA(),'Последняя версия'!DR123)</f>
        <v>9</v>
      </c>
      <c r="DS123">
        <f>IF(COUNTA('Последняя версия'!DS123)=0,NA(),'Последняя версия'!DS123)</f>
        <v>5</v>
      </c>
      <c r="DT123">
        <f>IF(COUNTA('Последняя версия'!DT123)=0,NA(),'Последняя версия'!DT123)</f>
        <v>110</v>
      </c>
      <c r="DU123" t="e">
        <f>IF(COUNTA('Последняя версия'!DU123)=0,NA(),'Последняя версия'!DU123)</f>
        <v>#N/A</v>
      </c>
      <c r="DV123" t="e">
        <f>IF(COUNTA('Последняя версия'!DV123)=0,NA(),'Последняя версия'!DV123)</f>
        <v>#N/A</v>
      </c>
      <c r="DW123" t="e">
        <f>IF(COUNTA('Последняя версия'!DW123)=0,NA(),'Последняя версия'!DW123)</f>
        <v>#N/A</v>
      </c>
      <c r="DX123" t="e">
        <f>IF(COUNTA('Последняя версия'!DX123)=0,NA(),'Последняя версия'!DX123)</f>
        <v>#N/A</v>
      </c>
      <c r="DY123" t="e">
        <f>IF(COUNTA('Последняя версия'!DY123)=0,NA(),'Последняя версия'!DY123)</f>
        <v>#N/A</v>
      </c>
      <c r="DZ123" t="e">
        <f>IF(COUNTA('Последняя версия'!DZ123)=0,NA(),'Последняя версия'!DZ123)</f>
        <v>#N/A</v>
      </c>
      <c r="EA123" t="e">
        <f>IF(COUNTA('Последняя версия'!EA123)=0,NA(),'Последняя версия'!EA123)</f>
        <v>#N/A</v>
      </c>
      <c r="EB123" t="e">
        <f>IF(COUNTA('Последняя версия'!EB123)=0,NA(),'Последняя версия'!EB123)</f>
        <v>#N/A</v>
      </c>
      <c r="EC123" t="e">
        <f>IF(COUNTA('Последняя версия'!EC123)=0,NA(),'Последняя версия'!EC123)</f>
        <v>#N/A</v>
      </c>
      <c r="ED123" t="e">
        <f>IF(COUNTA('Последняя версия'!ED123)=0,NA(),'Последняя версия'!ED123)</f>
        <v>#N/A</v>
      </c>
      <c r="EE123" t="e">
        <f>IF(COUNTA('Последняя версия'!EE123)=0,NA(),'Последняя версия'!EE123)</f>
        <v>#N/A</v>
      </c>
      <c r="EF123" t="e">
        <f>IF(COUNTA('Последняя версия'!EF123)=0,NA(),'Последняя версия'!EF123)</f>
        <v>#N/A</v>
      </c>
      <c r="EG123" t="e">
        <f>IF(COUNTA('Последняя версия'!EG123)=0,NA(),'Последняя версия'!EG123)</f>
        <v>#N/A</v>
      </c>
      <c r="EH123" t="e">
        <f>IF(COUNTA('Последняя версия'!EH123)=0,NA(),'Последняя версия'!EH123)</f>
        <v>#N/A</v>
      </c>
      <c r="EI123" t="e">
        <f>IF(COUNTA('Последняя версия'!EI123)=0,NA(),'Последняя версия'!EI123)</f>
        <v>#N/A</v>
      </c>
      <c r="EJ123" t="e">
        <f>IF(COUNTA('Последняя версия'!EJ123)=0,NA(),'Последняя версия'!EJ123)</f>
        <v>#N/A</v>
      </c>
    </row>
    <row r="124" spans="1:140" x14ac:dyDescent="0.35">
      <c r="A124">
        <f>IF(COUNTA('Последняя версия'!A124)=0,NA(),'Последняя версия'!A124)</f>
        <v>123</v>
      </c>
      <c r="B124">
        <f>IF(COUNTA('Последняя версия'!B124)=0,NA(),'Последняя версия'!B124)</f>
        <v>2</v>
      </c>
      <c r="C124">
        <f>IF(COUNTA('Последняя версия'!C124)=0,NA(),'Последняя версия'!C124)</f>
        <v>2</v>
      </c>
      <c r="D124">
        <f>IF(COUNTA('Последняя версия'!D124)=0,NA(),'Последняя версия'!D124)</f>
        <v>4</v>
      </c>
      <c r="E124">
        <f>IF(COUNTA('Последняя версия'!E124)=0,NA(),'Последняя версия'!E124)</f>
        <v>6</v>
      </c>
      <c r="F124">
        <f>IF(COUNTA('Последняя версия'!F124)=0,NA(),'Последняя версия'!F124)</f>
        <v>1</v>
      </c>
      <c r="G124">
        <f>IF(COUNTA('Последняя версия'!G124)=0,NA(),'Последняя версия'!G124)</f>
        <v>1</v>
      </c>
      <c r="H124">
        <f>IF(COUNTA('Последняя версия'!H124)=0,NA(),'Последняя версия'!H124)</f>
        <v>1</v>
      </c>
      <c r="I124">
        <f>IF(COUNTA('Последняя версия'!I124)=0,NA(),'Последняя версия'!I124)</f>
        <v>1</v>
      </c>
      <c r="J124">
        <f>IF(COUNTA('Последняя версия'!J124)=0,NA(),'Последняя версия'!J124)</f>
        <v>1</v>
      </c>
      <c r="K124">
        <f>IF(COUNTA('Последняя версия'!K124)=0,NA(),'Последняя версия'!K124)</f>
        <v>1</v>
      </c>
      <c r="L124">
        <f>IF(COUNTA('Последняя версия'!L124)=0,NA(),'Последняя версия'!L124)</f>
        <v>1</v>
      </c>
      <c r="M124">
        <f>IF(COUNTA('Последняя версия'!M124)=0,NA(),'Последняя версия'!M124)</f>
        <v>1</v>
      </c>
      <c r="N124">
        <f>IF(COUNTA('Последняя версия'!N124)=0,NA(),'Последняя версия'!N124)</f>
        <v>1</v>
      </c>
      <c r="O124">
        <f>IF(COUNTA('Последняя версия'!O124)=0,NA(),'Последняя версия'!O124)</f>
        <v>1</v>
      </c>
      <c r="P124">
        <f>IF(COUNTA('Последняя версия'!P124)=0,NA(),'Последняя версия'!P124)</f>
        <v>1</v>
      </c>
      <c r="Q124">
        <f>IF(COUNTA('Последняя версия'!Q124)=0,NA(),'Последняя версия'!Q124)</f>
        <v>1</v>
      </c>
      <c r="R124">
        <f>IF(COUNTA('Последняя версия'!R124)=0,NA(),'Последняя версия'!R124)</f>
        <v>1</v>
      </c>
      <c r="S124">
        <f>IF(COUNTA('Последняя версия'!S124)=0,NA(),'Последняя версия'!S124)</f>
        <v>1</v>
      </c>
      <c r="T124">
        <f>IF(COUNTA('Последняя версия'!T124)=0,NA(),'Последняя версия'!T124)</f>
        <v>1</v>
      </c>
      <c r="U124">
        <f>IF(COUNTA('Последняя версия'!U124)=0,NA(),'Последняя версия'!U124)</f>
        <v>1</v>
      </c>
      <c r="V124">
        <f>IF(COUNTA('Последняя версия'!V124)=0,NA(),'Последняя версия'!V124)</f>
        <v>2</v>
      </c>
      <c r="W124" t="e">
        <f>IF(COUNTA('Последняя версия'!W124)=0,NA(),'Последняя версия'!W124)</f>
        <v>#N/A</v>
      </c>
      <c r="X124">
        <f>IF(COUNTA('Последняя версия'!X124)=0,NA(),'Последняя версия'!X124)</f>
        <v>69</v>
      </c>
      <c r="Y124">
        <f>IF(COUNTA('Последняя версия'!Y124)=0,NA(),'Последняя версия'!Y124)</f>
        <v>66</v>
      </c>
      <c r="Z124">
        <f>IF(COUNTA('Последняя версия'!Z124)=0,NA(),'Последняя версия'!Z124)</f>
        <v>36</v>
      </c>
      <c r="AA124">
        <f>IF(COUNTA('Последняя версия'!AA124)=0,NA(),'Последняя версия'!AA124)</f>
        <v>54</v>
      </c>
      <c r="AB124" t="e">
        <f>IF(COUNTA('Последняя версия'!AB124)=0,NA(),'Последняя версия'!AB124)</f>
        <v>#N/A</v>
      </c>
      <c r="AC124">
        <f>IF(COUNTA('Последняя версия'!AC124)=0,NA(),'Последняя версия'!AC124)</f>
        <v>46.9</v>
      </c>
      <c r="AD124">
        <f>IF(COUNTA('Последняя версия'!AD124)=0,NA(),'Последняя версия'!AD124)</f>
        <v>7.44</v>
      </c>
      <c r="AE124">
        <f>IF(COUNTA('Последняя версия'!AE124)=0,NA(),'Последняя версия'!AE124)</f>
        <v>65.2</v>
      </c>
      <c r="AF124">
        <f>IF(COUNTA('Последняя версия'!AF124)=0,NA(),'Последняя версия'!AF124)</f>
        <v>5.8</v>
      </c>
      <c r="AG124">
        <f>IF(COUNTA('Последняя версия'!AG124)=0,NA(),'Последняя версия'!AG124)</f>
        <v>1.58</v>
      </c>
      <c r="AH124">
        <f>IF(COUNTA('Последняя версия'!AH124)=0,NA(),'Последняя версия'!AH124)</f>
        <v>4.51</v>
      </c>
      <c r="AI124">
        <f>IF(COUNTA('Последняя версия'!AI124)=0,NA(),'Последняя версия'!AI124)</f>
        <v>0.83</v>
      </c>
      <c r="AJ124">
        <f>IF(COUNTA('Последняя версия'!AJ124)=0,NA(),'Последняя версия'!AJ124)</f>
        <v>1.07</v>
      </c>
      <c r="AK124">
        <f>IF(COUNTA('Последняя версия'!AK124)=0,NA(),'Последняя версия'!AK124)</f>
        <v>3.72</v>
      </c>
      <c r="AL124">
        <f>IF(COUNTA('Последняя версия'!AL124)=0,NA(),'Последняя версия'!AL124)</f>
        <v>134</v>
      </c>
      <c r="AM124">
        <f>IF(COUNTA('Последняя версия'!AM124)=0,NA(),'Последняя версия'!AM124)</f>
        <v>313</v>
      </c>
      <c r="AN124">
        <f>IF(COUNTA('Последняя версия'!AN124)=0,NA(),'Последняя версия'!AN124)</f>
        <v>1.81</v>
      </c>
      <c r="AO124">
        <f>IF(COUNTA('Последняя версия'!AO124)=0,NA(),'Последняя версия'!AO124)</f>
        <v>173</v>
      </c>
      <c r="AP124" t="e">
        <f>IF(COUNTA('Последняя версия'!AP124)=0,NA(),'Последняя версия'!AP124)</f>
        <v>#N/A</v>
      </c>
      <c r="AQ124" t="e">
        <f>IF(COUNTA('Последняя версия'!AQ124)=0,NA(),'Последняя версия'!AQ124)</f>
        <v>#N/A</v>
      </c>
      <c r="AR124" t="e">
        <f>IF(COUNTA('Последняя версия'!AR124)=0,NA(),'Последняя версия'!AR124)</f>
        <v>#N/A</v>
      </c>
      <c r="AS124" t="e">
        <f>IF(COUNTA('Последняя версия'!AS124)=0,NA(),'Последняя версия'!AS124)</f>
        <v>#N/A</v>
      </c>
      <c r="AT124" t="e">
        <f>IF(COUNTA('Последняя версия'!AT124)=0,NA(),'Последняя версия'!AT124)</f>
        <v>#N/A</v>
      </c>
      <c r="AU124" t="e">
        <f>IF(COUNTA('Последняя версия'!AU124)=0,NA(),'Последняя версия'!AU124)</f>
        <v>#N/A</v>
      </c>
      <c r="AV124" t="e">
        <f>IF(COUNTA('Последняя версия'!AV124)=0,NA(),'Последняя версия'!AV124)</f>
        <v>#N/A</v>
      </c>
      <c r="AW124" t="e">
        <f>IF(COUNTA('Последняя версия'!AW124)=0,NA(),'Последняя версия'!AW124)</f>
        <v>#N/A</v>
      </c>
      <c r="AX124" t="e">
        <f>IF(COUNTA('Последняя версия'!AX124)=0,NA(),'Последняя версия'!AX124)</f>
        <v>#N/A</v>
      </c>
      <c r="AY124" t="e">
        <f>IF(COUNTA('Последняя версия'!AY124)=0,NA(),'Последняя версия'!AY124)</f>
        <v>#N/A</v>
      </c>
      <c r="AZ124" t="e">
        <f>IF(COUNTA('Последняя версия'!AZ124)=0,NA(),'Последняя версия'!AZ124)</f>
        <v>#N/A</v>
      </c>
      <c r="BA124" t="e">
        <f>IF(COUNTA('Последняя версия'!BA124)=0,NA(),'Последняя версия'!BA124)</f>
        <v>#N/A</v>
      </c>
      <c r="BB124">
        <f>IF(COUNTA('Последняя версия'!BB124)=0,NA(),'Последняя версия'!BB124)</f>
        <v>130</v>
      </c>
      <c r="BC124">
        <f>IF(COUNTA('Последняя версия'!BC124)=0,NA(),'Последняя версия'!BC124)</f>
        <v>4.41</v>
      </c>
      <c r="BD124">
        <f>IF(COUNTA('Последняя версия'!BD124)=0,NA(),'Последняя версия'!BD124)</f>
        <v>265</v>
      </c>
      <c r="BE124">
        <f>IF(COUNTA('Последняя версия'!BE124)=0,NA(),'Последняя версия'!BE124)</f>
        <v>4.8</v>
      </c>
      <c r="BF124">
        <f>IF(COUNTA('Последняя версия'!BF124)=0,NA(),'Последняя версия'!BF124)</f>
        <v>8</v>
      </c>
      <c r="BG124">
        <f>IF(COUNTA('Последняя версия'!BG124)=0,NA(),'Последняя версия'!BG124)</f>
        <v>9</v>
      </c>
      <c r="BH124">
        <f>IF(COUNTA('Последняя версия'!BH124)=0,NA(),'Последняя версия'!BH124)</f>
        <v>236</v>
      </c>
      <c r="BI124">
        <f>IF(COUNTA('Последняя версия'!BI124)=0,NA(),'Последняя версия'!BI124)</f>
        <v>1815.3846153846155</v>
      </c>
      <c r="BJ124">
        <f>IF(COUNTA('Последняя версия'!BJ124)=0,NA(),'Последняя версия'!BJ124)</f>
        <v>2.4500000000000002</v>
      </c>
      <c r="BK124">
        <f>IF(COUNTA('Последняя версия'!BK124)=0,NA(),'Последняя версия'!BK124)</f>
        <v>56.8</v>
      </c>
      <c r="BL124">
        <f>IF(COUNTA('Последняя версия'!BL124)=0,NA(),'Последняя версия'!BL124)</f>
        <v>45.82</v>
      </c>
      <c r="BM124" t="e">
        <f>IF(COUNTA('Последняя версия'!BM124)=0,NA(),'Последняя версия'!BM124)</f>
        <v>#N/A</v>
      </c>
      <c r="BN124">
        <f>IF(COUNTA('Последняя версия'!BN124)=0,NA(),'Последняя версия'!BN124)</f>
        <v>4.5199999999999996</v>
      </c>
      <c r="BO124">
        <f>IF(COUNTA('Последняя версия'!BO124)=0,NA(),'Последняя версия'!BO124)</f>
        <v>490</v>
      </c>
      <c r="BP124" t="e">
        <f>IF(COUNTA('Последняя версия'!BP124)=0,NA(),'Последняя версия'!BP124)</f>
        <v>#N/A</v>
      </c>
      <c r="BQ124">
        <f>IF(COUNTA('Последняя версия'!BQ124)=0,NA(),'Последняя версия'!BQ124)</f>
        <v>90.8</v>
      </c>
      <c r="BR124" t="e">
        <f>IF(COUNTA('Последняя версия'!BR124)=0,NA(),'Последняя версия'!BR124)</f>
        <v>#N/A</v>
      </c>
      <c r="BS124" t="e">
        <f>IF(COUNTA('Последняя версия'!BS124)=0,NA(),'Последняя версия'!BS124)</f>
        <v>#N/A</v>
      </c>
      <c r="BT124" t="e">
        <f>IF(COUNTA('Последняя версия'!BT124)=0,NA(),'Последняя версия'!BT124)</f>
        <v>#N/A</v>
      </c>
      <c r="BU124" t="e">
        <f>IF(COUNTA('Последняя версия'!BU124)=0,NA(),'Последняя версия'!BU124)</f>
        <v>#N/A</v>
      </c>
      <c r="BV124" t="e">
        <f>IF(COUNTA('Последняя версия'!BV124)=0,NA(),'Последняя версия'!BV124)</f>
        <v>#N/A</v>
      </c>
      <c r="BW124" t="e">
        <f>IF(COUNTA('Последняя версия'!BW124)=0,NA(),'Последняя версия'!BW124)</f>
        <v>#N/A</v>
      </c>
      <c r="BX124" t="e">
        <f>IF(COUNTA('Последняя версия'!BX124)=0,NA(),'Последняя версия'!BX124)</f>
        <v>#N/A</v>
      </c>
      <c r="BY124" t="e">
        <f>IF(COUNTA('Последняя версия'!BY124)=0,NA(),'Последняя версия'!BY124)</f>
        <v>#N/A</v>
      </c>
      <c r="BZ124" t="e">
        <f>IF(COUNTA('Последняя версия'!BZ124)=0,NA(),'Последняя версия'!BZ124)</f>
        <v>#N/A</v>
      </c>
      <c r="CA124" t="e">
        <f>IF(COUNTA('Последняя версия'!CA124)=0,NA(),'Последняя версия'!CA124)</f>
        <v>#N/A</v>
      </c>
      <c r="CB124" t="e">
        <f>IF(COUNTA('Последняя версия'!CB124)=0,NA(),'Последняя версия'!CB124)</f>
        <v>#N/A</v>
      </c>
      <c r="CC124" t="e">
        <f>IF(COUNTA('Последняя версия'!CC124)=0,NA(),'Последняя версия'!CC124)</f>
        <v>#N/A</v>
      </c>
      <c r="CD124" t="e">
        <f>IF(COUNTA('Последняя версия'!CD124)=0,NA(),'Последняя версия'!CD124)</f>
        <v>#N/A</v>
      </c>
      <c r="CE124" t="e">
        <f>IF(COUNTA('Последняя версия'!CE124)=0,NA(),'Последняя версия'!CE124)</f>
        <v>#N/A</v>
      </c>
      <c r="CF124" t="e">
        <f>IF(COUNTA('Последняя версия'!CF124)=0,NA(),'Последняя версия'!CF124)</f>
        <v>#N/A</v>
      </c>
      <c r="CG124" t="e">
        <f>IF(COUNTA('Последняя версия'!CG124)=0,NA(),'Последняя версия'!CG124)</f>
        <v>#N/A</v>
      </c>
      <c r="CH124" t="e">
        <f>IF(COUNTA('Последняя версия'!CH124)=0,NA(),'Последняя версия'!CH124)</f>
        <v>#N/A</v>
      </c>
      <c r="CI124" t="e">
        <f>IF(COUNTA('Последняя версия'!CI124)=0,NA(),'Последняя версия'!CI124)</f>
        <v>#N/A</v>
      </c>
      <c r="CJ124" t="e">
        <f>IF(COUNTA('Последняя версия'!CJ124)=0,NA(),'Последняя версия'!CJ124)</f>
        <v>#N/A</v>
      </c>
      <c r="CK124" t="e">
        <f>IF(COUNTA('Последняя версия'!CK124)=0,NA(),'Последняя версия'!CK124)</f>
        <v>#N/A</v>
      </c>
      <c r="CL124" t="e">
        <f>IF(COUNTA('Последняя версия'!CL124)=0,NA(),'Последняя версия'!CL124)</f>
        <v>#N/A</v>
      </c>
      <c r="CM124" t="e">
        <f>IF(COUNTA('Последняя версия'!CM124)=0,NA(),'Последняя версия'!CM124)</f>
        <v>#N/A</v>
      </c>
      <c r="CN124" t="e">
        <f>IF(COUNTA('Последняя версия'!CN124)=0,NA(),'Последняя версия'!CN124)</f>
        <v>#N/A</v>
      </c>
      <c r="CO124" t="e">
        <f>IF(COUNTA('Последняя версия'!CO124)=0,NA(),'Последняя версия'!CO124)</f>
        <v>#N/A</v>
      </c>
      <c r="CP124" t="e">
        <f>IF(COUNTA('Последняя версия'!CP124)=0,NA(),'Последняя версия'!CP124)</f>
        <v>#N/A</v>
      </c>
      <c r="CQ124" t="e">
        <f>IF(COUNTA('Последняя версия'!CQ124)=0,NA(),'Последняя версия'!CQ124)</f>
        <v>#N/A</v>
      </c>
      <c r="CR124" t="e">
        <f>IF(COUNTA('Последняя версия'!CR124)=0,NA(),'Последняя версия'!CR124)</f>
        <v>#N/A</v>
      </c>
      <c r="CS124">
        <f>IF(COUNTA('Последняя версия'!CS124)=0,NA(),'Последняя версия'!CS124)</f>
        <v>26</v>
      </c>
      <c r="CT124">
        <f>IF(COUNTA('Последняя версия'!CT124)=0,NA(),'Последняя версия'!CT124)</f>
        <v>9</v>
      </c>
      <c r="CU124">
        <f>IF(COUNTA('Последняя версия'!CU124)=0,NA(),'Последняя версия'!CU124)</f>
        <v>15</v>
      </c>
      <c r="CV124">
        <f>IF(COUNTA('Последняя версия'!CV124)=0,NA(),'Последняя версия'!CV124)</f>
        <v>3</v>
      </c>
      <c r="CW124">
        <f>IF(COUNTA('Последняя версия'!CW124)=0,NA(),'Последняя версия'!CW124)</f>
        <v>1</v>
      </c>
      <c r="CX124">
        <f>IF(COUNTA('Последняя версия'!CX124)=0,NA(),'Последняя версия'!CX124)</f>
        <v>5</v>
      </c>
      <c r="CY124">
        <f>IF(COUNTA('Последняя версия'!CY124)=0,NA(),'Последняя версия'!CY124)</f>
        <v>6</v>
      </c>
      <c r="CZ124">
        <f>IF(COUNTA('Последняя версия'!CZ124)=0,NA(),'Последняя версия'!CZ124)</f>
        <v>3</v>
      </c>
      <c r="DA124">
        <f>IF(COUNTA('Последняя версия'!DA124)=0,NA(),'Последняя версия'!DA124)</f>
        <v>4</v>
      </c>
      <c r="DB124">
        <f>IF(COUNTA('Последняя версия'!DB124)=0,NA(),'Последняя версия'!DB124)</f>
        <v>9</v>
      </c>
      <c r="DC124">
        <f>IF(COUNTA('Последняя версия'!DC124)=0,NA(),'Последняя версия'!DC124)</f>
        <v>8</v>
      </c>
      <c r="DD124">
        <f>IF(COUNTA('Последняя версия'!DD124)=0,NA(),'Последняя версия'!DD124)</f>
        <v>5</v>
      </c>
      <c r="DE124">
        <f>IF(COUNTA('Последняя версия'!DE124)=0,NA(),'Последняя версия'!DE124)</f>
        <v>8</v>
      </c>
      <c r="DF124">
        <f>IF(COUNTA('Последняя версия'!DF124)=0,NA(),'Последняя версия'!DF124)</f>
        <v>9</v>
      </c>
      <c r="DG124">
        <f>IF(COUNTA('Последняя версия'!DG124)=0,NA(),'Последняя версия'!DG124)</f>
        <v>9</v>
      </c>
      <c r="DH124">
        <f>IF(COUNTA('Последняя версия'!DH124)=0,NA(),'Последняя версия'!DH124)</f>
        <v>14</v>
      </c>
      <c r="DI124">
        <f>IF(COUNTA('Последняя версия'!DI124)=0,NA(),'Последняя версия'!DI124)</f>
        <v>6</v>
      </c>
      <c r="DJ124">
        <f>IF(COUNTA('Последняя версия'!DJ124)=0,NA(),'Последняя версия'!DJ124)</f>
        <v>5</v>
      </c>
      <c r="DK124">
        <f>IF(COUNTA('Последняя версия'!DK124)=0,NA(),'Последняя версия'!DK124)</f>
        <v>5</v>
      </c>
      <c r="DL124">
        <f>IF(COUNTA('Последняя версия'!DL124)=0,NA(),'Последняя версия'!DL124)</f>
        <v>2</v>
      </c>
      <c r="DM124">
        <f>IF(COUNTA('Последняя версия'!DM124)=0,NA(),'Последняя версия'!DM124)</f>
        <v>10</v>
      </c>
      <c r="DN124">
        <f>IF(COUNTA('Последняя версия'!DN124)=0,NA(),'Последняя версия'!DN124)</f>
        <v>5</v>
      </c>
      <c r="DO124">
        <f>IF(COUNTA('Последняя версия'!DO124)=0,NA(),'Последняя версия'!DO124)</f>
        <v>5</v>
      </c>
      <c r="DP124">
        <f>IF(COUNTA('Последняя версия'!DP124)=0,NA(),'Последняя версия'!DP124)</f>
        <v>12</v>
      </c>
      <c r="DQ124">
        <f>IF(COUNTA('Последняя версия'!DQ124)=0,NA(),'Последняя версия'!DQ124)</f>
        <v>14</v>
      </c>
      <c r="DR124">
        <f>IF(COUNTA('Последняя версия'!DR124)=0,NA(),'Последняя версия'!DR124)</f>
        <v>9</v>
      </c>
      <c r="DS124">
        <f>IF(COUNTA('Последняя версия'!DS124)=0,NA(),'Последняя версия'!DS124)</f>
        <v>5</v>
      </c>
      <c r="DT124">
        <f>IF(COUNTA('Последняя версия'!DT124)=0,NA(),'Последняя версия'!DT124)</f>
        <v>110</v>
      </c>
      <c r="DU124" t="e">
        <f>IF(COUNTA('Последняя версия'!DU124)=0,NA(),'Последняя версия'!DU124)</f>
        <v>#N/A</v>
      </c>
      <c r="DV124" t="e">
        <f>IF(COUNTA('Последняя версия'!DV124)=0,NA(),'Последняя версия'!DV124)</f>
        <v>#N/A</v>
      </c>
      <c r="DW124" t="e">
        <f>IF(COUNTA('Последняя версия'!DW124)=0,NA(),'Последняя версия'!DW124)</f>
        <v>#N/A</v>
      </c>
      <c r="DX124" t="e">
        <f>IF(COUNTA('Последняя версия'!DX124)=0,NA(),'Последняя версия'!DX124)</f>
        <v>#N/A</v>
      </c>
      <c r="DY124" t="e">
        <f>IF(COUNTA('Последняя версия'!DY124)=0,NA(),'Последняя версия'!DY124)</f>
        <v>#N/A</v>
      </c>
      <c r="DZ124" t="e">
        <f>IF(COUNTA('Последняя версия'!DZ124)=0,NA(),'Последняя версия'!DZ124)</f>
        <v>#N/A</v>
      </c>
      <c r="EA124" t="e">
        <f>IF(COUNTA('Последняя версия'!EA124)=0,NA(),'Последняя версия'!EA124)</f>
        <v>#N/A</v>
      </c>
      <c r="EB124" t="e">
        <f>IF(COUNTA('Последняя версия'!EB124)=0,NA(),'Последняя версия'!EB124)</f>
        <v>#N/A</v>
      </c>
      <c r="EC124" t="e">
        <f>IF(COUNTA('Последняя версия'!EC124)=0,NA(),'Последняя версия'!EC124)</f>
        <v>#N/A</v>
      </c>
      <c r="ED124" t="e">
        <f>IF(COUNTA('Последняя версия'!ED124)=0,NA(),'Последняя версия'!ED124)</f>
        <v>#N/A</v>
      </c>
      <c r="EE124" t="e">
        <f>IF(COUNTA('Последняя версия'!EE124)=0,NA(),'Последняя версия'!EE124)</f>
        <v>#N/A</v>
      </c>
      <c r="EF124" t="e">
        <f>IF(COUNTA('Последняя версия'!EF124)=0,NA(),'Последняя версия'!EF124)</f>
        <v>#N/A</v>
      </c>
      <c r="EG124" t="e">
        <f>IF(COUNTA('Последняя версия'!EG124)=0,NA(),'Последняя версия'!EG124)</f>
        <v>#N/A</v>
      </c>
      <c r="EH124" t="e">
        <f>IF(COUNTA('Последняя версия'!EH124)=0,NA(),'Последняя версия'!EH124)</f>
        <v>#N/A</v>
      </c>
      <c r="EI124" t="e">
        <f>IF(COUNTA('Последняя версия'!EI124)=0,NA(),'Последняя версия'!EI124)</f>
        <v>#N/A</v>
      </c>
      <c r="EJ124" t="e">
        <f>IF(COUNTA('Последняя версия'!EJ124)=0,NA(),'Последняя версия'!EJ124)</f>
        <v>#N/A</v>
      </c>
    </row>
    <row r="125" spans="1:140" x14ac:dyDescent="0.35">
      <c r="A125">
        <f>IF(COUNTA('Последняя версия'!A125)=0,NA(),'Последняя версия'!A125)</f>
        <v>124</v>
      </c>
      <c r="B125">
        <f>IF(COUNTA('Последняя версия'!B125)=0,NA(),'Последняя версия'!B125)</f>
        <v>2</v>
      </c>
      <c r="C125">
        <f>IF(COUNTA('Последняя версия'!C125)=0,NA(),'Последняя версия'!C125)</f>
        <v>2</v>
      </c>
      <c r="D125">
        <f>IF(COUNTA('Последняя версия'!D125)=0,NA(),'Последняя версия'!D125)</f>
        <v>4</v>
      </c>
      <c r="E125">
        <f>IF(COUNTA('Последняя версия'!E125)=0,NA(),'Последняя версия'!E125)</f>
        <v>6</v>
      </c>
      <c r="F125">
        <f>IF(COUNTA('Последняя версия'!F125)=0,NA(),'Последняя версия'!F125)</f>
        <v>4</v>
      </c>
      <c r="G125">
        <f>IF(COUNTA('Последняя версия'!G125)=0,NA(),'Последняя версия'!G125)</f>
        <v>3</v>
      </c>
      <c r="H125">
        <f>IF(COUNTA('Последняя версия'!H125)=0,NA(),'Последняя версия'!H125)</f>
        <v>1</v>
      </c>
      <c r="I125">
        <f>IF(COUNTA('Последняя версия'!I125)=0,NA(),'Последняя версия'!I125)</f>
        <v>3</v>
      </c>
      <c r="J125">
        <f>IF(COUNTA('Последняя версия'!J125)=0,NA(),'Последняя версия'!J125)</f>
        <v>1</v>
      </c>
      <c r="K125">
        <f>IF(COUNTA('Последняя версия'!K125)=0,NA(),'Последняя версия'!K125)</f>
        <v>1</v>
      </c>
      <c r="L125">
        <f>IF(COUNTA('Последняя версия'!L125)=0,NA(),'Последняя версия'!L125)</f>
        <v>1</v>
      </c>
      <c r="M125">
        <f>IF(COUNTA('Последняя версия'!M125)=0,NA(),'Последняя версия'!M125)</f>
        <v>1</v>
      </c>
      <c r="N125">
        <f>IF(COUNTA('Последняя версия'!N125)=0,NA(),'Последняя версия'!N125)</f>
        <v>1</v>
      </c>
      <c r="O125">
        <f>IF(COUNTA('Последняя версия'!O125)=0,NA(),'Последняя версия'!O125)</f>
        <v>1</v>
      </c>
      <c r="P125">
        <f>IF(COUNTA('Последняя версия'!P125)=0,NA(),'Последняя версия'!P125)</f>
        <v>1</v>
      </c>
      <c r="Q125">
        <f>IF(COUNTA('Последняя версия'!Q125)=0,NA(),'Последняя версия'!Q125)</f>
        <v>1</v>
      </c>
      <c r="R125">
        <f>IF(COUNTA('Последняя версия'!R125)=0,NA(),'Последняя версия'!R125)</f>
        <v>1</v>
      </c>
      <c r="S125">
        <f>IF(COUNTA('Последняя версия'!S125)=0,NA(),'Последняя версия'!S125)</f>
        <v>1</v>
      </c>
      <c r="T125">
        <f>IF(COUNTA('Последняя версия'!T125)=0,NA(),'Последняя версия'!T125)</f>
        <v>1</v>
      </c>
      <c r="U125">
        <f>IF(COUNTA('Последняя версия'!U125)=0,NA(),'Последняя версия'!U125)</f>
        <v>2</v>
      </c>
      <c r="V125">
        <f>IF(COUNTA('Последняя версия'!V125)=0,NA(),'Последняя версия'!V125)</f>
        <v>1</v>
      </c>
      <c r="W125" t="e">
        <f>IF(COUNTA('Последняя версия'!W125)=0,NA(),'Последняя версия'!W125)</f>
        <v>#N/A</v>
      </c>
      <c r="X125">
        <f>IF(COUNTA('Последняя версия'!X125)=0,NA(),'Последняя версия'!X125)</f>
        <v>79</v>
      </c>
      <c r="Y125">
        <f>IF(COUNTA('Последняя версия'!Y125)=0,NA(),'Последняя версия'!Y125)</f>
        <v>76</v>
      </c>
      <c r="Z125">
        <f>IF(COUNTA('Последняя версия'!Z125)=0,NA(),'Последняя версия'!Z125)</f>
        <v>30</v>
      </c>
      <c r="AA125">
        <f>IF(COUNTA('Последняя версия'!AA125)=0,NA(),'Последняя версия'!AA125)</f>
        <v>67</v>
      </c>
      <c r="AB125" t="e">
        <f>IF(COUNTA('Последняя версия'!AB125)=0,NA(),'Последняя версия'!AB125)</f>
        <v>#N/A</v>
      </c>
      <c r="AC125">
        <f>IF(COUNTA('Последняя версия'!AC125)=0,NA(),'Последняя версия'!AC125)</f>
        <v>41.89</v>
      </c>
      <c r="AD125">
        <f>IF(COUNTA('Последняя версия'!AD125)=0,NA(),'Последняя версия'!AD125)</f>
        <v>5.79</v>
      </c>
      <c r="AE125">
        <f>IF(COUNTA('Последняя версия'!AE125)=0,NA(),'Последняя версия'!AE125)</f>
        <v>32.35</v>
      </c>
      <c r="AF125">
        <f>IF(COUNTA('Последняя версия'!AF125)=0,NA(),'Последняя версия'!AF125)</f>
        <v>5.09</v>
      </c>
      <c r="AG125">
        <f>IF(COUNTA('Последняя версия'!AG125)=0,NA(),'Последняя версия'!AG125)</f>
        <v>1.43</v>
      </c>
      <c r="AH125">
        <f>IF(COUNTA('Последняя версия'!AH125)=0,NA(),'Последняя версия'!AH125)</f>
        <v>3.21</v>
      </c>
      <c r="AI125">
        <f>IF(COUNTA('Последняя версия'!AI125)=0,NA(),'Последняя версия'!AI125)</f>
        <v>1.25</v>
      </c>
      <c r="AJ125">
        <f>IF(COUNTA('Последняя версия'!AJ125)=0,NA(),'Последняя версия'!AJ125)</f>
        <v>6.08</v>
      </c>
      <c r="AK125">
        <f>IF(COUNTA('Последняя версия'!AK125)=0,NA(),'Последняя версия'!AK125)</f>
        <v>3.05</v>
      </c>
      <c r="AL125">
        <f>IF(COUNTA('Последняя версия'!AL125)=0,NA(),'Последняя версия'!AL125)</f>
        <v>209</v>
      </c>
      <c r="AM125">
        <f>IF(COUNTA('Последняя версия'!AM125)=0,NA(),'Последняя версия'!AM125)</f>
        <v>404</v>
      </c>
      <c r="AN125">
        <f>IF(COUNTA('Последняя версия'!AN125)=0,NA(),'Последняя версия'!AN125)</f>
        <v>2.13</v>
      </c>
      <c r="AO125">
        <f>IF(COUNTA('Последняя версия'!AO125)=0,NA(),'Последняя версия'!AO125)</f>
        <v>190</v>
      </c>
      <c r="AP125" t="e">
        <f>IF(COUNTA('Последняя версия'!AP125)=0,NA(),'Последняя версия'!AP125)</f>
        <v>#N/A</v>
      </c>
      <c r="AQ125" t="e">
        <f>IF(COUNTA('Последняя версия'!AQ125)=0,NA(),'Последняя версия'!AQ125)</f>
        <v>#N/A</v>
      </c>
      <c r="AR125" t="e">
        <f>IF(COUNTA('Последняя версия'!AR125)=0,NA(),'Последняя версия'!AR125)</f>
        <v>#N/A</v>
      </c>
      <c r="AS125" t="e">
        <f>IF(COUNTA('Последняя версия'!AS125)=0,NA(),'Последняя версия'!AS125)</f>
        <v>#N/A</v>
      </c>
      <c r="AT125" t="e">
        <f>IF(COUNTA('Последняя версия'!AT125)=0,NA(),'Последняя версия'!AT125)</f>
        <v>#N/A</v>
      </c>
      <c r="AU125" t="e">
        <f>IF(COUNTA('Последняя версия'!AU125)=0,NA(),'Последняя версия'!AU125)</f>
        <v>#N/A</v>
      </c>
      <c r="AV125" t="e">
        <f>IF(COUNTA('Последняя версия'!AV125)=0,NA(),'Последняя версия'!AV125)</f>
        <v>#N/A</v>
      </c>
      <c r="AW125" t="e">
        <f>IF(COUNTA('Последняя версия'!AW125)=0,NA(),'Последняя версия'!AW125)</f>
        <v>#N/A</v>
      </c>
      <c r="AX125" t="e">
        <f>IF(COUNTA('Последняя версия'!AX125)=0,NA(),'Последняя версия'!AX125)</f>
        <v>#N/A</v>
      </c>
      <c r="AY125" t="e">
        <f>IF(COUNTA('Последняя версия'!AY125)=0,NA(),'Последняя версия'!AY125)</f>
        <v>#N/A</v>
      </c>
      <c r="AZ125" t="e">
        <f>IF(COUNTA('Последняя версия'!AZ125)=0,NA(),'Последняя версия'!AZ125)</f>
        <v>#N/A</v>
      </c>
      <c r="BA125" t="e">
        <f>IF(COUNTA('Последняя версия'!BA125)=0,NA(),'Последняя версия'!BA125)</f>
        <v>#N/A</v>
      </c>
      <c r="BB125">
        <f>IF(COUNTA('Последняя версия'!BB125)=0,NA(),'Последняя версия'!BB125)</f>
        <v>100</v>
      </c>
      <c r="BC125">
        <f>IF(COUNTA('Последняя версия'!BC125)=0,NA(),'Последняя версия'!BC125)</f>
        <v>6.39</v>
      </c>
      <c r="BD125">
        <f>IF(COUNTA('Последняя версия'!BD125)=0,NA(),'Последняя версия'!BD125)</f>
        <v>311</v>
      </c>
      <c r="BE125">
        <f>IF(COUNTA('Последняя версия'!BE125)=0,NA(),'Последняя версия'!BE125)</f>
        <v>6.4</v>
      </c>
      <c r="BF125">
        <f>IF(COUNTA('Последняя версия'!BF125)=0,NA(),'Последняя версия'!BF125)</f>
        <v>6</v>
      </c>
      <c r="BG125">
        <f>IF(COUNTA('Последняя версия'!BG125)=0,NA(),'Последняя версия'!BG125)</f>
        <v>1</v>
      </c>
      <c r="BH125">
        <f>IF(COUNTA('Последняя версия'!BH125)=0,NA(),'Последняя версия'!BH125)</f>
        <v>138</v>
      </c>
      <c r="BI125">
        <f>IF(COUNTA('Последняя версия'!BI125)=0,NA(),'Последняя версия'!BI125)</f>
        <v>1380</v>
      </c>
      <c r="BJ125">
        <f>IF(COUNTA('Последняя версия'!BJ125)=0,NA(),'Последняя версия'!BJ125)</f>
        <v>3.16</v>
      </c>
      <c r="BK125">
        <f>IF(COUNTA('Последняя версия'!BK125)=0,NA(),'Последняя версия'!BK125)</f>
        <v>45</v>
      </c>
      <c r="BL125">
        <f>IF(COUNTA('Последняя версия'!BL125)=0,NA(),'Последняя версия'!BL125)</f>
        <v>51.33</v>
      </c>
      <c r="BM125" t="e">
        <f>IF(COUNTA('Последняя версия'!BM125)=0,NA(),'Последняя версия'!BM125)</f>
        <v>#N/A</v>
      </c>
      <c r="BN125">
        <f>IF(COUNTA('Последняя версия'!BN125)=0,NA(),'Последняя версия'!BN125)</f>
        <v>4.8</v>
      </c>
      <c r="BO125">
        <f>IF(COUNTA('Последняя версия'!BO125)=0,NA(),'Последняя версия'!BO125)</f>
        <v>485</v>
      </c>
      <c r="BP125" t="e">
        <f>IF(COUNTA('Последняя версия'!BP125)=0,NA(),'Последняя версия'!BP125)</f>
        <v>#N/A</v>
      </c>
      <c r="BQ125">
        <f>IF(COUNTA('Последняя версия'!BQ125)=0,NA(),'Последняя версия'!BQ125)</f>
        <v>92.31</v>
      </c>
      <c r="BR125" t="e">
        <f>IF(COUNTA('Последняя версия'!BR125)=0,NA(),'Последняя версия'!BR125)</f>
        <v>#N/A</v>
      </c>
      <c r="BS125" t="e">
        <f>IF(COUNTA('Последняя версия'!BS125)=0,NA(),'Последняя версия'!BS125)</f>
        <v>#N/A</v>
      </c>
      <c r="BT125" t="e">
        <f>IF(COUNTA('Последняя версия'!BT125)=0,NA(),'Последняя версия'!BT125)</f>
        <v>#N/A</v>
      </c>
      <c r="BU125" t="e">
        <f>IF(COUNTA('Последняя версия'!BU125)=0,NA(),'Последняя версия'!BU125)</f>
        <v>#N/A</v>
      </c>
      <c r="BV125" t="e">
        <f>IF(COUNTA('Последняя версия'!BV125)=0,NA(),'Последняя версия'!BV125)</f>
        <v>#N/A</v>
      </c>
      <c r="BW125" t="e">
        <f>IF(COUNTA('Последняя версия'!BW125)=0,NA(),'Последняя версия'!BW125)</f>
        <v>#N/A</v>
      </c>
      <c r="BX125" t="e">
        <f>IF(COUNTA('Последняя версия'!BX125)=0,NA(),'Последняя версия'!BX125)</f>
        <v>#N/A</v>
      </c>
      <c r="BY125" t="e">
        <f>IF(COUNTA('Последняя версия'!BY125)=0,NA(),'Последняя версия'!BY125)</f>
        <v>#N/A</v>
      </c>
      <c r="BZ125" t="e">
        <f>IF(COUNTA('Последняя версия'!BZ125)=0,NA(),'Последняя версия'!BZ125)</f>
        <v>#N/A</v>
      </c>
      <c r="CA125" t="e">
        <f>IF(COUNTA('Последняя версия'!CA125)=0,NA(),'Последняя версия'!CA125)</f>
        <v>#N/A</v>
      </c>
      <c r="CB125" t="e">
        <f>IF(COUNTA('Последняя версия'!CB125)=0,NA(),'Последняя версия'!CB125)</f>
        <v>#N/A</v>
      </c>
      <c r="CC125" t="e">
        <f>IF(COUNTA('Последняя версия'!CC125)=0,NA(),'Последняя версия'!CC125)</f>
        <v>#N/A</v>
      </c>
      <c r="CD125" t="e">
        <f>IF(COUNTA('Последняя версия'!CD125)=0,NA(),'Последняя версия'!CD125)</f>
        <v>#N/A</v>
      </c>
      <c r="CE125" t="e">
        <f>IF(COUNTA('Последняя версия'!CE125)=0,NA(),'Последняя версия'!CE125)</f>
        <v>#N/A</v>
      </c>
      <c r="CF125" t="e">
        <f>IF(COUNTA('Последняя версия'!CF125)=0,NA(),'Последняя версия'!CF125)</f>
        <v>#N/A</v>
      </c>
      <c r="CG125" t="e">
        <f>IF(COUNTA('Последняя версия'!CG125)=0,NA(),'Последняя версия'!CG125)</f>
        <v>#N/A</v>
      </c>
      <c r="CH125" t="e">
        <f>IF(COUNTA('Последняя версия'!CH125)=0,NA(),'Последняя версия'!CH125)</f>
        <v>#N/A</v>
      </c>
      <c r="CI125" t="e">
        <f>IF(COUNTA('Последняя версия'!CI125)=0,NA(),'Последняя версия'!CI125)</f>
        <v>#N/A</v>
      </c>
      <c r="CJ125" t="e">
        <f>IF(COUNTA('Последняя версия'!CJ125)=0,NA(),'Последняя версия'!CJ125)</f>
        <v>#N/A</v>
      </c>
      <c r="CK125" t="e">
        <f>IF(COUNTA('Последняя версия'!CK125)=0,NA(),'Последняя версия'!CK125)</f>
        <v>#N/A</v>
      </c>
      <c r="CL125" t="e">
        <f>IF(COUNTA('Последняя версия'!CL125)=0,NA(),'Последняя версия'!CL125)</f>
        <v>#N/A</v>
      </c>
      <c r="CM125" t="e">
        <f>IF(COUNTA('Последняя версия'!CM125)=0,NA(),'Последняя версия'!CM125)</f>
        <v>#N/A</v>
      </c>
      <c r="CN125" t="e">
        <f>IF(COUNTA('Последняя версия'!CN125)=0,NA(),'Последняя версия'!CN125)</f>
        <v>#N/A</v>
      </c>
      <c r="CO125" t="e">
        <f>IF(COUNTA('Последняя версия'!CO125)=0,NA(),'Последняя версия'!CO125)</f>
        <v>#N/A</v>
      </c>
      <c r="CP125" t="e">
        <f>IF(COUNTA('Последняя версия'!CP125)=0,NA(),'Последняя версия'!CP125)</f>
        <v>#N/A</v>
      </c>
      <c r="CQ125" t="e">
        <f>IF(COUNTA('Последняя версия'!CQ125)=0,NA(),'Последняя версия'!CQ125)</f>
        <v>#N/A</v>
      </c>
      <c r="CR125" t="e">
        <f>IF(COUNTA('Последняя версия'!CR125)=0,NA(),'Последняя версия'!CR125)</f>
        <v>#N/A</v>
      </c>
      <c r="CS125">
        <f>IF(COUNTA('Последняя версия'!CS125)=0,NA(),'Последняя версия'!CS125)</f>
        <v>28</v>
      </c>
      <c r="CT125">
        <f>IF(COUNTA('Последняя версия'!CT125)=0,NA(),'Последняя версия'!CT125)</f>
        <v>6</v>
      </c>
      <c r="CU125">
        <f>IF(COUNTA('Последняя версия'!CU125)=0,NA(),'Последняя версия'!CU125)</f>
        <v>14</v>
      </c>
      <c r="CV125">
        <f>IF(COUNTA('Последняя версия'!CV125)=0,NA(),'Последняя версия'!CV125)</f>
        <v>1</v>
      </c>
      <c r="CW125">
        <f>IF(COUNTA('Последняя версия'!CW125)=0,NA(),'Последняя версия'!CW125)</f>
        <v>1</v>
      </c>
      <c r="CX125">
        <f>IF(COUNTA('Последняя версия'!CX125)=0,NA(),'Последняя версия'!CX125)</f>
        <v>5</v>
      </c>
      <c r="CY125">
        <f>IF(COUNTA('Последняя версия'!CY125)=0,NA(),'Последняя версия'!CY125)</f>
        <v>4</v>
      </c>
      <c r="CZ125">
        <f>IF(COUNTA('Последняя версия'!CZ125)=0,NA(),'Последняя версия'!CZ125)</f>
        <v>2</v>
      </c>
      <c r="DA125">
        <f>IF(COUNTA('Последняя версия'!DA125)=0,NA(),'Последняя версия'!DA125)</f>
        <v>1</v>
      </c>
      <c r="DB125">
        <f>IF(COUNTA('Последняя версия'!DB125)=0,NA(),'Последняя версия'!DB125)</f>
        <v>2</v>
      </c>
      <c r="DC125">
        <f>IF(COUNTA('Последняя версия'!DC125)=0,NA(),'Последняя версия'!DC125)</f>
        <v>3</v>
      </c>
      <c r="DD125">
        <f>IF(COUNTA('Последняя версия'!DD125)=0,NA(),'Последняя версия'!DD125)</f>
        <v>6</v>
      </c>
      <c r="DE125">
        <f>IF(COUNTA('Последняя версия'!DE125)=0,NA(),'Последняя версия'!DE125)</f>
        <v>1</v>
      </c>
      <c r="DF125">
        <f>IF(COUNTA('Последняя версия'!DF125)=0,NA(),'Последняя версия'!DF125)</f>
        <v>6</v>
      </c>
      <c r="DG125">
        <f>IF(COUNTA('Последняя версия'!DG125)=0,NA(),'Последняя версия'!DG125)</f>
        <v>1</v>
      </c>
      <c r="DH125">
        <f>IF(COUNTA('Последняя версия'!DH125)=0,NA(),'Последняя версия'!DH125)</f>
        <v>9</v>
      </c>
      <c r="DI125">
        <f>IF(COUNTA('Последняя версия'!DI125)=0,NA(),'Последняя версия'!DI125)</f>
        <v>6</v>
      </c>
      <c r="DJ125">
        <f>IF(COUNTA('Последняя версия'!DJ125)=0,NA(),'Последняя версия'!DJ125)</f>
        <v>5</v>
      </c>
      <c r="DK125">
        <f>IF(COUNTA('Последняя версия'!DK125)=0,NA(),'Последняя версия'!DK125)</f>
        <v>6</v>
      </c>
      <c r="DL125">
        <f>IF(COUNTA('Последняя версия'!DL125)=0,NA(),'Последняя версия'!DL125)</f>
        <v>2</v>
      </c>
      <c r="DM125">
        <f>IF(COUNTA('Последняя версия'!DM125)=0,NA(),'Последняя версия'!DM125)</f>
        <v>7</v>
      </c>
      <c r="DN125">
        <f>IF(COUNTA('Последняя версия'!DN125)=0,NA(),'Последняя версия'!DN125)</f>
        <v>4</v>
      </c>
      <c r="DO125">
        <f>IF(COUNTA('Последняя версия'!DO125)=0,NA(),'Последняя версия'!DO125)</f>
        <v>3</v>
      </c>
      <c r="DP125">
        <f>IF(COUNTA('Последняя версия'!DP125)=0,NA(),'Последняя версия'!DP125)</f>
        <v>6</v>
      </c>
      <c r="DQ125">
        <f>IF(COUNTA('Последняя версия'!DQ125)=0,NA(),'Последняя версия'!DQ125)</f>
        <v>8</v>
      </c>
      <c r="DR125">
        <f>IF(COUNTA('Последняя версия'!DR125)=0,NA(),'Последняя версия'!DR125)</f>
        <v>7</v>
      </c>
      <c r="DS125">
        <f>IF(COUNTA('Последняя версия'!DS125)=0,NA(),'Последняя версия'!DS125)</f>
        <v>1</v>
      </c>
      <c r="DT125">
        <f>IF(COUNTA('Последняя версия'!DT125)=0,NA(),'Последняя версия'!DT125)</f>
        <v>94</v>
      </c>
      <c r="DU125" t="e">
        <f>IF(COUNTA('Последняя версия'!DU125)=0,NA(),'Последняя версия'!DU125)</f>
        <v>#N/A</v>
      </c>
      <c r="DV125" t="e">
        <f>IF(COUNTA('Последняя версия'!DV125)=0,NA(),'Последняя версия'!DV125)</f>
        <v>#N/A</v>
      </c>
      <c r="DW125" t="e">
        <f>IF(COUNTA('Последняя версия'!DW125)=0,NA(),'Последняя версия'!DW125)</f>
        <v>#N/A</v>
      </c>
      <c r="DX125" t="e">
        <f>IF(COUNTA('Последняя версия'!DX125)=0,NA(),'Последняя версия'!DX125)</f>
        <v>#N/A</v>
      </c>
      <c r="DY125" t="e">
        <f>IF(COUNTA('Последняя версия'!DY125)=0,NA(),'Последняя версия'!DY125)</f>
        <v>#N/A</v>
      </c>
      <c r="DZ125" t="e">
        <f>IF(COUNTA('Последняя версия'!DZ125)=0,NA(),'Последняя версия'!DZ125)</f>
        <v>#N/A</v>
      </c>
      <c r="EA125" t="e">
        <f>IF(COUNTA('Последняя версия'!EA125)=0,NA(),'Последняя версия'!EA125)</f>
        <v>#N/A</v>
      </c>
      <c r="EB125" t="e">
        <f>IF(COUNTA('Последняя версия'!EB125)=0,NA(),'Последняя версия'!EB125)</f>
        <v>#N/A</v>
      </c>
      <c r="EC125" t="e">
        <f>IF(COUNTA('Последняя версия'!EC125)=0,NA(),'Последняя версия'!EC125)</f>
        <v>#N/A</v>
      </c>
      <c r="ED125" t="e">
        <f>IF(COUNTA('Последняя версия'!ED125)=0,NA(),'Последняя версия'!ED125)</f>
        <v>#N/A</v>
      </c>
      <c r="EE125" t="e">
        <f>IF(COUNTA('Последняя версия'!EE125)=0,NA(),'Последняя версия'!EE125)</f>
        <v>#N/A</v>
      </c>
      <c r="EF125" t="e">
        <f>IF(COUNTA('Последняя версия'!EF125)=0,NA(),'Последняя версия'!EF125)</f>
        <v>#N/A</v>
      </c>
      <c r="EG125" t="e">
        <f>IF(COUNTA('Последняя версия'!EG125)=0,NA(),'Последняя версия'!EG125)</f>
        <v>#N/A</v>
      </c>
      <c r="EH125" t="e">
        <f>IF(COUNTA('Последняя версия'!EH125)=0,NA(),'Последняя версия'!EH125)</f>
        <v>#N/A</v>
      </c>
      <c r="EI125" t="e">
        <f>IF(COUNTA('Последняя версия'!EI125)=0,NA(),'Последняя версия'!EI125)</f>
        <v>#N/A</v>
      </c>
      <c r="EJ125" t="e">
        <f>IF(COUNTA('Последняя версия'!EJ125)=0,NA(),'Последняя версия'!EJ125)</f>
        <v>#N/A</v>
      </c>
    </row>
    <row r="126" spans="1:140" x14ac:dyDescent="0.35">
      <c r="A126">
        <f>IF(COUNTA('Последняя версия'!A126)=0,NA(),'Последняя версия'!A126)</f>
        <v>125</v>
      </c>
      <c r="B126">
        <f>IF(COUNTA('Последняя версия'!B126)=0,NA(),'Последняя версия'!B126)</f>
        <v>1</v>
      </c>
      <c r="C126">
        <f>IF(COUNTA('Последняя версия'!C126)=0,NA(),'Последняя версия'!C126)</f>
        <v>2</v>
      </c>
      <c r="D126">
        <f>IF(COUNTA('Последняя версия'!D126)=0,NA(),'Последняя версия'!D126)</f>
        <v>4</v>
      </c>
      <c r="E126">
        <f>IF(COUNTA('Последняя версия'!E126)=0,NA(),'Последняя версия'!E126)</f>
        <v>6</v>
      </c>
      <c r="F126">
        <f>IF(COUNTA('Последняя версия'!F126)=0,NA(),'Последняя версия'!F126)</f>
        <v>4</v>
      </c>
      <c r="G126">
        <f>IF(COUNTA('Последняя версия'!G126)=0,NA(),'Последняя версия'!G126)</f>
        <v>1</v>
      </c>
      <c r="H126">
        <f>IF(COUNTA('Последняя версия'!H126)=0,NA(),'Последняя версия'!H126)</f>
        <v>1</v>
      </c>
      <c r="I126">
        <f>IF(COUNTA('Последняя версия'!I126)=0,NA(),'Последняя версия'!I126)</f>
        <v>1</v>
      </c>
      <c r="J126">
        <f>IF(COUNTA('Последняя версия'!J126)=0,NA(),'Последняя версия'!J126)</f>
        <v>1</v>
      </c>
      <c r="K126">
        <f>IF(COUNTA('Последняя версия'!K126)=0,NA(),'Последняя версия'!K126)</f>
        <v>1</v>
      </c>
      <c r="L126">
        <f>IF(COUNTA('Последняя версия'!L126)=0,NA(),'Последняя версия'!L126)</f>
        <v>1</v>
      </c>
      <c r="M126">
        <f>IF(COUNTA('Последняя версия'!M126)=0,NA(),'Последняя версия'!M126)</f>
        <v>1</v>
      </c>
      <c r="N126">
        <f>IF(COUNTA('Последняя версия'!N126)=0,NA(),'Последняя версия'!N126)</f>
        <v>2</v>
      </c>
      <c r="O126">
        <f>IF(COUNTA('Последняя версия'!O126)=0,NA(),'Последняя версия'!O126)</f>
        <v>2</v>
      </c>
      <c r="P126">
        <f>IF(COUNTA('Последняя версия'!P126)=0,NA(),'Последняя версия'!P126)</f>
        <v>1</v>
      </c>
      <c r="Q126">
        <f>IF(COUNTA('Последняя версия'!Q126)=0,NA(),'Последняя версия'!Q126)</f>
        <v>1</v>
      </c>
      <c r="R126">
        <f>IF(COUNTA('Последняя версия'!R126)=0,NA(),'Последняя версия'!R126)</f>
        <v>1</v>
      </c>
      <c r="S126">
        <f>IF(COUNTA('Последняя версия'!S126)=0,NA(),'Последняя версия'!S126)</f>
        <v>2</v>
      </c>
      <c r="T126">
        <f>IF(COUNTA('Последняя версия'!T126)=0,NA(),'Последняя версия'!T126)</f>
        <v>1</v>
      </c>
      <c r="U126">
        <f>IF(COUNTA('Последняя версия'!U126)=0,NA(),'Последняя версия'!U126)</f>
        <v>1</v>
      </c>
      <c r="V126">
        <f>IF(COUNTA('Последняя версия'!V126)=0,NA(),'Последняя версия'!V126)</f>
        <v>2</v>
      </c>
      <c r="W126" t="e">
        <f>IF(COUNTA('Последняя версия'!W126)=0,NA(),'Последняя версия'!W126)</f>
        <v>#N/A</v>
      </c>
      <c r="X126">
        <f>IF(COUNTA('Последняя версия'!X126)=0,NA(),'Последняя версия'!X126)</f>
        <v>75</v>
      </c>
      <c r="Y126">
        <f>IF(COUNTA('Последняя версия'!Y126)=0,NA(),'Последняя версия'!Y126)</f>
        <v>70</v>
      </c>
      <c r="Z126">
        <f>IF(COUNTA('Последняя версия'!Z126)=0,NA(),'Последняя версия'!Z126)</f>
        <v>60</v>
      </c>
      <c r="AA126">
        <f>IF(COUNTA('Последняя версия'!AA126)=0,NA(),'Последняя версия'!AA126)</f>
        <v>51</v>
      </c>
      <c r="AB126" t="e">
        <f>IF(COUNTA('Последняя версия'!AB126)=0,NA(),'Последняя версия'!AB126)</f>
        <v>#N/A</v>
      </c>
      <c r="AC126">
        <f>IF(COUNTA('Последняя версия'!AC126)=0,NA(),'Последняя версия'!AC126)</f>
        <v>49.2</v>
      </c>
      <c r="AD126">
        <f>IF(COUNTA('Последняя версия'!AD126)=0,NA(),'Последняя версия'!AD126)</f>
        <v>7.99</v>
      </c>
      <c r="AE126">
        <f>IF(COUNTA('Последняя версия'!AE126)=0,NA(),'Последняя версия'!AE126)</f>
        <v>65.400000000000006</v>
      </c>
      <c r="AF126">
        <f>IF(COUNTA('Последняя версия'!AF126)=0,NA(),'Последняя версия'!AF126)</f>
        <v>5</v>
      </c>
      <c r="AG126">
        <f>IF(COUNTA('Последняя версия'!AG126)=0,NA(),'Последняя версия'!AG126)</f>
        <v>2.48</v>
      </c>
      <c r="AH126">
        <f>IF(COUNTA('Последняя версия'!AH126)=0,NA(),'Последняя версия'!AH126)</f>
        <v>4.3</v>
      </c>
      <c r="AI126">
        <f>IF(COUNTA('Последняя версия'!AI126)=0,NA(),'Последняя версия'!AI126)</f>
        <v>0.81</v>
      </c>
      <c r="AJ126">
        <f>IF(COUNTA('Последняя версия'!AJ126)=0,NA(),'Последняя версия'!AJ126)</f>
        <v>0.52</v>
      </c>
      <c r="AK126">
        <f>IF(COUNTA('Последняя версия'!AK126)=0,NA(),'Последняя версия'!AK126)</f>
        <v>2.2200000000000002</v>
      </c>
      <c r="AL126">
        <f>IF(COUNTA('Последняя версия'!AL126)=0,NA(),'Последняя версия'!AL126)</f>
        <v>138</v>
      </c>
      <c r="AM126">
        <f>IF(COUNTA('Последняя версия'!AM126)=0,NA(),'Последняя версия'!AM126)</f>
        <v>419</v>
      </c>
      <c r="AN126">
        <f>IF(COUNTA('Последняя версия'!AN126)=0,NA(),'Последняя версия'!AN126)</f>
        <v>2.52</v>
      </c>
      <c r="AO126">
        <f>IF(COUNTA('Последняя версия'!AO126)=0,NA(),'Последняя версия'!AO126)</f>
        <v>166</v>
      </c>
      <c r="AP126" t="e">
        <f>IF(COUNTA('Последняя версия'!AP126)=0,NA(),'Последняя версия'!AP126)</f>
        <v>#N/A</v>
      </c>
      <c r="AQ126" t="e">
        <f>IF(COUNTA('Последняя версия'!AQ126)=0,NA(),'Последняя версия'!AQ126)</f>
        <v>#N/A</v>
      </c>
      <c r="AR126" t="e">
        <f>IF(COUNTA('Последняя версия'!AR126)=0,NA(),'Последняя версия'!AR126)</f>
        <v>#N/A</v>
      </c>
      <c r="AS126" t="e">
        <f>IF(COUNTA('Последняя версия'!AS126)=0,NA(),'Последняя версия'!AS126)</f>
        <v>#N/A</v>
      </c>
      <c r="AT126" t="e">
        <f>IF(COUNTA('Последняя версия'!AT126)=0,NA(),'Последняя версия'!AT126)</f>
        <v>#N/A</v>
      </c>
      <c r="AU126" t="e">
        <f>IF(COUNTA('Последняя версия'!AU126)=0,NA(),'Последняя версия'!AU126)</f>
        <v>#N/A</v>
      </c>
      <c r="AV126" t="e">
        <f>IF(COUNTA('Последняя версия'!AV126)=0,NA(),'Последняя версия'!AV126)</f>
        <v>#N/A</v>
      </c>
      <c r="AW126" t="e">
        <f>IF(COUNTA('Последняя версия'!AW126)=0,NA(),'Последняя версия'!AW126)</f>
        <v>#N/A</v>
      </c>
      <c r="AX126" t="e">
        <f>IF(COUNTA('Последняя версия'!AX126)=0,NA(),'Последняя версия'!AX126)</f>
        <v>#N/A</v>
      </c>
      <c r="AY126" t="e">
        <f>IF(COUNTA('Последняя версия'!AY126)=0,NA(),'Последняя версия'!AY126)</f>
        <v>#N/A</v>
      </c>
      <c r="AZ126" t="e">
        <f>IF(COUNTA('Последняя версия'!AZ126)=0,NA(),'Последняя версия'!AZ126)</f>
        <v>#N/A</v>
      </c>
      <c r="BA126" t="e">
        <f>IF(COUNTA('Последняя версия'!BA126)=0,NA(),'Последняя версия'!BA126)</f>
        <v>#N/A</v>
      </c>
      <c r="BB126">
        <f>IF(COUNTA('Последняя версия'!BB126)=0,NA(),'Последняя версия'!BB126)</f>
        <v>123</v>
      </c>
      <c r="BC126">
        <f>IF(COUNTA('Последняя версия'!BC126)=0,NA(),'Последняя версия'!BC126)</f>
        <v>4.8899999999999997</v>
      </c>
      <c r="BD126">
        <f>IF(COUNTA('Последняя версия'!BD126)=0,NA(),'Последняя версия'!BD126)</f>
        <v>170</v>
      </c>
      <c r="BE126">
        <f>IF(COUNTA('Последняя версия'!BE126)=0,NA(),'Последняя версия'!BE126)</f>
        <v>7</v>
      </c>
      <c r="BF126">
        <f>IF(COUNTA('Последняя версия'!BF126)=0,NA(),'Последняя версия'!BF126)</f>
        <v>12</v>
      </c>
      <c r="BG126">
        <f>IF(COUNTA('Последняя версия'!BG126)=0,NA(),'Последняя версия'!BG126)</f>
        <v>0</v>
      </c>
      <c r="BH126">
        <f>IF(COUNTA('Последняя версия'!BH126)=0,NA(),'Последняя версия'!BH126)</f>
        <v>212</v>
      </c>
      <c r="BI126">
        <f>IF(COUNTA('Последняя версия'!BI126)=0,NA(),'Последняя версия'!BI126)</f>
        <v>1723.5772357723579</v>
      </c>
      <c r="BJ126">
        <f>IF(COUNTA('Последняя версия'!BJ126)=0,NA(),'Последняя версия'!BJ126)</f>
        <v>9.0399999999999991</v>
      </c>
      <c r="BK126">
        <f>IF(COUNTA('Последняя версия'!BK126)=0,NA(),'Последняя версия'!BK126)</f>
        <v>60.2</v>
      </c>
      <c r="BL126">
        <f>IF(COUNTA('Последняя версия'!BL126)=0,NA(),'Последняя версия'!BL126)</f>
        <v>37.770000000000003</v>
      </c>
      <c r="BM126" t="e">
        <f>IF(COUNTA('Последняя версия'!BM126)=0,NA(),'Последняя версия'!BM126)</f>
        <v>#N/A</v>
      </c>
      <c r="BN126">
        <f>IF(COUNTA('Последняя версия'!BN126)=0,NA(),'Последняя версия'!BN126)</f>
        <v>6.25</v>
      </c>
      <c r="BO126">
        <f>IF(COUNTA('Последняя версия'!BO126)=0,NA(),'Последняя версия'!BO126)</f>
        <v>583.79999999999995</v>
      </c>
      <c r="BP126" t="e">
        <f>IF(COUNTA('Последняя версия'!BP126)=0,NA(),'Последняя версия'!BP126)</f>
        <v>#N/A</v>
      </c>
      <c r="BQ126">
        <f>IF(COUNTA('Последняя версия'!BQ126)=0,NA(),'Последняя версия'!BQ126)</f>
        <v>87.77</v>
      </c>
      <c r="BR126" t="e">
        <f>IF(COUNTA('Последняя версия'!BR126)=0,NA(),'Последняя версия'!BR126)</f>
        <v>#N/A</v>
      </c>
      <c r="BS126" t="e">
        <f>IF(COUNTA('Последняя версия'!BS126)=0,NA(),'Последняя версия'!BS126)</f>
        <v>#N/A</v>
      </c>
      <c r="BT126" t="e">
        <f>IF(COUNTA('Последняя версия'!BT126)=0,NA(),'Последняя версия'!BT126)</f>
        <v>#N/A</v>
      </c>
      <c r="BU126" t="e">
        <f>IF(COUNTA('Последняя версия'!BU126)=0,NA(),'Последняя версия'!BU126)</f>
        <v>#N/A</v>
      </c>
      <c r="BV126" t="e">
        <f>IF(COUNTA('Последняя версия'!BV126)=0,NA(),'Последняя версия'!BV126)</f>
        <v>#N/A</v>
      </c>
      <c r="BW126" t="e">
        <f>IF(COUNTA('Последняя версия'!BW126)=0,NA(),'Последняя версия'!BW126)</f>
        <v>#N/A</v>
      </c>
      <c r="BX126" t="e">
        <f>IF(COUNTA('Последняя версия'!BX126)=0,NA(),'Последняя версия'!BX126)</f>
        <v>#N/A</v>
      </c>
      <c r="BY126" t="e">
        <f>IF(COUNTA('Последняя версия'!BY126)=0,NA(),'Последняя версия'!BY126)</f>
        <v>#N/A</v>
      </c>
      <c r="BZ126" t="e">
        <f>IF(COUNTA('Последняя версия'!BZ126)=0,NA(),'Последняя версия'!BZ126)</f>
        <v>#N/A</v>
      </c>
      <c r="CA126" t="e">
        <f>IF(COUNTA('Последняя версия'!CA126)=0,NA(),'Последняя версия'!CA126)</f>
        <v>#N/A</v>
      </c>
      <c r="CB126" t="e">
        <f>IF(COUNTA('Последняя версия'!CB126)=0,NA(),'Последняя версия'!CB126)</f>
        <v>#N/A</v>
      </c>
      <c r="CC126" t="e">
        <f>IF(COUNTA('Последняя версия'!CC126)=0,NA(),'Последняя версия'!CC126)</f>
        <v>#N/A</v>
      </c>
      <c r="CD126" t="e">
        <f>IF(COUNTA('Последняя версия'!CD126)=0,NA(),'Последняя версия'!CD126)</f>
        <v>#N/A</v>
      </c>
      <c r="CE126" t="e">
        <f>IF(COUNTA('Последняя версия'!CE126)=0,NA(),'Последняя версия'!CE126)</f>
        <v>#N/A</v>
      </c>
      <c r="CF126" t="e">
        <f>IF(COUNTA('Последняя версия'!CF126)=0,NA(),'Последняя версия'!CF126)</f>
        <v>#N/A</v>
      </c>
      <c r="CG126" t="e">
        <f>IF(COUNTA('Последняя версия'!CG126)=0,NA(),'Последняя версия'!CG126)</f>
        <v>#N/A</v>
      </c>
      <c r="CH126" t="e">
        <f>IF(COUNTA('Последняя версия'!CH126)=0,NA(),'Последняя версия'!CH126)</f>
        <v>#N/A</v>
      </c>
      <c r="CI126" t="e">
        <f>IF(COUNTA('Последняя версия'!CI126)=0,NA(),'Последняя версия'!CI126)</f>
        <v>#N/A</v>
      </c>
      <c r="CJ126" t="e">
        <f>IF(COUNTA('Последняя версия'!CJ126)=0,NA(),'Последняя версия'!CJ126)</f>
        <v>#N/A</v>
      </c>
      <c r="CK126" t="e">
        <f>IF(COUNTA('Последняя версия'!CK126)=0,NA(),'Последняя версия'!CK126)</f>
        <v>#N/A</v>
      </c>
      <c r="CL126" t="e">
        <f>IF(COUNTA('Последняя версия'!CL126)=0,NA(),'Последняя версия'!CL126)</f>
        <v>#N/A</v>
      </c>
      <c r="CM126">
        <f>IF(COUNTA('Последняя версия'!CM126)=0,NA(),'Последняя версия'!CM126)</f>
        <v>2.71</v>
      </c>
      <c r="CN126">
        <f>IF(COUNTA('Последняя версия'!CN126)=0,NA(),'Последняя версия'!CN126)</f>
        <v>8.07</v>
      </c>
      <c r="CO126">
        <f>IF(COUNTA('Последняя версия'!CO126)=0,NA(),'Последняя версия'!CO126)</f>
        <v>6.93</v>
      </c>
      <c r="CP126">
        <f>IF(COUNTA('Последняя версия'!CP126)=0,NA(),'Последняя версия'!CP126)</f>
        <v>155.80000000000001</v>
      </c>
      <c r="CQ126">
        <f>IF(COUNTA('Последняя версия'!CQ126)=0,NA(),'Последняя версия'!CQ126)</f>
        <v>11.5</v>
      </c>
      <c r="CR126">
        <f>IF(COUNTA('Последняя версия'!CR126)=0,NA(),'Последняя версия'!CR126)</f>
        <v>29.6</v>
      </c>
      <c r="CS126">
        <f>IF(COUNTA('Последняя версия'!CS126)=0,NA(),'Последняя версия'!CS126)</f>
        <v>26</v>
      </c>
      <c r="CT126">
        <f>IF(COUNTA('Последняя версия'!CT126)=0,NA(),'Последняя версия'!CT126)</f>
        <v>3</v>
      </c>
      <c r="CU126">
        <f>IF(COUNTA('Последняя версия'!CU126)=0,NA(),'Последняя версия'!CU126)</f>
        <v>17</v>
      </c>
      <c r="CV126">
        <f>IF(COUNTA('Последняя версия'!CV126)=0,NA(),'Последняя версия'!CV126)</f>
        <v>2</v>
      </c>
      <c r="CW126">
        <f>IF(COUNTA('Последняя версия'!CW126)=0,NA(),'Последняя версия'!CW126)</f>
        <v>1</v>
      </c>
      <c r="CX126">
        <f>IF(COUNTA('Последняя версия'!CX126)=0,NA(),'Последняя версия'!CX126)</f>
        <v>1</v>
      </c>
      <c r="CY126">
        <f>IF(COUNTA('Последняя версия'!CY126)=0,NA(),'Последняя версия'!CY126)</f>
        <v>4</v>
      </c>
      <c r="CZ126">
        <f>IF(COUNTA('Последняя версия'!CZ126)=0,NA(),'Последняя версия'!CZ126)</f>
        <v>6</v>
      </c>
      <c r="DA126">
        <f>IF(COUNTA('Последняя версия'!DA126)=0,NA(),'Последняя версия'!DA126)</f>
        <v>2</v>
      </c>
      <c r="DB126">
        <f>IF(COUNTA('Последняя версия'!DB126)=0,NA(),'Последняя версия'!DB126)</f>
        <v>6</v>
      </c>
      <c r="DC126">
        <f>IF(COUNTA('Последняя версия'!DC126)=0,NA(),'Последняя версия'!DC126)</f>
        <v>6</v>
      </c>
      <c r="DD126">
        <f>IF(COUNTA('Последняя версия'!DD126)=0,NA(),'Последняя версия'!DD126)</f>
        <v>5</v>
      </c>
      <c r="DE126">
        <f>IF(COUNTA('Последняя версия'!DE126)=0,NA(),'Последняя версия'!DE126)</f>
        <v>6</v>
      </c>
      <c r="DF126">
        <f>IF(COUNTA('Последняя версия'!DF126)=0,NA(),'Последняя версия'!DF126)</f>
        <v>7</v>
      </c>
      <c r="DG126">
        <f>IF(COUNTA('Последняя версия'!DG126)=0,NA(),'Последняя версия'!DG126)</f>
        <v>6</v>
      </c>
      <c r="DH126">
        <f>IF(COUNTA('Последняя версия'!DH126)=0,NA(),'Последняя версия'!DH126)</f>
        <v>7</v>
      </c>
      <c r="DI126">
        <f>IF(COUNTA('Последняя версия'!DI126)=0,NA(),'Последняя версия'!DI126)</f>
        <v>5</v>
      </c>
      <c r="DJ126">
        <f>IF(COUNTA('Последняя версия'!DJ126)=0,NA(),'Последняя версия'!DJ126)</f>
        <v>5</v>
      </c>
      <c r="DK126">
        <f>IF(COUNTA('Последняя версия'!DK126)=0,NA(),'Последняя версия'!DK126)</f>
        <v>4</v>
      </c>
      <c r="DL126">
        <f>IF(COUNTA('Последняя версия'!DL126)=0,NA(),'Последняя версия'!DL126)</f>
        <v>3</v>
      </c>
      <c r="DM126">
        <f>IF(COUNTA('Последняя версия'!DM126)=0,NA(),'Последняя версия'!DM126)</f>
        <v>11</v>
      </c>
      <c r="DN126">
        <f>IF(COUNTA('Последняя версия'!DN126)=0,NA(),'Последняя версия'!DN126)</f>
        <v>6</v>
      </c>
      <c r="DO126">
        <f>IF(COUNTA('Последняя версия'!DO126)=0,NA(),'Последняя версия'!DO126)</f>
        <v>5</v>
      </c>
      <c r="DP126">
        <f>IF(COUNTA('Последняя версия'!DP126)=0,NA(),'Последняя версия'!DP126)</f>
        <v>4</v>
      </c>
      <c r="DQ126">
        <f>IF(COUNTA('Последняя версия'!DQ126)=0,NA(),'Последняя версия'!DQ126)</f>
        <v>12</v>
      </c>
      <c r="DR126">
        <f>IF(COUNTA('Последняя версия'!DR126)=0,NA(),'Последняя версия'!DR126)</f>
        <v>8.5</v>
      </c>
      <c r="DS126">
        <f>IF(COUNTA('Последняя версия'!DS126)=0,NA(),'Последняя версия'!DS126)</f>
        <v>3</v>
      </c>
      <c r="DT126">
        <f>IF(COUNTA('Последняя версия'!DT126)=0,NA(),'Последняя версия'!DT126)</f>
        <v>100</v>
      </c>
      <c r="DU126" t="e">
        <f>IF(COUNTA('Последняя версия'!DU126)=0,NA(),'Последняя версия'!DU126)</f>
        <v>#N/A</v>
      </c>
      <c r="DV126" t="e">
        <f>IF(COUNTA('Последняя версия'!DV126)=0,NA(),'Последняя версия'!DV126)</f>
        <v>#N/A</v>
      </c>
      <c r="DW126" t="e">
        <f>IF(COUNTA('Последняя версия'!DW126)=0,NA(),'Последняя версия'!DW126)</f>
        <v>#N/A</v>
      </c>
      <c r="DX126" t="e">
        <f>IF(COUNTA('Последняя версия'!DX126)=0,NA(),'Последняя версия'!DX126)</f>
        <v>#N/A</v>
      </c>
      <c r="DY126" t="e">
        <f>IF(COUNTA('Последняя версия'!DY126)=0,NA(),'Последняя версия'!DY126)</f>
        <v>#N/A</v>
      </c>
      <c r="DZ126" t="e">
        <f>IF(COUNTA('Последняя версия'!DZ126)=0,NA(),'Последняя версия'!DZ126)</f>
        <v>#N/A</v>
      </c>
      <c r="EA126" t="e">
        <f>IF(COUNTA('Последняя версия'!EA126)=0,NA(),'Последняя версия'!EA126)</f>
        <v>#N/A</v>
      </c>
      <c r="EB126" t="e">
        <f>IF(COUNTA('Последняя версия'!EB126)=0,NA(),'Последняя версия'!EB126)</f>
        <v>#N/A</v>
      </c>
      <c r="EC126" t="e">
        <f>IF(COUNTA('Последняя версия'!EC126)=0,NA(),'Последняя версия'!EC126)</f>
        <v>#N/A</v>
      </c>
      <c r="ED126" t="e">
        <f>IF(COUNTA('Последняя версия'!ED126)=0,NA(),'Последняя версия'!ED126)</f>
        <v>#N/A</v>
      </c>
      <c r="EE126" t="e">
        <f>IF(COUNTA('Последняя версия'!EE126)=0,NA(),'Последняя версия'!EE126)</f>
        <v>#N/A</v>
      </c>
      <c r="EF126" t="e">
        <f>IF(COUNTA('Последняя версия'!EF126)=0,NA(),'Последняя версия'!EF126)</f>
        <v>#N/A</v>
      </c>
      <c r="EG126" t="e">
        <f>IF(COUNTA('Последняя версия'!EG126)=0,NA(),'Последняя версия'!EG126)</f>
        <v>#N/A</v>
      </c>
      <c r="EH126" t="e">
        <f>IF(COUNTA('Последняя версия'!EH126)=0,NA(),'Последняя версия'!EH126)</f>
        <v>#N/A</v>
      </c>
      <c r="EI126" t="e">
        <f>IF(COUNTA('Последняя версия'!EI126)=0,NA(),'Последняя версия'!EI126)</f>
        <v>#N/A</v>
      </c>
      <c r="EJ126" t="e">
        <f>IF(COUNTA('Последняя версия'!EJ126)=0,NA(),'Последняя версия'!EJ126)</f>
        <v>#N/A</v>
      </c>
    </row>
    <row r="127" spans="1:140" x14ac:dyDescent="0.35">
      <c r="A127">
        <f>IF(COUNTA('Последняя версия'!A127)=0,NA(),'Последняя версия'!A127)</f>
        <v>126</v>
      </c>
      <c r="B127">
        <f>IF(COUNTA('Последняя версия'!B127)=0,NA(),'Последняя версия'!B127)</f>
        <v>2</v>
      </c>
      <c r="C127">
        <f>IF(COUNTA('Последняя версия'!C127)=0,NA(),'Последняя версия'!C127)</f>
        <v>2</v>
      </c>
      <c r="D127">
        <f>IF(COUNTA('Последняя версия'!D127)=0,NA(),'Последняя версия'!D127)</f>
        <v>6</v>
      </c>
      <c r="E127">
        <f>IF(COUNTA('Последняя версия'!E127)=0,NA(),'Последняя версия'!E127)</f>
        <v>6</v>
      </c>
      <c r="F127">
        <f>IF(COUNTA('Последняя версия'!F127)=0,NA(),'Последняя версия'!F127)</f>
        <v>4</v>
      </c>
      <c r="G127">
        <f>IF(COUNTA('Последняя версия'!G127)=0,NA(),'Последняя версия'!G127)</f>
        <v>3</v>
      </c>
      <c r="H127">
        <f>IF(COUNTA('Последняя версия'!H127)=0,NA(),'Последняя версия'!H127)</f>
        <v>1</v>
      </c>
      <c r="I127">
        <f>IF(COUNTA('Последняя версия'!I127)=0,NA(),'Последняя версия'!I127)</f>
        <v>2</v>
      </c>
      <c r="J127">
        <f>IF(COUNTA('Последняя версия'!J127)=0,NA(),'Последняя версия'!J127)</f>
        <v>2</v>
      </c>
      <c r="K127">
        <f>IF(COUNTA('Последняя версия'!K127)=0,NA(),'Последняя версия'!K127)</f>
        <v>1</v>
      </c>
      <c r="L127">
        <f>IF(COUNTA('Последняя версия'!L127)=0,NA(),'Последняя версия'!L127)</f>
        <v>1</v>
      </c>
      <c r="M127">
        <f>IF(COUNTA('Последняя версия'!M127)=0,NA(),'Последняя версия'!M127)</f>
        <v>1</v>
      </c>
      <c r="N127">
        <f>IF(COUNTA('Последняя версия'!N127)=0,NA(),'Последняя версия'!N127)</f>
        <v>1</v>
      </c>
      <c r="O127">
        <f>IF(COUNTA('Последняя версия'!O127)=0,NA(),'Последняя версия'!O127)</f>
        <v>2</v>
      </c>
      <c r="P127">
        <f>IF(COUNTA('Последняя версия'!P127)=0,NA(),'Последняя версия'!P127)</f>
        <v>2</v>
      </c>
      <c r="Q127">
        <f>IF(COUNTA('Последняя версия'!Q127)=0,NA(),'Последняя версия'!Q127)</f>
        <v>1</v>
      </c>
      <c r="R127">
        <f>IF(COUNTA('Последняя версия'!R127)=0,NA(),'Последняя версия'!R127)</f>
        <v>1</v>
      </c>
      <c r="S127">
        <f>IF(COUNTA('Последняя версия'!S127)=0,NA(),'Последняя версия'!S127)</f>
        <v>1</v>
      </c>
      <c r="T127">
        <f>IF(COUNTA('Последняя версия'!T127)=0,NA(),'Последняя версия'!T127)</f>
        <v>1</v>
      </c>
      <c r="U127">
        <f>IF(COUNTA('Последняя версия'!U127)=0,NA(),'Последняя версия'!U127)</f>
        <v>1</v>
      </c>
      <c r="V127">
        <f>IF(COUNTA('Последняя версия'!V127)=0,NA(),'Последняя версия'!V127)</f>
        <v>2</v>
      </c>
      <c r="W127" t="e">
        <f>IF(COUNTA('Последняя версия'!W127)=0,NA(),'Последняя версия'!W127)</f>
        <v>#N/A</v>
      </c>
      <c r="X127">
        <f>IF(COUNTA('Последняя версия'!X127)=0,NA(),'Последняя версия'!X127)</f>
        <v>78</v>
      </c>
      <c r="Y127">
        <f>IF(COUNTA('Последняя версия'!Y127)=0,NA(),'Последняя версия'!Y127)</f>
        <v>76</v>
      </c>
      <c r="Z127">
        <f>IF(COUNTA('Последняя версия'!Z127)=0,NA(),'Последняя версия'!Z127)</f>
        <v>24</v>
      </c>
      <c r="AA127">
        <f>IF(COUNTA('Последняя версия'!AA127)=0,NA(),'Последняя версия'!AA127)</f>
        <v>35</v>
      </c>
      <c r="AB127" t="e">
        <f>IF(COUNTA('Последняя версия'!AB127)=0,NA(),'Последняя версия'!AB127)</f>
        <v>#N/A</v>
      </c>
      <c r="AC127">
        <f>IF(COUNTA('Последняя версия'!AC127)=0,NA(),'Последняя версия'!AC127)</f>
        <v>35</v>
      </c>
      <c r="AD127">
        <f>IF(COUNTA('Последняя версия'!AD127)=0,NA(),'Последняя версия'!AD127)</f>
        <v>6.9</v>
      </c>
      <c r="AE127">
        <f>IF(COUNTA('Последняя версия'!AE127)=0,NA(),'Последняя версия'!AE127)</f>
        <v>67.8</v>
      </c>
      <c r="AF127">
        <f>IF(COUNTA('Последняя версия'!AF127)=0,NA(),'Последняя версия'!AF127)</f>
        <v>5.4</v>
      </c>
      <c r="AG127">
        <f>IF(COUNTA('Последняя версия'!AG127)=0,NA(),'Последняя версия'!AG127)</f>
        <v>2</v>
      </c>
      <c r="AH127">
        <f>IF(COUNTA('Последняя версия'!AH127)=0,NA(),'Последняя версия'!AH127)</f>
        <v>3.63</v>
      </c>
      <c r="AI127">
        <f>IF(COUNTA('Последняя версия'!AI127)=0,NA(),'Последняя версия'!AI127)</f>
        <v>1.23</v>
      </c>
      <c r="AJ127">
        <f>IF(COUNTA('Последняя версия'!AJ127)=0,NA(),'Последняя версия'!AJ127)</f>
        <v>0.39</v>
      </c>
      <c r="AK127">
        <f>IF(COUNTA('Последняя версия'!AK127)=0,NA(),'Последняя версия'!AK127)</f>
        <v>2.4500000000000002</v>
      </c>
      <c r="AL127">
        <f>IF(COUNTA('Последняя версия'!AL127)=0,NA(),'Последняя версия'!AL127)</f>
        <v>169</v>
      </c>
      <c r="AM127">
        <f>IF(COUNTA('Последняя версия'!AM127)=0,NA(),'Последняя версия'!AM127)</f>
        <v>530</v>
      </c>
      <c r="AN127">
        <f>IF(COUNTA('Последняя версия'!AN127)=0,NA(),'Последняя версия'!AN127)</f>
        <v>1.1100000000000001</v>
      </c>
      <c r="AO127">
        <f>IF(COUNTA('Последняя версия'!AO127)=0,NA(),'Последняя версия'!AO127)</f>
        <v>477</v>
      </c>
      <c r="AP127" t="e">
        <f>IF(COUNTA('Последняя версия'!AP127)=0,NA(),'Последняя версия'!AP127)</f>
        <v>#N/A</v>
      </c>
      <c r="AQ127" t="e">
        <f>IF(COUNTA('Последняя версия'!AQ127)=0,NA(),'Последняя версия'!AQ127)</f>
        <v>#N/A</v>
      </c>
      <c r="AR127" t="e">
        <f>IF(COUNTA('Последняя версия'!AR127)=0,NA(),'Последняя версия'!AR127)</f>
        <v>#N/A</v>
      </c>
      <c r="AS127" t="e">
        <f>IF(COUNTA('Последняя версия'!AS127)=0,NA(),'Последняя версия'!AS127)</f>
        <v>#N/A</v>
      </c>
      <c r="AT127" t="e">
        <f>IF(COUNTA('Последняя версия'!AT127)=0,NA(),'Последняя версия'!AT127)</f>
        <v>#N/A</v>
      </c>
      <c r="AU127" t="e">
        <f>IF(COUNTA('Последняя версия'!AU127)=0,NA(),'Последняя версия'!AU127)</f>
        <v>#N/A</v>
      </c>
      <c r="AV127" t="e">
        <f>IF(COUNTA('Последняя версия'!AV127)=0,NA(),'Последняя версия'!AV127)</f>
        <v>#N/A</v>
      </c>
      <c r="AW127" t="e">
        <f>IF(COUNTA('Последняя версия'!AW127)=0,NA(),'Последняя версия'!AW127)</f>
        <v>#N/A</v>
      </c>
      <c r="AX127" t="e">
        <f>IF(COUNTA('Последняя версия'!AX127)=0,NA(),'Последняя версия'!AX127)</f>
        <v>#N/A</v>
      </c>
      <c r="AY127" t="e">
        <f>IF(COUNTA('Последняя версия'!AY127)=0,NA(),'Последняя версия'!AY127)</f>
        <v>#N/A</v>
      </c>
      <c r="AZ127" t="e">
        <f>IF(COUNTA('Последняя версия'!AZ127)=0,NA(),'Последняя версия'!AZ127)</f>
        <v>#N/A</v>
      </c>
      <c r="BA127" t="e">
        <f>IF(COUNTA('Последняя версия'!BA127)=0,NA(),'Последняя версия'!BA127)</f>
        <v>#N/A</v>
      </c>
      <c r="BB127">
        <f>IF(COUNTA('Последняя версия'!BB127)=0,NA(),'Последняя версия'!BB127)</f>
        <v>135</v>
      </c>
      <c r="BC127">
        <f>IF(COUNTA('Последняя версия'!BC127)=0,NA(),'Последняя версия'!BC127)</f>
        <v>4.3600000000000003</v>
      </c>
      <c r="BD127">
        <f>IF(COUNTA('Последняя версия'!BD127)=0,NA(),'Последняя версия'!BD127)</f>
        <v>183</v>
      </c>
      <c r="BE127">
        <f>IF(COUNTA('Последняя версия'!BE127)=0,NA(),'Последняя версия'!BE127)</f>
        <v>5.2</v>
      </c>
      <c r="BF127">
        <f>IF(COUNTA('Последняя версия'!BF127)=0,NA(),'Последняя версия'!BF127)</f>
        <v>16</v>
      </c>
      <c r="BG127">
        <f>IF(COUNTA('Последняя версия'!BG127)=0,NA(),'Последняя версия'!BG127)</f>
        <v>0</v>
      </c>
      <c r="BH127">
        <f>IF(COUNTA('Последняя версия'!BH127)=0,NA(),'Последняя версия'!BH127)</f>
        <v>147</v>
      </c>
      <c r="BI127">
        <f>IF(COUNTA('Последняя версия'!BI127)=0,NA(),'Последняя версия'!BI127)</f>
        <v>1088.8888888888887</v>
      </c>
      <c r="BJ127">
        <f>IF(COUNTA('Последняя версия'!BJ127)=0,NA(),'Последняя версия'!BJ127)</f>
        <v>4.3899999999999997</v>
      </c>
      <c r="BK127">
        <f>IF(COUNTA('Последняя версия'!BK127)=0,NA(),'Последняя версия'!BK127)</f>
        <v>56.6</v>
      </c>
      <c r="BL127">
        <f>IF(COUNTA('Последняя версия'!BL127)=0,NA(),'Последняя версия'!BL127)</f>
        <v>35.44</v>
      </c>
      <c r="BM127">
        <f>IF(COUNTA('Последняя версия'!BM127)=0,NA(),'Последняя версия'!BM127)</f>
        <v>6.45</v>
      </c>
      <c r="BN127">
        <f>IF(COUNTA('Последняя версия'!BN127)=0,NA(),'Последняя версия'!BN127)</f>
        <v>7.6</v>
      </c>
      <c r="BO127">
        <f>IF(COUNTA('Последняя версия'!BO127)=0,NA(),'Последняя версия'!BO127)</f>
        <v>312</v>
      </c>
      <c r="BP127" t="e">
        <f>IF(COUNTA('Последняя версия'!BP127)=0,NA(),'Последняя версия'!BP127)</f>
        <v>#N/A</v>
      </c>
      <c r="BQ127">
        <f>IF(COUNTA('Последняя версия'!BQ127)=0,NA(),'Последняя версия'!BQ127)</f>
        <v>108.96</v>
      </c>
      <c r="BR127" t="e">
        <f>IF(COUNTA('Последняя версия'!BR127)=0,NA(),'Последняя версия'!BR127)</f>
        <v>#N/A</v>
      </c>
      <c r="BS127" t="e">
        <f>IF(COUNTA('Последняя версия'!BS127)=0,NA(),'Последняя версия'!BS127)</f>
        <v>#N/A</v>
      </c>
      <c r="BT127" t="e">
        <f>IF(COUNTA('Последняя версия'!BT127)=0,NA(),'Последняя версия'!BT127)</f>
        <v>#N/A</v>
      </c>
      <c r="BU127" t="e">
        <f>IF(COUNTA('Последняя версия'!BU127)=0,NA(),'Последняя версия'!BU127)</f>
        <v>#N/A</v>
      </c>
      <c r="BV127" t="e">
        <f>IF(COUNTA('Последняя версия'!BV127)=0,NA(),'Последняя версия'!BV127)</f>
        <v>#N/A</v>
      </c>
      <c r="BW127" t="e">
        <f>IF(COUNTA('Последняя версия'!BW127)=0,NA(),'Последняя версия'!BW127)</f>
        <v>#N/A</v>
      </c>
      <c r="BX127" t="e">
        <f>IF(COUNTA('Последняя версия'!BX127)=0,NA(),'Последняя версия'!BX127)</f>
        <v>#N/A</v>
      </c>
      <c r="BY127" t="e">
        <f>IF(COUNTA('Последняя версия'!BY127)=0,NA(),'Последняя версия'!BY127)</f>
        <v>#N/A</v>
      </c>
      <c r="BZ127" t="e">
        <f>IF(COUNTA('Последняя версия'!BZ127)=0,NA(),'Последняя версия'!BZ127)</f>
        <v>#N/A</v>
      </c>
      <c r="CA127" t="e">
        <f>IF(COUNTA('Последняя версия'!CA127)=0,NA(),'Последняя версия'!CA127)</f>
        <v>#N/A</v>
      </c>
      <c r="CB127" t="e">
        <f>IF(COUNTA('Последняя версия'!CB127)=0,NA(),'Последняя версия'!CB127)</f>
        <v>#N/A</v>
      </c>
      <c r="CC127" t="e">
        <f>IF(COUNTA('Последняя версия'!CC127)=0,NA(),'Последняя версия'!CC127)</f>
        <v>#N/A</v>
      </c>
      <c r="CD127" t="e">
        <f>IF(COUNTA('Последняя версия'!CD127)=0,NA(),'Последняя версия'!CD127)</f>
        <v>#N/A</v>
      </c>
      <c r="CE127" t="e">
        <f>IF(COUNTA('Последняя версия'!CE127)=0,NA(),'Последняя версия'!CE127)</f>
        <v>#N/A</v>
      </c>
      <c r="CF127" t="e">
        <f>IF(COUNTA('Последняя версия'!CF127)=0,NA(),'Последняя версия'!CF127)</f>
        <v>#N/A</v>
      </c>
      <c r="CG127" t="e">
        <f>IF(COUNTA('Последняя версия'!CG127)=0,NA(),'Последняя версия'!CG127)</f>
        <v>#N/A</v>
      </c>
      <c r="CH127" t="e">
        <f>IF(COUNTA('Последняя версия'!CH127)=0,NA(),'Последняя версия'!CH127)</f>
        <v>#N/A</v>
      </c>
      <c r="CI127" t="e">
        <f>IF(COUNTA('Последняя версия'!CI127)=0,NA(),'Последняя версия'!CI127)</f>
        <v>#N/A</v>
      </c>
      <c r="CJ127" t="e">
        <f>IF(COUNTA('Последняя версия'!CJ127)=0,NA(),'Последняя версия'!CJ127)</f>
        <v>#N/A</v>
      </c>
      <c r="CK127" t="e">
        <f>IF(COUNTA('Последняя версия'!CK127)=0,NA(),'Последняя версия'!CK127)</f>
        <v>#N/A</v>
      </c>
      <c r="CL127" t="e">
        <f>IF(COUNTA('Последняя версия'!CL127)=0,NA(),'Последняя версия'!CL127)</f>
        <v>#N/A</v>
      </c>
      <c r="CM127">
        <f>IF(COUNTA('Последняя версия'!CM127)=0,NA(),'Последняя версия'!CM127)</f>
        <v>4.6100000000000003</v>
      </c>
      <c r="CN127">
        <f>IF(COUNTA('Последняя версия'!CN127)=0,NA(),'Последняя версия'!CN127)</f>
        <v>9.94</v>
      </c>
      <c r="CO127">
        <f>IF(COUNTA('Последняя версия'!CO127)=0,NA(),'Последняя версия'!CO127)</f>
        <v>12.48</v>
      </c>
      <c r="CP127">
        <f>IF(COUNTA('Последняя версия'!CP127)=0,NA(),'Последняя версия'!CP127)</f>
        <v>288.75</v>
      </c>
      <c r="CQ127">
        <f>IF(COUNTA('Последняя версия'!CQ127)=0,NA(),'Последняя версия'!CQ127)</f>
        <v>141.51</v>
      </c>
      <c r="CR127">
        <f>IF(COUNTA('Последняя версия'!CR127)=0,NA(),'Последняя версия'!CR127)</f>
        <v>14.9</v>
      </c>
      <c r="CS127">
        <f>IF(COUNTA('Последняя версия'!CS127)=0,NA(),'Последняя версия'!CS127)</f>
        <v>26</v>
      </c>
      <c r="CT127">
        <f>IF(COUNTA('Последняя версия'!CT127)=0,NA(),'Последняя версия'!CT127)</f>
        <v>8</v>
      </c>
      <c r="CU127">
        <f>IF(COUNTA('Последняя версия'!CU127)=0,NA(),'Последняя версия'!CU127)</f>
        <v>17</v>
      </c>
      <c r="CV127">
        <f>IF(COUNTA('Последняя версия'!CV127)=0,NA(),'Последняя версия'!CV127)</f>
        <v>7</v>
      </c>
      <c r="CW127">
        <f>IF(COUNTA('Последняя версия'!CW127)=0,NA(),'Последняя версия'!CW127)</f>
        <v>4</v>
      </c>
      <c r="CX127">
        <f>IF(COUNTA('Последняя версия'!CX127)=0,NA(),'Последняя версия'!CX127)</f>
        <v>7</v>
      </c>
      <c r="CY127">
        <f>IF(COUNTA('Последняя версия'!CY127)=0,NA(),'Последняя версия'!CY127)</f>
        <v>7</v>
      </c>
      <c r="CZ127">
        <f>IF(COUNTA('Последняя версия'!CZ127)=0,NA(),'Последняя версия'!CZ127)</f>
        <v>8</v>
      </c>
      <c r="DA127">
        <f>IF(COUNTA('Последняя версия'!DA127)=0,NA(),'Последняя версия'!DA127)</f>
        <v>5</v>
      </c>
      <c r="DB127">
        <f>IF(COUNTA('Последняя версия'!DB127)=0,NA(),'Последняя версия'!DB127)</f>
        <v>8</v>
      </c>
      <c r="DC127">
        <f>IF(COUNTA('Последняя версия'!DC127)=0,NA(),'Последняя версия'!DC127)</f>
        <v>9</v>
      </c>
      <c r="DD127">
        <f>IF(COUNTA('Последняя версия'!DD127)=0,NA(),'Последняя версия'!DD127)</f>
        <v>8</v>
      </c>
      <c r="DE127">
        <f>IF(COUNTA('Последняя версия'!DE127)=0,NA(),'Последняя версия'!DE127)</f>
        <v>6</v>
      </c>
      <c r="DF127">
        <f>IF(COUNTA('Последняя версия'!DF127)=0,NA(),'Последняя версия'!DF127)</f>
        <v>3</v>
      </c>
      <c r="DG127">
        <f>IF(COUNTA('Последняя версия'!DG127)=0,NA(),'Последняя версия'!DG127)</f>
        <v>8</v>
      </c>
      <c r="DH127">
        <f>IF(COUNTA('Последняя версия'!DH127)=0,NA(),'Последняя версия'!DH127)</f>
        <v>17</v>
      </c>
      <c r="DI127">
        <f>IF(COUNTA('Последняя версия'!DI127)=0,NA(),'Последняя версия'!DI127)</f>
        <v>5</v>
      </c>
      <c r="DJ127">
        <f>IF(COUNTA('Последняя версия'!DJ127)=0,NA(),'Последняя версия'!DJ127)</f>
        <v>5</v>
      </c>
      <c r="DK127">
        <f>IF(COUNTA('Последняя версия'!DK127)=0,NA(),'Последняя версия'!DK127)</f>
        <v>2</v>
      </c>
      <c r="DL127">
        <f>IF(COUNTA('Последняя версия'!DL127)=0,NA(),'Последняя версия'!DL127)</f>
        <v>2</v>
      </c>
      <c r="DM127">
        <f>IF(COUNTA('Последняя версия'!DM127)=0,NA(),'Последняя версия'!DM127)</f>
        <v>8</v>
      </c>
      <c r="DN127">
        <f>IF(COUNTA('Последняя версия'!DN127)=0,NA(),'Последняя версия'!DN127)</f>
        <v>4</v>
      </c>
      <c r="DO127">
        <f>IF(COUNTA('Последняя версия'!DO127)=0,NA(),'Последняя версия'!DO127)</f>
        <v>4</v>
      </c>
      <c r="DP127">
        <f>IF(COUNTA('Последняя версия'!DP127)=0,NA(),'Последняя версия'!DP127)</f>
        <v>4</v>
      </c>
      <c r="DQ127">
        <f>IF(COUNTA('Последняя версия'!DQ127)=0,NA(),'Последняя версия'!DQ127)</f>
        <v>9</v>
      </c>
      <c r="DR127">
        <f>IF(COUNTA('Последняя версия'!DR127)=0,NA(),'Последняя версия'!DR127)</f>
        <v>9</v>
      </c>
      <c r="DS127">
        <f>IF(COUNTA('Последняя версия'!DS127)=0,NA(),'Последняя версия'!DS127)</f>
        <v>0</v>
      </c>
      <c r="DT127">
        <f>IF(COUNTA('Последняя версия'!DT127)=0,NA(),'Последняя версия'!DT127)</f>
        <v>87</v>
      </c>
      <c r="DU127" t="e">
        <f>IF(COUNTA('Последняя версия'!DU127)=0,NA(),'Последняя версия'!DU127)</f>
        <v>#N/A</v>
      </c>
      <c r="DV127" t="e">
        <f>IF(COUNTA('Последняя версия'!DV127)=0,NA(),'Последняя версия'!DV127)</f>
        <v>#N/A</v>
      </c>
      <c r="DW127" t="e">
        <f>IF(COUNTA('Последняя версия'!DW127)=0,NA(),'Последняя версия'!DW127)</f>
        <v>#N/A</v>
      </c>
      <c r="DX127" t="e">
        <f>IF(COUNTA('Последняя версия'!DX127)=0,NA(),'Последняя версия'!DX127)</f>
        <v>#N/A</v>
      </c>
      <c r="DY127" t="e">
        <f>IF(COUNTA('Последняя версия'!DY127)=0,NA(),'Последняя версия'!DY127)</f>
        <v>#N/A</v>
      </c>
      <c r="DZ127" t="e">
        <f>IF(COUNTA('Последняя версия'!DZ127)=0,NA(),'Последняя версия'!DZ127)</f>
        <v>#N/A</v>
      </c>
      <c r="EA127" t="e">
        <f>IF(COUNTA('Последняя версия'!EA127)=0,NA(),'Последняя версия'!EA127)</f>
        <v>#N/A</v>
      </c>
      <c r="EB127" t="e">
        <f>IF(COUNTA('Последняя версия'!EB127)=0,NA(),'Последняя версия'!EB127)</f>
        <v>#N/A</v>
      </c>
      <c r="EC127" t="e">
        <f>IF(COUNTA('Последняя версия'!EC127)=0,NA(),'Последняя версия'!EC127)</f>
        <v>#N/A</v>
      </c>
      <c r="ED127" t="e">
        <f>IF(COUNTA('Последняя версия'!ED127)=0,NA(),'Последняя версия'!ED127)</f>
        <v>#N/A</v>
      </c>
      <c r="EE127" t="e">
        <f>IF(COUNTA('Последняя версия'!EE127)=0,NA(),'Последняя версия'!EE127)</f>
        <v>#N/A</v>
      </c>
      <c r="EF127" t="e">
        <f>IF(COUNTA('Последняя версия'!EF127)=0,NA(),'Последняя версия'!EF127)</f>
        <v>#N/A</v>
      </c>
      <c r="EG127" t="e">
        <f>IF(COUNTA('Последняя версия'!EG127)=0,NA(),'Последняя версия'!EG127)</f>
        <v>#N/A</v>
      </c>
      <c r="EH127" t="e">
        <f>IF(COUNTA('Последняя версия'!EH127)=0,NA(),'Последняя версия'!EH127)</f>
        <v>#N/A</v>
      </c>
      <c r="EI127" t="e">
        <f>IF(COUNTA('Последняя версия'!EI127)=0,NA(),'Последняя версия'!EI127)</f>
        <v>#N/A</v>
      </c>
      <c r="EJ127" t="e">
        <f>IF(COUNTA('Последняя версия'!EJ127)=0,NA(),'Последняя версия'!EJ127)</f>
        <v>#N/A</v>
      </c>
    </row>
    <row r="128" spans="1:140" x14ac:dyDescent="0.35">
      <c r="A128">
        <f>IF(COUNTA('Последняя версия'!A128)=0,NA(),'Последняя версия'!A128)</f>
        <v>127</v>
      </c>
      <c r="B128">
        <f>IF(COUNTA('Последняя версия'!B128)=0,NA(),'Последняя версия'!B128)</f>
        <v>2</v>
      </c>
      <c r="C128">
        <f>IF(COUNTA('Последняя версия'!C128)=0,NA(),'Последняя версия'!C128)</f>
        <v>2</v>
      </c>
      <c r="D128">
        <f>IF(COUNTA('Последняя версия'!D128)=0,NA(),'Последняя версия'!D128)</f>
        <v>4</v>
      </c>
      <c r="E128">
        <f>IF(COUNTA('Последняя версия'!E128)=0,NA(),'Последняя версия'!E128)</f>
        <v>6</v>
      </c>
      <c r="F128">
        <f>IF(COUNTA('Последняя версия'!F128)=0,NA(),'Последняя версия'!F128)</f>
        <v>4</v>
      </c>
      <c r="G128">
        <f>IF(COUNTA('Последняя версия'!G128)=0,NA(),'Последняя версия'!G128)</f>
        <v>1</v>
      </c>
      <c r="H128">
        <f>IF(COUNTA('Последняя версия'!H128)=0,NA(),'Последняя версия'!H128)</f>
        <v>1</v>
      </c>
      <c r="I128">
        <f>IF(COUNTA('Последняя версия'!I128)=0,NA(),'Последняя версия'!I128)</f>
        <v>1</v>
      </c>
      <c r="J128">
        <f>IF(COUNTA('Последняя версия'!J128)=0,NA(),'Последняя версия'!J128)</f>
        <v>1</v>
      </c>
      <c r="K128">
        <f>IF(COUNTA('Последняя версия'!K128)=0,NA(),'Последняя версия'!K128)</f>
        <v>1</v>
      </c>
      <c r="L128">
        <f>IF(COUNTA('Последняя версия'!L128)=0,NA(),'Последняя версия'!L128)</f>
        <v>1</v>
      </c>
      <c r="M128">
        <f>IF(COUNTA('Последняя версия'!M128)=0,NA(),'Последняя версия'!M128)</f>
        <v>1</v>
      </c>
      <c r="N128">
        <f>IF(COUNTA('Последняя версия'!N128)=0,NA(),'Последняя версия'!N128)</f>
        <v>1</v>
      </c>
      <c r="O128">
        <f>IF(COUNTA('Последняя версия'!O128)=0,NA(),'Последняя версия'!O128)</f>
        <v>2</v>
      </c>
      <c r="P128">
        <f>IF(COUNTA('Последняя версия'!P128)=0,NA(),'Последняя версия'!P128)</f>
        <v>1</v>
      </c>
      <c r="Q128">
        <f>IF(COUNTA('Последняя версия'!Q128)=0,NA(),'Последняя версия'!Q128)</f>
        <v>1</v>
      </c>
      <c r="R128">
        <f>IF(COUNTA('Последняя версия'!R128)=0,NA(),'Последняя версия'!R128)</f>
        <v>1</v>
      </c>
      <c r="S128">
        <f>IF(COUNTA('Последняя версия'!S128)=0,NA(),'Последняя версия'!S128)</f>
        <v>2</v>
      </c>
      <c r="T128">
        <f>IF(COUNTA('Последняя версия'!T128)=0,NA(),'Последняя версия'!T128)</f>
        <v>1</v>
      </c>
      <c r="U128">
        <f>IF(COUNTA('Последняя версия'!U128)=0,NA(),'Последняя версия'!U128)</f>
        <v>2</v>
      </c>
      <c r="V128">
        <f>IF(COUNTA('Последняя версия'!V128)=0,NA(),'Последняя версия'!V128)</f>
        <v>2</v>
      </c>
      <c r="W128" t="e">
        <f>IF(COUNTA('Последняя версия'!W128)=0,NA(),'Последняя версия'!W128)</f>
        <v>#N/A</v>
      </c>
      <c r="X128">
        <f>IF(COUNTA('Последняя версия'!X128)=0,NA(),'Последняя версия'!X128)</f>
        <v>76</v>
      </c>
      <c r="Y128">
        <f>IF(COUNTA('Последняя версия'!Y128)=0,NA(),'Последняя версия'!Y128)</f>
        <v>74</v>
      </c>
      <c r="Z128">
        <f>IF(COUNTA('Последняя версия'!Z128)=0,NA(),'Последняя версия'!Z128)</f>
        <v>18</v>
      </c>
      <c r="AA128">
        <f>IF(COUNTA('Последняя версия'!AA128)=0,NA(),'Последняя версия'!AA128)</f>
        <v>56</v>
      </c>
      <c r="AB128" t="e">
        <f>IF(COUNTA('Последняя версия'!AB128)=0,NA(),'Последняя версия'!AB128)</f>
        <v>#N/A</v>
      </c>
      <c r="AC128">
        <f>IF(COUNTA('Последняя версия'!AC128)=0,NA(),'Последняя версия'!AC128)</f>
        <v>44</v>
      </c>
      <c r="AD128">
        <f>IF(COUNTA('Последняя версия'!AD128)=0,NA(),'Последняя версия'!AD128)</f>
        <v>6</v>
      </c>
      <c r="AE128">
        <f>IF(COUNTA('Последняя версия'!AE128)=0,NA(),'Последняя версия'!AE128)</f>
        <v>68</v>
      </c>
      <c r="AF128">
        <f>IF(COUNTA('Последняя версия'!AF128)=0,NA(),'Последняя версия'!AF128)</f>
        <v>3.55</v>
      </c>
      <c r="AG128">
        <f>IF(COUNTA('Последняя версия'!AG128)=0,NA(),'Последняя версия'!AG128)</f>
        <v>1.34</v>
      </c>
      <c r="AH128">
        <f>IF(COUNTA('Последняя версия'!AH128)=0,NA(),'Последняя версия'!AH128)</f>
        <v>3.58</v>
      </c>
      <c r="AI128">
        <f>IF(COUNTA('Последняя версия'!AI128)=0,NA(),'Последняя версия'!AI128)</f>
        <v>1.79</v>
      </c>
      <c r="AJ128">
        <f>IF(COUNTA('Последняя версия'!AJ128)=0,NA(),'Последняя версия'!AJ128)</f>
        <v>0.38</v>
      </c>
      <c r="AK128">
        <f>IF(COUNTA('Последняя версия'!AK128)=0,NA(),'Последняя версия'!AK128)</f>
        <v>3.5</v>
      </c>
      <c r="AL128">
        <f>IF(COUNTA('Последняя версия'!AL128)=0,NA(),'Последняя версия'!AL128)</f>
        <v>277</v>
      </c>
      <c r="AM128">
        <f>IF(COUNTA('Последняя версия'!AM128)=0,NA(),'Последняя версия'!AM128)</f>
        <v>252</v>
      </c>
      <c r="AN128">
        <f>IF(COUNTA('Последняя версия'!AN128)=0,NA(),'Последняя версия'!AN128)</f>
        <v>0.49</v>
      </c>
      <c r="AO128">
        <f>IF(COUNTA('Последняя версия'!AO128)=0,NA(),'Последняя версия'!AO128)</f>
        <v>514</v>
      </c>
      <c r="AP128" t="e">
        <f>IF(COUNTA('Последняя версия'!AP128)=0,NA(),'Последняя версия'!AP128)</f>
        <v>#N/A</v>
      </c>
      <c r="AQ128" t="e">
        <f>IF(COUNTA('Последняя версия'!AQ128)=0,NA(),'Последняя версия'!AQ128)</f>
        <v>#N/A</v>
      </c>
      <c r="AR128" t="e">
        <f>IF(COUNTA('Последняя версия'!AR128)=0,NA(),'Последняя версия'!AR128)</f>
        <v>#N/A</v>
      </c>
      <c r="AS128" t="e">
        <f>IF(COUNTA('Последняя версия'!AS128)=0,NA(),'Последняя версия'!AS128)</f>
        <v>#N/A</v>
      </c>
      <c r="AT128" t="e">
        <f>IF(COUNTA('Последняя версия'!AT128)=0,NA(),'Последняя версия'!AT128)</f>
        <v>#N/A</v>
      </c>
      <c r="AU128" t="e">
        <f>IF(COUNTA('Последняя версия'!AU128)=0,NA(),'Последняя версия'!AU128)</f>
        <v>#N/A</v>
      </c>
      <c r="AV128" t="e">
        <f>IF(COUNTA('Последняя версия'!AV128)=0,NA(),'Последняя версия'!AV128)</f>
        <v>#N/A</v>
      </c>
      <c r="AW128" t="e">
        <f>IF(COUNTA('Последняя версия'!AW128)=0,NA(),'Последняя версия'!AW128)</f>
        <v>#N/A</v>
      </c>
      <c r="AX128" t="e">
        <f>IF(COUNTA('Последняя версия'!AX128)=0,NA(),'Последняя версия'!AX128)</f>
        <v>#N/A</v>
      </c>
      <c r="AY128" t="e">
        <f>IF(COUNTA('Последняя версия'!AY128)=0,NA(),'Последняя версия'!AY128)</f>
        <v>#N/A</v>
      </c>
      <c r="AZ128" t="e">
        <f>IF(COUNTA('Последняя версия'!AZ128)=0,NA(),'Последняя версия'!AZ128)</f>
        <v>#N/A</v>
      </c>
      <c r="BA128" t="e">
        <f>IF(COUNTA('Последняя версия'!BA128)=0,NA(),'Последняя версия'!BA128)</f>
        <v>#N/A</v>
      </c>
      <c r="BB128">
        <f>IF(COUNTA('Последняя версия'!BB128)=0,NA(),'Последняя версия'!BB128)</f>
        <v>144</v>
      </c>
      <c r="BC128">
        <f>IF(COUNTA('Последняя версия'!BC128)=0,NA(),'Последняя версия'!BC128)</f>
        <v>5.0999999999999996</v>
      </c>
      <c r="BD128">
        <f>IF(COUNTA('Последняя версия'!BD128)=0,NA(),'Последняя версия'!BD128)</f>
        <v>214</v>
      </c>
      <c r="BE128">
        <f>IF(COUNTA('Последняя версия'!BE128)=0,NA(),'Последняя версия'!BE128)</f>
        <v>4.9000000000000004</v>
      </c>
      <c r="BF128">
        <f>IF(COUNTA('Последняя версия'!BF128)=0,NA(),'Последняя версия'!BF128)</f>
        <v>2</v>
      </c>
      <c r="BG128">
        <f>IF(COUNTA('Последняя версия'!BG128)=0,NA(),'Последняя версия'!BG128)</f>
        <v>6</v>
      </c>
      <c r="BH128">
        <f>IF(COUNTA('Последняя версия'!BH128)=0,NA(),'Последняя версия'!BH128)</f>
        <v>196</v>
      </c>
      <c r="BI128">
        <f>IF(COUNTA('Последняя версия'!BI128)=0,NA(),'Последняя версия'!BI128)</f>
        <v>1361.1111111111111</v>
      </c>
      <c r="BJ128">
        <f>IF(COUNTA('Последняя версия'!BJ128)=0,NA(),'Последняя версия'!BJ128)</f>
        <v>4.87</v>
      </c>
      <c r="BK128">
        <f>IF(COUNTA('Последняя версия'!BK128)=0,NA(),'Последняя версия'!BK128)</f>
        <v>61.4</v>
      </c>
      <c r="BL128">
        <f>IF(COUNTA('Последняя версия'!BL128)=0,NA(),'Последняя версия'!BL128)</f>
        <v>40.03</v>
      </c>
      <c r="BM128">
        <f>IF(COUNTA('Последняя версия'!BM128)=0,NA(),'Последняя версия'!BM128)</f>
        <v>4.9000000000000004</v>
      </c>
      <c r="BN128">
        <f>IF(COUNTA('Последняя версия'!BN128)=0,NA(),'Последняя версия'!BN128)</f>
        <v>6.05</v>
      </c>
      <c r="BO128">
        <f>IF(COUNTA('Последняя версия'!BO128)=0,NA(),'Последняя версия'!BO128)</f>
        <v>412</v>
      </c>
      <c r="BP128" t="e">
        <f>IF(COUNTA('Последняя версия'!BP128)=0,NA(),'Последняя версия'!BP128)</f>
        <v>#N/A</v>
      </c>
      <c r="BQ128">
        <f>IF(COUNTA('Последняя версия'!BQ128)=0,NA(),'Последняя версия'!BQ128)</f>
        <v>72.64</v>
      </c>
      <c r="BR128" t="e">
        <f>IF(COUNTA('Последняя версия'!BR128)=0,NA(),'Последняя версия'!BR128)</f>
        <v>#N/A</v>
      </c>
      <c r="BS128" t="e">
        <f>IF(COUNTA('Последняя версия'!BS128)=0,NA(),'Последняя версия'!BS128)</f>
        <v>#N/A</v>
      </c>
      <c r="BT128" t="e">
        <f>IF(COUNTA('Последняя версия'!BT128)=0,NA(),'Последняя версия'!BT128)</f>
        <v>#N/A</v>
      </c>
      <c r="BU128" t="e">
        <f>IF(COUNTA('Последняя версия'!BU128)=0,NA(),'Последняя версия'!BU128)</f>
        <v>#N/A</v>
      </c>
      <c r="BV128" t="e">
        <f>IF(COUNTA('Последняя версия'!BV128)=0,NA(),'Последняя версия'!BV128)</f>
        <v>#N/A</v>
      </c>
      <c r="BW128" t="e">
        <f>IF(COUNTA('Последняя версия'!BW128)=0,NA(),'Последняя версия'!BW128)</f>
        <v>#N/A</v>
      </c>
      <c r="BX128" t="e">
        <f>IF(COUNTA('Последняя версия'!BX128)=0,NA(),'Последняя версия'!BX128)</f>
        <v>#N/A</v>
      </c>
      <c r="BY128" t="e">
        <f>IF(COUNTA('Последняя версия'!BY128)=0,NA(),'Последняя версия'!BY128)</f>
        <v>#N/A</v>
      </c>
      <c r="BZ128" t="e">
        <f>IF(COUNTA('Последняя версия'!BZ128)=0,NA(),'Последняя версия'!BZ128)</f>
        <v>#N/A</v>
      </c>
      <c r="CA128" t="e">
        <f>IF(COUNTA('Последняя версия'!CA128)=0,NA(),'Последняя версия'!CA128)</f>
        <v>#N/A</v>
      </c>
      <c r="CB128" t="e">
        <f>IF(COUNTA('Последняя версия'!CB128)=0,NA(),'Последняя версия'!CB128)</f>
        <v>#N/A</v>
      </c>
      <c r="CC128" t="e">
        <f>IF(COUNTA('Последняя версия'!CC128)=0,NA(),'Последняя версия'!CC128)</f>
        <v>#N/A</v>
      </c>
      <c r="CD128" t="e">
        <f>IF(COUNTA('Последняя версия'!CD128)=0,NA(),'Последняя версия'!CD128)</f>
        <v>#N/A</v>
      </c>
      <c r="CE128" t="e">
        <f>IF(COUNTA('Последняя версия'!CE128)=0,NA(),'Последняя версия'!CE128)</f>
        <v>#N/A</v>
      </c>
      <c r="CF128" t="e">
        <f>IF(COUNTA('Последняя версия'!CF128)=0,NA(),'Последняя версия'!CF128)</f>
        <v>#N/A</v>
      </c>
      <c r="CG128" t="e">
        <f>IF(COUNTA('Последняя версия'!CG128)=0,NA(),'Последняя версия'!CG128)</f>
        <v>#N/A</v>
      </c>
      <c r="CH128" t="e">
        <f>IF(COUNTA('Последняя версия'!CH128)=0,NA(),'Последняя версия'!CH128)</f>
        <v>#N/A</v>
      </c>
      <c r="CI128" t="e">
        <f>IF(COUNTA('Последняя версия'!CI128)=0,NA(),'Последняя версия'!CI128)</f>
        <v>#N/A</v>
      </c>
      <c r="CJ128" t="e">
        <f>IF(COUNTA('Последняя версия'!CJ128)=0,NA(),'Последняя версия'!CJ128)</f>
        <v>#N/A</v>
      </c>
      <c r="CK128" t="e">
        <f>IF(COUNTA('Последняя версия'!CK128)=0,NA(),'Последняя версия'!CK128)</f>
        <v>#N/A</v>
      </c>
      <c r="CL128" t="e">
        <f>IF(COUNTA('Последняя версия'!CL128)=0,NA(),'Последняя версия'!CL128)</f>
        <v>#N/A</v>
      </c>
      <c r="CM128">
        <f>IF(COUNTA('Последняя версия'!CM128)=0,NA(),'Последняя версия'!CM128)</f>
        <v>2.97</v>
      </c>
      <c r="CN128">
        <f>IF(COUNTA('Последняя версия'!CN128)=0,NA(),'Последняя версия'!CN128)</f>
        <v>10.14</v>
      </c>
      <c r="CO128">
        <f>IF(COUNTA('Последняя версия'!CO128)=0,NA(),'Последняя версия'!CO128)</f>
        <v>0</v>
      </c>
      <c r="CP128">
        <f>IF(COUNTA('Последняя версия'!CP128)=0,NA(),'Последняя версия'!CP128)</f>
        <v>128.62</v>
      </c>
      <c r="CQ128">
        <f>IF(COUNTA('Последняя версия'!CQ128)=0,NA(),'Последняя версия'!CQ128)</f>
        <v>16.170000000000002</v>
      </c>
      <c r="CR128">
        <f>IF(COUNTA('Последняя версия'!CR128)=0,NA(),'Последняя версия'!CR128)</f>
        <v>15.4</v>
      </c>
      <c r="CS128">
        <f>IF(COUNTA('Последняя версия'!CS128)=0,NA(),'Последняя версия'!CS128)</f>
        <v>25</v>
      </c>
      <c r="CT128">
        <f>IF(COUNTA('Последняя версия'!CT128)=0,NA(),'Последняя версия'!CT128)</f>
        <v>9</v>
      </c>
      <c r="CU128">
        <f>IF(COUNTA('Последняя версия'!CU128)=0,NA(),'Последняя версия'!CU128)</f>
        <v>9</v>
      </c>
      <c r="CV128">
        <f>IF(COUNTA('Последняя версия'!CV128)=0,NA(),'Последняя версия'!CV128)</f>
        <v>9</v>
      </c>
      <c r="CW128">
        <f>IF(COUNTA('Последняя версия'!CW128)=0,NA(),'Последняя версия'!CW128)</f>
        <v>8</v>
      </c>
      <c r="CX128">
        <f>IF(COUNTA('Последняя версия'!CX128)=0,NA(),'Последняя версия'!CX128)</f>
        <v>9</v>
      </c>
      <c r="CY128">
        <f>IF(COUNTA('Последняя версия'!CY128)=0,NA(),'Последняя версия'!CY128)</f>
        <v>8</v>
      </c>
      <c r="CZ128">
        <f>IF(COUNTA('Последняя версия'!CZ128)=0,NA(),'Последняя версия'!CZ128)</f>
        <v>8</v>
      </c>
      <c r="DA128">
        <f>IF(COUNTA('Последняя версия'!DA128)=0,NA(),'Последняя версия'!DA128)</f>
        <v>8</v>
      </c>
      <c r="DB128">
        <f>IF(COUNTA('Последняя версия'!DB128)=0,NA(),'Последняя версия'!DB128)</f>
        <v>7</v>
      </c>
      <c r="DC128">
        <f>IF(COUNTA('Последняя версия'!DC128)=0,NA(),'Последняя версия'!DC128)</f>
        <v>6</v>
      </c>
      <c r="DD128">
        <f>IF(COUNTA('Последняя версия'!DD128)=0,NA(),'Последняя версия'!DD128)</f>
        <v>8</v>
      </c>
      <c r="DE128">
        <f>IF(COUNTA('Последняя версия'!DE128)=0,NA(),'Последняя версия'!DE128)</f>
        <v>7</v>
      </c>
      <c r="DF128">
        <f>IF(COUNTA('Последняя версия'!DF128)=0,NA(),'Последняя версия'!DF128)</f>
        <v>6</v>
      </c>
      <c r="DG128">
        <f>IF(COUNTA('Последняя версия'!DG128)=0,NA(),'Последняя версия'!DG128)</f>
        <v>5</v>
      </c>
      <c r="DH128">
        <f>IF(COUNTA('Последняя версия'!DH128)=0,NA(),'Последняя версия'!DH128)</f>
        <v>27</v>
      </c>
      <c r="DI128">
        <f>IF(COUNTA('Последняя версия'!DI128)=0,NA(),'Последняя версия'!DI128)</f>
        <v>5</v>
      </c>
      <c r="DJ128">
        <f>IF(COUNTA('Последняя версия'!DJ128)=0,NA(),'Последняя версия'!DJ128)</f>
        <v>4</v>
      </c>
      <c r="DK128">
        <f>IF(COUNTA('Последняя версия'!DK128)=0,NA(),'Последняя версия'!DK128)</f>
        <v>4</v>
      </c>
      <c r="DL128">
        <f>IF(COUNTA('Последняя версия'!DL128)=0,NA(),'Последняя версия'!DL128)</f>
        <v>9</v>
      </c>
      <c r="DM128">
        <f>IF(COUNTA('Последняя версия'!DM128)=0,NA(),'Последняя версия'!DM128)</f>
        <v>7</v>
      </c>
      <c r="DN128">
        <f>IF(COUNTA('Последняя версия'!DN128)=0,NA(),'Последняя версия'!DN128)</f>
        <v>4</v>
      </c>
      <c r="DO128">
        <f>IF(COUNTA('Последняя версия'!DO128)=0,NA(),'Последняя версия'!DO128)</f>
        <v>3</v>
      </c>
      <c r="DP128">
        <f>IF(COUNTA('Последняя версия'!DP128)=0,NA(),'Последняя версия'!DP128)</f>
        <v>4</v>
      </c>
      <c r="DQ128">
        <f>IF(COUNTA('Последняя версия'!DQ128)=0,NA(),'Последняя версия'!DQ128)</f>
        <v>8</v>
      </c>
      <c r="DR128">
        <f>IF(COUNTA('Последняя версия'!DR128)=0,NA(),'Последняя версия'!DR128)</f>
        <v>8</v>
      </c>
      <c r="DS128">
        <f>IF(COUNTA('Последняя версия'!DS128)=0,NA(),'Последняя версия'!DS128)</f>
        <v>0</v>
      </c>
      <c r="DT128">
        <f>IF(COUNTA('Последняя версия'!DT128)=0,NA(),'Последняя версия'!DT128)</f>
        <v>96</v>
      </c>
      <c r="DU128" t="e">
        <f>IF(COUNTA('Последняя версия'!DU128)=0,NA(),'Последняя версия'!DU128)</f>
        <v>#N/A</v>
      </c>
      <c r="DV128" t="e">
        <f>IF(COUNTA('Последняя версия'!DV128)=0,NA(),'Последняя версия'!DV128)</f>
        <v>#N/A</v>
      </c>
      <c r="DW128" t="e">
        <f>IF(COUNTA('Последняя версия'!DW128)=0,NA(),'Последняя версия'!DW128)</f>
        <v>#N/A</v>
      </c>
      <c r="DX128" t="e">
        <f>IF(COUNTA('Последняя версия'!DX128)=0,NA(),'Последняя версия'!DX128)</f>
        <v>#N/A</v>
      </c>
      <c r="DY128" t="e">
        <f>IF(COUNTA('Последняя версия'!DY128)=0,NA(),'Последняя версия'!DY128)</f>
        <v>#N/A</v>
      </c>
      <c r="DZ128" t="e">
        <f>IF(COUNTA('Последняя версия'!DZ128)=0,NA(),'Последняя версия'!DZ128)</f>
        <v>#N/A</v>
      </c>
      <c r="EA128" t="e">
        <f>IF(COUNTA('Последняя версия'!EA128)=0,NA(),'Последняя версия'!EA128)</f>
        <v>#N/A</v>
      </c>
      <c r="EB128" t="e">
        <f>IF(COUNTA('Последняя версия'!EB128)=0,NA(),'Последняя версия'!EB128)</f>
        <v>#N/A</v>
      </c>
      <c r="EC128" t="e">
        <f>IF(COUNTA('Последняя версия'!EC128)=0,NA(),'Последняя версия'!EC128)</f>
        <v>#N/A</v>
      </c>
      <c r="ED128" t="e">
        <f>IF(COUNTA('Последняя версия'!ED128)=0,NA(),'Последняя версия'!ED128)</f>
        <v>#N/A</v>
      </c>
      <c r="EE128" t="e">
        <f>IF(COUNTA('Последняя версия'!EE128)=0,NA(),'Последняя версия'!EE128)</f>
        <v>#N/A</v>
      </c>
      <c r="EF128" t="e">
        <f>IF(COUNTA('Последняя версия'!EF128)=0,NA(),'Последняя версия'!EF128)</f>
        <v>#N/A</v>
      </c>
      <c r="EG128" t="e">
        <f>IF(COUNTA('Последняя версия'!EG128)=0,NA(),'Последняя версия'!EG128)</f>
        <v>#N/A</v>
      </c>
      <c r="EH128" t="e">
        <f>IF(COUNTA('Последняя версия'!EH128)=0,NA(),'Последняя версия'!EH128)</f>
        <v>#N/A</v>
      </c>
      <c r="EI128" t="e">
        <f>IF(COUNTA('Последняя версия'!EI128)=0,NA(),'Последняя версия'!EI128)</f>
        <v>#N/A</v>
      </c>
      <c r="EJ128" t="e">
        <f>IF(COUNTA('Последняя версия'!EJ128)=0,NA(),'Последняя версия'!EJ128)</f>
        <v>#N/A</v>
      </c>
    </row>
    <row r="129" spans="1:140" x14ac:dyDescent="0.35">
      <c r="A129">
        <f>IF(COUNTA('Последняя версия'!A129)=0,NA(),'Последняя версия'!A129)</f>
        <v>128</v>
      </c>
      <c r="B129">
        <f>IF(COUNTA('Последняя версия'!B129)=0,NA(),'Последняя версия'!B129)</f>
        <v>2</v>
      </c>
      <c r="C129">
        <f>IF(COUNTA('Последняя версия'!C129)=0,NA(),'Последняя версия'!C129)</f>
        <v>2</v>
      </c>
      <c r="D129">
        <f>IF(COUNTA('Последняя версия'!D129)=0,NA(),'Последняя версия'!D129)</f>
        <v>7</v>
      </c>
      <c r="E129">
        <f>IF(COUNTA('Последняя версия'!E129)=0,NA(),'Последняя версия'!E129)</f>
        <v>6</v>
      </c>
      <c r="F129">
        <f>IF(COUNTA('Последняя версия'!F129)=0,NA(),'Последняя версия'!F129)</f>
        <v>2</v>
      </c>
      <c r="G129">
        <f>IF(COUNTA('Последняя версия'!G129)=0,NA(),'Последняя версия'!G129)</f>
        <v>3</v>
      </c>
      <c r="H129">
        <f>IF(COUNTA('Последняя версия'!H129)=0,NA(),'Последняя версия'!H129)</f>
        <v>1</v>
      </c>
      <c r="I129">
        <f>IF(COUNTA('Последняя версия'!I129)=0,NA(),'Последняя версия'!I129)</f>
        <v>1</v>
      </c>
      <c r="J129">
        <f>IF(COUNTA('Последняя версия'!J129)=0,NA(),'Последняя версия'!J129)</f>
        <v>2</v>
      </c>
      <c r="K129">
        <f>IF(COUNTA('Последняя версия'!K129)=0,NA(),'Последняя версия'!K129)</f>
        <v>1</v>
      </c>
      <c r="L129">
        <f>IF(COUNTA('Последняя версия'!L129)=0,NA(),'Последняя версия'!L129)</f>
        <v>1</v>
      </c>
      <c r="M129">
        <f>IF(COUNTA('Последняя версия'!M129)=0,NA(),'Последняя версия'!M129)</f>
        <v>1</v>
      </c>
      <c r="N129">
        <f>IF(COUNTA('Последняя версия'!N129)=0,NA(),'Последняя версия'!N129)</f>
        <v>1</v>
      </c>
      <c r="O129">
        <f>IF(COUNTA('Последняя версия'!O129)=0,NA(),'Последняя версия'!O129)</f>
        <v>1</v>
      </c>
      <c r="P129">
        <f>IF(COUNTA('Последняя версия'!P129)=0,NA(),'Последняя версия'!P129)</f>
        <v>1</v>
      </c>
      <c r="Q129">
        <f>IF(COUNTA('Последняя версия'!Q129)=0,NA(),'Последняя версия'!Q129)</f>
        <v>1</v>
      </c>
      <c r="R129">
        <f>IF(COUNTA('Последняя версия'!R129)=0,NA(),'Последняя версия'!R129)</f>
        <v>1</v>
      </c>
      <c r="S129">
        <f>IF(COUNTA('Последняя версия'!S129)=0,NA(),'Последняя версия'!S129)</f>
        <v>2</v>
      </c>
      <c r="T129">
        <f>IF(COUNTA('Последняя версия'!T129)=0,NA(),'Последняя версия'!T129)</f>
        <v>1</v>
      </c>
      <c r="U129">
        <f>IF(COUNTA('Последняя версия'!U129)=0,NA(),'Последняя версия'!U129)</f>
        <v>1</v>
      </c>
      <c r="V129">
        <f>IF(COUNTA('Последняя версия'!V129)=0,NA(),'Последняя версия'!V129)</f>
        <v>2</v>
      </c>
      <c r="W129" t="e">
        <f>IF(COUNTA('Последняя версия'!W129)=0,NA(),'Последняя версия'!W129)</f>
        <v>#N/A</v>
      </c>
      <c r="X129">
        <f>IF(COUNTA('Последняя версия'!X129)=0,NA(),'Последняя версия'!X129)</f>
        <v>75</v>
      </c>
      <c r="Y129">
        <f>IF(COUNTA('Последняя версия'!Y129)=0,NA(),'Последняя версия'!Y129)</f>
        <v>73</v>
      </c>
      <c r="Z129">
        <f>IF(COUNTA('Последняя версия'!Z129)=0,NA(),'Последняя версия'!Z129)</f>
        <v>21</v>
      </c>
      <c r="AA129">
        <f>IF(COUNTA('Последняя версия'!AA129)=0,NA(),'Последняя версия'!AA129)</f>
        <v>43</v>
      </c>
      <c r="AB129" t="e">
        <f>IF(COUNTA('Последняя версия'!AB129)=0,NA(),'Последняя версия'!AB129)</f>
        <v>#N/A</v>
      </c>
      <c r="AC129">
        <f>IF(COUNTA('Последняя версия'!AC129)=0,NA(),'Последняя версия'!AC129)</f>
        <v>44.6</v>
      </c>
      <c r="AD129">
        <f>IF(COUNTA('Последняя версия'!AD129)=0,NA(),'Последняя версия'!AD129)</f>
        <v>5.57</v>
      </c>
      <c r="AE129">
        <f>IF(COUNTA('Последняя версия'!AE129)=0,NA(),'Последняя версия'!AE129)</f>
        <v>65.13</v>
      </c>
      <c r="AF129">
        <f>IF(COUNTA('Последняя версия'!AF129)=0,NA(),'Последняя версия'!AF129)</f>
        <v>4</v>
      </c>
      <c r="AG129">
        <f>IF(COUNTA('Последняя версия'!AG129)=0,NA(),'Последняя версия'!AG129)</f>
        <v>1.58</v>
      </c>
      <c r="AH129">
        <f>IF(COUNTA('Последняя версия'!AH129)=0,NA(),'Последняя версия'!AH129)</f>
        <v>3.16</v>
      </c>
      <c r="AI129">
        <f>IF(COUNTA('Последняя версия'!AI129)=0,NA(),'Последняя версия'!AI129)</f>
        <v>1.08</v>
      </c>
      <c r="AJ129">
        <f>IF(COUNTA('Последняя версия'!AJ129)=0,NA(),'Последняя версия'!AJ129)</f>
        <v>0.75</v>
      </c>
      <c r="AK129">
        <f>IF(COUNTA('Последняя версия'!AK129)=0,NA(),'Последняя версия'!AK129)</f>
        <v>2.5299999999999998</v>
      </c>
      <c r="AL129">
        <f>IF(COUNTA('Последняя версия'!AL129)=0,NA(),'Последняя версия'!AL129)</f>
        <v>369</v>
      </c>
      <c r="AM129">
        <f>IF(COUNTA('Последняя версия'!AM129)=0,NA(),'Последняя версия'!AM129)</f>
        <v>571</v>
      </c>
      <c r="AN129">
        <f>IF(COUNTA('Последняя версия'!AN129)=0,NA(),'Последняя версия'!AN129)</f>
        <v>2.93</v>
      </c>
      <c r="AO129">
        <f>IF(COUNTA('Последняя версия'!AO129)=0,NA(),'Последняя версия'!AO129)</f>
        <v>195</v>
      </c>
      <c r="AP129" t="e">
        <f>IF(COUNTA('Последняя версия'!AP129)=0,NA(),'Последняя версия'!AP129)</f>
        <v>#N/A</v>
      </c>
      <c r="AQ129" t="e">
        <f>IF(COUNTA('Последняя версия'!AQ129)=0,NA(),'Последняя версия'!AQ129)</f>
        <v>#N/A</v>
      </c>
      <c r="AR129" t="e">
        <f>IF(COUNTA('Последняя версия'!AR129)=0,NA(),'Последняя версия'!AR129)</f>
        <v>#N/A</v>
      </c>
      <c r="AS129" t="e">
        <f>IF(COUNTA('Последняя версия'!AS129)=0,NA(),'Последняя версия'!AS129)</f>
        <v>#N/A</v>
      </c>
      <c r="AT129" t="e">
        <f>IF(COUNTA('Последняя версия'!AT129)=0,NA(),'Последняя версия'!AT129)</f>
        <v>#N/A</v>
      </c>
      <c r="AU129" t="e">
        <f>IF(COUNTA('Последняя версия'!AU129)=0,NA(),'Последняя версия'!AU129)</f>
        <v>#N/A</v>
      </c>
      <c r="AV129" t="e">
        <f>IF(COUNTA('Последняя версия'!AV129)=0,NA(),'Последняя версия'!AV129)</f>
        <v>#N/A</v>
      </c>
      <c r="AW129" t="e">
        <f>IF(COUNTA('Последняя версия'!AW129)=0,NA(),'Последняя версия'!AW129)</f>
        <v>#N/A</v>
      </c>
      <c r="AX129" t="e">
        <f>IF(COUNTA('Последняя версия'!AX129)=0,NA(),'Последняя версия'!AX129)</f>
        <v>#N/A</v>
      </c>
      <c r="AY129" t="e">
        <f>IF(COUNTA('Последняя версия'!AY129)=0,NA(),'Последняя версия'!AY129)</f>
        <v>#N/A</v>
      </c>
      <c r="AZ129" t="e">
        <f>IF(COUNTA('Последняя версия'!AZ129)=0,NA(),'Последняя версия'!AZ129)</f>
        <v>#N/A</v>
      </c>
      <c r="BA129" t="e">
        <f>IF(COUNTA('Последняя версия'!BA129)=0,NA(),'Последняя версия'!BA129)</f>
        <v>#N/A</v>
      </c>
      <c r="BB129">
        <f>IF(COUNTA('Последняя версия'!BB129)=0,NA(),'Последняя версия'!BB129)</f>
        <v>140</v>
      </c>
      <c r="BC129">
        <f>IF(COUNTA('Последняя версия'!BC129)=0,NA(),'Последняя версия'!BC129)</f>
        <v>4.7</v>
      </c>
      <c r="BD129">
        <f>IF(COUNTA('Последняя версия'!BD129)=0,NA(),'Последняя версия'!BD129)</f>
        <v>368</v>
      </c>
      <c r="BE129">
        <f>IF(COUNTA('Последняя версия'!BE129)=0,NA(),'Последняя версия'!BE129)</f>
        <v>4.3600000000000003</v>
      </c>
      <c r="BF129">
        <f>IF(COUNTA('Последняя версия'!BF129)=0,NA(),'Последняя версия'!BF129)</f>
        <v>4</v>
      </c>
      <c r="BG129">
        <f>IF(COUNTA('Последняя версия'!BG129)=0,NA(),'Последняя версия'!BG129)</f>
        <v>7</v>
      </c>
      <c r="BH129">
        <f>IF(COUNTA('Последняя версия'!BH129)=0,NA(),'Последняя версия'!BH129)</f>
        <v>196</v>
      </c>
      <c r="BI129">
        <f>IF(COUNTA('Последняя версия'!BI129)=0,NA(),'Последняя версия'!BI129)</f>
        <v>1400</v>
      </c>
      <c r="BJ129">
        <f>IF(COUNTA('Последняя версия'!BJ129)=0,NA(),'Последняя версия'!BJ129)</f>
        <v>5.2</v>
      </c>
      <c r="BK129">
        <f>IF(COUNTA('Последняя версия'!BK129)=0,NA(),'Последняя версия'!BK129)</f>
        <v>47.8</v>
      </c>
      <c r="BL129">
        <f>IF(COUNTA('Последняя версия'!BL129)=0,NA(),'Последняя версия'!BL129)</f>
        <v>44.75</v>
      </c>
      <c r="BM129">
        <f>IF(COUNTA('Последняя версия'!BM129)=0,NA(),'Последняя версия'!BM129)</f>
        <v>5.24</v>
      </c>
      <c r="BN129">
        <f>IF(COUNTA('Последняя версия'!BN129)=0,NA(),'Последняя версия'!BN129)</f>
        <v>6.05</v>
      </c>
      <c r="BO129">
        <f>IF(COUNTA('Последняя версия'!BO129)=0,NA(),'Последняя версия'!BO129)</f>
        <v>374</v>
      </c>
      <c r="BP129" t="e">
        <f>IF(COUNTA('Последняя версия'!BP129)=0,NA(),'Последняя версия'!BP129)</f>
        <v>#N/A</v>
      </c>
      <c r="BQ129">
        <f>IF(COUNTA('Последняя версия'!BQ129)=0,NA(),'Последняя версия'!BQ129)</f>
        <v>89.29</v>
      </c>
      <c r="BR129" t="e">
        <f>IF(COUNTA('Последняя версия'!BR129)=0,NA(),'Последняя версия'!BR129)</f>
        <v>#N/A</v>
      </c>
      <c r="BS129" t="e">
        <f>IF(COUNTA('Последняя версия'!BS129)=0,NA(),'Последняя версия'!BS129)</f>
        <v>#N/A</v>
      </c>
      <c r="BT129" t="e">
        <f>IF(COUNTA('Последняя версия'!BT129)=0,NA(),'Последняя версия'!BT129)</f>
        <v>#N/A</v>
      </c>
      <c r="BU129" t="e">
        <f>IF(COUNTA('Последняя версия'!BU129)=0,NA(),'Последняя версия'!BU129)</f>
        <v>#N/A</v>
      </c>
      <c r="BV129" t="e">
        <f>IF(COUNTA('Последняя версия'!BV129)=0,NA(),'Последняя версия'!BV129)</f>
        <v>#N/A</v>
      </c>
      <c r="BW129" t="e">
        <f>IF(COUNTA('Последняя версия'!BW129)=0,NA(),'Последняя версия'!BW129)</f>
        <v>#N/A</v>
      </c>
      <c r="BX129" t="e">
        <f>IF(COUNTA('Последняя версия'!BX129)=0,NA(),'Последняя версия'!BX129)</f>
        <v>#N/A</v>
      </c>
      <c r="BY129" t="e">
        <f>IF(COUNTA('Последняя версия'!BY129)=0,NA(),'Последняя версия'!BY129)</f>
        <v>#N/A</v>
      </c>
      <c r="BZ129" t="e">
        <f>IF(COUNTA('Последняя версия'!BZ129)=0,NA(),'Последняя версия'!BZ129)</f>
        <v>#N/A</v>
      </c>
      <c r="CA129" t="e">
        <f>IF(COUNTA('Последняя версия'!CA129)=0,NA(),'Последняя версия'!CA129)</f>
        <v>#N/A</v>
      </c>
      <c r="CB129" t="e">
        <f>IF(COUNTA('Последняя версия'!CB129)=0,NA(),'Последняя версия'!CB129)</f>
        <v>#N/A</v>
      </c>
      <c r="CC129" t="e">
        <f>IF(COUNTA('Последняя версия'!CC129)=0,NA(),'Последняя версия'!CC129)</f>
        <v>#N/A</v>
      </c>
      <c r="CD129" t="e">
        <f>IF(COUNTA('Последняя версия'!CD129)=0,NA(),'Последняя версия'!CD129)</f>
        <v>#N/A</v>
      </c>
      <c r="CE129" t="e">
        <f>IF(COUNTA('Последняя версия'!CE129)=0,NA(),'Последняя версия'!CE129)</f>
        <v>#N/A</v>
      </c>
      <c r="CF129" t="e">
        <f>IF(COUNTA('Последняя версия'!CF129)=0,NA(),'Последняя версия'!CF129)</f>
        <v>#N/A</v>
      </c>
      <c r="CG129" t="e">
        <f>IF(COUNTA('Последняя версия'!CG129)=0,NA(),'Последняя версия'!CG129)</f>
        <v>#N/A</v>
      </c>
      <c r="CH129" t="e">
        <f>IF(COUNTA('Последняя версия'!CH129)=0,NA(),'Последняя версия'!CH129)</f>
        <v>#N/A</v>
      </c>
      <c r="CI129" t="e">
        <f>IF(COUNTA('Последняя версия'!CI129)=0,NA(),'Последняя версия'!CI129)</f>
        <v>#N/A</v>
      </c>
      <c r="CJ129" t="e">
        <f>IF(COUNTA('Последняя версия'!CJ129)=0,NA(),'Последняя версия'!CJ129)</f>
        <v>#N/A</v>
      </c>
      <c r="CK129" t="e">
        <f>IF(COUNTA('Последняя версия'!CK129)=0,NA(),'Последняя версия'!CK129)</f>
        <v>#N/A</v>
      </c>
      <c r="CL129" t="e">
        <f>IF(COUNTA('Последняя версия'!CL129)=0,NA(),'Последняя версия'!CL129)</f>
        <v>#N/A</v>
      </c>
      <c r="CM129">
        <f>IF(COUNTA('Последняя версия'!CM129)=0,NA(),'Последняя версия'!CM129)</f>
        <v>1.78</v>
      </c>
      <c r="CN129">
        <f>IF(COUNTA('Последняя версия'!CN129)=0,NA(),'Последняя версия'!CN129)</f>
        <v>7.64</v>
      </c>
      <c r="CO129">
        <f>IF(COUNTA('Последняя версия'!CO129)=0,NA(),'Последняя версия'!CO129)</f>
        <v>5.01</v>
      </c>
      <c r="CP129">
        <f>IF(COUNTA('Последняя версия'!CP129)=0,NA(),'Последняя версия'!CP129)</f>
        <v>111.21</v>
      </c>
      <c r="CQ129">
        <f>IF(COUNTA('Последняя версия'!CQ129)=0,NA(),'Последняя версия'!CQ129)</f>
        <v>13.55</v>
      </c>
      <c r="CR129">
        <f>IF(COUNTA('Последняя версия'!CR129)=0,NA(),'Последняя версия'!CR129)</f>
        <v>12.87</v>
      </c>
      <c r="CS129">
        <f>IF(COUNTA('Последняя версия'!CS129)=0,NA(),'Последняя версия'!CS129)</f>
        <v>28</v>
      </c>
      <c r="CT129">
        <f>IF(COUNTA('Последняя версия'!CT129)=0,NA(),'Последняя версия'!CT129)</f>
        <v>8</v>
      </c>
      <c r="CU129">
        <f>IF(COUNTA('Последняя версия'!CU129)=0,NA(),'Последняя версия'!CU129)</f>
        <v>18</v>
      </c>
      <c r="CV129">
        <f>IF(COUNTA('Последняя версия'!CV129)=0,NA(),'Последняя версия'!CV129)</f>
        <v>5</v>
      </c>
      <c r="CW129">
        <f>IF(COUNTA('Последняя версия'!CW129)=0,NA(),'Последняя версия'!CW129)</f>
        <v>3</v>
      </c>
      <c r="CX129">
        <f>IF(COUNTA('Последняя версия'!CX129)=0,NA(),'Последняя версия'!CX129)</f>
        <v>2</v>
      </c>
      <c r="CY129">
        <f>IF(COUNTA('Последняя версия'!CY129)=0,NA(),'Последняя версия'!CY129)</f>
        <v>1</v>
      </c>
      <c r="CZ129">
        <f>IF(COUNTA('Последняя версия'!CZ129)=0,NA(),'Последняя версия'!CZ129)</f>
        <v>7</v>
      </c>
      <c r="DA129">
        <f>IF(COUNTA('Последняя версия'!DA129)=0,NA(),'Последняя версия'!DA129)</f>
        <v>7</v>
      </c>
      <c r="DB129">
        <f>IF(COUNTA('Последняя версия'!DB129)=0,NA(),'Последняя версия'!DB129)</f>
        <v>7</v>
      </c>
      <c r="DC129">
        <f>IF(COUNTA('Последняя версия'!DC129)=0,NA(),'Последняя версия'!DC129)</f>
        <v>6</v>
      </c>
      <c r="DD129">
        <f>IF(COUNTA('Последняя версия'!DD129)=0,NA(),'Последняя версия'!DD129)</f>
        <v>7</v>
      </c>
      <c r="DE129">
        <f>IF(COUNTA('Последняя версия'!DE129)=0,NA(),'Последняя версия'!DE129)</f>
        <v>6</v>
      </c>
      <c r="DF129">
        <f>IF(COUNTA('Последняя версия'!DF129)=0,NA(),'Последняя версия'!DF129)</f>
        <v>7</v>
      </c>
      <c r="DG129">
        <f>IF(COUNTA('Последняя версия'!DG129)=0,NA(),'Последняя версия'!DG129)</f>
        <v>8</v>
      </c>
      <c r="DH129">
        <f>IF(COUNTA('Последняя версия'!DH129)=0,NA(),'Последняя версия'!DH129)</f>
        <v>12</v>
      </c>
      <c r="DI129">
        <f>IF(COUNTA('Последняя версия'!DI129)=0,NA(),'Последняя версия'!DI129)</f>
        <v>6</v>
      </c>
      <c r="DJ129">
        <f>IF(COUNTA('Последняя версия'!DJ129)=0,NA(),'Последняя версия'!DJ129)</f>
        <v>5</v>
      </c>
      <c r="DK129">
        <f>IF(COUNTA('Последняя версия'!DK129)=0,NA(),'Последняя версия'!DK129)</f>
        <v>5</v>
      </c>
      <c r="DL129">
        <f>IF(COUNTA('Последняя версия'!DL129)=0,NA(),'Последняя версия'!DL129)</f>
        <v>13</v>
      </c>
      <c r="DM129">
        <f>IF(COUNTA('Последняя версия'!DM129)=0,NA(),'Последняя версия'!DM129)</f>
        <v>9</v>
      </c>
      <c r="DN129">
        <f>IF(COUNTA('Последняя версия'!DN129)=0,NA(),'Последняя версия'!DN129)</f>
        <v>5</v>
      </c>
      <c r="DO129">
        <f>IF(COUNTA('Последняя версия'!DO129)=0,NA(),'Последняя версия'!DO129)</f>
        <v>4</v>
      </c>
      <c r="DP129">
        <f>IF(COUNTA('Последняя версия'!DP129)=0,NA(),'Последняя версия'!DP129)</f>
        <v>6</v>
      </c>
      <c r="DQ129">
        <f>IF(COUNTA('Последняя версия'!DQ129)=0,NA(),'Последняя версия'!DQ129)</f>
        <v>11</v>
      </c>
      <c r="DR129">
        <f>IF(COUNTA('Последняя версия'!DR129)=0,NA(),'Последняя версия'!DR129)</f>
        <v>8</v>
      </c>
      <c r="DS129">
        <f>IF(COUNTA('Последняя версия'!DS129)=0,NA(),'Последняя версия'!DS129)</f>
        <v>3</v>
      </c>
      <c r="DT129">
        <f>IF(COUNTA('Последняя версия'!DT129)=0,NA(),'Последняя версия'!DT129)</f>
        <v>120</v>
      </c>
      <c r="DU129" t="e">
        <f>IF(COUNTA('Последняя версия'!DU129)=0,NA(),'Последняя версия'!DU129)</f>
        <v>#N/A</v>
      </c>
      <c r="DV129" t="e">
        <f>IF(COUNTA('Последняя версия'!DV129)=0,NA(),'Последняя версия'!DV129)</f>
        <v>#N/A</v>
      </c>
      <c r="DW129" t="e">
        <f>IF(COUNTA('Последняя версия'!DW129)=0,NA(),'Последняя версия'!DW129)</f>
        <v>#N/A</v>
      </c>
      <c r="DX129" t="e">
        <f>IF(COUNTA('Последняя версия'!DX129)=0,NA(),'Последняя версия'!DX129)</f>
        <v>#N/A</v>
      </c>
      <c r="DY129" t="e">
        <f>IF(COUNTA('Последняя версия'!DY129)=0,NA(),'Последняя версия'!DY129)</f>
        <v>#N/A</v>
      </c>
      <c r="DZ129" t="e">
        <f>IF(COUNTA('Последняя версия'!DZ129)=0,NA(),'Последняя версия'!DZ129)</f>
        <v>#N/A</v>
      </c>
      <c r="EA129" t="e">
        <f>IF(COUNTA('Последняя версия'!EA129)=0,NA(),'Последняя версия'!EA129)</f>
        <v>#N/A</v>
      </c>
      <c r="EB129" t="e">
        <f>IF(COUNTA('Последняя версия'!EB129)=0,NA(),'Последняя версия'!EB129)</f>
        <v>#N/A</v>
      </c>
      <c r="EC129" t="e">
        <f>IF(COUNTA('Последняя версия'!EC129)=0,NA(),'Последняя версия'!EC129)</f>
        <v>#N/A</v>
      </c>
      <c r="ED129" t="e">
        <f>IF(COUNTA('Последняя версия'!ED129)=0,NA(),'Последняя версия'!ED129)</f>
        <v>#N/A</v>
      </c>
      <c r="EE129" t="e">
        <f>IF(COUNTA('Последняя версия'!EE129)=0,NA(),'Последняя версия'!EE129)</f>
        <v>#N/A</v>
      </c>
      <c r="EF129" t="e">
        <f>IF(COUNTA('Последняя версия'!EF129)=0,NA(),'Последняя версия'!EF129)</f>
        <v>#N/A</v>
      </c>
      <c r="EG129" t="e">
        <f>IF(COUNTA('Последняя версия'!EG129)=0,NA(),'Последняя версия'!EG129)</f>
        <v>#N/A</v>
      </c>
      <c r="EH129" t="e">
        <f>IF(COUNTA('Последняя версия'!EH129)=0,NA(),'Последняя версия'!EH129)</f>
        <v>#N/A</v>
      </c>
      <c r="EI129" t="e">
        <f>IF(COUNTA('Последняя версия'!EI129)=0,NA(),'Последняя версия'!EI129)</f>
        <v>#N/A</v>
      </c>
      <c r="EJ129" t="e">
        <f>IF(COUNTA('Последняя версия'!EJ129)=0,NA(),'Последняя версия'!EJ129)</f>
        <v>#N/A</v>
      </c>
    </row>
    <row r="130" spans="1:140" x14ac:dyDescent="0.35">
      <c r="A130">
        <f>IF(COUNTA('Последняя версия'!A130)=0,NA(),'Последняя версия'!A130)</f>
        <v>129</v>
      </c>
      <c r="B130">
        <f>IF(COUNTA('Последняя версия'!B130)=0,NA(),'Последняя версия'!B130)</f>
        <v>1</v>
      </c>
      <c r="C130">
        <f>IF(COUNTA('Последняя версия'!C130)=0,NA(),'Последняя версия'!C130)</f>
        <v>1</v>
      </c>
      <c r="D130">
        <f>IF(COUNTA('Последняя версия'!D130)=0,NA(),'Последняя версия'!D130)</f>
        <v>7</v>
      </c>
      <c r="E130">
        <f>IF(COUNTA('Последняя версия'!E130)=0,NA(),'Последняя версия'!E130)</f>
        <v>6</v>
      </c>
      <c r="F130">
        <f>IF(COUNTA('Последняя версия'!F130)=0,NA(),'Последняя версия'!F130)</f>
        <v>2</v>
      </c>
      <c r="G130">
        <f>IF(COUNTA('Последняя версия'!G130)=0,NA(),'Последняя версия'!G130)</f>
        <v>2</v>
      </c>
      <c r="H130">
        <f>IF(COUNTA('Последняя версия'!H130)=0,NA(),'Последняя версия'!H130)</f>
        <v>1</v>
      </c>
      <c r="I130">
        <f>IF(COUNTA('Последняя версия'!I130)=0,NA(),'Последняя версия'!I130)</f>
        <v>1</v>
      </c>
      <c r="J130">
        <f>IF(COUNTA('Последняя версия'!J130)=0,NA(),'Последняя версия'!J130)</f>
        <v>1</v>
      </c>
      <c r="K130">
        <f>IF(COUNTA('Последняя версия'!K130)=0,NA(),'Последняя версия'!K130)</f>
        <v>1</v>
      </c>
      <c r="L130">
        <f>IF(COUNTA('Последняя версия'!L130)=0,NA(),'Последняя версия'!L130)</f>
        <v>1</v>
      </c>
      <c r="M130">
        <f>IF(COUNTA('Последняя версия'!M130)=0,NA(),'Последняя версия'!M130)</f>
        <v>1</v>
      </c>
      <c r="N130">
        <f>IF(COUNTA('Последняя версия'!N130)=0,NA(),'Последняя версия'!N130)</f>
        <v>2</v>
      </c>
      <c r="O130">
        <f>IF(COUNTA('Последняя версия'!O130)=0,NA(),'Последняя версия'!O130)</f>
        <v>2</v>
      </c>
      <c r="P130">
        <f>IF(COUNTA('Последняя версия'!P130)=0,NA(),'Последняя версия'!P130)</f>
        <v>1</v>
      </c>
      <c r="Q130">
        <f>IF(COUNTA('Последняя версия'!Q130)=0,NA(),'Последняя версия'!Q130)</f>
        <v>1</v>
      </c>
      <c r="R130">
        <f>IF(COUNTA('Последняя версия'!R130)=0,NA(),'Последняя версия'!R130)</f>
        <v>2</v>
      </c>
      <c r="S130">
        <f>IF(COUNTA('Последняя версия'!S130)=0,NA(),'Последняя версия'!S130)</f>
        <v>2</v>
      </c>
      <c r="T130">
        <f>IF(COUNTA('Последняя версия'!T130)=0,NA(),'Последняя версия'!T130)</f>
        <v>1</v>
      </c>
      <c r="U130">
        <f>IF(COUNTA('Последняя версия'!U130)=0,NA(),'Последняя версия'!U130)</f>
        <v>1</v>
      </c>
      <c r="V130">
        <f>IF(COUNTA('Последняя версия'!V130)=0,NA(),'Последняя версия'!V130)</f>
        <v>2</v>
      </c>
      <c r="W130" t="e">
        <f>IF(COUNTA('Последняя версия'!W130)=0,NA(),'Последняя версия'!W130)</f>
        <v>#N/A</v>
      </c>
      <c r="X130">
        <f>IF(COUNTA('Последняя версия'!X130)=0,NA(),'Последняя версия'!X130)</f>
        <v>77</v>
      </c>
      <c r="Y130">
        <f>IF(COUNTA('Последняя версия'!Y130)=0,NA(),'Последняя версия'!Y130)</f>
        <v>70</v>
      </c>
      <c r="Z130">
        <f>IF(COUNTA('Последняя версия'!Z130)=0,NA(),'Последняя версия'!Z130)</f>
        <v>84</v>
      </c>
      <c r="AA130">
        <f>IF(COUNTA('Последняя версия'!AA130)=0,NA(),'Последняя версия'!AA130)</f>
        <v>47</v>
      </c>
      <c r="AB130" t="e">
        <f>IF(COUNTA('Последняя версия'!AB130)=0,NA(),'Последняя версия'!AB130)</f>
        <v>#N/A</v>
      </c>
      <c r="AC130">
        <f>IF(COUNTA('Последняя версия'!AC130)=0,NA(),'Последняя версия'!AC130)</f>
        <v>43</v>
      </c>
      <c r="AD130">
        <f>IF(COUNTA('Последняя версия'!AD130)=0,NA(),'Последняя версия'!AD130)</f>
        <v>4.1500000000000004</v>
      </c>
      <c r="AE130">
        <f>IF(COUNTA('Последняя версия'!AE130)=0,NA(),'Последняя версия'!AE130)</f>
        <v>67.400000000000006</v>
      </c>
      <c r="AF130">
        <f>IF(COUNTA('Последняя версия'!AF130)=0,NA(),'Последняя версия'!AF130)</f>
        <v>4.8499999999999996</v>
      </c>
      <c r="AG130">
        <f>IF(COUNTA('Последняя версия'!AG130)=0,NA(),'Последняя версия'!AG130)</f>
        <v>1.1399999999999999</v>
      </c>
      <c r="AH130">
        <f>IF(COUNTA('Последняя версия'!AH130)=0,NA(),'Последняя версия'!AH130)</f>
        <v>2.7</v>
      </c>
      <c r="AI130">
        <f>IF(COUNTA('Последняя версия'!AI130)=0,NA(),'Последняя версия'!AI130)</f>
        <v>1.06</v>
      </c>
      <c r="AJ130">
        <f>IF(COUNTA('Последняя версия'!AJ130)=0,NA(),'Последняя версия'!AJ130)</f>
        <v>0.82</v>
      </c>
      <c r="AK130">
        <f>IF(COUNTA('Последняя версия'!AK130)=0,NA(),'Последняя версия'!AK130)</f>
        <v>2.62</v>
      </c>
      <c r="AL130">
        <f>IF(COUNTA('Последняя версия'!AL130)=0,NA(),'Последняя версия'!AL130)</f>
        <v>135</v>
      </c>
      <c r="AM130">
        <f>IF(COUNTA('Последняя версия'!AM130)=0,NA(),'Последняя версия'!AM130)</f>
        <v>519</v>
      </c>
      <c r="AN130">
        <f>IF(COUNTA('Последняя версия'!AN130)=0,NA(),'Последняя версия'!AN130)</f>
        <v>3.09</v>
      </c>
      <c r="AO130">
        <f>IF(COUNTA('Последняя версия'!AO130)=0,NA(),'Последняя версия'!AO130)</f>
        <v>168</v>
      </c>
      <c r="AP130" t="e">
        <f>IF(COUNTA('Последняя версия'!AP130)=0,NA(),'Последняя версия'!AP130)</f>
        <v>#N/A</v>
      </c>
      <c r="AQ130" t="e">
        <f>IF(COUNTA('Последняя версия'!AQ130)=0,NA(),'Последняя версия'!AQ130)</f>
        <v>#N/A</v>
      </c>
      <c r="AR130" t="e">
        <f>IF(COUNTA('Последняя версия'!AR130)=0,NA(),'Последняя версия'!AR130)</f>
        <v>#N/A</v>
      </c>
      <c r="AS130" t="e">
        <f>IF(COUNTA('Последняя версия'!AS130)=0,NA(),'Последняя версия'!AS130)</f>
        <v>#N/A</v>
      </c>
      <c r="AT130" t="e">
        <f>IF(COUNTA('Последняя версия'!AT130)=0,NA(),'Последняя версия'!AT130)</f>
        <v>#N/A</v>
      </c>
      <c r="AU130" t="e">
        <f>IF(COUNTA('Последняя версия'!AU130)=0,NA(),'Последняя версия'!AU130)</f>
        <v>#N/A</v>
      </c>
      <c r="AV130" t="e">
        <f>IF(COUNTA('Последняя версия'!AV130)=0,NA(),'Последняя версия'!AV130)</f>
        <v>#N/A</v>
      </c>
      <c r="AW130" t="e">
        <f>IF(COUNTA('Последняя версия'!AW130)=0,NA(),'Последняя версия'!AW130)</f>
        <v>#N/A</v>
      </c>
      <c r="AX130" t="e">
        <f>IF(COUNTA('Последняя версия'!AX130)=0,NA(),'Последняя версия'!AX130)</f>
        <v>#N/A</v>
      </c>
      <c r="AY130" t="e">
        <f>IF(COUNTA('Последняя версия'!AY130)=0,NA(),'Последняя версия'!AY130)</f>
        <v>#N/A</v>
      </c>
      <c r="AZ130" t="e">
        <f>IF(COUNTA('Последняя версия'!AZ130)=0,NA(),'Последняя версия'!AZ130)</f>
        <v>#N/A</v>
      </c>
      <c r="BA130" t="e">
        <f>IF(COUNTA('Последняя версия'!BA130)=0,NA(),'Последняя версия'!BA130)</f>
        <v>#N/A</v>
      </c>
      <c r="BB130">
        <f>IF(COUNTA('Последняя версия'!BB130)=0,NA(),'Последняя версия'!BB130)</f>
        <v>108</v>
      </c>
      <c r="BC130">
        <f>IF(COUNTA('Последняя версия'!BC130)=0,NA(),'Последняя версия'!BC130)</f>
        <v>5.3</v>
      </c>
      <c r="BD130">
        <f>IF(COUNTA('Последняя версия'!BD130)=0,NA(),'Последняя версия'!BD130)</f>
        <v>200</v>
      </c>
      <c r="BE130">
        <f>IF(COUNTA('Последняя версия'!BE130)=0,NA(),'Последняя версия'!BE130)</f>
        <v>5.2</v>
      </c>
      <c r="BF130">
        <f>IF(COUNTA('Последняя версия'!BF130)=0,NA(),'Последняя версия'!BF130)</f>
        <v>7</v>
      </c>
      <c r="BG130">
        <f>IF(COUNTA('Последняя версия'!BG130)=0,NA(),'Последняя версия'!BG130)</f>
        <v>0</v>
      </c>
      <c r="BH130">
        <f>IF(COUNTA('Последняя версия'!BH130)=0,NA(),'Последняя версия'!BH130)</f>
        <v>136</v>
      </c>
      <c r="BI130">
        <f>IF(COUNTA('Последняя версия'!BI130)=0,NA(),'Последняя версия'!BI130)</f>
        <v>1259.2592592592594</v>
      </c>
      <c r="BJ130">
        <f>IF(COUNTA('Последняя версия'!BJ130)=0,NA(),'Последняя версия'!BJ130)</f>
        <v>9.4499999999999993</v>
      </c>
      <c r="BK130" t="e">
        <f>IF(COUNTA('Последняя версия'!BK130)=0,NA(),'Последняя версия'!BK130)</f>
        <v>#N/A</v>
      </c>
      <c r="BL130">
        <f>IF(COUNTA('Последняя версия'!BL130)=0,NA(),'Последняя версия'!BL130)</f>
        <v>53.45</v>
      </c>
      <c r="BM130">
        <f>IF(COUNTA('Последняя версия'!BM130)=0,NA(),'Последняя версия'!BM130)</f>
        <v>7.76</v>
      </c>
      <c r="BN130">
        <f>IF(COUNTA('Последняя версия'!BN130)=0,NA(),'Последняя версия'!BN130)</f>
        <v>5.29</v>
      </c>
      <c r="BO130">
        <f>IF(COUNTA('Последняя версия'!BO130)=0,NA(),'Последняя версия'!BO130)</f>
        <v>384</v>
      </c>
      <c r="BP130" t="e">
        <f>IF(COUNTA('Последняя версия'!BP130)=0,NA(),'Последняя версия'!BP130)</f>
        <v>#N/A</v>
      </c>
      <c r="BQ130">
        <f>IF(COUNTA('Последняя версия'!BQ130)=0,NA(),'Последняя версия'!BQ130)</f>
        <v>54.48</v>
      </c>
      <c r="BR130" t="e">
        <f>IF(COUNTA('Последняя версия'!BR130)=0,NA(),'Последняя версия'!BR130)</f>
        <v>#N/A</v>
      </c>
      <c r="BS130" t="e">
        <f>IF(COUNTA('Последняя версия'!BS130)=0,NA(),'Последняя версия'!BS130)</f>
        <v>#N/A</v>
      </c>
      <c r="BT130" t="e">
        <f>IF(COUNTA('Последняя версия'!BT130)=0,NA(),'Последняя версия'!BT130)</f>
        <v>#N/A</v>
      </c>
      <c r="BU130" t="e">
        <f>IF(COUNTA('Последняя версия'!BU130)=0,NA(),'Последняя версия'!BU130)</f>
        <v>#N/A</v>
      </c>
      <c r="BV130" t="e">
        <f>IF(COUNTA('Последняя версия'!BV130)=0,NA(),'Последняя версия'!BV130)</f>
        <v>#N/A</v>
      </c>
      <c r="BW130" t="e">
        <f>IF(COUNTA('Последняя версия'!BW130)=0,NA(),'Последняя версия'!BW130)</f>
        <v>#N/A</v>
      </c>
      <c r="BX130" t="e">
        <f>IF(COUNTA('Последняя версия'!BX130)=0,NA(),'Последняя версия'!BX130)</f>
        <v>#N/A</v>
      </c>
      <c r="BY130" t="e">
        <f>IF(COUNTA('Последняя версия'!BY130)=0,NA(),'Последняя версия'!BY130)</f>
        <v>#N/A</v>
      </c>
      <c r="BZ130" t="e">
        <f>IF(COUNTA('Последняя версия'!BZ130)=0,NA(),'Последняя версия'!BZ130)</f>
        <v>#N/A</v>
      </c>
      <c r="CA130" t="e">
        <f>IF(COUNTA('Последняя версия'!CA130)=0,NA(),'Последняя версия'!CA130)</f>
        <v>#N/A</v>
      </c>
      <c r="CB130" t="e">
        <f>IF(COUNTA('Последняя версия'!CB130)=0,NA(),'Последняя версия'!CB130)</f>
        <v>#N/A</v>
      </c>
      <c r="CC130" t="e">
        <f>IF(COUNTA('Последняя версия'!CC130)=0,NA(),'Последняя версия'!CC130)</f>
        <v>#N/A</v>
      </c>
      <c r="CD130" t="e">
        <f>IF(COUNTA('Последняя версия'!CD130)=0,NA(),'Последняя версия'!CD130)</f>
        <v>#N/A</v>
      </c>
      <c r="CE130" t="e">
        <f>IF(COUNTA('Последняя версия'!CE130)=0,NA(),'Последняя версия'!CE130)</f>
        <v>#N/A</v>
      </c>
      <c r="CF130" t="e">
        <f>IF(COUNTA('Последняя версия'!CF130)=0,NA(),'Последняя версия'!CF130)</f>
        <v>#N/A</v>
      </c>
      <c r="CG130" t="e">
        <f>IF(COUNTA('Последняя версия'!CG130)=0,NA(),'Последняя версия'!CG130)</f>
        <v>#N/A</v>
      </c>
      <c r="CH130" t="e">
        <f>IF(COUNTA('Последняя версия'!CH130)=0,NA(),'Последняя версия'!CH130)</f>
        <v>#N/A</v>
      </c>
      <c r="CI130" t="e">
        <f>IF(COUNTA('Последняя версия'!CI130)=0,NA(),'Последняя версия'!CI130)</f>
        <v>#N/A</v>
      </c>
      <c r="CJ130" t="e">
        <f>IF(COUNTA('Последняя версия'!CJ130)=0,NA(),'Последняя версия'!CJ130)</f>
        <v>#N/A</v>
      </c>
      <c r="CK130" t="e">
        <f>IF(COUNTA('Последняя версия'!CK130)=0,NA(),'Последняя версия'!CK130)</f>
        <v>#N/A</v>
      </c>
      <c r="CL130" t="e">
        <f>IF(COUNTA('Последняя версия'!CL130)=0,NA(),'Последняя версия'!CL130)</f>
        <v>#N/A</v>
      </c>
      <c r="CM130">
        <f>IF(COUNTA('Последняя версия'!CM130)=0,NA(),'Последняя версия'!CM130)</f>
        <v>3.74</v>
      </c>
      <c r="CN130">
        <f>IF(COUNTA('Последняя версия'!CN130)=0,NA(),'Последняя версия'!CN130)</f>
        <v>5.83</v>
      </c>
      <c r="CO130">
        <f>IF(COUNTA('Последняя версия'!CO130)=0,NA(),'Последняя версия'!CO130)</f>
        <v>12.23</v>
      </c>
      <c r="CP130">
        <f>IF(COUNTA('Последняя версия'!CP130)=0,NA(),'Последняя версия'!CP130)</f>
        <v>128.72</v>
      </c>
      <c r="CQ130">
        <f>IF(COUNTA('Последняя версия'!CQ130)=0,NA(),'Последняя версия'!CQ130)</f>
        <v>8.0500000000000007</v>
      </c>
      <c r="CR130">
        <f>IF(COUNTA('Последняя версия'!CR130)=0,NA(),'Последняя версия'!CR130)</f>
        <v>25.5</v>
      </c>
      <c r="CS130">
        <f>IF(COUNTA('Последняя версия'!CS130)=0,NA(),'Последняя версия'!CS130)</f>
        <v>27</v>
      </c>
      <c r="CT130">
        <f>IF(COUNTA('Последняя версия'!CT130)=0,NA(),'Последняя версия'!CT130)</f>
        <v>10</v>
      </c>
      <c r="CU130">
        <f>IF(COUNTA('Последняя версия'!CU130)=0,NA(),'Последняя версия'!CU130)</f>
        <v>17</v>
      </c>
      <c r="CV130">
        <f>IF(COUNTA('Последняя версия'!CV130)=0,NA(),'Последняя версия'!CV130)</f>
        <v>7</v>
      </c>
      <c r="CW130">
        <f>IF(COUNTA('Последняя версия'!CW130)=0,NA(),'Последняя версия'!CW130)</f>
        <v>1</v>
      </c>
      <c r="CX130">
        <f>IF(COUNTA('Последняя версия'!CX130)=0,NA(),'Последняя версия'!CX130)</f>
        <v>9</v>
      </c>
      <c r="CY130">
        <f>IF(COUNTA('Последняя версия'!CY130)=0,NA(),'Последняя версия'!CY130)</f>
        <v>6</v>
      </c>
      <c r="CZ130">
        <f>IF(COUNTA('Последняя версия'!CZ130)=0,NA(),'Последняя версия'!CZ130)</f>
        <v>8</v>
      </c>
      <c r="DA130">
        <f>IF(COUNTA('Последняя версия'!DA130)=0,NA(),'Последняя версия'!DA130)</f>
        <v>4</v>
      </c>
      <c r="DB130">
        <f>IF(COUNTA('Последняя версия'!DB130)=0,NA(),'Последняя версия'!DB130)</f>
        <v>8</v>
      </c>
      <c r="DC130">
        <f>IF(COUNTA('Последняя версия'!DC130)=0,NA(),'Последняя версия'!DC130)</f>
        <v>8</v>
      </c>
      <c r="DD130">
        <f>IF(COUNTA('Последняя версия'!DD130)=0,NA(),'Последняя версия'!DD130)</f>
        <v>9</v>
      </c>
      <c r="DE130">
        <f>IF(COUNTA('Последняя версия'!DE130)=0,NA(),'Последняя версия'!DE130)</f>
        <v>7</v>
      </c>
      <c r="DF130">
        <f>IF(COUNTA('Последняя версия'!DF130)=0,NA(),'Последняя версия'!DF130)</f>
        <v>8</v>
      </c>
      <c r="DG130">
        <f>IF(COUNTA('Последняя версия'!DG130)=0,NA(),'Последняя версия'!DG130)</f>
        <v>2</v>
      </c>
      <c r="DH130">
        <f>IF(COUNTA('Последняя версия'!DH130)=0,NA(),'Последняя версия'!DH130)</f>
        <v>15</v>
      </c>
      <c r="DI130">
        <f>IF(COUNTA('Последняя версия'!DI130)=0,NA(),'Последняя версия'!DI130)</f>
        <v>6</v>
      </c>
      <c r="DJ130">
        <f>IF(COUNTA('Последняя версия'!DJ130)=0,NA(),'Последняя версия'!DJ130)</f>
        <v>5</v>
      </c>
      <c r="DK130">
        <f>IF(COUNTA('Последняя версия'!DK130)=0,NA(),'Последняя версия'!DK130)</f>
        <v>6</v>
      </c>
      <c r="DL130">
        <f>IF(COUNTA('Последняя версия'!DL130)=0,NA(),'Последняя версия'!DL130)</f>
        <v>8</v>
      </c>
      <c r="DM130">
        <f>IF(COUNTA('Последняя версия'!DM130)=0,NA(),'Последняя версия'!DM130)</f>
        <v>13</v>
      </c>
      <c r="DN130">
        <f>IF(COUNTA('Последняя версия'!DN130)=0,NA(),'Последняя версия'!DN130)</f>
        <v>7</v>
      </c>
      <c r="DO130">
        <f>IF(COUNTA('Последняя версия'!DO130)=0,NA(),'Последняя версия'!DO130)</f>
        <v>6</v>
      </c>
      <c r="DP130">
        <f>IF(COUNTA('Последняя версия'!DP130)=0,NA(),'Последняя версия'!DP130)</f>
        <v>13</v>
      </c>
      <c r="DQ130">
        <f>IF(COUNTA('Последняя версия'!DQ130)=0,NA(),'Последняя версия'!DQ130)</f>
        <v>11</v>
      </c>
      <c r="DR130">
        <f>IF(COUNTA('Последняя версия'!DR130)=0,NA(),'Последняя версия'!DR130)</f>
        <v>8.5</v>
      </c>
      <c r="DS130">
        <f>IF(COUNTA('Последняя версия'!DS130)=0,NA(),'Последняя версия'!DS130)</f>
        <v>2</v>
      </c>
      <c r="DT130">
        <f>IF(COUNTA('Последняя версия'!DT130)=0,NA(),'Последняя версия'!DT130)</f>
        <v>137</v>
      </c>
      <c r="DU130" t="e">
        <f>IF(COUNTA('Последняя версия'!DU130)=0,NA(),'Последняя версия'!DU130)</f>
        <v>#N/A</v>
      </c>
      <c r="DV130" t="e">
        <f>IF(COUNTA('Последняя версия'!DV130)=0,NA(),'Последняя версия'!DV130)</f>
        <v>#N/A</v>
      </c>
      <c r="DW130" t="e">
        <f>IF(COUNTA('Последняя версия'!DW130)=0,NA(),'Последняя версия'!DW130)</f>
        <v>#N/A</v>
      </c>
      <c r="DX130" t="e">
        <f>IF(COUNTA('Последняя версия'!DX130)=0,NA(),'Последняя версия'!DX130)</f>
        <v>#N/A</v>
      </c>
      <c r="DY130" t="e">
        <f>IF(COUNTA('Последняя версия'!DY130)=0,NA(),'Последняя версия'!DY130)</f>
        <v>#N/A</v>
      </c>
      <c r="DZ130" t="e">
        <f>IF(COUNTA('Последняя версия'!DZ130)=0,NA(),'Последняя версия'!DZ130)</f>
        <v>#N/A</v>
      </c>
      <c r="EA130" t="e">
        <f>IF(COUNTA('Последняя версия'!EA130)=0,NA(),'Последняя версия'!EA130)</f>
        <v>#N/A</v>
      </c>
      <c r="EB130" t="e">
        <f>IF(COUNTA('Последняя версия'!EB130)=0,NA(),'Последняя версия'!EB130)</f>
        <v>#N/A</v>
      </c>
      <c r="EC130" t="e">
        <f>IF(COUNTA('Последняя версия'!EC130)=0,NA(),'Последняя версия'!EC130)</f>
        <v>#N/A</v>
      </c>
      <c r="ED130" t="e">
        <f>IF(COUNTA('Последняя версия'!ED130)=0,NA(),'Последняя версия'!ED130)</f>
        <v>#N/A</v>
      </c>
      <c r="EE130" t="e">
        <f>IF(COUNTA('Последняя версия'!EE130)=0,NA(),'Последняя версия'!EE130)</f>
        <v>#N/A</v>
      </c>
      <c r="EF130" t="e">
        <f>IF(COUNTA('Последняя версия'!EF130)=0,NA(),'Последняя версия'!EF130)</f>
        <v>#N/A</v>
      </c>
      <c r="EG130" t="e">
        <f>IF(COUNTA('Последняя версия'!EG130)=0,NA(),'Последняя версия'!EG130)</f>
        <v>#N/A</v>
      </c>
      <c r="EH130" t="e">
        <f>IF(COUNTA('Последняя версия'!EH130)=0,NA(),'Последняя версия'!EH130)</f>
        <v>#N/A</v>
      </c>
      <c r="EI130" t="e">
        <f>IF(COUNTA('Последняя версия'!EI130)=0,NA(),'Последняя версия'!EI130)</f>
        <v>#N/A</v>
      </c>
      <c r="EJ130" t="e">
        <f>IF(COUNTA('Последняя версия'!EJ130)=0,NA(),'Последняя версия'!EJ130)</f>
        <v>#N/A</v>
      </c>
    </row>
    <row r="131" spans="1:140" x14ac:dyDescent="0.35">
      <c r="A131">
        <f>IF(COUNTA('Последняя версия'!A131)=0,NA(),'Последняя версия'!A131)</f>
        <v>130</v>
      </c>
      <c r="B131">
        <f>IF(COUNTA('Последняя версия'!B131)=0,NA(),'Последняя версия'!B131)</f>
        <v>3</v>
      </c>
      <c r="C131">
        <f>IF(COUNTA('Последняя версия'!C131)=0,NA(),'Последняя версия'!C131)</f>
        <v>1</v>
      </c>
      <c r="D131">
        <f>IF(COUNTA('Последняя версия'!D131)=0,NA(),'Последняя версия'!D131)</f>
        <v>7</v>
      </c>
      <c r="E131">
        <f>IF(COUNTA('Последняя версия'!E131)=0,NA(),'Последняя версия'!E131)</f>
        <v>1</v>
      </c>
      <c r="F131">
        <f>IF(COUNTA('Последняя версия'!F131)=0,NA(),'Последняя версия'!F131)</f>
        <v>2</v>
      </c>
      <c r="G131">
        <f>IF(COUNTA('Последняя версия'!G131)=0,NA(),'Последняя версия'!G131)</f>
        <v>2</v>
      </c>
      <c r="H131">
        <f>IF(COUNTA('Последняя версия'!H131)=0,NA(),'Последняя версия'!H131)</f>
        <v>1</v>
      </c>
      <c r="I131">
        <f>IF(COUNTA('Последняя версия'!I131)=0,NA(),'Последняя версия'!I131)</f>
        <v>1</v>
      </c>
      <c r="J131">
        <f>IF(COUNTA('Последняя версия'!J131)=0,NA(),'Последняя версия'!J131)</f>
        <v>1</v>
      </c>
      <c r="K131">
        <f>IF(COUNTA('Последняя версия'!K131)=0,NA(),'Последняя версия'!K131)</f>
        <v>1</v>
      </c>
      <c r="L131">
        <f>IF(COUNTA('Последняя версия'!L131)=0,NA(),'Последняя версия'!L131)</f>
        <v>2</v>
      </c>
      <c r="M131">
        <f>IF(COUNTA('Последняя версия'!M131)=0,NA(),'Последняя версия'!M131)</f>
        <v>1</v>
      </c>
      <c r="N131">
        <f>IF(COUNTA('Последняя версия'!N131)=0,NA(),'Последняя версия'!N131)</f>
        <v>2</v>
      </c>
      <c r="O131">
        <f>IF(COUNTA('Последняя версия'!O131)=0,NA(),'Последняя версия'!O131)</f>
        <v>2</v>
      </c>
      <c r="P131">
        <f>IF(COUNTA('Последняя версия'!P131)=0,NA(),'Последняя версия'!P131)</f>
        <v>1</v>
      </c>
      <c r="Q131">
        <f>IF(COUNTA('Последняя версия'!Q131)=0,NA(),'Последняя версия'!Q131)</f>
        <v>1</v>
      </c>
      <c r="R131">
        <f>IF(COUNTA('Последняя версия'!R131)=0,NA(),'Последняя версия'!R131)</f>
        <v>1</v>
      </c>
      <c r="S131">
        <f>IF(COUNTA('Последняя версия'!S131)=0,NA(),'Последняя версия'!S131)</f>
        <v>1</v>
      </c>
      <c r="T131">
        <f>IF(COUNTA('Последняя версия'!T131)=0,NA(),'Последняя версия'!T131)</f>
        <v>1</v>
      </c>
      <c r="U131">
        <f>IF(COUNTA('Последняя версия'!U131)=0,NA(),'Последняя версия'!U131)</f>
        <v>5</v>
      </c>
      <c r="V131">
        <f>IF(COUNTA('Последняя версия'!V131)=0,NA(),'Последняя версия'!V131)</f>
        <v>2</v>
      </c>
      <c r="W131" t="e">
        <f>IF(COUNTA('Последняя версия'!W131)=0,NA(),'Последняя версия'!W131)</f>
        <v>#N/A</v>
      </c>
      <c r="X131">
        <f>IF(COUNTA('Последняя версия'!X131)=0,NA(),'Последняя версия'!X131)</f>
        <v>60</v>
      </c>
      <c r="Y131">
        <f>IF(COUNTA('Последняя версия'!Y131)=0,NA(),'Последняя версия'!Y131)</f>
        <v>40</v>
      </c>
      <c r="Z131">
        <f>IF(COUNTA('Последняя версия'!Z131)=0,NA(),'Последняя версия'!Z131)</f>
        <v>240</v>
      </c>
      <c r="AA131">
        <f>IF(COUNTA('Последняя версия'!AA131)=0,NA(),'Последняя версия'!AA131)</f>
        <v>63</v>
      </c>
      <c r="AB131" t="e">
        <f>IF(COUNTA('Последняя версия'!AB131)=0,NA(),'Последняя версия'!AB131)</f>
        <v>#N/A</v>
      </c>
      <c r="AC131">
        <f>IF(COUNTA('Последняя версия'!AC131)=0,NA(),'Последняя версия'!AC131)</f>
        <v>39</v>
      </c>
      <c r="AD131">
        <f>IF(COUNTA('Последняя версия'!AD131)=0,NA(),'Последняя версия'!AD131)</f>
        <v>5.01</v>
      </c>
      <c r="AE131">
        <f>IF(COUNTA('Последняя версия'!AE131)=0,NA(),'Последняя версия'!AE131)</f>
        <v>66.400000000000006</v>
      </c>
      <c r="AF131">
        <f>IF(COUNTA('Последняя версия'!AF131)=0,NA(),'Последняя версия'!AF131)</f>
        <v>5.24</v>
      </c>
      <c r="AG131">
        <f>IF(COUNTA('Последняя версия'!AG131)=0,NA(),'Последняя версия'!AG131)</f>
        <v>1.88</v>
      </c>
      <c r="AH131">
        <f>IF(COUNTA('Последняя версия'!AH131)=0,NA(),'Последняя версия'!AH131)</f>
        <v>2.97</v>
      </c>
      <c r="AI131">
        <f>IF(COUNTA('Последняя версия'!AI131)=0,NA(),'Последняя версия'!AI131)</f>
        <v>0.63</v>
      </c>
      <c r="AJ131">
        <f>IF(COUNTA('Последняя версия'!AJ131)=0,NA(),'Последняя версия'!AJ131)</f>
        <v>0.05</v>
      </c>
      <c r="AK131">
        <f>IF(COUNTA('Последняя версия'!AK131)=0,NA(),'Последняя версия'!AK131)</f>
        <v>1.98</v>
      </c>
      <c r="AL131">
        <f>IF(COUNTA('Последняя версия'!AL131)=0,NA(),'Последняя версия'!AL131)</f>
        <v>124</v>
      </c>
      <c r="AM131">
        <f>IF(COUNTA('Последняя версия'!AM131)=0,NA(),'Последняя версия'!AM131)</f>
        <v>330</v>
      </c>
      <c r="AN131">
        <f>IF(COUNTA('Последняя версия'!AN131)=0,NA(),'Последняя версия'!AN131)</f>
        <v>3.05</v>
      </c>
      <c r="AO131">
        <f>IF(COUNTA('Последняя версия'!AO131)=0,NA(),'Последняя версия'!AO131)</f>
        <v>108</v>
      </c>
      <c r="AP131" t="e">
        <f>IF(COUNTA('Последняя версия'!AP131)=0,NA(),'Последняя версия'!AP131)</f>
        <v>#N/A</v>
      </c>
      <c r="AQ131" t="e">
        <f>IF(COUNTA('Последняя версия'!AQ131)=0,NA(),'Последняя версия'!AQ131)</f>
        <v>#N/A</v>
      </c>
      <c r="AR131" t="e">
        <f>IF(COUNTA('Последняя версия'!AR131)=0,NA(),'Последняя версия'!AR131)</f>
        <v>#N/A</v>
      </c>
      <c r="AS131" t="e">
        <f>IF(COUNTA('Последняя версия'!AS131)=0,NA(),'Последняя версия'!AS131)</f>
        <v>#N/A</v>
      </c>
      <c r="AT131" t="e">
        <f>IF(COUNTA('Последняя версия'!AT131)=0,NA(),'Последняя версия'!AT131)</f>
        <v>#N/A</v>
      </c>
      <c r="AU131" t="e">
        <f>IF(COUNTA('Последняя версия'!AU131)=0,NA(),'Последняя версия'!AU131)</f>
        <v>#N/A</v>
      </c>
      <c r="AV131" t="e">
        <f>IF(COUNTA('Последняя версия'!AV131)=0,NA(),'Последняя версия'!AV131)</f>
        <v>#N/A</v>
      </c>
      <c r="AW131" t="e">
        <f>IF(COUNTA('Последняя версия'!AW131)=0,NA(),'Последняя версия'!AW131)</f>
        <v>#N/A</v>
      </c>
      <c r="AX131" t="e">
        <f>IF(COUNTA('Последняя версия'!AX131)=0,NA(),'Последняя версия'!AX131)</f>
        <v>#N/A</v>
      </c>
      <c r="AY131" t="e">
        <f>IF(COUNTA('Последняя версия'!AY131)=0,NA(),'Последняя версия'!AY131)</f>
        <v>#N/A</v>
      </c>
      <c r="AZ131" t="e">
        <f>IF(COUNTA('Последняя версия'!AZ131)=0,NA(),'Последняя версия'!AZ131)</f>
        <v>#N/A</v>
      </c>
      <c r="BA131" t="e">
        <f>IF(COUNTA('Последняя версия'!BA131)=0,NA(),'Последняя версия'!BA131)</f>
        <v>#N/A</v>
      </c>
      <c r="BB131">
        <f>IF(COUNTA('Последняя версия'!BB131)=0,NA(),'Последняя версия'!BB131)</f>
        <v>135</v>
      </c>
      <c r="BC131">
        <f>IF(COUNTA('Последняя версия'!BC131)=0,NA(),'Последняя версия'!BC131)</f>
        <v>4.9000000000000004</v>
      </c>
      <c r="BD131">
        <f>IF(COUNTA('Последняя версия'!BD131)=0,NA(),'Последняя версия'!BD131)</f>
        <v>212</v>
      </c>
      <c r="BE131">
        <f>IF(COUNTA('Последняя версия'!BE131)=0,NA(),'Последняя версия'!BE131)</f>
        <v>4.4000000000000004</v>
      </c>
      <c r="BF131">
        <f>IF(COUNTA('Последняя версия'!BF131)=0,NA(),'Последняя версия'!BF131)</f>
        <v>3</v>
      </c>
      <c r="BG131">
        <f>IF(COUNTA('Последняя версия'!BG131)=0,NA(),'Последняя версия'!BG131)</f>
        <v>4</v>
      </c>
      <c r="BH131">
        <f>IF(COUNTA('Последняя версия'!BH131)=0,NA(),'Последняя версия'!BH131)</f>
        <v>214</v>
      </c>
      <c r="BI131">
        <f>IF(COUNTA('Последняя версия'!BI131)=0,NA(),'Последняя версия'!BI131)</f>
        <v>1585.1851851851852</v>
      </c>
      <c r="BJ131">
        <f>IF(COUNTA('Последняя версия'!BJ131)=0,NA(),'Последняя версия'!BJ131)</f>
        <v>8.3800000000000008</v>
      </c>
      <c r="BK131">
        <f>IF(COUNTA('Последняя версия'!BK131)=0,NA(),'Последняя версия'!BK131)</f>
        <v>58.89</v>
      </c>
      <c r="BL131">
        <f>IF(COUNTA('Последняя версия'!BL131)=0,NA(),'Последняя версия'!BL131)</f>
        <v>33.81</v>
      </c>
      <c r="BM131">
        <f>IF(COUNTA('Последняя версия'!BM131)=0,NA(),'Последняя версия'!BM131)</f>
        <v>6.82</v>
      </c>
      <c r="BN131">
        <f>IF(COUNTA('Последняя версия'!BN131)=0,NA(),'Последняя версия'!BN131)</f>
        <v>5.29</v>
      </c>
      <c r="BO131">
        <f>IF(COUNTA('Последняя версия'!BO131)=0,NA(),'Последняя версия'!BO131)</f>
        <v>395</v>
      </c>
      <c r="BP131" t="e">
        <f>IF(COUNTA('Последняя версия'!BP131)=0,NA(),'Последняя версия'!BP131)</f>
        <v>#N/A</v>
      </c>
      <c r="BQ131">
        <f>IF(COUNTA('Последняя версия'!BQ131)=0,NA(),'Последняя версия'!BQ131)</f>
        <v>54.45</v>
      </c>
      <c r="BR131" t="e">
        <f>IF(COUNTA('Последняя версия'!BR131)=0,NA(),'Последняя версия'!BR131)</f>
        <v>#N/A</v>
      </c>
      <c r="BS131" t="e">
        <f>IF(COUNTA('Последняя версия'!BS131)=0,NA(),'Последняя версия'!BS131)</f>
        <v>#N/A</v>
      </c>
      <c r="BT131" t="e">
        <f>IF(COUNTA('Последняя версия'!BT131)=0,NA(),'Последняя версия'!BT131)</f>
        <v>#N/A</v>
      </c>
      <c r="BU131" t="e">
        <f>IF(COUNTA('Последняя версия'!BU131)=0,NA(),'Последняя версия'!BU131)</f>
        <v>#N/A</v>
      </c>
      <c r="BV131" t="e">
        <f>IF(COUNTA('Последняя версия'!BV131)=0,NA(),'Последняя версия'!BV131)</f>
        <v>#N/A</v>
      </c>
      <c r="BW131" t="e">
        <f>IF(COUNTA('Последняя версия'!BW131)=0,NA(),'Последняя версия'!BW131)</f>
        <v>#N/A</v>
      </c>
      <c r="BX131" t="e">
        <f>IF(COUNTA('Последняя версия'!BX131)=0,NA(),'Последняя версия'!BX131)</f>
        <v>#N/A</v>
      </c>
      <c r="BY131" t="e">
        <f>IF(COUNTA('Последняя версия'!BY131)=0,NA(),'Последняя версия'!BY131)</f>
        <v>#N/A</v>
      </c>
      <c r="BZ131" t="e">
        <f>IF(COUNTA('Последняя версия'!BZ131)=0,NA(),'Последняя версия'!BZ131)</f>
        <v>#N/A</v>
      </c>
      <c r="CA131" t="e">
        <f>IF(COUNTA('Последняя версия'!CA131)=0,NA(),'Последняя версия'!CA131)</f>
        <v>#N/A</v>
      </c>
      <c r="CB131" t="e">
        <f>IF(COUNTA('Последняя версия'!CB131)=0,NA(),'Последняя версия'!CB131)</f>
        <v>#N/A</v>
      </c>
      <c r="CC131" t="e">
        <f>IF(COUNTA('Последняя версия'!CC131)=0,NA(),'Последняя версия'!CC131)</f>
        <v>#N/A</v>
      </c>
      <c r="CD131" t="e">
        <f>IF(COUNTA('Последняя версия'!CD131)=0,NA(),'Последняя версия'!CD131)</f>
        <v>#N/A</v>
      </c>
      <c r="CE131" t="e">
        <f>IF(COUNTA('Последняя версия'!CE131)=0,NA(),'Последняя версия'!CE131)</f>
        <v>#N/A</v>
      </c>
      <c r="CF131" t="e">
        <f>IF(COUNTA('Последняя версия'!CF131)=0,NA(),'Последняя версия'!CF131)</f>
        <v>#N/A</v>
      </c>
      <c r="CG131" t="e">
        <f>IF(COUNTA('Последняя версия'!CG131)=0,NA(),'Последняя версия'!CG131)</f>
        <v>#N/A</v>
      </c>
      <c r="CH131" t="e">
        <f>IF(COUNTA('Последняя версия'!CH131)=0,NA(),'Последняя версия'!CH131)</f>
        <v>#N/A</v>
      </c>
      <c r="CI131" t="e">
        <f>IF(COUNTA('Последняя версия'!CI131)=0,NA(),'Последняя версия'!CI131)</f>
        <v>#N/A</v>
      </c>
      <c r="CJ131" t="e">
        <f>IF(COUNTA('Последняя версия'!CJ131)=0,NA(),'Последняя версия'!CJ131)</f>
        <v>#N/A</v>
      </c>
      <c r="CK131" t="e">
        <f>IF(COUNTA('Последняя версия'!CK131)=0,NA(),'Последняя версия'!CK131)</f>
        <v>#N/A</v>
      </c>
      <c r="CL131" t="e">
        <f>IF(COUNTA('Последняя версия'!CL131)=0,NA(),'Последняя версия'!CL131)</f>
        <v>#N/A</v>
      </c>
      <c r="CM131">
        <f>IF(COUNTA('Последняя версия'!CM131)=0,NA(),'Последняя версия'!CM131)</f>
        <v>1.18</v>
      </c>
      <c r="CN131">
        <f>IF(COUNTA('Последняя версия'!CN131)=0,NA(),'Последняя версия'!CN131)</f>
        <v>6.49</v>
      </c>
      <c r="CO131">
        <f>IF(COUNTA('Последняя версия'!CO131)=0,NA(),'Последняя версия'!CO131)</f>
        <v>2.41</v>
      </c>
      <c r="CP131">
        <f>IF(COUNTA('Последняя версия'!CP131)=0,NA(),'Последняя версия'!CP131)</f>
        <v>153</v>
      </c>
      <c r="CQ131">
        <f>IF(COUNTA('Последняя версия'!CQ131)=0,NA(),'Последняя версия'!CQ131)</f>
        <v>24.6</v>
      </c>
      <c r="CR131">
        <f>IF(COUNTA('Последняя версия'!CR131)=0,NA(),'Последняя версия'!CR131)</f>
        <v>16.100000000000001</v>
      </c>
      <c r="CS131">
        <f>IF(COUNTA('Последняя версия'!CS131)=0,NA(),'Последняя версия'!CS131)</f>
        <v>30</v>
      </c>
      <c r="CT131">
        <f>IF(COUNTA('Последняя версия'!CT131)=0,NA(),'Последняя версия'!CT131)</f>
        <v>10</v>
      </c>
      <c r="CU131">
        <f>IF(COUNTA('Последняя версия'!CU131)=0,NA(),'Последняя версия'!CU131)</f>
        <v>17</v>
      </c>
      <c r="CV131">
        <f>IF(COUNTA('Последняя версия'!CV131)=0,NA(),'Последняя версия'!CV131)</f>
        <v>1</v>
      </c>
      <c r="CW131">
        <f>IF(COUNTA('Последняя версия'!CW131)=0,NA(),'Последняя версия'!CW131)</f>
        <v>1</v>
      </c>
      <c r="CX131">
        <f>IF(COUNTA('Последняя версия'!CX131)=0,NA(),'Последняя версия'!CX131)</f>
        <v>2</v>
      </c>
      <c r="CY131">
        <f>IF(COUNTA('Последняя версия'!CY131)=0,NA(),'Последняя версия'!CY131)</f>
        <v>1</v>
      </c>
      <c r="CZ131">
        <f>IF(COUNTA('Последняя версия'!CZ131)=0,NA(),'Последняя версия'!CZ131)</f>
        <v>1</v>
      </c>
      <c r="DA131">
        <f>IF(COUNTA('Последняя версия'!DA131)=0,NA(),'Последняя версия'!DA131)</f>
        <v>1</v>
      </c>
      <c r="DB131">
        <f>IF(COUNTA('Последняя версия'!DB131)=0,NA(),'Последняя версия'!DB131)</f>
        <v>7</v>
      </c>
      <c r="DC131">
        <f>IF(COUNTA('Последняя версия'!DC131)=0,NA(),'Последняя версия'!DC131)</f>
        <v>8</v>
      </c>
      <c r="DD131">
        <f>IF(COUNTA('Последняя версия'!DD131)=0,NA(),'Последняя версия'!DD131)</f>
        <v>6</v>
      </c>
      <c r="DE131">
        <f>IF(COUNTA('Последняя версия'!DE131)=0,NA(),'Последняя версия'!DE131)</f>
        <v>7</v>
      </c>
      <c r="DF131">
        <f>IF(COUNTA('Последняя версия'!DF131)=0,NA(),'Последняя версия'!DF131)</f>
        <v>8</v>
      </c>
      <c r="DG131">
        <f>IF(COUNTA('Последняя версия'!DG131)=0,NA(),'Последняя версия'!DG131)</f>
        <v>1</v>
      </c>
      <c r="DH131">
        <f>IF(COUNTA('Последняя версия'!DH131)=0,NA(),'Последняя версия'!DH131)</f>
        <v>20</v>
      </c>
      <c r="DI131">
        <f>IF(COUNTA('Последняя версия'!DI131)=0,NA(),'Последняя версия'!DI131)</f>
        <v>6</v>
      </c>
      <c r="DJ131">
        <f>IF(COUNTA('Последняя версия'!DJ131)=0,NA(),'Последняя версия'!DJ131)</f>
        <v>5</v>
      </c>
      <c r="DK131">
        <f>IF(COUNTA('Последняя версия'!DK131)=0,NA(),'Последняя версия'!DK131)</f>
        <v>6</v>
      </c>
      <c r="DL131">
        <f>IF(COUNTA('Последняя версия'!DL131)=0,NA(),'Последняя версия'!DL131)</f>
        <v>17</v>
      </c>
      <c r="DM131">
        <f>IF(COUNTA('Последняя версия'!DM131)=0,NA(),'Последняя версия'!DM131)</f>
        <v>15</v>
      </c>
      <c r="DN131">
        <f>IF(COUNTA('Последняя версия'!DN131)=0,NA(),'Последняя версия'!DN131)</f>
        <v>8</v>
      </c>
      <c r="DO131">
        <f>IF(COUNTA('Последняя версия'!DO131)=0,NA(),'Последняя версия'!DO131)</f>
        <v>7</v>
      </c>
      <c r="DP131">
        <f>IF(COUNTA('Последняя версия'!DP131)=0,NA(),'Последняя версия'!DP131)</f>
        <v>12</v>
      </c>
      <c r="DQ131">
        <f>IF(COUNTA('Последняя версия'!DQ131)=0,NA(),'Последняя версия'!DQ131)</f>
        <v>15</v>
      </c>
      <c r="DR131">
        <f>IF(COUNTA('Последняя версия'!DR131)=0,NA(),'Последняя версия'!DR131)</f>
        <v>9</v>
      </c>
      <c r="DS131">
        <f>IF(COUNTA('Последняя версия'!DS131)=0,NA(),'Последняя версия'!DS131)</f>
        <v>6</v>
      </c>
      <c r="DT131">
        <f>IF(COUNTA('Последняя версия'!DT131)=0,NA(),'Последняя версия'!DT131)</f>
        <v>143</v>
      </c>
      <c r="DU131" t="e">
        <f>IF(COUNTA('Последняя версия'!DU131)=0,NA(),'Последняя версия'!DU131)</f>
        <v>#N/A</v>
      </c>
      <c r="DV131" t="e">
        <f>IF(COUNTA('Последняя версия'!DV131)=0,NA(),'Последняя версия'!DV131)</f>
        <v>#N/A</v>
      </c>
      <c r="DW131" t="e">
        <f>IF(COUNTA('Последняя версия'!DW131)=0,NA(),'Последняя версия'!DW131)</f>
        <v>#N/A</v>
      </c>
      <c r="DX131" t="e">
        <f>IF(COUNTA('Последняя версия'!DX131)=0,NA(),'Последняя версия'!DX131)</f>
        <v>#N/A</v>
      </c>
      <c r="DY131" t="e">
        <f>IF(COUNTA('Последняя версия'!DY131)=0,NA(),'Последняя версия'!DY131)</f>
        <v>#N/A</v>
      </c>
      <c r="DZ131" t="e">
        <f>IF(COUNTA('Последняя версия'!DZ131)=0,NA(),'Последняя версия'!DZ131)</f>
        <v>#N/A</v>
      </c>
      <c r="EA131" t="e">
        <f>IF(COUNTA('Последняя версия'!EA131)=0,NA(),'Последняя версия'!EA131)</f>
        <v>#N/A</v>
      </c>
      <c r="EB131" t="e">
        <f>IF(COUNTA('Последняя версия'!EB131)=0,NA(),'Последняя версия'!EB131)</f>
        <v>#N/A</v>
      </c>
      <c r="EC131" t="e">
        <f>IF(COUNTA('Последняя версия'!EC131)=0,NA(),'Последняя версия'!EC131)</f>
        <v>#N/A</v>
      </c>
      <c r="ED131" t="e">
        <f>IF(COUNTA('Последняя версия'!ED131)=0,NA(),'Последняя версия'!ED131)</f>
        <v>#N/A</v>
      </c>
      <c r="EE131" t="e">
        <f>IF(COUNTA('Последняя версия'!EE131)=0,NA(),'Последняя версия'!EE131)</f>
        <v>#N/A</v>
      </c>
      <c r="EF131" t="e">
        <f>IF(COUNTA('Последняя версия'!EF131)=0,NA(),'Последняя версия'!EF131)</f>
        <v>#N/A</v>
      </c>
      <c r="EG131" t="e">
        <f>IF(COUNTA('Последняя версия'!EG131)=0,NA(),'Последняя версия'!EG131)</f>
        <v>#N/A</v>
      </c>
      <c r="EH131" t="e">
        <f>IF(COUNTA('Последняя версия'!EH131)=0,NA(),'Последняя версия'!EH131)</f>
        <v>#N/A</v>
      </c>
      <c r="EI131" t="e">
        <f>IF(COUNTA('Последняя версия'!EI131)=0,NA(),'Последняя версия'!EI131)</f>
        <v>#N/A</v>
      </c>
      <c r="EJ131" t="e">
        <f>IF(COUNTA('Последняя версия'!EJ131)=0,NA(),'Последняя версия'!EJ131)</f>
        <v>#N/A</v>
      </c>
    </row>
    <row r="132" spans="1:140" x14ac:dyDescent="0.35">
      <c r="A132">
        <f>IF(COUNTA('Последняя версия'!A132)=0,NA(),'Последняя версия'!A132)</f>
        <v>131</v>
      </c>
      <c r="B132">
        <f>IF(COUNTA('Последняя версия'!B132)=0,NA(),'Последняя версия'!B132)</f>
        <v>1</v>
      </c>
      <c r="C132">
        <f>IF(COUNTA('Последняя версия'!C132)=0,NA(),'Последняя версия'!C132)</f>
        <v>1</v>
      </c>
      <c r="D132">
        <f>IF(COUNTA('Последняя версия'!D132)=0,NA(),'Последняя версия'!D132)</f>
        <v>6</v>
      </c>
      <c r="E132">
        <f>IF(COUNTA('Последняя версия'!E132)=0,NA(),'Последняя версия'!E132)</f>
        <v>6</v>
      </c>
      <c r="F132">
        <f>IF(COUNTA('Последняя версия'!F132)=0,NA(),'Последняя версия'!F132)</f>
        <v>2</v>
      </c>
      <c r="G132">
        <f>IF(COUNTA('Последняя версия'!G132)=0,NA(),'Последняя версия'!G132)</f>
        <v>2</v>
      </c>
      <c r="H132">
        <f>IF(COUNTA('Последняя версия'!H132)=0,NA(),'Последняя версия'!H132)</f>
        <v>1</v>
      </c>
      <c r="I132">
        <f>IF(COUNTA('Последняя версия'!I132)=0,NA(),'Последняя версия'!I132)</f>
        <v>1</v>
      </c>
      <c r="J132">
        <f>IF(COUNTA('Последняя версия'!J132)=0,NA(),'Последняя версия'!J132)</f>
        <v>1</v>
      </c>
      <c r="K132">
        <f>IF(COUNTA('Последняя версия'!K132)=0,NA(),'Последняя версия'!K132)</f>
        <v>1</v>
      </c>
      <c r="L132">
        <f>IF(COUNTA('Последняя версия'!L132)=0,NA(),'Последняя версия'!L132)</f>
        <v>1</v>
      </c>
      <c r="M132">
        <f>IF(COUNTA('Последняя версия'!M132)=0,NA(),'Последняя версия'!M132)</f>
        <v>1</v>
      </c>
      <c r="N132">
        <f>IF(COUNTA('Последняя версия'!N132)=0,NA(),'Последняя версия'!N132)</f>
        <v>1</v>
      </c>
      <c r="O132">
        <f>IF(COUNTA('Последняя версия'!O132)=0,NA(),'Последняя версия'!O132)</f>
        <v>1</v>
      </c>
      <c r="P132">
        <f>IF(COUNTA('Последняя версия'!P132)=0,NA(),'Последняя версия'!P132)</f>
        <v>1</v>
      </c>
      <c r="Q132">
        <f>IF(COUNTA('Последняя версия'!Q132)=0,NA(),'Последняя версия'!Q132)</f>
        <v>1</v>
      </c>
      <c r="R132">
        <f>IF(COUNTA('Последняя версия'!R132)=0,NA(),'Последняя версия'!R132)</f>
        <v>1</v>
      </c>
      <c r="S132">
        <f>IF(COUNTA('Последняя версия'!S132)=0,NA(),'Последняя версия'!S132)</f>
        <v>1</v>
      </c>
      <c r="T132">
        <f>IF(COUNTA('Последняя версия'!T132)=0,NA(),'Последняя версия'!T132)</f>
        <v>1</v>
      </c>
      <c r="U132">
        <f>IF(COUNTA('Последняя версия'!U132)=0,NA(),'Последняя версия'!U132)</f>
        <v>1</v>
      </c>
      <c r="V132">
        <f>IF(COUNTA('Последняя версия'!V132)=0,NA(),'Последняя версия'!V132)</f>
        <v>1</v>
      </c>
      <c r="W132">
        <f>IF(COUNTA('Последняя версия'!W132)=0,NA(),'Последняя версия'!W132)</f>
        <v>1</v>
      </c>
      <c r="X132">
        <f>IF(COUNTA('Последняя версия'!X132)=0,NA(),'Последняя версия'!X132)</f>
        <v>73</v>
      </c>
      <c r="Y132">
        <f>IF(COUNTA('Последняя версия'!Y132)=0,NA(),'Последняя версия'!Y132)</f>
        <v>72</v>
      </c>
      <c r="Z132">
        <f>IF(COUNTA('Последняя версия'!Z132)=0,NA(),'Последняя версия'!Z132)</f>
        <v>12</v>
      </c>
      <c r="AA132">
        <f>IF(COUNTA('Последняя версия'!AA132)=0,NA(),'Последняя версия'!AA132)</f>
        <v>46</v>
      </c>
      <c r="AB132" t="e">
        <f>IF(COUNTA('Последняя версия'!AB132)=0,NA(),'Последняя версия'!AB132)</f>
        <v>#N/A</v>
      </c>
      <c r="AC132">
        <f>IF(COUNTA('Последняя версия'!AC132)=0,NA(),'Последняя версия'!AC132)</f>
        <v>51.7</v>
      </c>
      <c r="AD132">
        <f>IF(COUNTA('Последняя версия'!AD132)=0,NA(),'Последняя версия'!AD132)</f>
        <v>7.76</v>
      </c>
      <c r="AE132">
        <f>IF(COUNTA('Последняя версия'!AE132)=0,NA(),'Последняя версия'!AE132)</f>
        <v>87</v>
      </c>
      <c r="AF132">
        <f>IF(COUNTA('Последняя версия'!AF132)=0,NA(),'Последняя версия'!AF132)</f>
        <v>6.76</v>
      </c>
      <c r="AG132">
        <f>IF(COUNTA('Последняя версия'!AG132)=0,NA(),'Последняя версия'!AG132)</f>
        <v>1.32</v>
      </c>
      <c r="AH132">
        <f>IF(COUNTA('Последняя версия'!AH132)=0,NA(),'Последняя версия'!AH132)</f>
        <v>5.88</v>
      </c>
      <c r="AI132">
        <f>IF(COUNTA('Последняя версия'!AI132)=0,NA(),'Последняя версия'!AI132)</f>
        <v>1.5</v>
      </c>
      <c r="AJ132">
        <f>IF(COUNTA('Последняя версия'!AJ132)=0,NA(),'Последняя версия'!AJ132)</f>
        <v>2.98</v>
      </c>
      <c r="AK132">
        <f>IF(COUNTA('Последняя версия'!AK132)=0,NA(),'Последняя версия'!AK132)</f>
        <v>4.88</v>
      </c>
      <c r="AL132">
        <f>IF(COUNTA('Последняя версия'!AL132)=0,NA(),'Последняя версия'!AL132)</f>
        <v>124</v>
      </c>
      <c r="AM132">
        <f>IF(COUNTA('Последняя версия'!AM132)=0,NA(),'Последняя версия'!AM132)</f>
        <v>442</v>
      </c>
      <c r="AN132">
        <f>IF(COUNTA('Последняя версия'!AN132)=0,NA(),'Последняя версия'!AN132)</f>
        <v>2.78</v>
      </c>
      <c r="AO132">
        <f>IF(COUNTA('Последняя версия'!AO132)=0,NA(),'Последняя версия'!AO132)</f>
        <v>159</v>
      </c>
      <c r="AP132" t="e">
        <f>IF(COUNTA('Последняя версия'!AP132)=0,NA(),'Последняя версия'!AP132)</f>
        <v>#N/A</v>
      </c>
      <c r="AQ132" t="e">
        <f>IF(COUNTA('Последняя версия'!AQ132)=0,NA(),'Последняя версия'!AQ132)</f>
        <v>#N/A</v>
      </c>
      <c r="AR132" t="e">
        <f>IF(COUNTA('Последняя версия'!AR132)=0,NA(),'Последняя версия'!AR132)</f>
        <v>#N/A</v>
      </c>
      <c r="AS132" t="e">
        <f>IF(COUNTA('Последняя версия'!AS132)=0,NA(),'Последняя версия'!AS132)</f>
        <v>#N/A</v>
      </c>
      <c r="AT132" t="e">
        <f>IF(COUNTA('Последняя версия'!AT132)=0,NA(),'Последняя версия'!AT132)</f>
        <v>#N/A</v>
      </c>
      <c r="AU132" t="e">
        <f>IF(COUNTA('Последняя версия'!AU132)=0,NA(),'Последняя версия'!AU132)</f>
        <v>#N/A</v>
      </c>
      <c r="AV132" t="e">
        <f>IF(COUNTA('Последняя версия'!AV132)=0,NA(),'Последняя версия'!AV132)</f>
        <v>#N/A</v>
      </c>
      <c r="AW132" t="e">
        <f>IF(COUNTA('Последняя версия'!AW132)=0,NA(),'Последняя версия'!AW132)</f>
        <v>#N/A</v>
      </c>
      <c r="AX132" t="e">
        <f>IF(COUNTA('Последняя версия'!AX132)=0,NA(),'Последняя версия'!AX132)</f>
        <v>#N/A</v>
      </c>
      <c r="AY132" t="e">
        <f>IF(COUNTA('Последняя версия'!AY132)=0,NA(),'Последняя версия'!AY132)</f>
        <v>#N/A</v>
      </c>
      <c r="AZ132" t="e">
        <f>IF(COUNTA('Последняя версия'!AZ132)=0,NA(),'Последняя версия'!AZ132)</f>
        <v>#N/A</v>
      </c>
      <c r="BA132" t="e">
        <f>IF(COUNTA('Последняя версия'!BA132)=0,NA(),'Последняя версия'!BA132)</f>
        <v>#N/A</v>
      </c>
      <c r="BB132">
        <f>IF(COUNTA('Последняя версия'!BB132)=0,NA(),'Последняя версия'!BB132)</f>
        <v>171</v>
      </c>
      <c r="BC132">
        <f>IF(COUNTA('Последняя версия'!BC132)=0,NA(),'Последняя версия'!BC132)</f>
        <v>5.59</v>
      </c>
      <c r="BD132">
        <f>IF(COUNTA('Последняя версия'!BD132)=0,NA(),'Последняя версия'!BD132)</f>
        <v>213</v>
      </c>
      <c r="BE132">
        <f>IF(COUNTA('Последняя версия'!BE132)=0,NA(),'Последняя версия'!BE132)</f>
        <v>5.5</v>
      </c>
      <c r="BF132">
        <f>IF(COUNTA('Последняя версия'!BF132)=0,NA(),'Последняя версия'!BF132)</f>
        <v>17</v>
      </c>
      <c r="BG132">
        <f>IF(COUNTA('Последняя версия'!BG132)=0,NA(),'Последняя версия'!BG132)</f>
        <v>14</v>
      </c>
      <c r="BH132">
        <f>IF(COUNTA('Последняя версия'!BH132)=0,NA(),'Последняя версия'!BH132)</f>
        <v>233</v>
      </c>
      <c r="BI132">
        <f>IF(COUNTA('Последняя версия'!BI132)=0,NA(),'Последняя версия'!BI132)</f>
        <v>1362.5730994152048</v>
      </c>
      <c r="BJ132">
        <f>IF(COUNTA('Последняя версия'!BJ132)=0,NA(),'Последняя версия'!BJ132)</f>
        <v>7.63</v>
      </c>
      <c r="BK132">
        <f>IF(COUNTA('Последняя версия'!BK132)=0,NA(),'Последняя версия'!BK132)</f>
        <v>73.510000000000005</v>
      </c>
      <c r="BL132">
        <f>IF(COUNTA('Последняя версия'!BL132)=0,NA(),'Последняя версия'!BL132)</f>
        <v>45.44</v>
      </c>
      <c r="BM132">
        <f>IF(COUNTA('Последняя версия'!BM132)=0,NA(),'Последняя версия'!BM132)</f>
        <v>8.0299999999999994</v>
      </c>
      <c r="BN132" t="e">
        <f>IF(COUNTA('Последняя версия'!BN132)=0,NA(),'Последняя версия'!BN132)</f>
        <v>#N/A</v>
      </c>
      <c r="BO132">
        <f>IF(COUNTA('Последняя версия'!BO132)=0,NA(),'Последняя версия'!BO132)</f>
        <v>412</v>
      </c>
      <c r="BP132" t="e">
        <f>IF(COUNTA('Последняя версия'!BP132)=0,NA(),'Последняя версия'!BP132)</f>
        <v>#N/A</v>
      </c>
      <c r="BQ132">
        <f>IF(COUNTA('Последняя версия'!BQ132)=0,NA(),'Последняя версия'!BQ132)</f>
        <v>107.45</v>
      </c>
      <c r="BR132" t="e">
        <f>IF(COUNTA('Последняя версия'!BR132)=0,NA(),'Последняя версия'!BR132)</f>
        <v>#N/A</v>
      </c>
      <c r="BS132" t="e">
        <f>IF(COUNTA('Последняя версия'!BS132)=0,NA(),'Последняя версия'!BS132)</f>
        <v>#N/A</v>
      </c>
      <c r="BT132" t="e">
        <f>IF(COUNTA('Последняя версия'!BT132)=0,NA(),'Последняя версия'!BT132)</f>
        <v>#N/A</v>
      </c>
      <c r="BU132" t="e">
        <f>IF(COUNTA('Последняя версия'!BU132)=0,NA(),'Последняя версия'!BU132)</f>
        <v>#N/A</v>
      </c>
      <c r="BV132" t="e">
        <f>IF(COUNTA('Последняя версия'!BV132)=0,NA(),'Последняя версия'!BV132)</f>
        <v>#N/A</v>
      </c>
      <c r="BW132" t="e">
        <f>IF(COUNTA('Последняя версия'!BW132)=0,NA(),'Последняя версия'!BW132)</f>
        <v>#N/A</v>
      </c>
      <c r="BX132" t="e">
        <f>IF(COUNTA('Последняя версия'!BX132)=0,NA(),'Последняя версия'!BX132)</f>
        <v>#N/A</v>
      </c>
      <c r="BY132" t="e">
        <f>IF(COUNTA('Последняя версия'!BY132)=0,NA(),'Последняя версия'!BY132)</f>
        <v>#N/A</v>
      </c>
      <c r="BZ132" t="e">
        <f>IF(COUNTA('Последняя версия'!BZ132)=0,NA(),'Последняя версия'!BZ132)</f>
        <v>#N/A</v>
      </c>
      <c r="CA132" t="e">
        <f>IF(COUNTA('Последняя версия'!CA132)=0,NA(),'Последняя версия'!CA132)</f>
        <v>#N/A</v>
      </c>
      <c r="CB132" t="e">
        <f>IF(COUNTA('Последняя версия'!CB132)=0,NA(),'Последняя версия'!CB132)</f>
        <v>#N/A</v>
      </c>
      <c r="CC132" t="e">
        <f>IF(COUNTA('Последняя версия'!CC132)=0,NA(),'Последняя версия'!CC132)</f>
        <v>#N/A</v>
      </c>
      <c r="CD132" t="e">
        <f>IF(COUNTA('Последняя версия'!CD132)=0,NA(),'Последняя версия'!CD132)</f>
        <v>#N/A</v>
      </c>
      <c r="CE132" t="e">
        <f>IF(COUNTA('Последняя версия'!CE132)=0,NA(),'Последняя версия'!CE132)</f>
        <v>#N/A</v>
      </c>
      <c r="CF132" t="e">
        <f>IF(COUNTA('Последняя версия'!CF132)=0,NA(),'Последняя версия'!CF132)</f>
        <v>#N/A</v>
      </c>
      <c r="CG132" t="e">
        <f>IF(COUNTA('Последняя версия'!CG132)=0,NA(),'Последняя версия'!CG132)</f>
        <v>#N/A</v>
      </c>
      <c r="CH132" t="e">
        <f>IF(COUNTA('Последняя версия'!CH132)=0,NA(),'Последняя версия'!CH132)</f>
        <v>#N/A</v>
      </c>
      <c r="CI132" t="e">
        <f>IF(COUNTA('Последняя версия'!CI132)=0,NA(),'Последняя версия'!CI132)</f>
        <v>#N/A</v>
      </c>
      <c r="CJ132" t="e">
        <f>IF(COUNTA('Последняя версия'!CJ132)=0,NA(),'Последняя версия'!CJ132)</f>
        <v>#N/A</v>
      </c>
      <c r="CK132" t="e">
        <f>IF(COUNTA('Последняя версия'!CK132)=0,NA(),'Последняя версия'!CK132)</f>
        <v>#N/A</v>
      </c>
      <c r="CL132" t="e">
        <f>IF(COUNTA('Последняя версия'!CL132)=0,NA(),'Последняя версия'!CL132)</f>
        <v>#N/A</v>
      </c>
      <c r="CM132">
        <f>IF(COUNTA('Последняя версия'!CM132)=0,NA(),'Последняя версия'!CM132)</f>
        <v>0.3</v>
      </c>
      <c r="CN132">
        <f>IF(COUNTA('Последняя версия'!CN132)=0,NA(),'Последняя версия'!CN132)</f>
        <v>5.59</v>
      </c>
      <c r="CO132">
        <f>IF(COUNTA('Последняя версия'!CO132)=0,NA(),'Последняя версия'!CO132)</f>
        <v>7.4</v>
      </c>
      <c r="CP132">
        <f>IF(COUNTA('Последняя версия'!CP132)=0,NA(),'Последняя версия'!CP132)</f>
        <v>154.36000000000001</v>
      </c>
      <c r="CQ132">
        <f>IF(COUNTA('Последняя версия'!CQ132)=0,NA(),'Последняя версия'!CQ132)</f>
        <v>9.9</v>
      </c>
      <c r="CR132">
        <f>IF(COUNTA('Последняя версия'!CR132)=0,NA(),'Последняя версия'!CR132)</f>
        <v>11.4</v>
      </c>
      <c r="CS132">
        <f>IF(COUNTA('Последняя версия'!CS132)=0,NA(),'Последняя версия'!CS132)</f>
        <v>24</v>
      </c>
      <c r="CT132">
        <f>IF(COUNTA('Последняя версия'!CT132)=0,NA(),'Последняя версия'!CT132)</f>
        <v>6</v>
      </c>
      <c r="CU132">
        <f>IF(COUNTA('Последняя версия'!CU132)=0,NA(),'Последняя версия'!CU132)</f>
        <v>12</v>
      </c>
      <c r="CV132">
        <f>IF(COUNTA('Последняя версия'!CV132)=0,NA(),'Последняя версия'!CV132)</f>
        <v>1</v>
      </c>
      <c r="CW132">
        <f>IF(COUNTA('Последняя версия'!CW132)=0,NA(),'Последняя версия'!CW132)</f>
        <v>1</v>
      </c>
      <c r="CX132">
        <f>IF(COUNTA('Последняя версия'!CX132)=0,NA(),'Последняя версия'!CX132)</f>
        <v>1</v>
      </c>
      <c r="CY132">
        <f>IF(COUNTA('Последняя версия'!CY132)=0,NA(),'Последняя версия'!CY132)</f>
        <v>1</v>
      </c>
      <c r="CZ132">
        <f>IF(COUNTA('Последняя версия'!CZ132)=0,NA(),'Последняя версия'!CZ132)</f>
        <v>3</v>
      </c>
      <c r="DA132">
        <f>IF(COUNTA('Последняя версия'!DA132)=0,NA(),'Последняя версия'!DA132)</f>
        <v>5</v>
      </c>
      <c r="DB132">
        <f>IF(COUNTA('Последняя версия'!DB132)=0,NA(),'Последняя версия'!DB132)</f>
        <v>2</v>
      </c>
      <c r="DC132">
        <f>IF(COUNTA('Последняя версия'!DC132)=0,NA(),'Последняя версия'!DC132)</f>
        <v>3</v>
      </c>
      <c r="DD132">
        <f>IF(COUNTA('Последняя версия'!DD132)=0,NA(),'Последняя версия'!DD132)</f>
        <v>5</v>
      </c>
      <c r="DE132">
        <f>IF(COUNTA('Последняя версия'!DE132)=0,NA(),'Последняя версия'!DE132)</f>
        <v>4</v>
      </c>
      <c r="DF132">
        <f>IF(COUNTA('Последняя версия'!DF132)=0,NA(),'Последняя версия'!DF132)</f>
        <v>4</v>
      </c>
      <c r="DG132">
        <f>IF(COUNTA('Последняя версия'!DG132)=0,NA(),'Последняя версия'!DG132)</f>
        <v>5</v>
      </c>
      <c r="DH132">
        <f>IF(COUNTA('Последняя версия'!DH132)=0,NA(),'Последняя версия'!DH132)</f>
        <v>5</v>
      </c>
      <c r="DI132">
        <f>IF(COUNTA('Последняя версия'!DI132)=0,NA(),'Последняя версия'!DI132)</f>
        <v>4</v>
      </c>
      <c r="DJ132">
        <f>IF(COUNTA('Последняя версия'!DJ132)=0,NA(),'Последняя версия'!DJ132)</f>
        <v>4</v>
      </c>
      <c r="DK132">
        <f>IF(COUNTA('Последняя версия'!DK132)=0,NA(),'Последняя версия'!DK132)</f>
        <v>2</v>
      </c>
      <c r="DL132">
        <f>IF(COUNTA('Последняя версия'!DL132)=0,NA(),'Последняя версия'!DL132)</f>
        <v>2.5</v>
      </c>
      <c r="DM132">
        <f>IF(COUNTA('Последняя версия'!DM132)=0,NA(),'Последняя версия'!DM132)</f>
        <v>7</v>
      </c>
      <c r="DN132">
        <f>IF(COUNTA('Последняя версия'!DN132)=0,NA(),'Последняя версия'!DN132)</f>
        <v>4</v>
      </c>
      <c r="DO132">
        <f>IF(COUNTA('Последняя версия'!DO132)=0,NA(),'Последняя версия'!DO132)</f>
        <v>3</v>
      </c>
      <c r="DP132">
        <f>IF(COUNTA('Последняя версия'!DP132)=0,NA(),'Последняя версия'!DP132)</f>
        <v>6</v>
      </c>
      <c r="DQ132">
        <f>IF(COUNTA('Последняя версия'!DQ132)=0,NA(),'Последняя версия'!DQ132)</f>
        <v>8.5</v>
      </c>
      <c r="DR132">
        <f>IF(COUNTA('Последняя версия'!DR132)=0,NA(),'Последняя версия'!DR132)</f>
        <v>8</v>
      </c>
      <c r="DS132">
        <f>IF(COUNTA('Последняя версия'!DS132)=0,NA(),'Последняя версия'!DS132)</f>
        <v>0.5</v>
      </c>
      <c r="DT132">
        <f>IF(COUNTA('Последняя версия'!DT132)=0,NA(),'Последняя версия'!DT132)</f>
        <v>84</v>
      </c>
      <c r="DU132" t="e">
        <f>IF(COUNTA('Последняя версия'!DU132)=0,NA(),'Последняя версия'!DU132)</f>
        <v>#N/A</v>
      </c>
      <c r="DV132" t="e">
        <f>IF(COUNTA('Последняя версия'!DV132)=0,NA(),'Последняя версия'!DV132)</f>
        <v>#N/A</v>
      </c>
      <c r="DW132" t="e">
        <f>IF(COUNTA('Последняя версия'!DW132)=0,NA(),'Последняя версия'!DW132)</f>
        <v>#N/A</v>
      </c>
      <c r="DX132" t="e">
        <f>IF(COUNTA('Последняя версия'!DX132)=0,NA(),'Последняя версия'!DX132)</f>
        <v>#N/A</v>
      </c>
      <c r="DY132" t="e">
        <f>IF(COUNTA('Последняя версия'!DY132)=0,NA(),'Последняя версия'!DY132)</f>
        <v>#N/A</v>
      </c>
      <c r="DZ132" t="e">
        <f>IF(COUNTA('Последняя версия'!DZ132)=0,NA(),'Последняя версия'!DZ132)</f>
        <v>#N/A</v>
      </c>
      <c r="EA132" t="e">
        <f>IF(COUNTA('Последняя версия'!EA132)=0,NA(),'Последняя версия'!EA132)</f>
        <v>#N/A</v>
      </c>
      <c r="EB132" t="e">
        <f>IF(COUNTA('Последняя версия'!EB132)=0,NA(),'Последняя версия'!EB132)</f>
        <v>#N/A</v>
      </c>
      <c r="EC132" t="e">
        <f>IF(COUNTA('Последняя версия'!EC132)=0,NA(),'Последняя версия'!EC132)</f>
        <v>#N/A</v>
      </c>
      <c r="ED132" t="e">
        <f>IF(COUNTA('Последняя версия'!ED132)=0,NA(),'Последняя версия'!ED132)</f>
        <v>#N/A</v>
      </c>
      <c r="EE132" t="e">
        <f>IF(COUNTA('Последняя версия'!EE132)=0,NA(),'Последняя версия'!EE132)</f>
        <v>#N/A</v>
      </c>
      <c r="EF132" t="e">
        <f>IF(COUNTA('Последняя версия'!EF132)=0,NA(),'Последняя версия'!EF132)</f>
        <v>#N/A</v>
      </c>
      <c r="EG132" t="e">
        <f>IF(COUNTA('Последняя версия'!EG132)=0,NA(),'Последняя версия'!EG132)</f>
        <v>#N/A</v>
      </c>
      <c r="EH132" t="e">
        <f>IF(COUNTA('Последняя версия'!EH132)=0,NA(),'Последняя версия'!EH132)</f>
        <v>#N/A</v>
      </c>
      <c r="EI132" t="e">
        <f>IF(COUNTA('Последняя версия'!EI132)=0,NA(),'Последняя версия'!EI132)</f>
        <v>#N/A</v>
      </c>
      <c r="EJ132" t="e">
        <f>IF(COUNTA('Последняя версия'!EJ132)=0,NA(),'Последняя версия'!EJ132)</f>
        <v>#N/A</v>
      </c>
    </row>
    <row r="133" spans="1:140" x14ac:dyDescent="0.35">
      <c r="A133">
        <f>IF(COUNTA('Последняя версия'!A133)=0,NA(),'Последняя версия'!A133)</f>
        <v>132</v>
      </c>
      <c r="B133">
        <f>IF(COUNTA('Последняя версия'!B133)=0,NA(),'Последняя версия'!B133)</f>
        <v>3</v>
      </c>
      <c r="C133">
        <f>IF(COUNTA('Последняя версия'!C133)=0,NA(),'Последняя версия'!C133)</f>
        <v>2</v>
      </c>
      <c r="D133">
        <f>IF(COUNTA('Последняя версия'!D133)=0,NA(),'Последняя версия'!D133)</f>
        <v>6</v>
      </c>
      <c r="E133">
        <f>IF(COUNTA('Последняя версия'!E133)=0,NA(),'Последняя версия'!E133)</f>
        <v>2</v>
      </c>
      <c r="F133">
        <f>IF(COUNTA('Последняя версия'!F133)=0,NA(),'Последняя версия'!F133)</f>
        <v>2</v>
      </c>
      <c r="G133">
        <f>IF(COUNTA('Последняя версия'!G133)=0,NA(),'Последняя версия'!G133)</f>
        <v>3</v>
      </c>
      <c r="H133">
        <f>IF(COUNTA('Последняя версия'!H133)=0,NA(),'Последняя версия'!H133)</f>
        <v>1</v>
      </c>
      <c r="I133">
        <f>IF(COUNTA('Последняя версия'!I133)=0,NA(),'Последняя версия'!I133)</f>
        <v>2</v>
      </c>
      <c r="J133">
        <f>IF(COUNTA('Последняя версия'!J133)=0,NA(),'Последняя версия'!J133)</f>
        <v>1</v>
      </c>
      <c r="K133">
        <f>IF(COUNTA('Последняя версия'!K133)=0,NA(),'Последняя версия'!K133)</f>
        <v>1</v>
      </c>
      <c r="L133">
        <f>IF(COUNTA('Последняя версия'!L133)=0,NA(),'Последняя версия'!L133)</f>
        <v>1</v>
      </c>
      <c r="M133">
        <f>IF(COUNTA('Последняя версия'!M133)=0,NA(),'Последняя версия'!M133)</f>
        <v>1</v>
      </c>
      <c r="N133">
        <f>IF(COUNTA('Последняя версия'!N133)=0,NA(),'Последняя версия'!N133)</f>
        <v>1</v>
      </c>
      <c r="O133">
        <f>IF(COUNTA('Последняя версия'!O133)=0,NA(),'Последняя версия'!O133)</f>
        <v>1</v>
      </c>
      <c r="P133">
        <f>IF(COUNTA('Последняя версия'!P133)=0,NA(),'Последняя версия'!P133)</f>
        <v>1</v>
      </c>
      <c r="Q133">
        <f>IF(COUNTA('Последняя версия'!Q133)=0,NA(),'Последняя версия'!Q133)</f>
        <v>1</v>
      </c>
      <c r="R133">
        <f>IF(COUNTA('Последняя версия'!R133)=0,NA(),'Последняя версия'!R133)</f>
        <v>1</v>
      </c>
      <c r="S133">
        <f>IF(COUNTA('Последняя версия'!S133)=0,NA(),'Последняя версия'!S133)</f>
        <v>2</v>
      </c>
      <c r="T133">
        <f>IF(COUNTA('Последняя версия'!T133)=0,NA(),'Последняя версия'!T133)</f>
        <v>1</v>
      </c>
      <c r="U133">
        <f>IF(COUNTA('Последняя версия'!U133)=0,NA(),'Последняя версия'!U133)</f>
        <v>1</v>
      </c>
      <c r="V133">
        <f>IF(COUNTA('Последняя версия'!V133)=0,NA(),'Последняя версия'!V133)</f>
        <v>1</v>
      </c>
      <c r="W133">
        <f>IF(COUNTA('Последняя версия'!W133)=0,NA(),'Последняя версия'!W133)</f>
        <v>1</v>
      </c>
      <c r="X133">
        <f>IF(COUNTA('Последняя версия'!X133)=0,NA(),'Последняя версия'!X133)</f>
        <v>52</v>
      </c>
      <c r="Y133">
        <f>IF(COUNTA('Последняя версия'!Y133)=0,NA(),'Последняя версия'!Y133)</f>
        <v>1</v>
      </c>
      <c r="Z133">
        <f>IF(COUNTA('Последняя версия'!Z133)=0,NA(),'Последняя версия'!Z133)</f>
        <v>1</v>
      </c>
      <c r="AA133">
        <f>IF(COUNTA('Последняя версия'!AA133)=0,NA(),'Последняя версия'!AA133)</f>
        <v>40</v>
      </c>
      <c r="AB133" t="e">
        <f>IF(COUNTA('Последняя версия'!AB133)=0,NA(),'Последняя версия'!AB133)</f>
        <v>#N/A</v>
      </c>
      <c r="AC133">
        <f>IF(COUNTA('Последняя версия'!AC133)=0,NA(),'Последняя версия'!AC133)</f>
        <v>46</v>
      </c>
      <c r="AD133">
        <f>IF(COUNTA('Последняя версия'!AD133)=0,NA(),'Последняя версия'!AD133)</f>
        <v>6.35</v>
      </c>
      <c r="AE133">
        <f>IF(COUNTA('Последняя версия'!AE133)=0,NA(),'Последняя версия'!AE133)</f>
        <v>71.319999999999993</v>
      </c>
      <c r="AF133">
        <f>IF(COUNTA('Последняя версия'!AF133)=0,NA(),'Последняя версия'!AF133)</f>
        <v>5.09</v>
      </c>
      <c r="AG133">
        <f>IF(COUNTA('Последняя версия'!AG133)=0,NA(),'Последняя версия'!AG133)</f>
        <v>1.7</v>
      </c>
      <c r="AH133">
        <f>IF(COUNTA('Последняя версия'!AH133)=0,NA(),'Последняя версия'!AH133)</f>
        <v>4.16</v>
      </c>
      <c r="AI133">
        <f>IF(COUNTA('Последняя версия'!AI133)=0,NA(),'Последняя версия'!AI133)</f>
        <v>0.66</v>
      </c>
      <c r="AJ133">
        <f>IF(COUNTA('Последняя версия'!AJ133)=0,NA(),'Последняя версия'!AJ133)</f>
        <v>0.48</v>
      </c>
      <c r="AK133">
        <f>IF(COUNTA('Последняя версия'!AK133)=0,NA(),'Последняя версия'!AK133)</f>
        <v>2.74</v>
      </c>
      <c r="AL133">
        <f>IF(COUNTA('Последняя версия'!AL133)=0,NA(),'Последняя версия'!AL133)</f>
        <v>268</v>
      </c>
      <c r="AM133">
        <f>IF(COUNTA('Последняя версия'!AM133)=0,NA(),'Последняя версия'!AM133)</f>
        <v>317</v>
      </c>
      <c r="AN133">
        <f>IF(COUNTA('Последняя версия'!AN133)=0,NA(),'Последняя версия'!AN133)</f>
        <v>1.27</v>
      </c>
      <c r="AO133">
        <f>IF(COUNTA('Последняя версия'!AO133)=0,NA(),'Последняя версия'!AO133)</f>
        <v>250</v>
      </c>
      <c r="AP133" t="e">
        <f>IF(COUNTA('Последняя версия'!AP133)=0,NA(),'Последняя версия'!AP133)</f>
        <v>#N/A</v>
      </c>
      <c r="AQ133" t="e">
        <f>IF(COUNTA('Последняя версия'!AQ133)=0,NA(),'Последняя версия'!AQ133)</f>
        <v>#N/A</v>
      </c>
      <c r="AR133" t="e">
        <f>IF(COUNTA('Последняя версия'!AR133)=0,NA(),'Последняя версия'!AR133)</f>
        <v>#N/A</v>
      </c>
      <c r="AS133" t="e">
        <f>IF(COUNTA('Последняя версия'!AS133)=0,NA(),'Последняя версия'!AS133)</f>
        <v>#N/A</v>
      </c>
      <c r="AT133" t="e">
        <f>IF(COUNTA('Последняя версия'!AT133)=0,NA(),'Последняя версия'!AT133)</f>
        <v>#N/A</v>
      </c>
      <c r="AU133" t="e">
        <f>IF(COUNTA('Последняя версия'!AU133)=0,NA(),'Последняя версия'!AU133)</f>
        <v>#N/A</v>
      </c>
      <c r="AV133" t="e">
        <f>IF(COUNTA('Последняя версия'!AV133)=0,NA(),'Последняя версия'!AV133)</f>
        <v>#N/A</v>
      </c>
      <c r="AW133" t="e">
        <f>IF(COUNTA('Последняя версия'!AW133)=0,NA(),'Последняя версия'!AW133)</f>
        <v>#N/A</v>
      </c>
      <c r="AX133" t="e">
        <f>IF(COUNTA('Последняя версия'!AX133)=0,NA(),'Последняя версия'!AX133)</f>
        <v>#N/A</v>
      </c>
      <c r="AY133" t="e">
        <f>IF(COUNTA('Последняя версия'!AY133)=0,NA(),'Последняя версия'!AY133)</f>
        <v>#N/A</v>
      </c>
      <c r="AZ133" t="e">
        <f>IF(COUNTA('Последняя версия'!AZ133)=0,NA(),'Последняя версия'!AZ133)</f>
        <v>#N/A</v>
      </c>
      <c r="BA133" t="e">
        <f>IF(COUNTA('Последняя версия'!BA133)=0,NA(),'Последняя версия'!BA133)</f>
        <v>#N/A</v>
      </c>
      <c r="BB133">
        <f>IF(COUNTA('Последняя версия'!BB133)=0,NA(),'Последняя версия'!BB133)</f>
        <v>136</v>
      </c>
      <c r="BC133">
        <f>IF(COUNTA('Последняя версия'!BC133)=0,NA(),'Последняя версия'!BC133)</f>
        <v>4.41</v>
      </c>
      <c r="BD133">
        <f>IF(COUNTA('Последняя версия'!BD133)=0,NA(),'Последняя версия'!BD133)</f>
        <v>204</v>
      </c>
      <c r="BE133">
        <f>IF(COUNTA('Последняя версия'!BE133)=0,NA(),'Последняя версия'!BE133)</f>
        <v>3.4</v>
      </c>
      <c r="BF133">
        <f>IF(COUNTA('Последняя версия'!BF133)=0,NA(),'Последняя версия'!BF133)</f>
        <v>6</v>
      </c>
      <c r="BG133">
        <f>IF(COUNTA('Последняя версия'!BG133)=0,NA(),'Последняя версия'!BG133)</f>
        <v>4</v>
      </c>
      <c r="BH133">
        <f>IF(COUNTA('Последняя версия'!BH133)=0,NA(),'Последняя версия'!BH133)</f>
        <v>172</v>
      </c>
      <c r="BI133">
        <f>IF(COUNTA('Последняя версия'!BI133)=0,NA(),'Последняя версия'!BI133)</f>
        <v>1264.7058823529412</v>
      </c>
      <c r="BJ133">
        <f>IF(COUNTA('Последняя версия'!BJ133)=0,NA(),'Последняя версия'!BJ133)</f>
        <v>8.94</v>
      </c>
      <c r="BK133">
        <f>IF(COUNTA('Последняя версия'!BK133)=0,NA(),'Последняя версия'!BK133)</f>
        <v>67.44</v>
      </c>
      <c r="BL133">
        <f>IF(COUNTA('Последняя версия'!BL133)=0,NA(),'Последняя версия'!BL133)</f>
        <v>54.78</v>
      </c>
      <c r="BM133">
        <f>IF(COUNTA('Последняя версия'!BM133)=0,NA(),'Последняя версия'!BM133)</f>
        <v>6.2</v>
      </c>
      <c r="BN133" t="e">
        <f>IF(COUNTA('Последняя версия'!BN133)=0,NA(),'Последняя версия'!BN133)</f>
        <v>#N/A</v>
      </c>
      <c r="BO133">
        <f>IF(COUNTA('Последняя версия'!BO133)=0,NA(),'Последняя версия'!BO133)</f>
        <v>364</v>
      </c>
      <c r="BP133" t="e">
        <f>IF(COUNTA('Последняя версия'!BP133)=0,NA(),'Последняя версия'!BP133)</f>
        <v>#N/A</v>
      </c>
      <c r="BQ133">
        <f>IF(COUNTA('Последняя версия'!BQ133)=0,NA(),'Последняя версия'!BQ133)</f>
        <v>78.69</v>
      </c>
      <c r="BR133" t="e">
        <f>IF(COUNTA('Последняя версия'!BR133)=0,NA(),'Последняя версия'!BR133)</f>
        <v>#N/A</v>
      </c>
      <c r="BS133" t="e">
        <f>IF(COUNTA('Последняя версия'!BS133)=0,NA(),'Последняя версия'!BS133)</f>
        <v>#N/A</v>
      </c>
      <c r="BT133" t="e">
        <f>IF(COUNTA('Последняя версия'!BT133)=0,NA(),'Последняя версия'!BT133)</f>
        <v>#N/A</v>
      </c>
      <c r="BU133" t="e">
        <f>IF(COUNTA('Последняя версия'!BU133)=0,NA(),'Последняя версия'!BU133)</f>
        <v>#N/A</v>
      </c>
      <c r="BV133" t="e">
        <f>IF(COUNTA('Последняя версия'!BV133)=0,NA(),'Последняя версия'!BV133)</f>
        <v>#N/A</v>
      </c>
      <c r="BW133" t="e">
        <f>IF(COUNTA('Последняя версия'!BW133)=0,NA(),'Последняя версия'!BW133)</f>
        <v>#N/A</v>
      </c>
      <c r="BX133" t="e">
        <f>IF(COUNTA('Последняя версия'!BX133)=0,NA(),'Последняя версия'!BX133)</f>
        <v>#N/A</v>
      </c>
      <c r="BY133" t="e">
        <f>IF(COUNTA('Последняя версия'!BY133)=0,NA(),'Последняя версия'!BY133)</f>
        <v>#N/A</v>
      </c>
      <c r="BZ133" t="e">
        <f>IF(COUNTA('Последняя версия'!BZ133)=0,NA(),'Последняя версия'!BZ133)</f>
        <v>#N/A</v>
      </c>
      <c r="CA133" t="e">
        <f>IF(COUNTA('Последняя версия'!CA133)=0,NA(),'Последняя версия'!CA133)</f>
        <v>#N/A</v>
      </c>
      <c r="CB133" t="e">
        <f>IF(COUNTA('Последняя версия'!CB133)=0,NA(),'Последняя версия'!CB133)</f>
        <v>#N/A</v>
      </c>
      <c r="CC133" t="e">
        <f>IF(COUNTA('Последняя версия'!CC133)=0,NA(),'Последняя версия'!CC133)</f>
        <v>#N/A</v>
      </c>
      <c r="CD133" t="e">
        <f>IF(COUNTA('Последняя версия'!CD133)=0,NA(),'Последняя версия'!CD133)</f>
        <v>#N/A</v>
      </c>
      <c r="CE133" t="e">
        <f>IF(COUNTA('Последняя версия'!CE133)=0,NA(),'Последняя версия'!CE133)</f>
        <v>#N/A</v>
      </c>
      <c r="CF133" t="e">
        <f>IF(COUNTA('Последняя версия'!CF133)=0,NA(),'Последняя версия'!CF133)</f>
        <v>#N/A</v>
      </c>
      <c r="CG133" t="e">
        <f>IF(COUNTA('Последняя версия'!CG133)=0,NA(),'Последняя версия'!CG133)</f>
        <v>#N/A</v>
      </c>
      <c r="CH133" t="e">
        <f>IF(COUNTA('Последняя версия'!CH133)=0,NA(),'Последняя версия'!CH133)</f>
        <v>#N/A</v>
      </c>
      <c r="CI133" t="e">
        <f>IF(COUNTA('Последняя версия'!CI133)=0,NA(),'Последняя версия'!CI133)</f>
        <v>#N/A</v>
      </c>
      <c r="CJ133" t="e">
        <f>IF(COUNTA('Последняя версия'!CJ133)=0,NA(),'Последняя версия'!CJ133)</f>
        <v>#N/A</v>
      </c>
      <c r="CK133" t="e">
        <f>IF(COUNTA('Последняя версия'!CK133)=0,NA(),'Последняя версия'!CK133)</f>
        <v>#N/A</v>
      </c>
      <c r="CL133" t="e">
        <f>IF(COUNTA('Последняя версия'!CL133)=0,NA(),'Последняя версия'!CL133)</f>
        <v>#N/A</v>
      </c>
      <c r="CM133">
        <f>IF(COUNTA('Последняя версия'!CM133)=0,NA(),'Последняя версия'!CM133)</f>
        <v>5.3</v>
      </c>
      <c r="CN133">
        <f>IF(COUNTA('Последняя версия'!CN133)=0,NA(),'Последняя версия'!CN133)</f>
        <v>11.63</v>
      </c>
      <c r="CO133">
        <f>IF(COUNTA('Последняя версия'!CO133)=0,NA(),'Последняя версия'!CO133)</f>
        <v>13.85</v>
      </c>
      <c r="CP133">
        <f>IF(COUNTA('Последняя версия'!CP133)=0,NA(),'Последняя версия'!CP133)</f>
        <v>269.82</v>
      </c>
      <c r="CQ133">
        <f>IF(COUNTA('Последняя версия'!CQ133)=0,NA(),'Последняя версия'!CQ133)</f>
        <v>42.59</v>
      </c>
      <c r="CR133">
        <f>IF(COUNTA('Последняя версия'!CR133)=0,NA(),'Последняя версия'!CR133)</f>
        <v>18.23</v>
      </c>
      <c r="CS133">
        <f>IF(COUNTA('Последняя версия'!CS133)=0,NA(),'Последняя версия'!CS133)</f>
        <v>28</v>
      </c>
      <c r="CT133">
        <f>IF(COUNTA('Последняя версия'!CT133)=0,NA(),'Последняя версия'!CT133)</f>
        <v>10</v>
      </c>
      <c r="CU133">
        <f>IF(COUNTA('Последняя версия'!CU133)=0,NA(),'Последняя версия'!CU133)</f>
        <v>17</v>
      </c>
      <c r="CV133">
        <f>IF(COUNTA('Последняя версия'!CV133)=0,NA(),'Последняя версия'!CV133)</f>
        <v>7</v>
      </c>
      <c r="CW133">
        <f>IF(COUNTA('Последняя версия'!CW133)=0,NA(),'Последняя версия'!CW133)</f>
        <v>6</v>
      </c>
      <c r="CX133">
        <f>IF(COUNTA('Последняя версия'!CX133)=0,NA(),'Последняя версия'!CX133)</f>
        <v>3</v>
      </c>
      <c r="CY133">
        <f>IF(COUNTA('Последняя версия'!CY133)=0,NA(),'Последняя версия'!CY133)</f>
        <v>5</v>
      </c>
      <c r="CZ133">
        <f>IF(COUNTA('Последняя версия'!CZ133)=0,NA(),'Последняя версия'!CZ133)</f>
        <v>9</v>
      </c>
      <c r="DA133">
        <f>IF(COUNTA('Последняя версия'!DA133)=0,NA(),'Последняя версия'!DA133)</f>
        <v>9</v>
      </c>
      <c r="DB133">
        <f>IF(COUNTA('Последняя версия'!DB133)=0,NA(),'Последняя версия'!DB133)</f>
        <v>8</v>
      </c>
      <c r="DC133">
        <f>IF(COUNTA('Последняя версия'!DC133)=0,NA(),'Последняя версия'!DC133)</f>
        <v>8</v>
      </c>
      <c r="DD133">
        <f>IF(COUNTA('Последняя версия'!DD133)=0,NA(),'Последняя версия'!DD133)</f>
        <v>7</v>
      </c>
      <c r="DE133">
        <f>IF(COUNTA('Последняя версия'!DE133)=0,NA(),'Последняя версия'!DE133)</f>
        <v>9</v>
      </c>
      <c r="DF133">
        <f>IF(COUNTA('Последняя версия'!DF133)=0,NA(),'Последняя версия'!DF133)</f>
        <v>9</v>
      </c>
      <c r="DG133">
        <f>IF(COUNTA('Последняя версия'!DG133)=0,NA(),'Последняя версия'!DG133)</f>
        <v>2</v>
      </c>
      <c r="DH133">
        <f>IF(COUNTA('Последняя версия'!DH133)=0,NA(),'Последняя версия'!DH133)</f>
        <v>12</v>
      </c>
      <c r="DI133">
        <f>IF(COUNTA('Последняя версия'!DI133)=0,NA(),'Последняя версия'!DI133)</f>
        <v>6</v>
      </c>
      <c r="DJ133">
        <f>IF(COUNTA('Последняя версия'!DJ133)=0,NA(),'Последняя версия'!DJ133)</f>
        <v>5</v>
      </c>
      <c r="DK133">
        <f>IF(COUNTA('Последняя версия'!DK133)=0,NA(),'Последняя версия'!DK133)</f>
        <v>5</v>
      </c>
      <c r="DL133">
        <f>IF(COUNTA('Последняя версия'!DL133)=0,NA(),'Последняя версия'!DL133)</f>
        <v>9</v>
      </c>
      <c r="DM133">
        <f>IF(COUNTA('Последняя версия'!DM133)=0,NA(),'Последняя версия'!DM133)</f>
        <v>8</v>
      </c>
      <c r="DN133">
        <f>IF(COUNTA('Последняя версия'!DN133)=0,NA(),'Последняя версия'!DN133)</f>
        <v>5</v>
      </c>
      <c r="DO133">
        <f>IF(COUNTA('Последняя версия'!DO133)=0,NA(),'Последняя версия'!DO133)</f>
        <v>3</v>
      </c>
      <c r="DP133">
        <f>IF(COUNTA('Последняя версия'!DP133)=0,NA(),'Последняя версия'!DP133)</f>
        <v>14</v>
      </c>
      <c r="DQ133">
        <f>IF(COUNTA('Последняя версия'!DQ133)=0,NA(),'Последняя версия'!DQ133)</f>
        <v>14</v>
      </c>
      <c r="DR133">
        <f>IF(COUNTA('Последняя версия'!DR133)=0,NA(),'Последняя версия'!DR133)</f>
        <v>9</v>
      </c>
      <c r="DS133">
        <f>IF(COUNTA('Последняя версия'!DS133)=0,NA(),'Последняя версия'!DS133)</f>
        <v>5</v>
      </c>
      <c r="DT133">
        <f>IF(COUNTA('Последняя версия'!DT133)=0,NA(),'Последняя версия'!DT133)</f>
        <v>112</v>
      </c>
      <c r="DU133">
        <f>IF(COUNTA('Последняя версия'!DU133)=0,NA(),'Последняя версия'!DU133)</f>
        <v>96</v>
      </c>
      <c r="DV133">
        <f>IF(COUNTA('Последняя версия'!DV133)=0,NA(),'Последняя версия'!DV133)</f>
        <v>18</v>
      </c>
      <c r="DW133">
        <f>IF(COUNTA('Последняя версия'!DW133)=0,NA(),'Последняя версия'!DW133)</f>
        <v>1</v>
      </c>
      <c r="DX133">
        <f>IF(COUNTA('Последняя версия'!DX133)=0,NA(),'Последняя версия'!DX133)</f>
        <v>23</v>
      </c>
      <c r="DY133">
        <f>IF(COUNTA('Последняя версия'!DY133)=0,NA(),'Последняя версия'!DY133)</f>
        <v>14</v>
      </c>
      <c r="DZ133">
        <f>IF(COUNTA('Последняя версия'!DZ133)=0,NA(),'Последняя версия'!DZ133)</f>
        <v>26</v>
      </c>
      <c r="EA133">
        <f>IF(COUNTA('Последняя версия'!EA133)=0,NA(),'Последняя версия'!EA133)</f>
        <v>15</v>
      </c>
      <c r="EB133">
        <f>IF(COUNTA('Последняя версия'!EB133)=0,NA(),'Последняя версия'!EB133)</f>
        <v>45</v>
      </c>
      <c r="EC133">
        <f>IF(COUNTA('Последняя версия'!EC133)=0,NA(),'Последняя версия'!EC133)</f>
        <v>59</v>
      </c>
      <c r="ED133">
        <f>IF(COUNTA('Последняя версия'!ED133)=0,NA(),'Последняя версия'!ED133)</f>
        <v>120</v>
      </c>
      <c r="EE133">
        <f>IF(COUNTA('Последняя версия'!EE133)=0,NA(),'Последняя версия'!EE133)</f>
        <v>0</v>
      </c>
      <c r="EF133">
        <f>IF(COUNTA('Последняя версия'!EF133)=0,NA(),'Последняя версия'!EF133)</f>
        <v>0</v>
      </c>
      <c r="EG133">
        <f>IF(COUNTA('Последняя версия'!EG133)=0,NA(),'Последняя версия'!EG133)</f>
        <v>0</v>
      </c>
      <c r="EH133">
        <f>IF(COUNTA('Последняя версия'!EH133)=0,NA(),'Последняя версия'!EH133)</f>
        <v>7</v>
      </c>
      <c r="EI133">
        <f>IF(COUNTA('Последняя версия'!EI133)=0,NA(),'Последняя версия'!EI133)</f>
        <v>61</v>
      </c>
      <c r="EJ133">
        <f>IF(COUNTA('Последняя версия'!EJ133)=0,NA(),'Последняя версия'!EJ133)</f>
        <v>1.31</v>
      </c>
    </row>
    <row r="134" spans="1:140" x14ac:dyDescent="0.35">
      <c r="A134">
        <f>IF(COUNTA('Последняя версия'!A134)=0,NA(),'Последняя версия'!A134)</f>
        <v>133</v>
      </c>
      <c r="B134">
        <f>IF(COUNTA('Последняя версия'!B134)=0,NA(),'Последняя версия'!B134)</f>
        <v>2</v>
      </c>
      <c r="C134">
        <f>IF(COUNTA('Последняя версия'!C134)=0,NA(),'Последняя версия'!C134)</f>
        <v>2</v>
      </c>
      <c r="D134">
        <f>IF(COUNTA('Последняя версия'!D134)=0,NA(),'Последняя версия'!D134)</f>
        <v>3</v>
      </c>
      <c r="E134">
        <f>IF(COUNTA('Последняя версия'!E134)=0,NA(),'Последняя версия'!E134)</f>
        <v>6</v>
      </c>
      <c r="F134">
        <f>IF(COUNTA('Последняя версия'!F134)=0,NA(),'Последняя версия'!F134)</f>
        <v>4</v>
      </c>
      <c r="G134">
        <f>IF(COUNTA('Последняя версия'!G134)=0,NA(),'Последняя версия'!G134)</f>
        <v>1</v>
      </c>
      <c r="H134">
        <f>IF(COUNTA('Последняя версия'!H134)=0,NA(),'Последняя версия'!H134)</f>
        <v>1</v>
      </c>
      <c r="I134">
        <f>IF(COUNTA('Последняя версия'!I134)=0,NA(),'Последняя версия'!I134)</f>
        <v>3</v>
      </c>
      <c r="J134">
        <f>IF(COUNTA('Последняя версия'!J134)=0,NA(),'Последняя версия'!J134)</f>
        <v>1</v>
      </c>
      <c r="K134">
        <f>IF(COUNTA('Последняя версия'!K134)=0,NA(),'Последняя версия'!K134)</f>
        <v>1</v>
      </c>
      <c r="L134">
        <f>IF(COUNTA('Последняя версия'!L134)=0,NA(),'Последняя версия'!L134)</f>
        <v>1</v>
      </c>
      <c r="M134">
        <f>IF(COUNTA('Последняя версия'!M134)=0,NA(),'Последняя версия'!M134)</f>
        <v>1</v>
      </c>
      <c r="N134">
        <f>IF(COUNTA('Последняя версия'!N134)=0,NA(),'Последняя версия'!N134)</f>
        <v>1</v>
      </c>
      <c r="O134">
        <f>IF(COUNTA('Последняя версия'!O134)=0,NA(),'Последняя версия'!O134)</f>
        <v>2</v>
      </c>
      <c r="P134">
        <f>IF(COUNTA('Последняя версия'!P134)=0,NA(),'Последняя версия'!P134)</f>
        <v>1</v>
      </c>
      <c r="Q134">
        <f>IF(COUNTA('Последняя версия'!Q134)=0,NA(),'Последняя версия'!Q134)</f>
        <v>2</v>
      </c>
      <c r="R134">
        <f>IF(COUNTA('Последняя версия'!R134)=0,NA(),'Последняя версия'!R134)</f>
        <v>2</v>
      </c>
      <c r="S134">
        <f>IF(COUNTA('Последняя версия'!S134)=0,NA(),'Последняя версия'!S134)</f>
        <v>2</v>
      </c>
      <c r="T134">
        <f>IF(COUNTA('Последняя версия'!T134)=0,NA(),'Последняя версия'!T134)</f>
        <v>1</v>
      </c>
      <c r="U134">
        <f>IF(COUNTA('Последняя версия'!U134)=0,NA(),'Последняя версия'!U134)</f>
        <v>1</v>
      </c>
      <c r="V134">
        <f>IF(COUNTA('Последняя версия'!V134)=0,NA(),'Последняя версия'!V134)</f>
        <v>2</v>
      </c>
      <c r="W134">
        <f>IF(COUNTA('Последняя версия'!W134)=0,NA(),'Последняя версия'!W134)</f>
        <v>1</v>
      </c>
      <c r="X134">
        <f>IF(COUNTA('Последняя версия'!X134)=0,NA(),'Последняя версия'!X134)</f>
        <v>80</v>
      </c>
      <c r="Y134">
        <f>IF(COUNTA('Последняя версия'!Y134)=0,NA(),'Последняя версия'!Y134)</f>
        <v>87</v>
      </c>
      <c r="Z134">
        <f>IF(COUNTA('Последняя версия'!Z134)=0,NA(),'Последняя версия'!Z134)</f>
        <v>26</v>
      </c>
      <c r="AA134">
        <f>IF(COUNTA('Последняя версия'!AA134)=0,NA(),'Последняя версия'!AA134)</f>
        <v>75</v>
      </c>
      <c r="AB134" t="e">
        <f>IF(COUNTA('Последняя версия'!AB134)=0,NA(),'Последняя версия'!AB134)</f>
        <v>#N/A</v>
      </c>
      <c r="AC134">
        <f>IF(COUNTA('Последняя версия'!AC134)=0,NA(),'Последняя версия'!AC134)</f>
        <v>42</v>
      </c>
      <c r="AD134">
        <f>IF(COUNTA('Последняя версия'!AD134)=0,NA(),'Последняя версия'!AD134)</f>
        <v>6.34</v>
      </c>
      <c r="AE134">
        <f>IF(COUNTA('Последняя версия'!AE134)=0,NA(),'Последняя версия'!AE134)</f>
        <v>68.900000000000006</v>
      </c>
      <c r="AF134">
        <f>IF(COUNTA('Последняя версия'!AF134)=0,NA(),'Последняя версия'!AF134)</f>
        <v>3.09</v>
      </c>
      <c r="AG134">
        <f>IF(COUNTA('Последняя версия'!AG134)=0,NA(),'Последняя версия'!AG134)</f>
        <v>1.1499999999999999</v>
      </c>
      <c r="AH134">
        <f>IF(COUNTA('Последняя версия'!AH134)=0,NA(),'Последняя версия'!AH134)</f>
        <v>4.4400000000000004</v>
      </c>
      <c r="AI134">
        <f>IF(COUNTA('Последняя версия'!AI134)=0,NA(),'Последняя версия'!AI134)</f>
        <v>1.72</v>
      </c>
      <c r="AJ134">
        <f>IF(COUNTA('Последняя версия'!AJ134)=0,NA(),'Последняя версия'!AJ134)</f>
        <v>0.5</v>
      </c>
      <c r="AK134">
        <f>IF(COUNTA('Последняя версия'!AK134)=0,NA(),'Последняя версия'!AK134)</f>
        <v>4.5199999999999996</v>
      </c>
      <c r="AL134">
        <f>IF(COUNTA('Последняя версия'!AL134)=0,NA(),'Последняя версия'!AL134)</f>
        <v>184</v>
      </c>
      <c r="AM134">
        <f>IF(COUNTA('Последняя версия'!AM134)=0,NA(),'Последняя версия'!AM134)</f>
        <v>184</v>
      </c>
      <c r="AN134">
        <f>IF(COUNTA('Последняя версия'!AN134)=0,NA(),'Последняя версия'!AN134)</f>
        <v>0.39</v>
      </c>
      <c r="AO134">
        <f>IF(COUNTA('Последняя версия'!AO134)=0,NA(),'Последняя версия'!AO134)</f>
        <v>697.435897435897</v>
      </c>
      <c r="AP134" t="e">
        <f>IF(COUNTA('Последняя версия'!AP134)=0,NA(),'Последняя версия'!AP134)</f>
        <v>#N/A</v>
      </c>
      <c r="AQ134" t="e">
        <f>IF(COUNTA('Последняя версия'!AQ134)=0,NA(),'Последняя версия'!AQ134)</f>
        <v>#N/A</v>
      </c>
      <c r="AR134" t="e">
        <f>IF(COUNTA('Последняя версия'!AR134)=0,NA(),'Последняя версия'!AR134)</f>
        <v>#N/A</v>
      </c>
      <c r="AS134" t="e">
        <f>IF(COUNTA('Последняя версия'!AS134)=0,NA(),'Последняя версия'!AS134)</f>
        <v>#N/A</v>
      </c>
      <c r="AT134" t="e">
        <f>IF(COUNTA('Последняя версия'!AT134)=0,NA(),'Последняя версия'!AT134)</f>
        <v>#N/A</v>
      </c>
      <c r="AU134" t="e">
        <f>IF(COUNTA('Последняя версия'!AU134)=0,NA(),'Последняя версия'!AU134)</f>
        <v>#N/A</v>
      </c>
      <c r="AV134" t="e">
        <f>IF(COUNTA('Последняя версия'!AV134)=0,NA(),'Последняя версия'!AV134)</f>
        <v>#N/A</v>
      </c>
      <c r="AW134" t="e">
        <f>IF(COUNTA('Последняя версия'!AW134)=0,NA(),'Последняя версия'!AW134)</f>
        <v>#N/A</v>
      </c>
      <c r="AX134" t="e">
        <f>IF(COUNTA('Последняя версия'!AX134)=0,NA(),'Последняя версия'!AX134)</f>
        <v>#N/A</v>
      </c>
      <c r="AY134" t="e">
        <f>IF(COUNTA('Последняя версия'!AY134)=0,NA(),'Последняя версия'!AY134)</f>
        <v>#N/A</v>
      </c>
      <c r="AZ134" t="e">
        <f>IF(COUNTA('Последняя версия'!AZ134)=0,NA(),'Последняя версия'!AZ134)</f>
        <v>#N/A</v>
      </c>
      <c r="BA134" t="e">
        <f>IF(COUNTA('Последняя версия'!BA134)=0,NA(),'Последняя версия'!BA134)</f>
        <v>#N/A</v>
      </c>
      <c r="BB134">
        <f>IF(COUNTA('Последняя версия'!BB134)=0,NA(),'Последняя версия'!BB134)</f>
        <v>135</v>
      </c>
      <c r="BC134">
        <f>IF(COUNTA('Последняя версия'!BC134)=0,NA(),'Последняя версия'!BC134)</f>
        <v>5.22</v>
      </c>
      <c r="BD134">
        <f>IF(COUNTA('Последняя версия'!BD134)=0,NA(),'Последняя версия'!BD134)</f>
        <v>198</v>
      </c>
      <c r="BE134">
        <f>IF(COUNTA('Последняя версия'!BE134)=0,NA(),'Последняя версия'!BE134)</f>
        <v>7.8</v>
      </c>
      <c r="BF134">
        <f>IF(COUNTA('Последняя версия'!BF134)=0,NA(),'Последняя версия'!BF134)</f>
        <v>17</v>
      </c>
      <c r="BG134">
        <f>IF(COUNTA('Последняя версия'!BG134)=0,NA(),'Последняя версия'!BG134)</f>
        <v>7</v>
      </c>
      <c r="BH134" t="e">
        <f>IF(COUNTA('Последняя версия'!BH134)=0,NA(),'Последняя версия'!BH134)</f>
        <v>#N/A</v>
      </c>
      <c r="BI134" t="e">
        <f>IF(COUNTA('Последняя версия'!BI134)=0,NA(),'Последняя версия'!BI134)</f>
        <v>#N/A</v>
      </c>
      <c r="BJ134">
        <f>IF(COUNTA('Последняя версия'!BJ134)=0,NA(),'Последняя версия'!BJ134)</f>
        <v>8.7200000000000006</v>
      </c>
      <c r="BK134">
        <f>IF(COUNTA('Последняя версия'!BK134)=0,NA(),'Последняя версия'!BK134)</f>
        <v>71.989999999999995</v>
      </c>
      <c r="BL134">
        <f>IF(COUNTA('Последняя версия'!BL134)=0,NA(),'Последняя версия'!BL134)</f>
        <v>55.25</v>
      </c>
      <c r="BM134">
        <f>IF(COUNTA('Последняя версия'!BM134)=0,NA(),'Последняя версия'!BM134)</f>
        <v>7.55</v>
      </c>
      <c r="BN134" t="e">
        <f>IF(COUNTA('Последняя версия'!BN134)=0,NA(),'Последняя версия'!BN134)</f>
        <v>#N/A</v>
      </c>
      <c r="BO134">
        <f>IF(COUNTA('Последняя версия'!BO134)=0,NA(),'Последняя версия'!BO134)</f>
        <v>372.4</v>
      </c>
      <c r="BP134" t="e">
        <f>IF(COUNTA('Последняя версия'!BP134)=0,NA(),'Последняя версия'!BP134)</f>
        <v>#N/A</v>
      </c>
      <c r="BQ134">
        <f>IF(COUNTA('Последняя версия'!BQ134)=0,NA(),'Последняя версия'!BQ134)</f>
        <v>52.97</v>
      </c>
      <c r="BR134" t="e">
        <f>IF(COUNTA('Последняя версия'!BR134)=0,NA(),'Последняя версия'!BR134)</f>
        <v>#N/A</v>
      </c>
      <c r="BS134" t="e">
        <f>IF(COUNTA('Последняя версия'!BS134)=0,NA(),'Последняя версия'!BS134)</f>
        <v>#N/A</v>
      </c>
      <c r="BT134" t="e">
        <f>IF(COUNTA('Последняя версия'!BT134)=0,NA(),'Последняя версия'!BT134)</f>
        <v>#N/A</v>
      </c>
      <c r="BU134" t="e">
        <f>IF(COUNTA('Последняя версия'!BU134)=0,NA(),'Последняя версия'!BU134)</f>
        <v>#N/A</v>
      </c>
      <c r="BV134" t="e">
        <f>IF(COUNTA('Последняя версия'!BV134)=0,NA(),'Последняя версия'!BV134)</f>
        <v>#N/A</v>
      </c>
      <c r="BW134" t="e">
        <f>IF(COUNTA('Последняя версия'!BW134)=0,NA(),'Последняя версия'!BW134)</f>
        <v>#N/A</v>
      </c>
      <c r="BX134" t="e">
        <f>IF(COUNTA('Последняя версия'!BX134)=0,NA(),'Последняя версия'!BX134)</f>
        <v>#N/A</v>
      </c>
      <c r="BY134" t="e">
        <f>IF(COUNTA('Последняя версия'!BY134)=0,NA(),'Последняя версия'!BY134)</f>
        <v>#N/A</v>
      </c>
      <c r="BZ134" t="e">
        <f>IF(COUNTA('Последняя версия'!BZ134)=0,NA(),'Последняя версия'!BZ134)</f>
        <v>#N/A</v>
      </c>
      <c r="CA134" t="e">
        <f>IF(COUNTA('Последняя версия'!CA134)=0,NA(),'Последняя версия'!CA134)</f>
        <v>#N/A</v>
      </c>
      <c r="CB134" t="e">
        <f>IF(COUNTA('Последняя версия'!CB134)=0,NA(),'Последняя версия'!CB134)</f>
        <v>#N/A</v>
      </c>
      <c r="CC134" t="e">
        <f>IF(COUNTA('Последняя версия'!CC134)=0,NA(),'Последняя версия'!CC134)</f>
        <v>#N/A</v>
      </c>
      <c r="CD134" t="e">
        <f>IF(COUNTA('Последняя версия'!CD134)=0,NA(),'Последняя версия'!CD134)</f>
        <v>#N/A</v>
      </c>
      <c r="CE134" t="e">
        <f>IF(COUNTA('Последняя версия'!CE134)=0,NA(),'Последняя версия'!CE134)</f>
        <v>#N/A</v>
      </c>
      <c r="CF134" t="e">
        <f>IF(COUNTA('Последняя версия'!CF134)=0,NA(),'Последняя версия'!CF134)</f>
        <v>#N/A</v>
      </c>
      <c r="CG134" t="e">
        <f>IF(COUNTA('Последняя версия'!CG134)=0,NA(),'Последняя версия'!CG134)</f>
        <v>#N/A</v>
      </c>
      <c r="CH134" t="e">
        <f>IF(COUNTA('Последняя версия'!CH134)=0,NA(),'Последняя версия'!CH134)</f>
        <v>#N/A</v>
      </c>
      <c r="CI134" t="e">
        <f>IF(COUNTA('Последняя версия'!CI134)=0,NA(),'Последняя версия'!CI134)</f>
        <v>#N/A</v>
      </c>
      <c r="CJ134" t="e">
        <f>IF(COUNTA('Последняя версия'!CJ134)=0,NA(),'Последняя версия'!CJ134)</f>
        <v>#N/A</v>
      </c>
      <c r="CK134" t="e">
        <f>IF(COUNTA('Последняя версия'!CK134)=0,NA(),'Последняя версия'!CK134)</f>
        <v>#N/A</v>
      </c>
      <c r="CL134" t="e">
        <f>IF(COUNTA('Последняя версия'!CL134)=0,NA(),'Последняя версия'!CL134)</f>
        <v>#N/A</v>
      </c>
      <c r="CM134">
        <f>IF(COUNTA('Последняя версия'!CM134)=0,NA(),'Последняя версия'!CM134)</f>
        <v>3.72</v>
      </c>
      <c r="CN134">
        <f>IF(COUNTA('Последняя версия'!CN134)=0,NA(),'Последняя версия'!CN134)</f>
        <v>9</v>
      </c>
      <c r="CO134">
        <f>IF(COUNTA('Последняя версия'!CO134)=0,NA(),'Последняя версия'!CO134)</f>
        <v>16.39</v>
      </c>
      <c r="CP134">
        <f>IF(COUNTA('Последняя версия'!CP134)=0,NA(),'Последняя версия'!CP134)</f>
        <v>318.64</v>
      </c>
      <c r="CQ134">
        <f>IF(COUNTA('Последняя версия'!CQ134)=0,NA(),'Последняя версия'!CQ134)</f>
        <v>67.7</v>
      </c>
      <c r="CR134">
        <f>IF(COUNTA('Последняя версия'!CR134)=0,NA(),'Последняя версия'!CR134)</f>
        <v>16.899999999999999</v>
      </c>
      <c r="CS134">
        <f>IF(COUNTA('Последняя версия'!CS134)=0,NA(),'Последняя версия'!CS134)</f>
        <v>26</v>
      </c>
      <c r="CT134">
        <f>IF(COUNTA('Последняя версия'!CT134)=0,NA(),'Последняя версия'!CT134)</f>
        <v>10</v>
      </c>
      <c r="CU134">
        <f>IF(COUNTA('Последняя версия'!CU134)=0,NA(),'Последняя версия'!CU134)</f>
        <v>6</v>
      </c>
      <c r="CV134">
        <f>IF(COUNTA('Последняя версия'!CV134)=0,NA(),'Последняя версия'!CV134)</f>
        <v>8</v>
      </c>
      <c r="CW134">
        <f>IF(COUNTA('Последняя версия'!CW134)=0,NA(),'Последняя версия'!CW134)</f>
        <v>7</v>
      </c>
      <c r="CX134">
        <f>IF(COUNTA('Последняя версия'!CX134)=0,NA(),'Последняя версия'!CX134)</f>
        <v>9</v>
      </c>
      <c r="CY134">
        <f>IF(COUNTA('Последняя версия'!CY134)=0,NA(),'Последняя версия'!CY134)</f>
        <v>6</v>
      </c>
      <c r="CZ134">
        <f>IF(COUNTA('Последняя версия'!CZ134)=0,NA(),'Последняя версия'!CZ134)</f>
        <v>9</v>
      </c>
      <c r="DA134">
        <f>IF(COUNTA('Последняя версия'!DA134)=0,NA(),'Последняя версия'!DA134)</f>
        <v>1</v>
      </c>
      <c r="DB134">
        <f>IF(COUNTA('Последняя версия'!DB134)=0,NA(),'Последняя версия'!DB134)</f>
        <v>8</v>
      </c>
      <c r="DC134">
        <f>IF(COUNTA('Последняя версия'!DC134)=0,NA(),'Последняя версия'!DC134)</f>
        <v>9</v>
      </c>
      <c r="DD134">
        <f>IF(COUNTA('Последняя версия'!DD134)=0,NA(),'Последняя версия'!DD134)</f>
        <v>7</v>
      </c>
      <c r="DE134">
        <f>IF(COUNTA('Последняя версия'!DE134)=0,NA(),'Последняя версия'!DE134)</f>
        <v>7</v>
      </c>
      <c r="DF134">
        <f>IF(COUNTA('Последняя версия'!DF134)=0,NA(),'Последняя версия'!DF134)</f>
        <v>8</v>
      </c>
      <c r="DG134">
        <f>IF(COUNTA('Последняя версия'!DG134)=0,NA(),'Последняя версия'!DG134)</f>
        <v>3</v>
      </c>
      <c r="DH134">
        <f>IF(COUNTA('Последняя версия'!DH134)=0,NA(),'Последняя версия'!DH134)</f>
        <v>19</v>
      </c>
      <c r="DI134">
        <f>IF(COUNTA('Последняя версия'!DI134)=0,NA(),'Последняя версия'!DI134)</f>
        <v>6</v>
      </c>
      <c r="DJ134">
        <f>IF(COUNTA('Последняя версия'!DJ134)=0,NA(),'Последняя версия'!DJ134)</f>
        <v>4</v>
      </c>
      <c r="DK134">
        <f>IF(COUNTA('Последняя версия'!DK134)=0,NA(),'Последняя версия'!DK134)</f>
        <v>5</v>
      </c>
      <c r="DL134">
        <f>IF(COUNTA('Последняя версия'!DL134)=0,NA(),'Последняя версия'!DL134)</f>
        <v>7</v>
      </c>
      <c r="DM134">
        <f>IF(COUNTA('Последняя версия'!DM134)=0,NA(),'Последняя версия'!DM134)</f>
        <v>10</v>
      </c>
      <c r="DN134">
        <f>IF(COUNTA('Последняя версия'!DN134)=0,NA(),'Последняя версия'!DN134)</f>
        <v>7</v>
      </c>
      <c r="DO134">
        <f>IF(COUNTA('Последняя версия'!DO134)=0,NA(),'Последняя версия'!DO134)</f>
        <v>3</v>
      </c>
      <c r="DP134">
        <f>IF(COUNTA('Последняя версия'!DP134)=0,NA(),'Последняя версия'!DP134)</f>
        <v>8</v>
      </c>
      <c r="DQ134">
        <f>IF(COUNTA('Последняя версия'!DQ134)=0,NA(),'Последняя версия'!DQ134)</f>
        <v>10</v>
      </c>
      <c r="DR134">
        <f>IF(COUNTA('Последняя версия'!DR134)=0,NA(),'Последняя версия'!DR134)</f>
        <v>8</v>
      </c>
      <c r="DS134">
        <f>IF(COUNTA('Последняя версия'!DS134)=0,NA(),'Последняя версия'!DS134)</f>
        <v>2</v>
      </c>
      <c r="DT134">
        <f>IF(COUNTA('Последняя версия'!DT134)=0,NA(),'Последняя версия'!DT134)</f>
        <v>114</v>
      </c>
      <c r="DU134">
        <f>IF(COUNTA('Последняя версия'!DU134)=0,NA(),'Последняя версия'!DU134)</f>
        <v>66</v>
      </c>
      <c r="DV134">
        <f>IF(COUNTA('Последняя версия'!DV134)=0,NA(),'Последняя версия'!DV134)</f>
        <v>16</v>
      </c>
      <c r="DW134">
        <f>IF(COUNTA('Последняя версия'!DW134)=0,NA(),'Последняя версия'!DW134)</f>
        <v>1</v>
      </c>
      <c r="DX134">
        <f>IF(COUNTA('Последняя версия'!DX134)=0,NA(),'Последняя версия'!DX134)</f>
        <v>8</v>
      </c>
      <c r="DY134">
        <f>IF(COUNTA('Последняя версия'!DY134)=0,NA(),'Последняя версия'!DY134)</f>
        <v>5</v>
      </c>
      <c r="DZ134">
        <f>IF(COUNTA('Последняя версия'!DZ134)=0,NA(),'Последняя версия'!DZ134)</f>
        <v>22</v>
      </c>
      <c r="EA134">
        <f>IF(COUNTA('Последняя версия'!EA134)=0,NA(),'Последняя версия'!EA134)</f>
        <v>15</v>
      </c>
      <c r="EB134">
        <f>IF(COUNTA('Последняя версия'!EB134)=0,NA(),'Последняя версия'!EB134)</f>
        <v>72</v>
      </c>
      <c r="EC134">
        <f>IF(COUNTA('Последняя версия'!EC134)=0,NA(),'Последняя версия'!EC134)</f>
        <v>92</v>
      </c>
      <c r="ED134">
        <f>IF(COUNTA('Последняя версия'!ED134)=0,NA(),'Последняя версия'!ED134)</f>
        <v>240</v>
      </c>
      <c r="EE134">
        <f>IF(COUNTA('Последняя версия'!EE134)=0,NA(),'Последняя версия'!EE134)</f>
        <v>2</v>
      </c>
      <c r="EF134">
        <f>IF(COUNTA('Последняя версия'!EF134)=0,NA(),'Последняя версия'!EF134)</f>
        <v>4</v>
      </c>
      <c r="EG134">
        <f>IF(COUNTA('Последняя версия'!EG134)=0,NA(),'Последняя версия'!EG134)</f>
        <v>1</v>
      </c>
      <c r="EH134">
        <f>IF(COUNTA('Последняя версия'!EH134)=0,NA(),'Последняя версия'!EH134)</f>
        <v>11</v>
      </c>
      <c r="EI134">
        <f>IF(COUNTA('Последняя версия'!EI134)=0,NA(),'Последняя версия'!EI134)</f>
        <v>148</v>
      </c>
      <c r="EJ134">
        <f>IF(COUNTA('Последняя версия'!EJ134)=0,NA(),'Последняя версия'!EJ134)</f>
        <v>1.27</v>
      </c>
    </row>
    <row r="135" spans="1:140" x14ac:dyDescent="0.35">
      <c r="A135">
        <f>IF(COUNTA('Последняя версия'!A135)=0,NA(),'Последняя версия'!A135)</f>
        <v>134</v>
      </c>
      <c r="B135">
        <f>IF(COUNTA('Последняя версия'!B135)=0,NA(),'Последняя версия'!B135)</f>
        <v>4</v>
      </c>
      <c r="C135">
        <f>IF(COUNTA('Последняя версия'!C135)=0,NA(),'Последняя версия'!C135)</f>
        <v>1</v>
      </c>
      <c r="D135">
        <f>IF(COUNTA('Последняя версия'!D135)=0,NA(),'Последняя версия'!D135)</f>
        <v>6</v>
      </c>
      <c r="E135">
        <f>IF(COUNTA('Последняя версия'!E135)=0,NA(),'Последняя версия'!E135)</f>
        <v>1</v>
      </c>
      <c r="F135">
        <f>IF(COUNTA('Последняя версия'!F135)=0,NA(),'Последняя версия'!F135)</f>
        <v>2</v>
      </c>
      <c r="G135">
        <f>IF(COUNTA('Последняя версия'!G135)=0,NA(),'Последняя версия'!G135)</f>
        <v>2</v>
      </c>
      <c r="H135">
        <f>IF(COUNTA('Последняя версия'!H135)=0,NA(),'Последняя версия'!H135)</f>
        <v>1</v>
      </c>
      <c r="I135">
        <f>IF(COUNTA('Последняя версия'!I135)=0,NA(),'Последняя версия'!I135)</f>
        <v>1</v>
      </c>
      <c r="J135">
        <f>IF(COUNTA('Последняя версия'!J135)=0,NA(),'Последняя версия'!J135)</f>
        <v>1</v>
      </c>
      <c r="K135">
        <f>IF(COUNTA('Последняя версия'!K135)=0,NA(),'Последняя версия'!K135)</f>
        <v>1</v>
      </c>
      <c r="L135">
        <f>IF(COUNTA('Последняя версия'!L135)=0,NA(),'Последняя версия'!L135)</f>
        <v>1</v>
      </c>
      <c r="M135">
        <f>IF(COUNTA('Последняя версия'!M135)=0,NA(),'Последняя версия'!M135)</f>
        <v>1</v>
      </c>
      <c r="N135">
        <f>IF(COUNTA('Последняя версия'!N135)=0,NA(),'Последняя версия'!N135)</f>
        <v>1</v>
      </c>
      <c r="O135">
        <f>IF(COUNTA('Последняя версия'!O135)=0,NA(),'Последняя версия'!O135)</f>
        <v>2</v>
      </c>
      <c r="P135">
        <f>IF(COUNTA('Последняя версия'!P135)=0,NA(),'Последняя версия'!P135)</f>
        <v>1</v>
      </c>
      <c r="Q135">
        <f>IF(COUNTA('Последняя версия'!Q135)=0,NA(),'Последняя версия'!Q135)</f>
        <v>1</v>
      </c>
      <c r="R135">
        <f>IF(COUNTA('Последняя версия'!R135)=0,NA(),'Последняя версия'!R135)</f>
        <v>1</v>
      </c>
      <c r="S135">
        <f>IF(COUNTA('Последняя версия'!S135)=0,NA(),'Последняя версия'!S135)</f>
        <v>1</v>
      </c>
      <c r="T135" t="e">
        <f>IF(COUNTA('Последняя версия'!T135)=0,NA(),'Последняя версия'!T135)</f>
        <v>#N/A</v>
      </c>
      <c r="U135" t="e">
        <f>IF(COUNTA('Последняя версия'!U135)=0,NA(),'Последняя версия'!U135)</f>
        <v>#N/A</v>
      </c>
      <c r="V135" t="e">
        <f>IF(COUNTA('Последняя версия'!V135)=0,NA(),'Последняя версия'!V135)</f>
        <v>#N/A</v>
      </c>
      <c r="W135" t="e">
        <f>IF(COUNTA('Последняя версия'!W135)=0,NA(),'Последняя версия'!W135)</f>
        <v>#N/A</v>
      </c>
      <c r="X135">
        <f>IF(COUNTA('Последняя версия'!X135)=0,NA(),'Последняя версия'!X135)</f>
        <v>55</v>
      </c>
      <c r="Y135" t="e">
        <f>IF(COUNTA('Последняя версия'!Y135)=0,NA(),'Последняя версия'!Y135)</f>
        <v>#N/A</v>
      </c>
      <c r="Z135" t="e">
        <f>IF(COUNTA('Последняя версия'!Z135)=0,NA(),'Последняя версия'!Z135)</f>
        <v>#N/A</v>
      </c>
      <c r="AA135">
        <f>IF(COUNTA('Последняя версия'!AA135)=0,NA(),'Последняя версия'!AA135)</f>
        <v>47</v>
      </c>
      <c r="AB135" t="e">
        <f>IF(COUNTA('Последняя версия'!AB135)=0,NA(),'Последняя версия'!AB135)</f>
        <v>#N/A</v>
      </c>
      <c r="AC135" t="e">
        <f>IF(COUNTA('Последняя версия'!AC135)=0,NA(),'Последняя версия'!AC135)</f>
        <v>#N/A</v>
      </c>
      <c r="AD135" t="e">
        <f>IF(COUNTA('Последняя версия'!AD135)=0,NA(),'Последняя версия'!AD135)</f>
        <v>#N/A</v>
      </c>
      <c r="AE135" t="e">
        <f>IF(COUNTA('Последняя версия'!AE135)=0,NA(),'Последняя версия'!AE135)</f>
        <v>#N/A</v>
      </c>
      <c r="AF135" t="e">
        <f>IF(COUNTA('Последняя версия'!AF135)=0,NA(),'Последняя версия'!AF135)</f>
        <v>#N/A</v>
      </c>
      <c r="AG135" t="e">
        <f>IF(COUNTA('Последняя версия'!AG135)=0,NA(),'Последняя версия'!AG135)</f>
        <v>#N/A</v>
      </c>
      <c r="AH135" t="e">
        <f>IF(COUNTA('Последняя версия'!AH135)=0,NA(),'Последняя версия'!AH135)</f>
        <v>#N/A</v>
      </c>
      <c r="AI135" t="e">
        <f>IF(COUNTA('Последняя версия'!AI135)=0,NA(),'Последняя версия'!AI135)</f>
        <v>#N/A</v>
      </c>
      <c r="AJ135" t="e">
        <f>IF(COUNTA('Последняя версия'!AJ135)=0,NA(),'Последняя версия'!AJ135)</f>
        <v>#N/A</v>
      </c>
      <c r="AK135" t="e">
        <f>IF(COUNTA('Последняя версия'!AK135)=0,NA(),'Последняя версия'!AK135)</f>
        <v>#N/A</v>
      </c>
      <c r="AL135" t="e">
        <f>IF(COUNTA('Последняя версия'!AL135)=0,NA(),'Последняя версия'!AL135)</f>
        <v>#N/A</v>
      </c>
      <c r="AM135" t="e">
        <f>IF(COUNTA('Последняя версия'!AM135)=0,NA(),'Последняя версия'!AM135)</f>
        <v>#N/A</v>
      </c>
      <c r="AN135" t="e">
        <f>IF(COUNTA('Последняя версия'!AN135)=0,NA(),'Последняя версия'!AN135)</f>
        <v>#N/A</v>
      </c>
      <c r="AO135" t="e">
        <f>IF(COUNTA('Последняя версия'!AO135)=0,NA(),'Последняя версия'!AO135)</f>
        <v>#N/A</v>
      </c>
      <c r="AP135" t="e">
        <f>IF(COUNTA('Последняя версия'!AP135)=0,NA(),'Последняя версия'!AP135)</f>
        <v>#N/A</v>
      </c>
      <c r="AQ135" t="e">
        <f>IF(COUNTA('Последняя версия'!AQ135)=0,NA(),'Последняя версия'!AQ135)</f>
        <v>#N/A</v>
      </c>
      <c r="AR135" t="e">
        <f>IF(COUNTA('Последняя версия'!AR135)=0,NA(),'Последняя версия'!AR135)</f>
        <v>#N/A</v>
      </c>
      <c r="AS135" t="e">
        <f>IF(COUNTA('Последняя версия'!AS135)=0,NA(),'Последняя версия'!AS135)</f>
        <v>#N/A</v>
      </c>
      <c r="AT135" t="e">
        <f>IF(COUNTA('Последняя версия'!AT135)=0,NA(),'Последняя версия'!AT135)</f>
        <v>#N/A</v>
      </c>
      <c r="AU135" t="e">
        <f>IF(COUNTA('Последняя версия'!AU135)=0,NA(),'Последняя версия'!AU135)</f>
        <v>#N/A</v>
      </c>
      <c r="AV135" t="e">
        <f>IF(COUNTA('Последняя версия'!AV135)=0,NA(),'Последняя версия'!AV135)</f>
        <v>#N/A</v>
      </c>
      <c r="AW135" t="e">
        <f>IF(COUNTA('Последняя версия'!AW135)=0,NA(),'Последняя версия'!AW135)</f>
        <v>#N/A</v>
      </c>
      <c r="AX135" t="e">
        <f>IF(COUNTA('Последняя версия'!AX135)=0,NA(),'Последняя версия'!AX135)</f>
        <v>#N/A</v>
      </c>
      <c r="AY135" t="e">
        <f>IF(COUNTA('Последняя версия'!AY135)=0,NA(),'Последняя версия'!AY135)</f>
        <v>#N/A</v>
      </c>
      <c r="AZ135" t="e">
        <f>IF(COUNTA('Последняя версия'!AZ135)=0,NA(),'Последняя версия'!AZ135)</f>
        <v>#N/A</v>
      </c>
      <c r="BA135" t="e">
        <f>IF(COUNTA('Последняя версия'!BA135)=0,NA(),'Последняя версия'!BA135)</f>
        <v>#N/A</v>
      </c>
      <c r="BB135" t="e">
        <f>IF(COUNTA('Последняя версия'!BB135)=0,NA(),'Последняя версия'!BB135)</f>
        <v>#N/A</v>
      </c>
      <c r="BC135" t="e">
        <f>IF(COUNTA('Последняя версия'!BC135)=0,NA(),'Последняя версия'!BC135)</f>
        <v>#N/A</v>
      </c>
      <c r="BD135" t="e">
        <f>IF(COUNTA('Последняя версия'!BD135)=0,NA(),'Последняя версия'!BD135)</f>
        <v>#N/A</v>
      </c>
      <c r="BE135" t="e">
        <f>IF(COUNTA('Последняя версия'!BE135)=0,NA(),'Последняя версия'!BE135)</f>
        <v>#N/A</v>
      </c>
      <c r="BF135" t="e">
        <f>IF(COUNTA('Последняя версия'!BF135)=0,NA(),'Последняя версия'!BF135)</f>
        <v>#N/A</v>
      </c>
      <c r="BG135" t="e">
        <f>IF(COUNTA('Последняя версия'!BG135)=0,NA(),'Последняя версия'!BG135)</f>
        <v>#N/A</v>
      </c>
      <c r="BH135" t="e">
        <f>IF(COUNTA('Последняя версия'!BH135)=0,NA(),'Последняя версия'!BH135)</f>
        <v>#N/A</v>
      </c>
      <c r="BI135" t="e">
        <f>IF(COUNTA('Последняя версия'!BI135)=0,NA(),'Последняя версия'!BI135)</f>
        <v>#N/A</v>
      </c>
      <c r="BJ135" t="e">
        <f>IF(COUNTA('Последняя версия'!BJ135)=0,NA(),'Последняя версия'!BJ135)</f>
        <v>#N/A</v>
      </c>
      <c r="BK135" t="e">
        <f>IF(COUNTA('Последняя версия'!BK135)=0,NA(),'Последняя версия'!BK135)</f>
        <v>#N/A</v>
      </c>
      <c r="BL135" t="e">
        <f>IF(COUNTA('Последняя версия'!BL135)=0,NA(),'Последняя версия'!BL135)</f>
        <v>#N/A</v>
      </c>
      <c r="BM135" t="e">
        <f>IF(COUNTA('Последняя версия'!BM135)=0,NA(),'Последняя версия'!BM135)</f>
        <v>#N/A</v>
      </c>
      <c r="BN135" t="e">
        <f>IF(COUNTA('Последняя версия'!BN135)=0,NA(),'Последняя версия'!BN135)</f>
        <v>#N/A</v>
      </c>
      <c r="BO135" t="e">
        <f>IF(COUNTA('Последняя версия'!BO135)=0,NA(),'Последняя версия'!BO135)</f>
        <v>#N/A</v>
      </c>
      <c r="BP135" t="e">
        <f>IF(COUNTA('Последняя версия'!BP135)=0,NA(),'Последняя версия'!BP135)</f>
        <v>#N/A</v>
      </c>
      <c r="BQ135" t="e">
        <f>IF(COUNTA('Последняя версия'!BQ135)=0,NA(),'Последняя версия'!BQ135)</f>
        <v>#N/A</v>
      </c>
      <c r="BR135" t="e">
        <f>IF(COUNTA('Последняя версия'!BR135)=0,NA(),'Последняя версия'!BR135)</f>
        <v>#N/A</v>
      </c>
      <c r="BS135" t="e">
        <f>IF(COUNTA('Последняя версия'!BS135)=0,NA(),'Последняя версия'!BS135)</f>
        <v>#N/A</v>
      </c>
      <c r="BT135" t="e">
        <f>IF(COUNTA('Последняя версия'!BT135)=0,NA(),'Последняя версия'!BT135)</f>
        <v>#N/A</v>
      </c>
      <c r="BU135" t="e">
        <f>IF(COUNTA('Последняя версия'!BU135)=0,NA(),'Последняя версия'!BU135)</f>
        <v>#N/A</v>
      </c>
      <c r="BV135" t="e">
        <f>IF(COUNTA('Последняя версия'!BV135)=0,NA(),'Последняя версия'!BV135)</f>
        <v>#N/A</v>
      </c>
      <c r="BW135" t="e">
        <f>IF(COUNTA('Последняя версия'!BW135)=0,NA(),'Последняя версия'!BW135)</f>
        <v>#N/A</v>
      </c>
      <c r="BX135" t="e">
        <f>IF(COUNTA('Последняя версия'!BX135)=0,NA(),'Последняя версия'!BX135)</f>
        <v>#N/A</v>
      </c>
      <c r="BY135" t="e">
        <f>IF(COUNTA('Последняя версия'!BY135)=0,NA(),'Последняя версия'!BY135)</f>
        <v>#N/A</v>
      </c>
      <c r="BZ135" t="e">
        <f>IF(COUNTA('Последняя версия'!BZ135)=0,NA(),'Последняя версия'!BZ135)</f>
        <v>#N/A</v>
      </c>
      <c r="CA135" t="e">
        <f>IF(COUNTA('Последняя версия'!CA135)=0,NA(),'Последняя версия'!CA135)</f>
        <v>#N/A</v>
      </c>
      <c r="CB135" t="e">
        <f>IF(COUNTA('Последняя версия'!CB135)=0,NA(),'Последняя версия'!CB135)</f>
        <v>#N/A</v>
      </c>
      <c r="CC135" t="e">
        <f>IF(COUNTA('Последняя версия'!CC135)=0,NA(),'Последняя версия'!CC135)</f>
        <v>#N/A</v>
      </c>
      <c r="CD135" t="e">
        <f>IF(COUNTA('Последняя версия'!CD135)=0,NA(),'Последняя версия'!CD135)</f>
        <v>#N/A</v>
      </c>
      <c r="CE135" t="e">
        <f>IF(COUNTA('Последняя версия'!CE135)=0,NA(),'Последняя версия'!CE135)</f>
        <v>#N/A</v>
      </c>
      <c r="CF135" t="e">
        <f>IF(COUNTA('Последняя версия'!CF135)=0,NA(),'Последняя версия'!CF135)</f>
        <v>#N/A</v>
      </c>
      <c r="CG135" t="e">
        <f>IF(COUNTA('Последняя версия'!CG135)=0,NA(),'Последняя версия'!CG135)</f>
        <v>#N/A</v>
      </c>
      <c r="CH135" t="e">
        <f>IF(COUNTA('Последняя версия'!CH135)=0,NA(),'Последняя версия'!CH135)</f>
        <v>#N/A</v>
      </c>
      <c r="CI135" t="e">
        <f>IF(COUNTA('Последняя версия'!CI135)=0,NA(),'Последняя версия'!CI135)</f>
        <v>#N/A</v>
      </c>
      <c r="CJ135" t="e">
        <f>IF(COUNTA('Последняя версия'!CJ135)=0,NA(),'Последняя версия'!CJ135)</f>
        <v>#N/A</v>
      </c>
      <c r="CK135" t="e">
        <f>IF(COUNTA('Последняя версия'!CK135)=0,NA(),'Последняя версия'!CK135)</f>
        <v>#N/A</v>
      </c>
      <c r="CL135" t="e">
        <f>IF(COUNTA('Последняя версия'!CL135)=0,NA(),'Последняя версия'!CL135)</f>
        <v>#N/A</v>
      </c>
      <c r="CM135" t="e">
        <f>IF(COUNTA('Последняя версия'!CM135)=0,NA(),'Последняя версия'!CM135)</f>
        <v>#N/A</v>
      </c>
      <c r="CN135" t="e">
        <f>IF(COUNTA('Последняя версия'!CN135)=0,NA(),'Последняя версия'!CN135)</f>
        <v>#N/A</v>
      </c>
      <c r="CO135" t="e">
        <f>IF(COUNTA('Последняя версия'!CO135)=0,NA(),'Последняя версия'!CO135)</f>
        <v>#N/A</v>
      </c>
      <c r="CP135" t="e">
        <f>IF(COUNTA('Последняя версия'!CP135)=0,NA(),'Последняя версия'!CP135)</f>
        <v>#N/A</v>
      </c>
      <c r="CQ135" t="e">
        <f>IF(COUNTA('Последняя версия'!CQ135)=0,NA(),'Последняя версия'!CQ135)</f>
        <v>#N/A</v>
      </c>
      <c r="CR135" t="e">
        <f>IF(COUNTA('Последняя версия'!CR135)=0,NA(),'Последняя версия'!CR135)</f>
        <v>#N/A</v>
      </c>
      <c r="CS135" t="e">
        <f>IF(COUNTA('Последняя версия'!CS135)=0,NA(),'Последняя версия'!CS135)</f>
        <v>#N/A</v>
      </c>
      <c r="CT135" t="e">
        <f>IF(COUNTA('Последняя версия'!CT135)=0,NA(),'Последняя версия'!CT135)</f>
        <v>#N/A</v>
      </c>
      <c r="CU135" t="e">
        <f>IF(COUNTA('Последняя версия'!CU135)=0,NA(),'Последняя версия'!CU135)</f>
        <v>#N/A</v>
      </c>
      <c r="CV135" t="e">
        <f>IF(COUNTA('Последняя версия'!CV135)=0,NA(),'Последняя версия'!CV135)</f>
        <v>#N/A</v>
      </c>
      <c r="CW135" t="e">
        <f>IF(COUNTA('Последняя версия'!CW135)=0,NA(),'Последняя версия'!CW135)</f>
        <v>#N/A</v>
      </c>
      <c r="CX135" t="e">
        <f>IF(COUNTA('Последняя версия'!CX135)=0,NA(),'Последняя версия'!CX135)</f>
        <v>#N/A</v>
      </c>
      <c r="CY135" t="e">
        <f>IF(COUNTA('Последняя версия'!CY135)=0,NA(),'Последняя версия'!CY135)</f>
        <v>#N/A</v>
      </c>
      <c r="CZ135" t="e">
        <f>IF(COUNTA('Последняя версия'!CZ135)=0,NA(),'Последняя версия'!CZ135)</f>
        <v>#N/A</v>
      </c>
      <c r="DA135" t="e">
        <f>IF(COUNTA('Последняя версия'!DA135)=0,NA(),'Последняя версия'!DA135)</f>
        <v>#N/A</v>
      </c>
      <c r="DB135" t="e">
        <f>IF(COUNTA('Последняя версия'!DB135)=0,NA(),'Последняя версия'!DB135)</f>
        <v>#N/A</v>
      </c>
      <c r="DC135" t="e">
        <f>IF(COUNTA('Последняя версия'!DC135)=0,NA(),'Последняя версия'!DC135)</f>
        <v>#N/A</v>
      </c>
      <c r="DD135" t="e">
        <f>IF(COUNTA('Последняя версия'!DD135)=0,NA(),'Последняя версия'!DD135)</f>
        <v>#N/A</v>
      </c>
      <c r="DE135" t="e">
        <f>IF(COUNTA('Последняя версия'!DE135)=0,NA(),'Последняя версия'!DE135)</f>
        <v>#N/A</v>
      </c>
      <c r="DF135" t="e">
        <f>IF(COUNTA('Последняя версия'!DF135)=0,NA(),'Последняя версия'!DF135)</f>
        <v>#N/A</v>
      </c>
      <c r="DG135" t="e">
        <f>IF(COUNTA('Последняя версия'!DG135)=0,NA(),'Последняя версия'!DG135)</f>
        <v>#N/A</v>
      </c>
      <c r="DH135" t="e">
        <f>IF(COUNTA('Последняя версия'!DH135)=0,NA(),'Последняя версия'!DH135)</f>
        <v>#N/A</v>
      </c>
      <c r="DI135" t="e">
        <f>IF(COUNTA('Последняя версия'!DI135)=0,NA(),'Последняя версия'!DI135)</f>
        <v>#N/A</v>
      </c>
      <c r="DJ135" t="e">
        <f>IF(COUNTA('Последняя версия'!DJ135)=0,NA(),'Последняя версия'!DJ135)</f>
        <v>#N/A</v>
      </c>
      <c r="DK135" t="e">
        <f>IF(COUNTA('Последняя версия'!DK135)=0,NA(),'Последняя версия'!DK135)</f>
        <v>#N/A</v>
      </c>
      <c r="DL135" t="e">
        <f>IF(COUNTA('Последняя версия'!DL135)=0,NA(),'Последняя версия'!DL135)</f>
        <v>#N/A</v>
      </c>
      <c r="DM135" t="e">
        <f>IF(COUNTA('Последняя версия'!DM135)=0,NA(),'Последняя версия'!DM135)</f>
        <v>#N/A</v>
      </c>
      <c r="DN135" t="e">
        <f>IF(COUNTA('Последняя версия'!DN135)=0,NA(),'Последняя версия'!DN135)</f>
        <v>#N/A</v>
      </c>
      <c r="DO135" t="e">
        <f>IF(COUNTA('Последняя версия'!DO135)=0,NA(),'Последняя версия'!DO135)</f>
        <v>#N/A</v>
      </c>
      <c r="DP135" t="e">
        <f>IF(COUNTA('Последняя версия'!DP135)=0,NA(),'Последняя версия'!DP135)</f>
        <v>#N/A</v>
      </c>
      <c r="DQ135" t="e">
        <f>IF(COUNTA('Последняя версия'!DQ135)=0,NA(),'Последняя версия'!DQ135)</f>
        <v>#N/A</v>
      </c>
      <c r="DR135" t="e">
        <f>IF(COUNTA('Последняя версия'!DR135)=0,NA(),'Последняя версия'!DR135)</f>
        <v>#N/A</v>
      </c>
      <c r="DS135" t="e">
        <f>IF(COUNTA('Последняя версия'!DS135)=0,NA(),'Последняя версия'!DS135)</f>
        <v>#N/A</v>
      </c>
      <c r="DT135" t="e">
        <f>IF(COUNTA('Последняя версия'!DT135)=0,NA(),'Последняя версия'!DT135)</f>
        <v>#N/A</v>
      </c>
      <c r="DU135">
        <f>IF(COUNTA('Последняя версия'!DU135)=0,NA(),'Последняя версия'!DU135)</f>
        <v>99</v>
      </c>
      <c r="DV135">
        <f>IF(COUNTA('Последняя версия'!DV135)=0,NA(),'Последняя версия'!DV135)</f>
        <v>18</v>
      </c>
      <c r="DW135">
        <f>IF(COUNTA('Последняя версия'!DW135)=0,NA(),'Последняя версия'!DW135)</f>
        <v>1</v>
      </c>
      <c r="DX135">
        <f>IF(COUNTA('Последняя версия'!DX135)=0,NA(),'Последняя версия'!DX135)</f>
        <v>26</v>
      </c>
      <c r="DY135">
        <f>IF(COUNTA('Последняя версия'!DY135)=0,NA(),'Последняя версия'!DY135)</f>
        <v>13</v>
      </c>
      <c r="DZ135">
        <f>IF(COUNTA('Последняя версия'!DZ135)=0,NA(),'Последняя версия'!DZ135)</f>
        <v>26</v>
      </c>
      <c r="EA135">
        <f>IF(COUNTA('Последняя версия'!EA135)=0,NA(),'Последняя версия'!EA135)</f>
        <v>16</v>
      </c>
      <c r="EB135">
        <f>IF(COUNTA('Последняя версия'!EB135)=0,NA(),'Последняя версия'!EB135)</f>
        <v>47</v>
      </c>
      <c r="EC135">
        <f>IF(COUNTA('Последняя версия'!EC135)=0,NA(),'Последняя версия'!EC135)</f>
        <v>71</v>
      </c>
      <c r="ED135">
        <f>IF(COUNTA('Последняя версия'!ED135)=0,NA(),'Последняя версия'!ED135)</f>
        <v>111</v>
      </c>
      <c r="EE135">
        <f>IF(COUNTA('Последняя версия'!EE135)=0,NA(),'Последняя версия'!EE135)</f>
        <v>0</v>
      </c>
      <c r="EF135">
        <f>IF(COUNTA('Последняя версия'!EF135)=0,NA(),'Последняя версия'!EF135)</f>
        <v>0</v>
      </c>
      <c r="EG135">
        <f>IF(COUNTA('Последняя версия'!EG135)=0,NA(),'Последняя версия'!EG135)</f>
        <v>0</v>
      </c>
      <c r="EH135">
        <f>IF(COUNTA('Последняя версия'!EH135)=0,NA(),'Последняя версия'!EH135)</f>
        <v>0</v>
      </c>
      <c r="EI135">
        <f>IF(COUNTA('Последняя версия'!EI135)=0,NA(),'Последняя версия'!EI135)</f>
        <v>40</v>
      </c>
      <c r="EJ135">
        <f>IF(COUNTA('Последняя версия'!EJ135)=0,NA(),'Последняя версия'!EJ135)</f>
        <v>1.51</v>
      </c>
    </row>
    <row r="136" spans="1:140" x14ac:dyDescent="0.35">
      <c r="A136">
        <f>IF(COUNTA('Последняя версия'!A136)=0,NA(),'Последняя версия'!A136)</f>
        <v>135</v>
      </c>
      <c r="B136">
        <f>IF(COUNTA('Последняя версия'!B136)=0,NA(),'Последняя версия'!B136)</f>
        <v>4</v>
      </c>
      <c r="C136">
        <f>IF(COUNTA('Последняя версия'!C136)=0,NA(),'Последняя версия'!C136)</f>
        <v>2</v>
      </c>
      <c r="D136">
        <f>IF(COUNTA('Последняя версия'!D136)=0,NA(),'Последняя версия'!D136)</f>
        <v>6</v>
      </c>
      <c r="E136">
        <f>IF(COUNTA('Последняя версия'!E136)=0,NA(),'Последняя версия'!E136)</f>
        <v>1</v>
      </c>
      <c r="F136">
        <f>IF(COUNTA('Последняя версия'!F136)=0,NA(),'Последняя версия'!F136)</f>
        <v>2</v>
      </c>
      <c r="G136">
        <f>IF(COUNTA('Последняя версия'!G136)=0,NA(),'Последняя версия'!G136)</f>
        <v>3</v>
      </c>
      <c r="H136">
        <f>IF(COUNTA('Последняя версия'!H136)=0,NA(),'Последняя версия'!H136)</f>
        <v>1</v>
      </c>
      <c r="I136">
        <f>IF(COUNTA('Последняя версия'!I136)=0,NA(),'Последняя версия'!I136)</f>
        <v>1</v>
      </c>
      <c r="J136">
        <f>IF(COUNTA('Последняя версия'!J136)=0,NA(),'Последняя версия'!J136)</f>
        <v>1</v>
      </c>
      <c r="K136">
        <f>IF(COUNTA('Последняя версия'!K136)=0,NA(),'Последняя версия'!K136)</f>
        <v>1</v>
      </c>
      <c r="L136">
        <f>IF(COUNTA('Последняя версия'!L136)=0,NA(),'Последняя версия'!L136)</f>
        <v>1</v>
      </c>
      <c r="M136" t="e">
        <f>IF(COUNTA('Последняя версия'!M136)=0,NA(),'Последняя версия'!M136)</f>
        <v>#N/A</v>
      </c>
      <c r="N136">
        <f>IF(COUNTA('Последняя версия'!N136)=0,NA(),'Последняя версия'!N136)</f>
        <v>1</v>
      </c>
      <c r="O136">
        <f>IF(COUNTA('Последняя версия'!O136)=0,NA(),'Последняя версия'!O136)</f>
        <v>1</v>
      </c>
      <c r="P136">
        <f>IF(COUNTA('Последняя версия'!P136)=0,NA(),'Последняя версия'!P136)</f>
        <v>1</v>
      </c>
      <c r="Q136">
        <f>IF(COUNTA('Последняя версия'!Q136)=0,NA(),'Последняя версия'!Q136)</f>
        <v>1</v>
      </c>
      <c r="R136">
        <f>IF(COUNTA('Последняя версия'!R136)=0,NA(),'Последняя версия'!R136)</f>
        <v>1</v>
      </c>
      <c r="S136">
        <f>IF(COUNTA('Последняя версия'!S136)=0,NA(),'Последняя версия'!S136)</f>
        <v>2</v>
      </c>
      <c r="T136" t="e">
        <f>IF(COUNTA('Последняя версия'!T136)=0,NA(),'Последняя версия'!T136)</f>
        <v>#N/A</v>
      </c>
      <c r="U136" t="e">
        <f>IF(COUNTA('Последняя версия'!U136)=0,NA(),'Последняя версия'!U136)</f>
        <v>#N/A</v>
      </c>
      <c r="V136" t="e">
        <f>IF(COUNTA('Последняя версия'!V136)=0,NA(),'Последняя версия'!V136)</f>
        <v>#N/A</v>
      </c>
      <c r="W136" t="e">
        <f>IF(COUNTA('Последняя версия'!W136)=0,NA(),'Последняя версия'!W136)</f>
        <v>#N/A</v>
      </c>
      <c r="X136">
        <f>IF(COUNTA('Последняя версия'!X136)=0,NA(),'Последняя версия'!X136)</f>
        <v>58</v>
      </c>
      <c r="Y136" t="e">
        <f>IF(COUNTA('Последняя версия'!Y136)=0,NA(),'Последняя версия'!Y136)</f>
        <v>#N/A</v>
      </c>
      <c r="Z136" t="e">
        <f>IF(COUNTA('Последняя версия'!Z136)=0,NA(),'Последняя версия'!Z136)</f>
        <v>#N/A</v>
      </c>
      <c r="AA136">
        <f>IF(COUNTA('Последняя версия'!AA136)=0,NA(),'Последняя версия'!AA136)</f>
        <v>66</v>
      </c>
      <c r="AB136" t="e">
        <f>IF(COUNTA('Последняя версия'!AB136)=0,NA(),'Последняя версия'!AB136)</f>
        <v>#N/A</v>
      </c>
      <c r="AC136" t="e">
        <f>IF(COUNTA('Последняя версия'!AC136)=0,NA(),'Последняя версия'!AC136)</f>
        <v>#N/A</v>
      </c>
      <c r="AD136" t="e">
        <f>IF(COUNTA('Последняя версия'!AD136)=0,NA(),'Последняя версия'!AD136)</f>
        <v>#N/A</v>
      </c>
      <c r="AE136" t="e">
        <f>IF(COUNTA('Последняя версия'!AE136)=0,NA(),'Последняя версия'!AE136)</f>
        <v>#N/A</v>
      </c>
      <c r="AF136" t="e">
        <f>IF(COUNTA('Последняя версия'!AF136)=0,NA(),'Последняя версия'!AF136)</f>
        <v>#N/A</v>
      </c>
      <c r="AG136" t="e">
        <f>IF(COUNTA('Последняя версия'!AG136)=0,NA(),'Последняя версия'!AG136)</f>
        <v>#N/A</v>
      </c>
      <c r="AH136" t="e">
        <f>IF(COUNTA('Последняя версия'!AH136)=0,NA(),'Последняя версия'!AH136)</f>
        <v>#N/A</v>
      </c>
      <c r="AI136" t="e">
        <f>IF(COUNTA('Последняя версия'!AI136)=0,NA(),'Последняя версия'!AI136)</f>
        <v>#N/A</v>
      </c>
      <c r="AJ136" t="e">
        <f>IF(COUNTA('Последняя версия'!AJ136)=0,NA(),'Последняя версия'!AJ136)</f>
        <v>#N/A</v>
      </c>
      <c r="AK136" t="e">
        <f>IF(COUNTA('Последняя версия'!AK136)=0,NA(),'Последняя версия'!AK136)</f>
        <v>#N/A</v>
      </c>
      <c r="AL136" t="e">
        <f>IF(COUNTA('Последняя версия'!AL136)=0,NA(),'Последняя версия'!AL136)</f>
        <v>#N/A</v>
      </c>
      <c r="AM136" t="e">
        <f>IF(COUNTA('Последняя версия'!AM136)=0,NA(),'Последняя версия'!AM136)</f>
        <v>#N/A</v>
      </c>
      <c r="AN136" t="e">
        <f>IF(COUNTA('Последняя версия'!AN136)=0,NA(),'Последняя версия'!AN136)</f>
        <v>#N/A</v>
      </c>
      <c r="AO136" t="e">
        <f>IF(COUNTA('Последняя версия'!AO136)=0,NA(),'Последняя версия'!AO136)</f>
        <v>#N/A</v>
      </c>
      <c r="AP136" t="e">
        <f>IF(COUNTA('Последняя версия'!AP136)=0,NA(),'Последняя версия'!AP136)</f>
        <v>#N/A</v>
      </c>
      <c r="AQ136" t="e">
        <f>IF(COUNTA('Последняя версия'!AQ136)=0,NA(),'Последняя версия'!AQ136)</f>
        <v>#N/A</v>
      </c>
      <c r="AR136" t="e">
        <f>IF(COUNTA('Последняя версия'!AR136)=0,NA(),'Последняя версия'!AR136)</f>
        <v>#N/A</v>
      </c>
      <c r="AS136" t="e">
        <f>IF(COUNTA('Последняя версия'!AS136)=0,NA(),'Последняя версия'!AS136)</f>
        <v>#N/A</v>
      </c>
      <c r="AT136" t="e">
        <f>IF(COUNTA('Последняя версия'!AT136)=0,NA(),'Последняя версия'!AT136)</f>
        <v>#N/A</v>
      </c>
      <c r="AU136" t="e">
        <f>IF(COUNTA('Последняя версия'!AU136)=0,NA(),'Последняя версия'!AU136)</f>
        <v>#N/A</v>
      </c>
      <c r="AV136" t="e">
        <f>IF(COUNTA('Последняя версия'!AV136)=0,NA(),'Последняя версия'!AV136)</f>
        <v>#N/A</v>
      </c>
      <c r="AW136" t="e">
        <f>IF(COUNTA('Последняя версия'!AW136)=0,NA(),'Последняя версия'!AW136)</f>
        <v>#N/A</v>
      </c>
      <c r="AX136" t="e">
        <f>IF(COUNTA('Последняя версия'!AX136)=0,NA(),'Последняя версия'!AX136)</f>
        <v>#N/A</v>
      </c>
      <c r="AY136" t="e">
        <f>IF(COUNTA('Последняя версия'!AY136)=0,NA(),'Последняя версия'!AY136)</f>
        <v>#N/A</v>
      </c>
      <c r="AZ136" t="e">
        <f>IF(COUNTA('Последняя версия'!AZ136)=0,NA(),'Последняя версия'!AZ136)</f>
        <v>#N/A</v>
      </c>
      <c r="BA136" t="e">
        <f>IF(COUNTA('Последняя версия'!BA136)=0,NA(),'Последняя версия'!BA136)</f>
        <v>#N/A</v>
      </c>
      <c r="BB136" t="e">
        <f>IF(COUNTA('Последняя версия'!BB136)=0,NA(),'Последняя версия'!BB136)</f>
        <v>#N/A</v>
      </c>
      <c r="BC136" t="e">
        <f>IF(COUNTA('Последняя версия'!BC136)=0,NA(),'Последняя версия'!BC136)</f>
        <v>#N/A</v>
      </c>
      <c r="BD136" t="e">
        <f>IF(COUNTA('Последняя версия'!BD136)=0,NA(),'Последняя версия'!BD136)</f>
        <v>#N/A</v>
      </c>
      <c r="BE136" t="e">
        <f>IF(COUNTA('Последняя версия'!BE136)=0,NA(),'Последняя версия'!BE136)</f>
        <v>#N/A</v>
      </c>
      <c r="BF136" t="e">
        <f>IF(COUNTA('Последняя версия'!BF136)=0,NA(),'Последняя версия'!BF136)</f>
        <v>#N/A</v>
      </c>
      <c r="BG136" t="e">
        <f>IF(COUNTA('Последняя версия'!BG136)=0,NA(),'Последняя версия'!BG136)</f>
        <v>#N/A</v>
      </c>
      <c r="BH136" t="e">
        <f>IF(COUNTA('Последняя версия'!BH136)=0,NA(),'Последняя версия'!BH136)</f>
        <v>#N/A</v>
      </c>
      <c r="BI136" t="e">
        <f>IF(COUNTA('Последняя версия'!BI136)=0,NA(),'Последняя версия'!BI136)</f>
        <v>#N/A</v>
      </c>
      <c r="BJ136" t="e">
        <f>IF(COUNTA('Последняя версия'!BJ136)=0,NA(),'Последняя версия'!BJ136)</f>
        <v>#N/A</v>
      </c>
      <c r="BK136" t="e">
        <f>IF(COUNTA('Последняя версия'!BK136)=0,NA(),'Последняя версия'!BK136)</f>
        <v>#N/A</v>
      </c>
      <c r="BL136" t="e">
        <f>IF(COUNTA('Последняя версия'!BL136)=0,NA(),'Последняя версия'!BL136)</f>
        <v>#N/A</v>
      </c>
      <c r="BM136" t="e">
        <f>IF(COUNTA('Последняя версия'!BM136)=0,NA(),'Последняя версия'!BM136)</f>
        <v>#N/A</v>
      </c>
      <c r="BN136" t="e">
        <f>IF(COUNTA('Последняя версия'!BN136)=0,NA(),'Последняя версия'!BN136)</f>
        <v>#N/A</v>
      </c>
      <c r="BO136" t="e">
        <f>IF(COUNTA('Последняя версия'!BO136)=0,NA(),'Последняя версия'!BO136)</f>
        <v>#N/A</v>
      </c>
      <c r="BP136" t="e">
        <f>IF(COUNTA('Последняя версия'!BP136)=0,NA(),'Последняя версия'!BP136)</f>
        <v>#N/A</v>
      </c>
      <c r="BQ136" t="e">
        <f>IF(COUNTA('Последняя версия'!BQ136)=0,NA(),'Последняя версия'!BQ136)</f>
        <v>#N/A</v>
      </c>
      <c r="BR136" t="e">
        <f>IF(COUNTA('Последняя версия'!BR136)=0,NA(),'Последняя версия'!BR136)</f>
        <v>#N/A</v>
      </c>
      <c r="BS136" t="e">
        <f>IF(COUNTA('Последняя версия'!BS136)=0,NA(),'Последняя версия'!BS136)</f>
        <v>#N/A</v>
      </c>
      <c r="BT136" t="e">
        <f>IF(COUNTA('Последняя версия'!BT136)=0,NA(),'Последняя версия'!BT136)</f>
        <v>#N/A</v>
      </c>
      <c r="BU136" t="e">
        <f>IF(COUNTA('Последняя версия'!BU136)=0,NA(),'Последняя версия'!BU136)</f>
        <v>#N/A</v>
      </c>
      <c r="BV136" t="e">
        <f>IF(COUNTA('Последняя версия'!BV136)=0,NA(),'Последняя версия'!BV136)</f>
        <v>#N/A</v>
      </c>
      <c r="BW136" t="e">
        <f>IF(COUNTA('Последняя версия'!BW136)=0,NA(),'Последняя версия'!BW136)</f>
        <v>#N/A</v>
      </c>
      <c r="BX136" t="e">
        <f>IF(COUNTA('Последняя версия'!BX136)=0,NA(),'Последняя версия'!BX136)</f>
        <v>#N/A</v>
      </c>
      <c r="BY136" t="e">
        <f>IF(COUNTA('Последняя версия'!BY136)=0,NA(),'Последняя версия'!BY136)</f>
        <v>#N/A</v>
      </c>
      <c r="BZ136" t="e">
        <f>IF(COUNTA('Последняя версия'!BZ136)=0,NA(),'Последняя версия'!BZ136)</f>
        <v>#N/A</v>
      </c>
      <c r="CA136" t="e">
        <f>IF(COUNTA('Последняя версия'!CA136)=0,NA(),'Последняя версия'!CA136)</f>
        <v>#N/A</v>
      </c>
      <c r="CB136" t="e">
        <f>IF(COUNTA('Последняя версия'!CB136)=0,NA(),'Последняя версия'!CB136)</f>
        <v>#N/A</v>
      </c>
      <c r="CC136" t="e">
        <f>IF(COUNTA('Последняя версия'!CC136)=0,NA(),'Последняя версия'!CC136)</f>
        <v>#N/A</v>
      </c>
      <c r="CD136" t="e">
        <f>IF(COUNTA('Последняя версия'!CD136)=0,NA(),'Последняя версия'!CD136)</f>
        <v>#N/A</v>
      </c>
      <c r="CE136" t="e">
        <f>IF(COUNTA('Последняя версия'!CE136)=0,NA(),'Последняя версия'!CE136)</f>
        <v>#N/A</v>
      </c>
      <c r="CF136" t="e">
        <f>IF(COUNTA('Последняя версия'!CF136)=0,NA(),'Последняя версия'!CF136)</f>
        <v>#N/A</v>
      </c>
      <c r="CG136" t="e">
        <f>IF(COUNTA('Последняя версия'!CG136)=0,NA(),'Последняя версия'!CG136)</f>
        <v>#N/A</v>
      </c>
      <c r="CH136" t="e">
        <f>IF(COUNTA('Последняя версия'!CH136)=0,NA(),'Последняя версия'!CH136)</f>
        <v>#N/A</v>
      </c>
      <c r="CI136" t="e">
        <f>IF(COUNTA('Последняя версия'!CI136)=0,NA(),'Последняя версия'!CI136)</f>
        <v>#N/A</v>
      </c>
      <c r="CJ136" t="e">
        <f>IF(COUNTA('Последняя версия'!CJ136)=0,NA(),'Последняя версия'!CJ136)</f>
        <v>#N/A</v>
      </c>
      <c r="CK136" t="e">
        <f>IF(COUNTA('Последняя версия'!CK136)=0,NA(),'Последняя версия'!CK136)</f>
        <v>#N/A</v>
      </c>
      <c r="CL136" t="e">
        <f>IF(COUNTA('Последняя версия'!CL136)=0,NA(),'Последняя версия'!CL136)</f>
        <v>#N/A</v>
      </c>
      <c r="CM136" t="e">
        <f>IF(COUNTA('Последняя версия'!CM136)=0,NA(),'Последняя версия'!CM136)</f>
        <v>#N/A</v>
      </c>
      <c r="CN136" t="e">
        <f>IF(COUNTA('Последняя версия'!CN136)=0,NA(),'Последняя версия'!CN136)</f>
        <v>#N/A</v>
      </c>
      <c r="CO136" t="e">
        <f>IF(COUNTA('Последняя версия'!CO136)=0,NA(),'Последняя версия'!CO136)</f>
        <v>#N/A</v>
      </c>
      <c r="CP136" t="e">
        <f>IF(COUNTA('Последняя версия'!CP136)=0,NA(),'Последняя версия'!CP136)</f>
        <v>#N/A</v>
      </c>
      <c r="CQ136" t="e">
        <f>IF(COUNTA('Последняя версия'!CQ136)=0,NA(),'Последняя версия'!CQ136)</f>
        <v>#N/A</v>
      </c>
      <c r="CR136" t="e">
        <f>IF(COUNTA('Последняя версия'!CR136)=0,NA(),'Последняя версия'!CR136)</f>
        <v>#N/A</v>
      </c>
      <c r="CS136">
        <f>IF(COUNTA('Последняя версия'!CS136)=0,NA(),'Последняя версия'!CS136)</f>
        <v>30</v>
      </c>
      <c r="CT136" t="e">
        <f>IF(COUNTA('Последняя версия'!CT136)=0,NA(),'Последняя версия'!CT136)</f>
        <v>#N/A</v>
      </c>
      <c r="CU136" t="e">
        <f>IF(COUNTA('Последняя версия'!CU136)=0,NA(),'Последняя версия'!CU136)</f>
        <v>#N/A</v>
      </c>
      <c r="CV136" t="e">
        <f>IF(COUNTA('Последняя версия'!CV136)=0,NA(),'Последняя версия'!CV136)</f>
        <v>#N/A</v>
      </c>
      <c r="CW136" t="e">
        <f>IF(COUNTA('Последняя версия'!CW136)=0,NA(),'Последняя версия'!CW136)</f>
        <v>#N/A</v>
      </c>
      <c r="CX136" t="e">
        <f>IF(COUNTA('Последняя версия'!CX136)=0,NA(),'Последняя версия'!CX136)</f>
        <v>#N/A</v>
      </c>
      <c r="CY136" t="e">
        <f>IF(COUNTA('Последняя версия'!CY136)=0,NA(),'Последняя версия'!CY136)</f>
        <v>#N/A</v>
      </c>
      <c r="CZ136" t="e">
        <f>IF(COUNTA('Последняя версия'!CZ136)=0,NA(),'Последняя версия'!CZ136)</f>
        <v>#N/A</v>
      </c>
      <c r="DA136" t="e">
        <f>IF(COUNTA('Последняя версия'!DA136)=0,NA(),'Последняя версия'!DA136)</f>
        <v>#N/A</v>
      </c>
      <c r="DB136" t="e">
        <f>IF(COUNTA('Последняя версия'!DB136)=0,NA(),'Последняя версия'!DB136)</f>
        <v>#N/A</v>
      </c>
      <c r="DC136" t="e">
        <f>IF(COUNTA('Последняя версия'!DC136)=0,NA(),'Последняя версия'!DC136)</f>
        <v>#N/A</v>
      </c>
      <c r="DD136" t="e">
        <f>IF(COUNTA('Последняя версия'!DD136)=0,NA(),'Последняя версия'!DD136)</f>
        <v>#N/A</v>
      </c>
      <c r="DE136" t="e">
        <f>IF(COUNTA('Последняя версия'!DE136)=0,NA(),'Последняя версия'!DE136)</f>
        <v>#N/A</v>
      </c>
      <c r="DF136" t="e">
        <f>IF(COUNTA('Последняя версия'!DF136)=0,NA(),'Последняя версия'!DF136)</f>
        <v>#N/A</v>
      </c>
      <c r="DG136" t="e">
        <f>IF(COUNTA('Последняя версия'!DG136)=0,NA(),'Последняя версия'!DG136)</f>
        <v>#N/A</v>
      </c>
      <c r="DH136" t="e">
        <f>IF(COUNTA('Последняя версия'!DH136)=0,NA(),'Последняя версия'!DH136)</f>
        <v>#N/A</v>
      </c>
      <c r="DI136" t="e">
        <f>IF(COUNTA('Последняя версия'!DI136)=0,NA(),'Последняя версия'!DI136)</f>
        <v>#N/A</v>
      </c>
      <c r="DJ136" t="e">
        <f>IF(COUNTA('Последняя версия'!DJ136)=0,NA(),'Последняя версия'!DJ136)</f>
        <v>#N/A</v>
      </c>
      <c r="DK136" t="e">
        <f>IF(COUNTA('Последняя версия'!DK136)=0,NA(),'Последняя версия'!DK136)</f>
        <v>#N/A</v>
      </c>
      <c r="DL136" t="e">
        <f>IF(COUNTA('Последняя версия'!DL136)=0,NA(),'Последняя версия'!DL136)</f>
        <v>#N/A</v>
      </c>
      <c r="DM136" t="e">
        <f>IF(COUNTA('Последняя версия'!DM136)=0,NA(),'Последняя версия'!DM136)</f>
        <v>#N/A</v>
      </c>
      <c r="DN136" t="e">
        <f>IF(COUNTA('Последняя версия'!DN136)=0,NA(),'Последняя версия'!DN136)</f>
        <v>#N/A</v>
      </c>
      <c r="DO136" t="e">
        <f>IF(COUNTA('Последняя версия'!DO136)=0,NA(),'Последняя версия'!DO136)</f>
        <v>#N/A</v>
      </c>
      <c r="DP136" t="e">
        <f>IF(COUNTA('Последняя версия'!DP136)=0,NA(),'Последняя версия'!DP136)</f>
        <v>#N/A</v>
      </c>
      <c r="DQ136" t="e">
        <f>IF(COUNTA('Последняя версия'!DQ136)=0,NA(),'Последняя версия'!DQ136)</f>
        <v>#N/A</v>
      </c>
      <c r="DR136" t="e">
        <f>IF(COUNTA('Последняя версия'!DR136)=0,NA(),'Последняя версия'!DR136)</f>
        <v>#N/A</v>
      </c>
      <c r="DS136" t="e">
        <f>IF(COUNTA('Последняя версия'!DS136)=0,NA(),'Последняя версия'!DS136)</f>
        <v>#N/A</v>
      </c>
      <c r="DT136" t="e">
        <f>IF(COUNTA('Последняя версия'!DT136)=0,NA(),'Последняя версия'!DT136)</f>
        <v>#N/A</v>
      </c>
      <c r="DU136" t="e">
        <f>IF(COUNTA('Последняя версия'!DU136)=0,NA(),'Последняя версия'!DU136)</f>
        <v>#N/A</v>
      </c>
      <c r="DV136" t="e">
        <f>IF(COUNTA('Последняя версия'!DV136)=0,NA(),'Последняя версия'!DV136)</f>
        <v>#N/A</v>
      </c>
      <c r="DW136" t="e">
        <f>IF(COUNTA('Последняя версия'!DW136)=0,NA(),'Последняя версия'!DW136)</f>
        <v>#N/A</v>
      </c>
      <c r="DX136" t="e">
        <f>IF(COUNTA('Последняя версия'!DX136)=0,NA(),'Последняя версия'!DX136)</f>
        <v>#N/A</v>
      </c>
      <c r="DY136" t="e">
        <f>IF(COUNTA('Последняя версия'!DY136)=0,NA(),'Последняя версия'!DY136)</f>
        <v>#N/A</v>
      </c>
      <c r="DZ136" t="e">
        <f>IF(COUNTA('Последняя версия'!DZ136)=0,NA(),'Последняя версия'!DZ136)</f>
        <v>#N/A</v>
      </c>
      <c r="EA136" t="e">
        <f>IF(COUNTA('Последняя версия'!EA136)=0,NA(),'Последняя версия'!EA136)</f>
        <v>#N/A</v>
      </c>
      <c r="EB136" t="e">
        <f>IF(COUNTA('Последняя версия'!EB136)=0,NA(),'Последняя версия'!EB136)</f>
        <v>#N/A</v>
      </c>
      <c r="EC136" t="e">
        <f>IF(COUNTA('Последняя версия'!EC136)=0,NA(),'Последняя версия'!EC136)</f>
        <v>#N/A</v>
      </c>
      <c r="ED136" t="e">
        <f>IF(COUNTA('Последняя версия'!ED136)=0,NA(),'Последняя версия'!ED136)</f>
        <v>#N/A</v>
      </c>
      <c r="EE136" t="e">
        <f>IF(COUNTA('Последняя версия'!EE136)=0,NA(),'Последняя версия'!EE136)</f>
        <v>#N/A</v>
      </c>
      <c r="EF136" t="e">
        <f>IF(COUNTA('Последняя версия'!EF136)=0,NA(),'Последняя версия'!EF136)</f>
        <v>#N/A</v>
      </c>
      <c r="EG136" t="e">
        <f>IF(COUNTA('Последняя версия'!EG136)=0,NA(),'Последняя версия'!EG136)</f>
        <v>#N/A</v>
      </c>
      <c r="EH136" t="e">
        <f>IF(COUNTA('Последняя версия'!EH136)=0,NA(),'Последняя версия'!EH136)</f>
        <v>#N/A</v>
      </c>
      <c r="EI136" t="e">
        <f>IF(COUNTA('Последняя версия'!EI136)=0,NA(),'Последняя версия'!EI136)</f>
        <v>#N/A</v>
      </c>
      <c r="EJ136" t="e">
        <f>IF(COUNTA('Последняя версия'!EJ136)=0,NA(),'Последняя версия'!EJ136)</f>
        <v>#N/A</v>
      </c>
    </row>
    <row r="137" spans="1:140" x14ac:dyDescent="0.35">
      <c r="A137">
        <f>IF(COUNTA('Последняя версия'!A137)=0,NA(),'Последняя версия'!A137)</f>
        <v>136</v>
      </c>
      <c r="B137">
        <f>IF(COUNTA('Последняя версия'!B137)=0,NA(),'Последняя версия'!B137)</f>
        <v>4</v>
      </c>
      <c r="C137">
        <f>IF(COUNTA('Последняя версия'!C137)=0,NA(),'Последняя версия'!C137)</f>
        <v>2</v>
      </c>
      <c r="D137">
        <f>IF(COUNTA('Последняя версия'!D137)=0,NA(),'Последняя версия'!D137)</f>
        <v>4</v>
      </c>
      <c r="E137">
        <f>IF(COUNTA('Последняя версия'!E137)=0,NA(),'Последняя версия'!E137)</f>
        <v>6</v>
      </c>
      <c r="F137">
        <f>IF(COUNTA('Последняя версия'!F137)=0,NA(),'Последняя версия'!F137)</f>
        <v>4</v>
      </c>
      <c r="G137">
        <f>IF(COUNTA('Последняя версия'!G137)=0,NA(),'Последняя версия'!G137)</f>
        <v>1</v>
      </c>
      <c r="H137">
        <f>IF(COUNTA('Последняя версия'!H137)=0,NA(),'Последняя версия'!H137)</f>
        <v>1</v>
      </c>
      <c r="I137">
        <f>IF(COUNTA('Последняя версия'!I137)=0,NA(),'Последняя версия'!I137)</f>
        <v>2</v>
      </c>
      <c r="J137">
        <f>IF(COUNTA('Последняя версия'!J137)=0,NA(),'Последняя версия'!J137)</f>
        <v>1</v>
      </c>
      <c r="K137">
        <f>IF(COUNTA('Последняя версия'!K137)=0,NA(),'Последняя версия'!K137)</f>
        <v>1</v>
      </c>
      <c r="L137">
        <f>IF(COUNTA('Последняя версия'!L137)=0,NA(),'Последняя версия'!L137)</f>
        <v>1</v>
      </c>
      <c r="M137">
        <f>IF(COUNTA('Последняя версия'!M137)=0,NA(),'Последняя версия'!M137)</f>
        <v>1</v>
      </c>
      <c r="N137">
        <f>IF(COUNTA('Последняя версия'!N137)=0,NA(),'Последняя версия'!N137)</f>
        <v>1</v>
      </c>
      <c r="O137">
        <f>IF(COUNTA('Последняя версия'!O137)=0,NA(),'Последняя версия'!O137)</f>
        <v>2</v>
      </c>
      <c r="P137">
        <f>IF(COUNTA('Последняя версия'!P137)=0,NA(),'Последняя версия'!P137)</f>
        <v>1</v>
      </c>
      <c r="Q137">
        <f>IF(COUNTA('Последняя версия'!Q137)=0,NA(),'Последняя версия'!Q137)</f>
        <v>1</v>
      </c>
      <c r="R137">
        <f>IF(COUNTA('Последняя версия'!R137)=0,NA(),'Последняя версия'!R137)</f>
        <v>1</v>
      </c>
      <c r="S137">
        <f>IF(COUNTA('Последняя версия'!S137)=0,NA(),'Последняя версия'!S137)</f>
        <v>2</v>
      </c>
      <c r="T137" t="e">
        <f>IF(COUNTA('Последняя версия'!T137)=0,NA(),'Последняя версия'!T137)</f>
        <v>#N/A</v>
      </c>
      <c r="U137" t="e">
        <f>IF(COUNTA('Последняя версия'!U137)=0,NA(),'Последняя версия'!U137)</f>
        <v>#N/A</v>
      </c>
      <c r="V137" t="e">
        <f>IF(COUNTA('Последняя версия'!V137)=0,NA(),'Последняя версия'!V137)</f>
        <v>#N/A</v>
      </c>
      <c r="W137" t="e">
        <f>IF(COUNTA('Последняя версия'!W137)=0,NA(),'Последняя версия'!W137)</f>
        <v>#N/A</v>
      </c>
      <c r="X137">
        <f>IF(COUNTA('Последняя версия'!X137)=0,NA(),'Последняя версия'!X137)</f>
        <v>79</v>
      </c>
      <c r="Y137" t="e">
        <f>IF(COUNTA('Последняя версия'!Y137)=0,NA(),'Последняя версия'!Y137)</f>
        <v>#N/A</v>
      </c>
      <c r="Z137" t="e">
        <f>IF(COUNTA('Последняя версия'!Z137)=0,NA(),'Последняя версия'!Z137)</f>
        <v>#N/A</v>
      </c>
      <c r="AA137">
        <f>IF(COUNTA('Последняя версия'!AA137)=0,NA(),'Последняя версия'!AA137)</f>
        <v>43</v>
      </c>
      <c r="AB137" t="e">
        <f>IF(COUNTA('Последняя версия'!AB137)=0,NA(),'Последняя версия'!AB137)</f>
        <v>#N/A</v>
      </c>
      <c r="AC137" t="e">
        <f>IF(COUNTA('Последняя версия'!AC137)=0,NA(),'Последняя версия'!AC137)</f>
        <v>#N/A</v>
      </c>
      <c r="AD137" t="e">
        <f>IF(COUNTA('Последняя версия'!AD137)=0,NA(),'Последняя версия'!AD137)</f>
        <v>#N/A</v>
      </c>
      <c r="AE137" t="e">
        <f>IF(COUNTA('Последняя версия'!AE137)=0,NA(),'Последняя версия'!AE137)</f>
        <v>#N/A</v>
      </c>
      <c r="AF137" t="e">
        <f>IF(COUNTA('Последняя версия'!AF137)=0,NA(),'Последняя версия'!AF137)</f>
        <v>#N/A</v>
      </c>
      <c r="AG137" t="e">
        <f>IF(COUNTA('Последняя версия'!AG137)=0,NA(),'Последняя версия'!AG137)</f>
        <v>#N/A</v>
      </c>
      <c r="AH137" t="e">
        <f>IF(COUNTA('Последняя версия'!AH137)=0,NA(),'Последняя версия'!AH137)</f>
        <v>#N/A</v>
      </c>
      <c r="AI137" t="e">
        <f>IF(COUNTA('Последняя версия'!AI137)=0,NA(),'Последняя версия'!AI137)</f>
        <v>#N/A</v>
      </c>
      <c r="AJ137" t="e">
        <f>IF(COUNTA('Последняя версия'!AJ137)=0,NA(),'Последняя версия'!AJ137)</f>
        <v>#N/A</v>
      </c>
      <c r="AK137" t="e">
        <f>IF(COUNTA('Последняя версия'!AK137)=0,NA(),'Последняя версия'!AK137)</f>
        <v>#N/A</v>
      </c>
      <c r="AL137" t="e">
        <f>IF(COUNTA('Последняя версия'!AL137)=0,NA(),'Последняя версия'!AL137)</f>
        <v>#N/A</v>
      </c>
      <c r="AM137" t="e">
        <f>IF(COUNTA('Последняя версия'!AM137)=0,NA(),'Последняя версия'!AM137)</f>
        <v>#N/A</v>
      </c>
      <c r="AN137" t="e">
        <f>IF(COUNTA('Последняя версия'!AN137)=0,NA(),'Последняя версия'!AN137)</f>
        <v>#N/A</v>
      </c>
      <c r="AO137" t="e">
        <f>IF(COUNTA('Последняя версия'!AO137)=0,NA(),'Последняя версия'!AO137)</f>
        <v>#N/A</v>
      </c>
      <c r="AP137" t="e">
        <f>IF(COUNTA('Последняя версия'!AP137)=0,NA(),'Последняя версия'!AP137)</f>
        <v>#N/A</v>
      </c>
      <c r="AQ137" t="e">
        <f>IF(COUNTA('Последняя версия'!AQ137)=0,NA(),'Последняя версия'!AQ137)</f>
        <v>#N/A</v>
      </c>
      <c r="AR137" t="e">
        <f>IF(COUNTA('Последняя версия'!AR137)=0,NA(),'Последняя версия'!AR137)</f>
        <v>#N/A</v>
      </c>
      <c r="AS137" t="e">
        <f>IF(COUNTA('Последняя версия'!AS137)=0,NA(),'Последняя версия'!AS137)</f>
        <v>#N/A</v>
      </c>
      <c r="AT137" t="e">
        <f>IF(COUNTA('Последняя версия'!AT137)=0,NA(),'Последняя версия'!AT137)</f>
        <v>#N/A</v>
      </c>
      <c r="AU137" t="e">
        <f>IF(COUNTA('Последняя версия'!AU137)=0,NA(),'Последняя версия'!AU137)</f>
        <v>#N/A</v>
      </c>
      <c r="AV137" t="e">
        <f>IF(COUNTA('Последняя версия'!AV137)=0,NA(),'Последняя версия'!AV137)</f>
        <v>#N/A</v>
      </c>
      <c r="AW137" t="e">
        <f>IF(COUNTA('Последняя версия'!AW137)=0,NA(),'Последняя версия'!AW137)</f>
        <v>#N/A</v>
      </c>
      <c r="AX137" t="e">
        <f>IF(COUNTA('Последняя версия'!AX137)=0,NA(),'Последняя версия'!AX137)</f>
        <v>#N/A</v>
      </c>
      <c r="AY137" t="e">
        <f>IF(COUNTA('Последняя версия'!AY137)=0,NA(),'Последняя версия'!AY137)</f>
        <v>#N/A</v>
      </c>
      <c r="AZ137" t="e">
        <f>IF(COUNTA('Последняя версия'!AZ137)=0,NA(),'Последняя версия'!AZ137)</f>
        <v>#N/A</v>
      </c>
      <c r="BA137" t="e">
        <f>IF(COUNTA('Последняя версия'!BA137)=0,NA(),'Последняя версия'!BA137)</f>
        <v>#N/A</v>
      </c>
      <c r="BB137" t="e">
        <f>IF(COUNTA('Последняя версия'!BB137)=0,NA(),'Последняя версия'!BB137)</f>
        <v>#N/A</v>
      </c>
      <c r="BC137" t="e">
        <f>IF(COUNTA('Последняя версия'!BC137)=0,NA(),'Последняя версия'!BC137)</f>
        <v>#N/A</v>
      </c>
      <c r="BD137" t="e">
        <f>IF(COUNTA('Последняя версия'!BD137)=0,NA(),'Последняя версия'!BD137)</f>
        <v>#N/A</v>
      </c>
      <c r="BE137" t="e">
        <f>IF(COUNTA('Последняя версия'!BE137)=0,NA(),'Последняя версия'!BE137)</f>
        <v>#N/A</v>
      </c>
      <c r="BF137" t="e">
        <f>IF(COUNTA('Последняя версия'!BF137)=0,NA(),'Последняя версия'!BF137)</f>
        <v>#N/A</v>
      </c>
      <c r="BG137" t="e">
        <f>IF(COUNTA('Последняя версия'!BG137)=0,NA(),'Последняя версия'!BG137)</f>
        <v>#N/A</v>
      </c>
      <c r="BH137" t="e">
        <f>IF(COUNTA('Последняя версия'!BH137)=0,NA(),'Последняя версия'!BH137)</f>
        <v>#N/A</v>
      </c>
      <c r="BI137" t="e">
        <f>IF(COUNTA('Последняя версия'!BI137)=0,NA(),'Последняя версия'!BI137)</f>
        <v>#N/A</v>
      </c>
      <c r="BJ137" t="e">
        <f>IF(COUNTA('Последняя версия'!BJ137)=0,NA(),'Последняя версия'!BJ137)</f>
        <v>#N/A</v>
      </c>
      <c r="BK137" t="e">
        <f>IF(COUNTA('Последняя версия'!BK137)=0,NA(),'Последняя версия'!BK137)</f>
        <v>#N/A</v>
      </c>
      <c r="BL137" t="e">
        <f>IF(COUNTA('Последняя версия'!BL137)=0,NA(),'Последняя версия'!BL137)</f>
        <v>#N/A</v>
      </c>
      <c r="BM137" t="e">
        <f>IF(COUNTA('Последняя версия'!BM137)=0,NA(),'Последняя версия'!BM137)</f>
        <v>#N/A</v>
      </c>
      <c r="BN137" t="e">
        <f>IF(COUNTA('Последняя версия'!BN137)=0,NA(),'Последняя версия'!BN137)</f>
        <v>#N/A</v>
      </c>
      <c r="BO137" t="e">
        <f>IF(COUNTA('Последняя версия'!BO137)=0,NA(),'Последняя версия'!BO137)</f>
        <v>#N/A</v>
      </c>
      <c r="BP137" t="e">
        <f>IF(COUNTA('Последняя версия'!BP137)=0,NA(),'Последняя версия'!BP137)</f>
        <v>#N/A</v>
      </c>
      <c r="BQ137" t="e">
        <f>IF(COUNTA('Последняя версия'!BQ137)=0,NA(),'Последняя версия'!BQ137)</f>
        <v>#N/A</v>
      </c>
      <c r="BR137" t="e">
        <f>IF(COUNTA('Последняя версия'!BR137)=0,NA(),'Последняя версия'!BR137)</f>
        <v>#N/A</v>
      </c>
      <c r="BS137" t="e">
        <f>IF(COUNTA('Последняя версия'!BS137)=0,NA(),'Последняя версия'!BS137)</f>
        <v>#N/A</v>
      </c>
      <c r="BT137" t="e">
        <f>IF(COUNTA('Последняя версия'!BT137)=0,NA(),'Последняя версия'!BT137)</f>
        <v>#N/A</v>
      </c>
      <c r="BU137" t="e">
        <f>IF(COUNTA('Последняя версия'!BU137)=0,NA(),'Последняя версия'!BU137)</f>
        <v>#N/A</v>
      </c>
      <c r="BV137" t="e">
        <f>IF(COUNTA('Последняя версия'!BV137)=0,NA(),'Последняя версия'!BV137)</f>
        <v>#N/A</v>
      </c>
      <c r="BW137" t="e">
        <f>IF(COUNTA('Последняя версия'!BW137)=0,NA(),'Последняя версия'!BW137)</f>
        <v>#N/A</v>
      </c>
      <c r="BX137" t="e">
        <f>IF(COUNTA('Последняя версия'!BX137)=0,NA(),'Последняя версия'!BX137)</f>
        <v>#N/A</v>
      </c>
      <c r="BY137" t="e">
        <f>IF(COUNTA('Последняя версия'!BY137)=0,NA(),'Последняя версия'!BY137)</f>
        <v>#N/A</v>
      </c>
      <c r="BZ137" t="e">
        <f>IF(COUNTA('Последняя версия'!BZ137)=0,NA(),'Последняя версия'!BZ137)</f>
        <v>#N/A</v>
      </c>
      <c r="CA137" t="e">
        <f>IF(COUNTA('Последняя версия'!CA137)=0,NA(),'Последняя версия'!CA137)</f>
        <v>#N/A</v>
      </c>
      <c r="CB137" t="e">
        <f>IF(COUNTA('Последняя версия'!CB137)=0,NA(),'Последняя версия'!CB137)</f>
        <v>#N/A</v>
      </c>
      <c r="CC137" t="e">
        <f>IF(COUNTA('Последняя версия'!CC137)=0,NA(),'Последняя версия'!CC137)</f>
        <v>#N/A</v>
      </c>
      <c r="CD137" t="e">
        <f>IF(COUNTA('Последняя версия'!CD137)=0,NA(),'Последняя версия'!CD137)</f>
        <v>#N/A</v>
      </c>
      <c r="CE137" t="e">
        <f>IF(COUNTA('Последняя версия'!CE137)=0,NA(),'Последняя версия'!CE137)</f>
        <v>#N/A</v>
      </c>
      <c r="CF137" t="e">
        <f>IF(COUNTA('Последняя версия'!CF137)=0,NA(),'Последняя версия'!CF137)</f>
        <v>#N/A</v>
      </c>
      <c r="CG137" t="e">
        <f>IF(COUNTA('Последняя версия'!CG137)=0,NA(),'Последняя версия'!CG137)</f>
        <v>#N/A</v>
      </c>
      <c r="CH137" t="e">
        <f>IF(COUNTA('Последняя версия'!CH137)=0,NA(),'Последняя версия'!CH137)</f>
        <v>#N/A</v>
      </c>
      <c r="CI137" t="e">
        <f>IF(COUNTA('Последняя версия'!CI137)=0,NA(),'Последняя версия'!CI137)</f>
        <v>#N/A</v>
      </c>
      <c r="CJ137" t="e">
        <f>IF(COUNTA('Последняя версия'!CJ137)=0,NA(),'Последняя версия'!CJ137)</f>
        <v>#N/A</v>
      </c>
      <c r="CK137" t="e">
        <f>IF(COUNTA('Последняя версия'!CK137)=0,NA(),'Последняя версия'!CK137)</f>
        <v>#N/A</v>
      </c>
      <c r="CL137" t="e">
        <f>IF(COUNTA('Последняя версия'!CL137)=0,NA(),'Последняя версия'!CL137)</f>
        <v>#N/A</v>
      </c>
      <c r="CM137" t="e">
        <f>IF(COUNTA('Последняя версия'!CM137)=0,NA(),'Последняя версия'!CM137)</f>
        <v>#N/A</v>
      </c>
      <c r="CN137" t="e">
        <f>IF(COUNTA('Последняя версия'!CN137)=0,NA(),'Последняя версия'!CN137)</f>
        <v>#N/A</v>
      </c>
      <c r="CO137" t="e">
        <f>IF(COUNTA('Последняя версия'!CO137)=0,NA(),'Последняя версия'!CO137)</f>
        <v>#N/A</v>
      </c>
      <c r="CP137" t="e">
        <f>IF(COUNTA('Последняя версия'!CP137)=0,NA(),'Последняя версия'!CP137)</f>
        <v>#N/A</v>
      </c>
      <c r="CQ137" t="e">
        <f>IF(COUNTA('Последняя версия'!CQ137)=0,NA(),'Последняя версия'!CQ137)</f>
        <v>#N/A</v>
      </c>
      <c r="CR137" t="e">
        <f>IF(COUNTA('Последняя версия'!CR137)=0,NA(),'Последняя версия'!CR137)</f>
        <v>#N/A</v>
      </c>
      <c r="CS137">
        <f>IF(COUNTA('Последняя версия'!CS137)=0,NA(),'Последняя версия'!CS137)</f>
        <v>27</v>
      </c>
      <c r="CT137" t="e">
        <f>IF(COUNTA('Последняя версия'!CT137)=0,NA(),'Последняя версия'!CT137)</f>
        <v>#N/A</v>
      </c>
      <c r="CU137" t="e">
        <f>IF(COUNTA('Последняя версия'!CU137)=0,NA(),'Последняя версия'!CU137)</f>
        <v>#N/A</v>
      </c>
      <c r="CV137" t="e">
        <f>IF(COUNTA('Последняя версия'!CV137)=0,NA(),'Последняя версия'!CV137)</f>
        <v>#N/A</v>
      </c>
      <c r="CW137" t="e">
        <f>IF(COUNTA('Последняя версия'!CW137)=0,NA(),'Последняя версия'!CW137)</f>
        <v>#N/A</v>
      </c>
      <c r="CX137" t="e">
        <f>IF(COUNTA('Последняя версия'!CX137)=0,NA(),'Последняя версия'!CX137)</f>
        <v>#N/A</v>
      </c>
      <c r="CY137" t="e">
        <f>IF(COUNTA('Последняя версия'!CY137)=0,NA(),'Последняя версия'!CY137)</f>
        <v>#N/A</v>
      </c>
      <c r="CZ137" t="e">
        <f>IF(COUNTA('Последняя версия'!CZ137)=0,NA(),'Последняя версия'!CZ137)</f>
        <v>#N/A</v>
      </c>
      <c r="DA137" t="e">
        <f>IF(COUNTA('Последняя версия'!DA137)=0,NA(),'Последняя версия'!DA137)</f>
        <v>#N/A</v>
      </c>
      <c r="DB137" t="e">
        <f>IF(COUNTA('Последняя версия'!DB137)=0,NA(),'Последняя версия'!DB137)</f>
        <v>#N/A</v>
      </c>
      <c r="DC137" t="e">
        <f>IF(COUNTA('Последняя версия'!DC137)=0,NA(),'Последняя версия'!DC137)</f>
        <v>#N/A</v>
      </c>
      <c r="DD137" t="e">
        <f>IF(COUNTA('Последняя версия'!DD137)=0,NA(),'Последняя версия'!DD137)</f>
        <v>#N/A</v>
      </c>
      <c r="DE137" t="e">
        <f>IF(COUNTA('Последняя версия'!DE137)=0,NA(),'Последняя версия'!DE137)</f>
        <v>#N/A</v>
      </c>
      <c r="DF137" t="e">
        <f>IF(COUNTA('Последняя версия'!DF137)=0,NA(),'Последняя версия'!DF137)</f>
        <v>#N/A</v>
      </c>
      <c r="DG137" t="e">
        <f>IF(COUNTA('Последняя версия'!DG137)=0,NA(),'Последняя версия'!DG137)</f>
        <v>#N/A</v>
      </c>
      <c r="DH137" t="e">
        <f>IF(COUNTA('Последняя версия'!DH137)=0,NA(),'Последняя версия'!DH137)</f>
        <v>#N/A</v>
      </c>
      <c r="DI137" t="e">
        <f>IF(COUNTA('Последняя версия'!DI137)=0,NA(),'Последняя версия'!DI137)</f>
        <v>#N/A</v>
      </c>
      <c r="DJ137" t="e">
        <f>IF(COUNTA('Последняя версия'!DJ137)=0,NA(),'Последняя версия'!DJ137)</f>
        <v>#N/A</v>
      </c>
      <c r="DK137" t="e">
        <f>IF(COUNTA('Последняя версия'!DK137)=0,NA(),'Последняя версия'!DK137)</f>
        <v>#N/A</v>
      </c>
      <c r="DL137" t="e">
        <f>IF(COUNTA('Последняя версия'!DL137)=0,NA(),'Последняя версия'!DL137)</f>
        <v>#N/A</v>
      </c>
      <c r="DM137" t="e">
        <f>IF(COUNTA('Последняя версия'!DM137)=0,NA(),'Последняя версия'!DM137)</f>
        <v>#N/A</v>
      </c>
      <c r="DN137" t="e">
        <f>IF(COUNTA('Последняя версия'!DN137)=0,NA(),'Последняя версия'!DN137)</f>
        <v>#N/A</v>
      </c>
      <c r="DO137" t="e">
        <f>IF(COUNTA('Последняя версия'!DO137)=0,NA(),'Последняя версия'!DO137)</f>
        <v>#N/A</v>
      </c>
      <c r="DP137" t="e">
        <f>IF(COUNTA('Последняя версия'!DP137)=0,NA(),'Последняя версия'!DP137)</f>
        <v>#N/A</v>
      </c>
      <c r="DQ137" t="e">
        <f>IF(COUNTA('Последняя версия'!DQ137)=0,NA(),'Последняя версия'!DQ137)</f>
        <v>#N/A</v>
      </c>
      <c r="DR137" t="e">
        <f>IF(COUNTA('Последняя версия'!DR137)=0,NA(),'Последняя версия'!DR137)</f>
        <v>#N/A</v>
      </c>
      <c r="DS137" t="e">
        <f>IF(COUNTA('Последняя версия'!DS137)=0,NA(),'Последняя версия'!DS137)</f>
        <v>#N/A</v>
      </c>
      <c r="DT137" t="e">
        <f>IF(COUNTA('Последняя версия'!DT137)=0,NA(),'Последняя версия'!DT137)</f>
        <v>#N/A</v>
      </c>
      <c r="DU137" t="e">
        <f>IF(COUNTA('Последняя версия'!DU137)=0,NA(),'Последняя версия'!DU137)</f>
        <v>#N/A</v>
      </c>
      <c r="DV137" t="e">
        <f>IF(COUNTA('Последняя версия'!DV137)=0,NA(),'Последняя версия'!DV137)</f>
        <v>#N/A</v>
      </c>
      <c r="DW137" t="e">
        <f>IF(COUNTA('Последняя версия'!DW137)=0,NA(),'Последняя версия'!DW137)</f>
        <v>#N/A</v>
      </c>
      <c r="DX137" t="e">
        <f>IF(COUNTA('Последняя версия'!DX137)=0,NA(),'Последняя версия'!DX137)</f>
        <v>#N/A</v>
      </c>
      <c r="DY137" t="e">
        <f>IF(COUNTA('Последняя версия'!DY137)=0,NA(),'Последняя версия'!DY137)</f>
        <v>#N/A</v>
      </c>
      <c r="DZ137" t="e">
        <f>IF(COUNTA('Последняя версия'!DZ137)=0,NA(),'Последняя версия'!DZ137)</f>
        <v>#N/A</v>
      </c>
      <c r="EA137" t="e">
        <f>IF(COUNTA('Последняя версия'!EA137)=0,NA(),'Последняя версия'!EA137)</f>
        <v>#N/A</v>
      </c>
      <c r="EB137" t="e">
        <f>IF(COUNTA('Последняя версия'!EB137)=0,NA(),'Последняя версия'!EB137)</f>
        <v>#N/A</v>
      </c>
      <c r="EC137" t="e">
        <f>IF(COUNTA('Последняя версия'!EC137)=0,NA(),'Последняя версия'!EC137)</f>
        <v>#N/A</v>
      </c>
      <c r="ED137" t="e">
        <f>IF(COUNTA('Последняя версия'!ED137)=0,NA(),'Последняя версия'!ED137)</f>
        <v>#N/A</v>
      </c>
      <c r="EE137" t="e">
        <f>IF(COUNTA('Последняя версия'!EE137)=0,NA(),'Последняя версия'!EE137)</f>
        <v>#N/A</v>
      </c>
      <c r="EF137" t="e">
        <f>IF(COUNTA('Последняя версия'!EF137)=0,NA(),'Последняя версия'!EF137)</f>
        <v>#N/A</v>
      </c>
      <c r="EG137" t="e">
        <f>IF(COUNTA('Последняя версия'!EG137)=0,NA(),'Последняя версия'!EG137)</f>
        <v>#N/A</v>
      </c>
      <c r="EH137" t="e">
        <f>IF(COUNTA('Последняя версия'!EH137)=0,NA(),'Последняя версия'!EH137)</f>
        <v>#N/A</v>
      </c>
      <c r="EI137" t="e">
        <f>IF(COUNTA('Последняя версия'!EI137)=0,NA(),'Последняя версия'!EI137)</f>
        <v>#N/A</v>
      </c>
      <c r="EJ137" t="e">
        <f>IF(COUNTA('Последняя версия'!EJ137)=0,NA(),'Последняя версия'!EJ137)</f>
        <v>#N/A</v>
      </c>
    </row>
    <row r="138" spans="1:140" x14ac:dyDescent="0.35">
      <c r="A138">
        <f>IF(COUNTA('Последняя версия'!A138)=0,NA(),'Последняя версия'!A138)</f>
        <v>137</v>
      </c>
      <c r="B138">
        <f>IF(COUNTA('Последняя версия'!B138)=0,NA(),'Последняя версия'!B138)</f>
        <v>4</v>
      </c>
      <c r="C138">
        <f>IF(COUNTA('Последняя версия'!C138)=0,NA(),'Последняя версия'!C138)</f>
        <v>1</v>
      </c>
      <c r="D138">
        <f>IF(COUNTA('Последняя версия'!D138)=0,NA(),'Последняя версия'!D138)</f>
        <v>4</v>
      </c>
      <c r="E138">
        <f>IF(COUNTA('Последняя версия'!E138)=0,NA(),'Последняя версия'!E138)</f>
        <v>1</v>
      </c>
      <c r="F138">
        <f>IF(COUNTA('Последняя версия'!F138)=0,NA(),'Последняя версия'!F138)</f>
        <v>2</v>
      </c>
      <c r="G138">
        <f>IF(COUNTA('Последняя версия'!G138)=0,NA(),'Последняя версия'!G138)</f>
        <v>2</v>
      </c>
      <c r="H138">
        <f>IF(COUNTA('Последняя версия'!H138)=0,NA(),'Последняя версия'!H138)</f>
        <v>1</v>
      </c>
      <c r="I138">
        <f>IF(COUNTA('Последняя версия'!I138)=0,NA(),'Последняя версия'!I138)</f>
        <v>1</v>
      </c>
      <c r="J138">
        <f>IF(COUNTA('Последняя версия'!J138)=0,NA(),'Последняя версия'!J138)</f>
        <v>1</v>
      </c>
      <c r="K138">
        <f>IF(COUNTA('Последняя версия'!K138)=0,NA(),'Последняя версия'!K138)</f>
        <v>2</v>
      </c>
      <c r="L138">
        <f>IF(COUNTA('Последняя версия'!L138)=0,NA(),'Последняя версия'!L138)</f>
        <v>1</v>
      </c>
      <c r="M138">
        <f>IF(COUNTA('Последняя версия'!M138)=0,NA(),'Последняя версия'!M138)</f>
        <v>1</v>
      </c>
      <c r="N138">
        <f>IF(COUNTA('Последняя версия'!N138)=0,NA(),'Последняя версия'!N138)</f>
        <v>1</v>
      </c>
      <c r="O138">
        <f>IF(COUNTA('Последняя версия'!O138)=0,NA(),'Последняя версия'!O138)</f>
        <v>1</v>
      </c>
      <c r="P138">
        <f>IF(COUNTA('Последняя версия'!P138)=0,NA(),'Последняя версия'!P138)</f>
        <v>1</v>
      </c>
      <c r="Q138">
        <f>IF(COUNTA('Последняя версия'!Q138)=0,NA(),'Последняя версия'!Q138)</f>
        <v>1</v>
      </c>
      <c r="R138">
        <f>IF(COUNTA('Последняя версия'!R138)=0,NA(),'Последняя версия'!R138)</f>
        <v>2</v>
      </c>
      <c r="S138">
        <f>IF(COUNTA('Последняя версия'!S138)=0,NA(),'Последняя версия'!S138)</f>
        <v>2</v>
      </c>
      <c r="T138" t="e">
        <f>IF(COUNTA('Последняя версия'!T138)=0,NA(),'Последняя версия'!T138)</f>
        <v>#N/A</v>
      </c>
      <c r="U138" t="e">
        <f>IF(COUNTA('Последняя версия'!U138)=0,NA(),'Последняя версия'!U138)</f>
        <v>#N/A</v>
      </c>
      <c r="V138" t="e">
        <f>IF(COUNTA('Последняя версия'!V138)=0,NA(),'Последняя версия'!V138)</f>
        <v>#N/A</v>
      </c>
      <c r="W138" t="e">
        <f>IF(COUNTA('Последняя версия'!W138)=0,NA(),'Последняя версия'!W138)</f>
        <v>#N/A</v>
      </c>
      <c r="X138">
        <f>IF(COUNTA('Последняя версия'!X138)=0,NA(),'Последняя версия'!X138)</f>
        <v>58</v>
      </c>
      <c r="Y138" t="e">
        <f>IF(COUNTA('Последняя версия'!Y138)=0,NA(),'Последняя версия'!Y138)</f>
        <v>#N/A</v>
      </c>
      <c r="Z138" t="e">
        <f>IF(COUNTA('Последняя версия'!Z138)=0,NA(),'Последняя версия'!Z138)</f>
        <v>#N/A</v>
      </c>
      <c r="AA138">
        <f>IF(COUNTA('Последняя версия'!AA138)=0,NA(),'Последняя версия'!AA138)</f>
        <v>47</v>
      </c>
      <c r="AB138" t="e">
        <f>IF(COUNTA('Последняя версия'!AB138)=0,NA(),'Последняя версия'!AB138)</f>
        <v>#N/A</v>
      </c>
      <c r="AC138">
        <f>IF(COUNTA('Последняя версия'!AC138)=0,NA(),'Последняя версия'!AC138)</f>
        <v>44.28</v>
      </c>
      <c r="AD138">
        <f>IF(COUNTA('Последняя версия'!AD138)=0,NA(),'Последняя версия'!AD138)</f>
        <v>4.43</v>
      </c>
      <c r="AE138">
        <f>IF(COUNTA('Последняя версия'!AE138)=0,NA(),'Последняя версия'!AE138)</f>
        <v>73.06</v>
      </c>
      <c r="AF138">
        <f>IF(COUNTA('Последняя версия'!AF138)=0,NA(),'Последняя версия'!AF138)</f>
        <v>5.82</v>
      </c>
      <c r="AG138">
        <f>IF(COUNTA('Последняя версия'!AG138)=0,NA(),'Последняя версия'!AG138)</f>
        <v>1.08</v>
      </c>
      <c r="AH138">
        <f>IF(COUNTA('Последняя версия'!AH138)=0,NA(),'Последняя версия'!AH138)</f>
        <v>3</v>
      </c>
      <c r="AI138">
        <f>IF(COUNTA('Последняя версия'!AI138)=0,NA(),'Последняя версия'!AI138)</f>
        <v>1.88</v>
      </c>
      <c r="AJ138">
        <f>IF(COUNTA('Последняя версия'!AJ138)=0,NA(),'Последняя версия'!AJ138)</f>
        <v>1.27</v>
      </c>
      <c r="AK138">
        <f>IF(COUNTA('Последняя версия'!AK138)=0,NA(),'Последняя версия'!AK138)</f>
        <v>3.1</v>
      </c>
      <c r="AL138">
        <f>IF(COUNTA('Последняя версия'!AL138)=0,NA(),'Последняя версия'!AL138)</f>
        <v>176</v>
      </c>
      <c r="AM138">
        <f>IF(COUNTA('Последняя версия'!AM138)=0,NA(),'Последняя версия'!AM138)</f>
        <v>286</v>
      </c>
      <c r="AN138" t="e">
        <f>IF(COUNTA('Последняя версия'!AN138)=0,NA(),'Последняя версия'!AN138)</f>
        <v>#N/A</v>
      </c>
      <c r="AO138" t="e">
        <f>IF(COUNTA('Последняя версия'!AO138)=0,NA(),'Последняя версия'!AO138)</f>
        <v>#N/A</v>
      </c>
      <c r="AP138" t="e">
        <f>IF(COUNTA('Последняя версия'!AP138)=0,NA(),'Последняя версия'!AP138)</f>
        <v>#N/A</v>
      </c>
      <c r="AQ138" t="e">
        <f>IF(COUNTA('Последняя версия'!AQ138)=0,NA(),'Последняя версия'!AQ138)</f>
        <v>#N/A</v>
      </c>
      <c r="AR138" t="e">
        <f>IF(COUNTA('Последняя версия'!AR138)=0,NA(),'Последняя версия'!AR138)</f>
        <v>#N/A</v>
      </c>
      <c r="AS138" t="e">
        <f>IF(COUNTA('Последняя версия'!AS138)=0,NA(),'Последняя версия'!AS138)</f>
        <v>#N/A</v>
      </c>
      <c r="AT138" t="e">
        <f>IF(COUNTA('Последняя версия'!AT138)=0,NA(),'Последняя версия'!AT138)</f>
        <v>#N/A</v>
      </c>
      <c r="AU138" t="e">
        <f>IF(COUNTA('Последняя версия'!AU138)=0,NA(),'Последняя версия'!AU138)</f>
        <v>#N/A</v>
      </c>
      <c r="AV138" t="e">
        <f>IF(COUNTA('Последняя версия'!AV138)=0,NA(),'Последняя версия'!AV138)</f>
        <v>#N/A</v>
      </c>
      <c r="AW138" t="e">
        <f>IF(COUNTA('Последняя версия'!AW138)=0,NA(),'Последняя версия'!AW138)</f>
        <v>#N/A</v>
      </c>
      <c r="AX138" t="e">
        <f>IF(COUNTA('Последняя версия'!AX138)=0,NA(),'Последняя версия'!AX138)</f>
        <v>#N/A</v>
      </c>
      <c r="AY138" t="e">
        <f>IF(COUNTA('Последняя версия'!AY138)=0,NA(),'Последняя версия'!AY138)</f>
        <v>#N/A</v>
      </c>
      <c r="AZ138" t="e">
        <f>IF(COUNTA('Последняя версия'!AZ138)=0,NA(),'Последняя версия'!AZ138)</f>
        <v>#N/A</v>
      </c>
      <c r="BA138" t="e">
        <f>IF(COUNTA('Последняя версия'!BA138)=0,NA(),'Последняя версия'!BA138)</f>
        <v>#N/A</v>
      </c>
      <c r="BB138">
        <f>IF(COUNTA('Последняя версия'!BB138)=0,NA(),'Последняя версия'!BB138)</f>
        <v>146</v>
      </c>
      <c r="BC138">
        <f>IF(COUNTA('Последняя версия'!BC138)=0,NA(),'Последняя версия'!BC138)</f>
        <v>4.8499999999999996</v>
      </c>
      <c r="BD138">
        <f>IF(COUNTA('Последняя версия'!BD138)=0,NA(),'Последняя версия'!BD138)</f>
        <v>213</v>
      </c>
      <c r="BE138">
        <f>IF(COUNTA('Последняя версия'!BE138)=0,NA(),'Последняя версия'!BE138)</f>
        <v>7.5</v>
      </c>
      <c r="BF138">
        <f>IF(COUNTA('Последняя версия'!BF138)=0,NA(),'Последняя версия'!BF138)</f>
        <v>10</v>
      </c>
      <c r="BG138">
        <f>IF(COUNTA('Последняя версия'!BG138)=0,NA(),'Последняя версия'!BG138)</f>
        <v>5</v>
      </c>
      <c r="BH138">
        <f>IF(COUNTA('Последняя версия'!BH138)=0,NA(),'Последняя версия'!BH138)</f>
        <v>233</v>
      </c>
      <c r="BI138">
        <f>IF(COUNTA('Последняя версия'!BI138)=0,NA(),'Последняя версия'!BI138)</f>
        <v>1595.8904109589041</v>
      </c>
      <c r="BJ138">
        <f>IF(COUNTA('Последняя версия'!BJ138)=0,NA(),'Последняя версия'!BJ138)</f>
        <v>7.78</v>
      </c>
      <c r="BK138">
        <f>IF(COUNTA('Последняя версия'!BK138)=0,NA(),'Последняя версия'!BK138)</f>
        <v>46.9</v>
      </c>
      <c r="BL138">
        <f>IF(COUNTA('Последняя версия'!BL138)=0,NA(),'Последняя версия'!BL138)</f>
        <v>102.4</v>
      </c>
      <c r="BM138">
        <f>IF(COUNTA('Последняя версия'!BM138)=0,NA(),'Последняя версия'!BM138)</f>
        <v>8.91</v>
      </c>
      <c r="BN138" t="e">
        <f>IF(COUNTA('Последняя версия'!BN138)=0,NA(),'Последняя версия'!BN138)</f>
        <v>#N/A</v>
      </c>
      <c r="BO138" t="e">
        <f>IF(COUNTA('Последняя версия'!BO138)=0,NA(),'Последняя версия'!BO138)</f>
        <v>#N/A</v>
      </c>
      <c r="BP138" t="e">
        <f>IF(COUNTA('Последняя версия'!BP138)=0,NA(),'Последняя версия'!BP138)</f>
        <v>#N/A</v>
      </c>
      <c r="BQ138" t="e">
        <f>IF(COUNTA('Последняя версия'!BQ138)=0,NA(),'Последняя версия'!BQ138)</f>
        <v>#N/A</v>
      </c>
      <c r="BR138" t="e">
        <f>IF(COUNTA('Последняя версия'!BR138)=0,NA(),'Последняя версия'!BR138)</f>
        <v>#N/A</v>
      </c>
      <c r="BS138" t="e">
        <f>IF(COUNTA('Последняя версия'!BS138)=0,NA(),'Последняя версия'!BS138)</f>
        <v>#N/A</v>
      </c>
      <c r="BT138" t="e">
        <f>IF(COUNTA('Последняя версия'!BT138)=0,NA(),'Последняя версия'!BT138)</f>
        <v>#N/A</v>
      </c>
      <c r="BU138" t="e">
        <f>IF(COUNTA('Последняя версия'!BU138)=0,NA(),'Последняя версия'!BU138)</f>
        <v>#N/A</v>
      </c>
      <c r="BV138" t="e">
        <f>IF(COUNTA('Последняя версия'!BV138)=0,NA(),'Последняя версия'!BV138)</f>
        <v>#N/A</v>
      </c>
      <c r="BW138" t="e">
        <f>IF(COUNTA('Последняя версия'!BW138)=0,NA(),'Последняя версия'!BW138)</f>
        <v>#N/A</v>
      </c>
      <c r="BX138" t="e">
        <f>IF(COUNTA('Последняя версия'!BX138)=0,NA(),'Последняя версия'!BX138)</f>
        <v>#N/A</v>
      </c>
      <c r="BY138" t="e">
        <f>IF(COUNTA('Последняя версия'!BY138)=0,NA(),'Последняя версия'!BY138)</f>
        <v>#N/A</v>
      </c>
      <c r="BZ138" t="e">
        <f>IF(COUNTA('Последняя версия'!BZ138)=0,NA(),'Последняя версия'!BZ138)</f>
        <v>#N/A</v>
      </c>
      <c r="CA138" t="e">
        <f>IF(COUNTA('Последняя версия'!CA138)=0,NA(),'Последняя версия'!CA138)</f>
        <v>#N/A</v>
      </c>
      <c r="CB138" t="e">
        <f>IF(COUNTA('Последняя версия'!CB138)=0,NA(),'Последняя версия'!CB138)</f>
        <v>#N/A</v>
      </c>
      <c r="CC138" t="e">
        <f>IF(COUNTA('Последняя версия'!CC138)=0,NA(),'Последняя версия'!CC138)</f>
        <v>#N/A</v>
      </c>
      <c r="CD138" t="e">
        <f>IF(COUNTA('Последняя версия'!CD138)=0,NA(),'Последняя версия'!CD138)</f>
        <v>#N/A</v>
      </c>
      <c r="CE138" t="e">
        <f>IF(COUNTA('Последняя версия'!CE138)=0,NA(),'Последняя версия'!CE138)</f>
        <v>#N/A</v>
      </c>
      <c r="CF138" t="e">
        <f>IF(COUNTA('Последняя версия'!CF138)=0,NA(),'Последняя версия'!CF138)</f>
        <v>#N/A</v>
      </c>
      <c r="CG138" t="e">
        <f>IF(COUNTA('Последняя версия'!CG138)=0,NA(),'Последняя версия'!CG138)</f>
        <v>#N/A</v>
      </c>
      <c r="CH138" t="e">
        <f>IF(COUNTA('Последняя версия'!CH138)=0,NA(),'Последняя версия'!CH138)</f>
        <v>#N/A</v>
      </c>
      <c r="CI138" t="e">
        <f>IF(COUNTA('Последняя версия'!CI138)=0,NA(),'Последняя версия'!CI138)</f>
        <v>#N/A</v>
      </c>
      <c r="CJ138" t="e">
        <f>IF(COUNTA('Последняя версия'!CJ138)=0,NA(),'Последняя версия'!CJ138)</f>
        <v>#N/A</v>
      </c>
      <c r="CK138" t="e">
        <f>IF(COUNTA('Последняя версия'!CK138)=0,NA(),'Последняя версия'!CK138)</f>
        <v>#N/A</v>
      </c>
      <c r="CL138" t="e">
        <f>IF(COUNTA('Последняя версия'!CL138)=0,NA(),'Последняя версия'!CL138)</f>
        <v>#N/A</v>
      </c>
      <c r="CM138">
        <f>IF(COUNTA('Последняя версия'!CM138)=0,NA(),'Последняя версия'!CM138)</f>
        <v>0.95</v>
      </c>
      <c r="CN138">
        <f>IF(COUNTA('Последняя версия'!CN138)=0,NA(),'Последняя версия'!CN138)</f>
        <v>5.68</v>
      </c>
      <c r="CO138">
        <f>IF(COUNTA('Последняя версия'!CO138)=0,NA(),'Последняя версия'!CO138)</f>
        <v>136.85</v>
      </c>
      <c r="CP138">
        <f>IF(COUNTA('Последняя версия'!CP138)=0,NA(),'Последняя версия'!CP138)</f>
        <v>468.61849999999998</v>
      </c>
      <c r="CQ138">
        <f>IF(COUNTA('Последняя версия'!CQ138)=0,NA(),'Последняя версия'!CQ138)</f>
        <v>65.260000000000005</v>
      </c>
      <c r="CR138">
        <f>IF(COUNTA('Последняя версия'!CR138)=0,NA(),'Последняя версия'!CR138)</f>
        <v>3.84</v>
      </c>
      <c r="CS138">
        <f>IF(COUNTA('Последняя версия'!CS138)=0,NA(),'Последняя версия'!CS138)</f>
        <v>29</v>
      </c>
      <c r="CT138">
        <f>IF(COUNTA('Последняя версия'!CT138)=0,NA(),'Последняя версия'!CT138)</f>
        <v>10</v>
      </c>
      <c r="CU138">
        <f>IF(COUNTA('Последняя версия'!CU138)=0,NA(),'Последняя версия'!CU138)</f>
        <v>18</v>
      </c>
      <c r="CV138">
        <f>IF(COUNTA('Последняя версия'!CV138)=0,NA(),'Последняя версия'!CV138)</f>
        <v>4</v>
      </c>
      <c r="CW138">
        <f>IF(COUNTA('Последняя версия'!CW138)=0,NA(),'Последняя версия'!CW138)</f>
        <v>1</v>
      </c>
      <c r="CX138">
        <f>IF(COUNTA('Последняя версия'!CX138)=0,NA(),'Последняя версия'!CX138)</f>
        <v>1</v>
      </c>
      <c r="CY138">
        <f>IF(COUNTA('Последняя версия'!CY138)=0,NA(),'Последняя версия'!CY138)</f>
        <v>1</v>
      </c>
      <c r="CZ138">
        <f>IF(COUNTA('Последняя версия'!CZ138)=0,NA(),'Последняя версия'!CZ138)</f>
        <v>1</v>
      </c>
      <c r="DA138">
        <f>IF(COUNTA('Последняя версия'!DA138)=0,NA(),'Последняя версия'!DA138)</f>
        <v>8</v>
      </c>
      <c r="DB138">
        <f>IF(COUNTA('Последняя версия'!DB138)=0,NA(),'Последняя версия'!DB138)</f>
        <v>5</v>
      </c>
      <c r="DC138">
        <f>IF(COUNTA('Последняя версия'!DC138)=0,NA(),'Последняя версия'!DC138)</f>
        <v>5</v>
      </c>
      <c r="DD138">
        <f>IF(COUNTA('Последняя версия'!DD138)=0,NA(),'Последняя версия'!DD138)</f>
        <v>1</v>
      </c>
      <c r="DE138">
        <f>IF(COUNTA('Последняя версия'!DE138)=0,NA(),'Последняя версия'!DE138)</f>
        <v>4</v>
      </c>
      <c r="DF138">
        <f>IF(COUNTA('Последняя версия'!DF138)=0,NA(),'Последняя версия'!DF138)</f>
        <v>5</v>
      </c>
      <c r="DG138">
        <f>IF(COUNTA('Последняя версия'!DG138)=0,NA(),'Последняя версия'!DG138)</f>
        <v>8</v>
      </c>
      <c r="DH138">
        <f>IF(COUNTA('Последняя версия'!DH138)=0,NA(),'Последняя версия'!DH138)</f>
        <v>2</v>
      </c>
      <c r="DI138">
        <f>IF(COUNTA('Последняя версия'!DI138)=0,NA(),'Последняя версия'!DI138)</f>
        <v>6</v>
      </c>
      <c r="DJ138">
        <f>IF(COUNTA('Последняя версия'!DJ138)=0,NA(),'Последняя версия'!DJ138)</f>
        <v>5</v>
      </c>
      <c r="DK138">
        <f>IF(COUNTA('Последняя версия'!DK138)=0,NA(),'Последняя версия'!DK138)</f>
        <v>7</v>
      </c>
      <c r="DL138">
        <f>IF(COUNTA('Последняя версия'!DL138)=0,NA(),'Последняя версия'!DL138)</f>
        <v>10</v>
      </c>
      <c r="DM138">
        <f>IF(COUNTA('Последняя версия'!DM138)=0,NA(),'Последняя версия'!DM138)</f>
        <v>11</v>
      </c>
      <c r="DN138">
        <f>IF(COUNTA('Последняя версия'!DN138)=0,NA(),'Последняя версия'!DN138)</f>
        <v>6</v>
      </c>
      <c r="DO138">
        <f>IF(COUNTA('Последняя версия'!DO138)=0,NA(),'Последняя версия'!DO138)</f>
        <v>5</v>
      </c>
      <c r="DP138">
        <f>IF(COUNTA('Последняя версия'!DP138)=0,NA(),'Последняя версия'!DP138)</f>
        <v>7</v>
      </c>
      <c r="DQ138">
        <f>IF(COUNTA('Последняя версия'!DQ138)=0,NA(),'Последняя версия'!DQ138)</f>
        <v>14</v>
      </c>
      <c r="DR138">
        <f>IF(COUNTA('Последняя версия'!DR138)=0,NA(),'Последняя версия'!DR138)</f>
        <v>9</v>
      </c>
      <c r="DS138">
        <f>IF(COUNTA('Последняя версия'!DS138)=0,NA(),'Последняя версия'!DS138)</f>
        <v>5</v>
      </c>
      <c r="DT138">
        <f>IF(COUNTA('Последняя версия'!DT138)=0,NA(),'Последняя версия'!DT138)</f>
        <v>114</v>
      </c>
      <c r="DU138">
        <f>IF(COUNTA('Последняя версия'!DU138)=0,NA(),'Последняя версия'!DU138)</f>
        <v>98</v>
      </c>
      <c r="DV138">
        <f>IF(COUNTA('Последняя версия'!DV138)=0,NA(),'Последняя версия'!DV138)</f>
        <v>18</v>
      </c>
      <c r="DW138">
        <f>IF(COUNTA('Последняя версия'!DW138)=0,NA(),'Последняя версия'!DW138)</f>
        <v>1</v>
      </c>
      <c r="DX138">
        <f>IF(COUNTA('Последняя версия'!DX138)=0,NA(),'Последняя версия'!DX138)</f>
        <v>26</v>
      </c>
      <c r="DY138">
        <f>IF(COUNTA('Последняя версия'!DY138)=0,NA(),'Последняя версия'!DY138)</f>
        <v>13</v>
      </c>
      <c r="DZ138">
        <f>IF(COUNTA('Последняя версия'!DZ138)=0,NA(),'Последняя версия'!DZ138)</f>
        <v>26</v>
      </c>
      <c r="EA138">
        <f>IF(COUNTA('Последняя версия'!EA138)=0,NA(),'Последняя версия'!EA138)</f>
        <v>15</v>
      </c>
      <c r="EB138">
        <f>IF(COUNTA('Последняя версия'!EB138)=0,NA(),'Последняя версия'!EB138)</f>
        <v>44</v>
      </c>
      <c r="EC138">
        <f>IF(COUNTA('Последняя версия'!EC138)=0,NA(),'Последняя версия'!EC138)</f>
        <v>60</v>
      </c>
      <c r="ED138">
        <f>IF(COUNTA('Последняя версия'!ED138)=0,NA(),'Последняя версия'!ED138)</f>
        <v>123</v>
      </c>
      <c r="EE138">
        <f>IF(COUNTA('Последняя версия'!EE138)=0,NA(),'Последняя версия'!EE138)</f>
        <v>0</v>
      </c>
      <c r="EF138">
        <f>IF(COUNTA('Последняя версия'!EF138)=0,NA(),'Последняя версия'!EF138)</f>
        <v>0</v>
      </c>
      <c r="EG138">
        <f>IF(COUNTA('Последняя версия'!EG138)=0,NA(),'Последняя версия'!EG138)</f>
        <v>0</v>
      </c>
      <c r="EH138">
        <f>IF(COUNTA('Последняя версия'!EH138)=0,NA(),'Последняя версия'!EH138)</f>
        <v>0</v>
      </c>
      <c r="EI138">
        <f>IF(COUNTA('Последняя версия'!EI138)=0,NA(),'Последняя версия'!EI138)</f>
        <v>63</v>
      </c>
      <c r="EJ138">
        <f>IF(COUNTA('Последняя версия'!EJ138)=0,NA(),'Последняя версия'!EJ138)</f>
        <v>1.36</v>
      </c>
    </row>
    <row r="139" spans="1:140" x14ac:dyDescent="0.35">
      <c r="A139">
        <f>IF(COUNTA('Последняя версия'!A139)=0,NA(),'Последняя версия'!A139)</f>
        <v>138</v>
      </c>
      <c r="B139">
        <f>IF(COUNTA('Последняя версия'!B139)=0,NA(),'Последняя версия'!B139)</f>
        <v>4</v>
      </c>
      <c r="C139">
        <f>IF(COUNTA('Последняя версия'!C139)=0,NA(),'Последняя версия'!C139)</f>
        <v>2</v>
      </c>
      <c r="D139">
        <f>IF(COUNTA('Последняя версия'!D139)=0,NA(),'Последняя версия'!D139)</f>
        <v>4</v>
      </c>
      <c r="E139">
        <f>IF(COUNTA('Последняя версия'!E139)=0,NA(),'Последняя версия'!E139)</f>
        <v>1</v>
      </c>
      <c r="F139">
        <f>IF(COUNTA('Последняя версия'!F139)=0,NA(),'Последняя версия'!F139)</f>
        <v>1</v>
      </c>
      <c r="G139">
        <f>IF(COUNTA('Последняя версия'!G139)=0,NA(),'Последняя версия'!G139)</f>
        <v>2</v>
      </c>
      <c r="H139">
        <f>IF(COUNTA('Последняя версия'!H139)=0,NA(),'Последняя версия'!H139)</f>
        <v>1</v>
      </c>
      <c r="I139">
        <f>IF(COUNTA('Последняя версия'!I139)=0,NA(),'Последняя версия'!I139)</f>
        <v>1</v>
      </c>
      <c r="J139">
        <f>IF(COUNTA('Последняя версия'!J139)=0,NA(),'Последняя версия'!J139)</f>
        <v>1</v>
      </c>
      <c r="K139">
        <f>IF(COUNTA('Последняя версия'!K139)=0,NA(),'Последняя версия'!K139)</f>
        <v>2</v>
      </c>
      <c r="L139">
        <f>IF(COUNTA('Последняя версия'!L139)=0,NA(),'Последняя версия'!L139)</f>
        <v>1</v>
      </c>
      <c r="M139">
        <f>IF(COUNTA('Последняя версия'!M139)=0,NA(),'Последняя версия'!M139)</f>
        <v>1</v>
      </c>
      <c r="N139">
        <f>IF(COUNTA('Последняя версия'!N139)=0,NA(),'Последняя версия'!N139)</f>
        <v>1</v>
      </c>
      <c r="O139">
        <f>IF(COUNTA('Последняя версия'!O139)=0,NA(),'Последняя версия'!O139)</f>
        <v>1</v>
      </c>
      <c r="P139">
        <f>IF(COUNTA('Последняя версия'!P139)=0,NA(),'Последняя версия'!P139)</f>
        <v>1</v>
      </c>
      <c r="Q139">
        <f>IF(COUNTA('Последняя версия'!Q139)=0,NA(),'Последняя версия'!Q139)</f>
        <v>1</v>
      </c>
      <c r="R139">
        <f>IF(COUNTA('Последняя версия'!R139)=0,NA(),'Последняя версия'!R139)</f>
        <v>1</v>
      </c>
      <c r="S139">
        <f>IF(COUNTA('Последняя версия'!S139)=0,NA(),'Последняя версия'!S139)</f>
        <v>2</v>
      </c>
      <c r="T139" t="e">
        <f>IF(COUNTA('Последняя версия'!T139)=0,NA(),'Последняя версия'!T139)</f>
        <v>#N/A</v>
      </c>
      <c r="U139" t="e">
        <f>IF(COUNTA('Последняя версия'!U139)=0,NA(),'Последняя версия'!U139)</f>
        <v>#N/A</v>
      </c>
      <c r="V139" t="e">
        <f>IF(COUNTA('Последняя версия'!V139)=0,NA(),'Последняя версия'!V139)</f>
        <v>#N/A</v>
      </c>
      <c r="W139" t="e">
        <f>IF(COUNTA('Последняя версия'!W139)=0,NA(),'Последняя версия'!W139)</f>
        <v>#N/A</v>
      </c>
      <c r="X139">
        <f>IF(COUNTA('Последняя версия'!X139)=0,NA(),'Последняя версия'!X139)</f>
        <v>54</v>
      </c>
      <c r="Y139" t="e">
        <f>IF(COUNTA('Последняя версия'!Y139)=0,NA(),'Последняя версия'!Y139)</f>
        <v>#N/A</v>
      </c>
      <c r="Z139" t="e">
        <f>IF(COUNTA('Последняя версия'!Z139)=0,NA(),'Последняя версия'!Z139)</f>
        <v>#N/A</v>
      </c>
      <c r="AA139">
        <f>IF(COUNTA('Последняя версия'!AA139)=0,NA(),'Последняя версия'!AA139)</f>
        <v>60</v>
      </c>
      <c r="AB139" t="e">
        <f>IF(COUNTA('Последняя версия'!AB139)=0,NA(),'Последняя версия'!AB139)</f>
        <v>#N/A</v>
      </c>
      <c r="AC139">
        <f>IF(COUNTA('Последняя версия'!AC139)=0,NA(),'Последняя версия'!AC139)</f>
        <v>40.6</v>
      </c>
      <c r="AD139">
        <f>IF(COUNTA('Последняя версия'!AD139)=0,NA(),'Последняя версия'!AD139)</f>
        <v>5.29</v>
      </c>
      <c r="AE139">
        <f>IF(COUNTA('Последняя версия'!AE139)=0,NA(),'Последняя версия'!AE139)</f>
        <v>64.02</v>
      </c>
      <c r="AF139">
        <f>IF(COUNTA('Последняя версия'!AF139)=0,NA(),'Последняя версия'!AF139)</f>
        <v>5.2</v>
      </c>
      <c r="AG139">
        <f>IF(COUNTA('Последняя версия'!AG139)=0,NA(),'Последняя версия'!AG139)</f>
        <v>2.12</v>
      </c>
      <c r="AH139">
        <f>IF(COUNTA('Последняя версия'!AH139)=0,NA(),'Последняя версия'!AH139)</f>
        <v>2.81</v>
      </c>
      <c r="AI139">
        <f>IF(COUNTA('Последняя версия'!AI139)=0,NA(),'Последняя версия'!AI139)</f>
        <v>0.43</v>
      </c>
      <c r="AJ139">
        <f>IF(COUNTA('Последняя версия'!AJ139)=0,NA(),'Последняя версия'!AJ139)</f>
        <v>1.6</v>
      </c>
      <c r="AK139">
        <f>IF(COUNTA('Последняя версия'!AK139)=0,NA(),'Последняя версия'!AK139)</f>
        <v>1.5</v>
      </c>
      <c r="AL139">
        <f>IF(COUNTA('Последняя версия'!AL139)=0,NA(),'Последняя версия'!AL139)</f>
        <v>91.4</v>
      </c>
      <c r="AM139">
        <f>IF(COUNTA('Последняя версия'!AM139)=0,NA(),'Последняя версия'!AM139)</f>
        <v>364</v>
      </c>
      <c r="AN139" t="e">
        <f>IF(COUNTA('Последняя версия'!AN139)=0,NA(),'Последняя версия'!AN139)</f>
        <v>#N/A</v>
      </c>
      <c r="AO139" t="e">
        <f>IF(COUNTA('Последняя версия'!AO139)=0,NA(),'Последняя версия'!AO139)</f>
        <v>#N/A</v>
      </c>
      <c r="AP139" t="e">
        <f>IF(COUNTA('Последняя версия'!AP139)=0,NA(),'Последняя версия'!AP139)</f>
        <v>#N/A</v>
      </c>
      <c r="AQ139" t="e">
        <f>IF(COUNTA('Последняя версия'!AQ139)=0,NA(),'Последняя версия'!AQ139)</f>
        <v>#N/A</v>
      </c>
      <c r="AR139" t="e">
        <f>IF(COUNTA('Последняя версия'!AR139)=0,NA(),'Последняя версия'!AR139)</f>
        <v>#N/A</v>
      </c>
      <c r="AS139" t="e">
        <f>IF(COUNTA('Последняя версия'!AS139)=0,NA(),'Последняя версия'!AS139)</f>
        <v>#N/A</v>
      </c>
      <c r="AT139" t="e">
        <f>IF(COUNTA('Последняя версия'!AT139)=0,NA(),'Последняя версия'!AT139)</f>
        <v>#N/A</v>
      </c>
      <c r="AU139" t="e">
        <f>IF(COUNTA('Последняя версия'!AU139)=0,NA(),'Последняя версия'!AU139)</f>
        <v>#N/A</v>
      </c>
      <c r="AV139" t="e">
        <f>IF(COUNTA('Последняя версия'!AV139)=0,NA(),'Последняя версия'!AV139)</f>
        <v>#N/A</v>
      </c>
      <c r="AW139" t="e">
        <f>IF(COUNTA('Последняя версия'!AW139)=0,NA(),'Последняя версия'!AW139)</f>
        <v>#N/A</v>
      </c>
      <c r="AX139" t="e">
        <f>IF(COUNTA('Последняя версия'!AX139)=0,NA(),'Последняя версия'!AX139)</f>
        <v>#N/A</v>
      </c>
      <c r="AY139" t="e">
        <f>IF(COUNTA('Последняя версия'!AY139)=0,NA(),'Последняя версия'!AY139)</f>
        <v>#N/A</v>
      </c>
      <c r="AZ139" t="e">
        <f>IF(COUNTA('Последняя версия'!AZ139)=0,NA(),'Последняя версия'!AZ139)</f>
        <v>#N/A</v>
      </c>
      <c r="BA139" t="e">
        <f>IF(COUNTA('Последняя версия'!BA139)=0,NA(),'Последняя версия'!BA139)</f>
        <v>#N/A</v>
      </c>
      <c r="BB139">
        <f>IF(COUNTA('Последняя версия'!BB139)=0,NA(),'Последняя версия'!BB139)</f>
        <v>143</v>
      </c>
      <c r="BC139">
        <f>IF(COUNTA('Последняя версия'!BC139)=0,NA(),'Последняя версия'!BC139)</f>
        <v>4.32</v>
      </c>
      <c r="BD139">
        <f>IF(COUNTA('Последняя версия'!BD139)=0,NA(),'Последняя версия'!BD139)</f>
        <v>125</v>
      </c>
      <c r="BE139">
        <f>IF(COUNTA('Последняя версия'!BE139)=0,NA(),'Последняя версия'!BE139)</f>
        <v>4.4000000000000004</v>
      </c>
      <c r="BF139">
        <f>IF(COUNTA('Последняя версия'!BF139)=0,NA(),'Последняя версия'!BF139)</f>
        <v>11</v>
      </c>
      <c r="BG139">
        <f>IF(COUNTA('Последняя версия'!BG139)=0,NA(),'Последняя версия'!BG139)</f>
        <v>5</v>
      </c>
      <c r="BH139">
        <f>IF(COUNTA('Последняя версия'!BH139)=0,NA(),'Последняя версия'!BH139)</f>
        <v>188</v>
      </c>
      <c r="BI139">
        <f>IF(COUNTA('Последняя версия'!BI139)=0,NA(),'Последняя версия'!BI139)</f>
        <v>1314.6853146853146</v>
      </c>
      <c r="BJ139">
        <f>IF(COUNTA('Последняя версия'!BJ139)=0,NA(),'Последняя версия'!BJ139)</f>
        <v>8.4</v>
      </c>
      <c r="BK139">
        <f>IF(COUNTA('Последняя версия'!BK139)=0,NA(),'Последняя версия'!BK139)</f>
        <v>57.6</v>
      </c>
      <c r="BL139">
        <f>IF(COUNTA('Последняя версия'!BL139)=0,NA(),'Последняя версия'!BL139)</f>
        <v>87.7</v>
      </c>
      <c r="BM139">
        <f>IF(COUNTA('Последняя версия'!BM139)=0,NA(),'Последняя версия'!BM139)</f>
        <v>5.81</v>
      </c>
      <c r="BN139" t="e">
        <f>IF(COUNTA('Последняя версия'!BN139)=0,NA(),'Последняя версия'!BN139)</f>
        <v>#N/A</v>
      </c>
      <c r="BO139" t="e">
        <f>IF(COUNTA('Последняя версия'!BO139)=0,NA(),'Последняя версия'!BO139)</f>
        <v>#N/A</v>
      </c>
      <c r="BP139" t="e">
        <f>IF(COUNTA('Последняя версия'!BP139)=0,NA(),'Последняя версия'!BP139)</f>
        <v>#N/A</v>
      </c>
      <c r="BQ139" t="e">
        <f>IF(COUNTA('Последняя версия'!BQ139)=0,NA(),'Последняя версия'!BQ139)</f>
        <v>#N/A</v>
      </c>
      <c r="BR139" t="e">
        <f>IF(COUNTA('Последняя версия'!BR139)=0,NA(),'Последняя версия'!BR139)</f>
        <v>#N/A</v>
      </c>
      <c r="BS139" t="e">
        <f>IF(COUNTA('Последняя версия'!BS139)=0,NA(),'Последняя версия'!BS139)</f>
        <v>#N/A</v>
      </c>
      <c r="BT139" t="e">
        <f>IF(COUNTA('Последняя версия'!BT139)=0,NA(),'Последняя версия'!BT139)</f>
        <v>#N/A</v>
      </c>
      <c r="BU139" t="e">
        <f>IF(COUNTA('Последняя версия'!BU139)=0,NA(),'Последняя версия'!BU139)</f>
        <v>#N/A</v>
      </c>
      <c r="BV139" t="e">
        <f>IF(COUNTA('Последняя версия'!BV139)=0,NA(),'Последняя версия'!BV139)</f>
        <v>#N/A</v>
      </c>
      <c r="BW139" t="e">
        <f>IF(COUNTA('Последняя версия'!BW139)=0,NA(),'Последняя версия'!BW139)</f>
        <v>#N/A</v>
      </c>
      <c r="BX139" t="e">
        <f>IF(COUNTA('Последняя версия'!BX139)=0,NA(),'Последняя версия'!BX139)</f>
        <v>#N/A</v>
      </c>
      <c r="BY139" t="e">
        <f>IF(COUNTA('Последняя версия'!BY139)=0,NA(),'Последняя версия'!BY139)</f>
        <v>#N/A</v>
      </c>
      <c r="BZ139" t="e">
        <f>IF(COUNTA('Последняя версия'!BZ139)=0,NA(),'Последняя версия'!BZ139)</f>
        <v>#N/A</v>
      </c>
      <c r="CA139" t="e">
        <f>IF(COUNTA('Последняя версия'!CA139)=0,NA(),'Последняя версия'!CA139)</f>
        <v>#N/A</v>
      </c>
      <c r="CB139" t="e">
        <f>IF(COUNTA('Последняя версия'!CB139)=0,NA(),'Последняя версия'!CB139)</f>
        <v>#N/A</v>
      </c>
      <c r="CC139" t="e">
        <f>IF(COUNTA('Последняя версия'!CC139)=0,NA(),'Последняя версия'!CC139)</f>
        <v>#N/A</v>
      </c>
      <c r="CD139" t="e">
        <f>IF(COUNTA('Последняя версия'!CD139)=0,NA(),'Последняя версия'!CD139)</f>
        <v>#N/A</v>
      </c>
      <c r="CE139" t="e">
        <f>IF(COUNTA('Последняя версия'!CE139)=0,NA(),'Последняя версия'!CE139)</f>
        <v>#N/A</v>
      </c>
      <c r="CF139" t="e">
        <f>IF(COUNTA('Последняя версия'!CF139)=0,NA(),'Последняя версия'!CF139)</f>
        <v>#N/A</v>
      </c>
      <c r="CG139" t="e">
        <f>IF(COUNTA('Последняя версия'!CG139)=0,NA(),'Последняя версия'!CG139)</f>
        <v>#N/A</v>
      </c>
      <c r="CH139" t="e">
        <f>IF(COUNTA('Последняя версия'!CH139)=0,NA(),'Последняя версия'!CH139)</f>
        <v>#N/A</v>
      </c>
      <c r="CI139" t="e">
        <f>IF(COUNTA('Последняя версия'!CI139)=0,NA(),'Последняя версия'!CI139)</f>
        <v>#N/A</v>
      </c>
      <c r="CJ139" t="e">
        <f>IF(COUNTA('Последняя версия'!CJ139)=0,NA(),'Последняя версия'!CJ139)</f>
        <v>#N/A</v>
      </c>
      <c r="CK139" t="e">
        <f>IF(COUNTA('Последняя версия'!CK139)=0,NA(),'Последняя версия'!CK139)</f>
        <v>#N/A</v>
      </c>
      <c r="CL139" t="e">
        <f>IF(COUNTA('Последняя версия'!CL139)=0,NA(),'Последняя версия'!CL139)</f>
        <v>#N/A</v>
      </c>
      <c r="CM139">
        <f>IF(COUNTA('Последняя версия'!CM139)=0,NA(),'Последняя версия'!CM139)</f>
        <v>2.9</v>
      </c>
      <c r="CN139">
        <f>IF(COUNTA('Последняя версия'!CN139)=0,NA(),'Последняя версия'!CN139)</f>
        <v>2.2999999999999998</v>
      </c>
      <c r="CO139">
        <f>IF(COUNTA('Последняя версия'!CO139)=0,NA(),'Последняя версия'!CO139)</f>
        <v>10.75</v>
      </c>
      <c r="CP139">
        <f>IF(COUNTA('Последняя версия'!CP139)=0,NA(),'Последняя версия'!CP139)</f>
        <v>157.49</v>
      </c>
      <c r="CQ139">
        <f>IF(COUNTA('Последняя версия'!CQ139)=0,NA(),'Последняя версия'!CQ139)</f>
        <v>19.73</v>
      </c>
      <c r="CR139">
        <f>IF(COUNTA('Последняя версия'!CR139)=0,NA(),'Последняя версия'!CR139)</f>
        <v>27.3</v>
      </c>
      <c r="CS139">
        <f>IF(COUNTA('Последняя версия'!CS139)=0,NA(),'Последняя версия'!CS139)</f>
        <v>29</v>
      </c>
      <c r="CT139" t="e">
        <f>IF(COUNTA('Последняя версия'!CT139)=0,NA(),'Последняя версия'!CT139)</f>
        <v>#N/A</v>
      </c>
      <c r="CU139">
        <f>IF(COUNTA('Последняя версия'!CU139)=0,NA(),'Последняя версия'!CU139)</f>
        <v>16</v>
      </c>
      <c r="CV139">
        <f>IF(COUNTA('Последняя версия'!CV139)=0,NA(),'Последняя версия'!CV139)</f>
        <v>4</v>
      </c>
      <c r="CW139">
        <f>IF(COUNTA('Последняя версия'!CW139)=0,NA(),'Последняя версия'!CW139)</f>
        <v>3</v>
      </c>
      <c r="CX139">
        <f>IF(COUNTA('Последняя версия'!CX139)=0,NA(),'Последняя версия'!CX139)</f>
        <v>5</v>
      </c>
      <c r="CY139">
        <f>IF(COUNTA('Последняя версия'!CY139)=0,NA(),'Последняя версия'!CY139)</f>
        <v>4</v>
      </c>
      <c r="CZ139">
        <f>IF(COUNTA('Последняя версия'!CZ139)=0,NA(),'Последняя версия'!CZ139)</f>
        <v>3</v>
      </c>
      <c r="DA139">
        <f>IF(COUNTA('Последняя версия'!DA139)=0,NA(),'Последняя версия'!DA139)</f>
        <v>6</v>
      </c>
      <c r="DB139">
        <f>IF(COUNTA('Последняя версия'!DB139)=0,NA(),'Последняя версия'!DB139)</f>
        <v>5</v>
      </c>
      <c r="DC139">
        <f>IF(COUNTA('Последняя версия'!DC139)=0,NA(),'Последняя версия'!DC139)</f>
        <v>5</v>
      </c>
      <c r="DD139">
        <f>IF(COUNTA('Последняя версия'!DD139)=0,NA(),'Последняя версия'!DD139)</f>
        <v>6</v>
      </c>
      <c r="DE139">
        <f>IF(COUNTA('Последняя версия'!DE139)=0,NA(),'Последняя версия'!DE139)</f>
        <v>4</v>
      </c>
      <c r="DF139">
        <f>IF(COUNTA('Последняя версия'!DF139)=0,NA(),'Последняя версия'!DF139)</f>
        <v>6</v>
      </c>
      <c r="DG139">
        <f>IF(COUNTA('Последняя версия'!DG139)=0,NA(),'Последняя версия'!DG139)</f>
        <v>5</v>
      </c>
      <c r="DH139">
        <f>IF(COUNTA('Последняя версия'!DH139)=0,NA(),'Последняя версия'!DH139)</f>
        <v>1</v>
      </c>
      <c r="DI139">
        <f>IF(COUNTA('Последняя версия'!DI139)=0,NA(),'Последняя версия'!DI139)</f>
        <v>6</v>
      </c>
      <c r="DJ139">
        <f>IF(COUNTA('Последняя версия'!DJ139)=0,NA(),'Последняя версия'!DJ139)</f>
        <v>5</v>
      </c>
      <c r="DK139">
        <f>IF(COUNTA('Последняя версия'!DK139)=0,NA(),'Последняя версия'!DK139)</f>
        <v>7</v>
      </c>
      <c r="DL139">
        <f>IF(COUNTA('Последняя версия'!DL139)=0,NA(),'Последняя версия'!DL139)</f>
        <v>13</v>
      </c>
      <c r="DM139">
        <f>IF(COUNTA('Последняя версия'!DM139)=0,NA(),'Последняя версия'!DM139)</f>
        <v>14</v>
      </c>
      <c r="DN139">
        <f>IF(COUNTA('Последняя версия'!DN139)=0,NA(),'Последняя версия'!DN139)</f>
        <v>7</v>
      </c>
      <c r="DO139">
        <f>IF(COUNTA('Последняя версия'!DO139)=0,NA(),'Последняя версия'!DO139)</f>
        <v>7</v>
      </c>
      <c r="DP139">
        <f>IF(COUNTA('Последняя версия'!DP139)=0,NA(),'Последняя версия'!DP139)</f>
        <v>5</v>
      </c>
      <c r="DQ139">
        <f>IF(COUNTA('Последняя версия'!DQ139)=0,NA(),'Последняя версия'!DQ139)</f>
        <v>15</v>
      </c>
      <c r="DR139">
        <f>IF(COUNTA('Последняя версия'!DR139)=0,NA(),'Последняя версия'!DR139)</f>
        <v>9</v>
      </c>
      <c r="DS139">
        <f>IF(COUNTA('Последняя версия'!DS139)=0,NA(),'Последняя версия'!DS139)</f>
        <v>6</v>
      </c>
      <c r="DT139">
        <f>IF(COUNTA('Последняя версия'!DT139)=0,NA(),'Последняя версия'!DT139)</f>
        <v>120</v>
      </c>
      <c r="DU139">
        <f>IF(COUNTA('Последняя версия'!DU139)=0,NA(),'Последняя версия'!DU139)</f>
        <v>100</v>
      </c>
      <c r="DV139">
        <f>IF(COUNTA('Последняя версия'!DV139)=0,NA(),'Последняя версия'!DV139)</f>
        <v>18</v>
      </c>
      <c r="DW139">
        <f>IF(COUNTA('Последняя версия'!DW139)=0,NA(),'Последняя версия'!DW139)</f>
        <v>1</v>
      </c>
      <c r="DX139">
        <f>IF(COUNTA('Последняя версия'!DX139)=0,NA(),'Последняя версия'!DX139)</f>
        <v>26</v>
      </c>
      <c r="DY139">
        <f>IF(COUNTA('Последняя версия'!DY139)=0,NA(),'Последняя версия'!DY139)</f>
        <v>14</v>
      </c>
      <c r="DZ139">
        <f>IF(COUNTA('Последняя версия'!DZ139)=0,NA(),'Последняя версия'!DZ139)</f>
        <v>26</v>
      </c>
      <c r="EA139">
        <f>IF(COUNTA('Последняя версия'!EA139)=0,NA(),'Последняя версия'!EA139)</f>
        <v>16</v>
      </c>
      <c r="EB139">
        <f>IF(COUNTA('Последняя версия'!EB139)=0,NA(),'Последняя версия'!EB139)</f>
        <v>52</v>
      </c>
      <c r="EC139">
        <f>IF(COUNTA('Последняя версия'!EC139)=0,NA(),'Последняя версия'!EC139)</f>
        <v>82</v>
      </c>
      <c r="ED139">
        <f>IF(COUNTA('Последняя версия'!ED139)=0,NA(),'Последняя версия'!ED139)</f>
        <v>116</v>
      </c>
      <c r="EE139">
        <f>IF(COUNTA('Последняя версия'!EE139)=0,NA(),'Последняя версия'!EE139)</f>
        <v>0</v>
      </c>
      <c r="EF139">
        <f>IF(COUNTA('Последняя версия'!EF139)=0,NA(),'Последняя версия'!EF139)</f>
        <v>1</v>
      </c>
      <c r="EG139">
        <f>IF(COUNTA('Последняя версия'!EG139)=0,NA(),'Последняя версия'!EG139)</f>
        <v>0</v>
      </c>
      <c r="EH139">
        <f>IF(COUNTA('Последняя версия'!EH139)=0,NA(),'Последняя версия'!EH139)</f>
        <v>2</v>
      </c>
      <c r="EI139">
        <f>IF(COUNTA('Последняя версия'!EI139)=0,NA(),'Последняя версия'!EI139)</f>
        <v>34</v>
      </c>
      <c r="EJ139">
        <f>IF(COUNTA('Последняя версия'!EJ139)=0,NA(),'Последняя версия'!EJ139)</f>
        <v>1.57</v>
      </c>
    </row>
    <row r="140" spans="1:140" x14ac:dyDescent="0.35">
      <c r="A140">
        <f>IF(COUNTA('Последняя версия'!A140)=0,NA(),'Последняя версия'!A140)</f>
        <v>139</v>
      </c>
      <c r="B140">
        <f>IF(COUNTA('Последняя версия'!B140)=0,NA(),'Последняя версия'!B140)</f>
        <v>4</v>
      </c>
      <c r="C140">
        <f>IF(COUNTA('Последняя версия'!C140)=0,NA(),'Последняя версия'!C140)</f>
        <v>2</v>
      </c>
      <c r="D140">
        <f>IF(COUNTA('Последняя версия'!D140)=0,NA(),'Последняя версия'!D140)</f>
        <v>3</v>
      </c>
      <c r="E140">
        <f>IF(COUNTA('Последняя версия'!E140)=0,NA(),'Последняя версия'!E140)</f>
        <v>1</v>
      </c>
      <c r="F140">
        <f>IF(COUNTA('Последняя версия'!F140)=0,NA(),'Последняя версия'!F140)</f>
        <v>3</v>
      </c>
      <c r="G140">
        <f>IF(COUNTA('Последняя версия'!G140)=0,NA(),'Последняя версия'!G140)</f>
        <v>3</v>
      </c>
      <c r="H140">
        <f>IF(COUNTA('Последняя версия'!H140)=0,NA(),'Последняя версия'!H140)</f>
        <v>1</v>
      </c>
      <c r="I140">
        <f>IF(COUNTA('Последняя версия'!I140)=0,NA(),'Последняя версия'!I140)</f>
        <v>1</v>
      </c>
      <c r="J140">
        <f>IF(COUNTA('Последняя версия'!J140)=0,NA(),'Последняя версия'!J140)</f>
        <v>1</v>
      </c>
      <c r="K140">
        <f>IF(COUNTA('Последняя версия'!K140)=0,NA(),'Последняя версия'!K140)</f>
        <v>1</v>
      </c>
      <c r="L140">
        <f>IF(COUNTA('Последняя версия'!L140)=0,NA(),'Последняя версия'!L140)</f>
        <v>1</v>
      </c>
      <c r="M140">
        <f>IF(COUNTA('Последняя версия'!M140)=0,NA(),'Последняя версия'!M140)</f>
        <v>1</v>
      </c>
      <c r="N140">
        <f>IF(COUNTA('Последняя версия'!N140)=0,NA(),'Последняя версия'!N140)</f>
        <v>1</v>
      </c>
      <c r="O140">
        <f>IF(COUNTA('Последняя версия'!O140)=0,NA(),'Последняя версия'!O140)</f>
        <v>1</v>
      </c>
      <c r="P140">
        <f>IF(COUNTA('Последняя версия'!P140)=0,NA(),'Последняя версия'!P140)</f>
        <v>1</v>
      </c>
      <c r="Q140">
        <f>IF(COUNTA('Последняя версия'!Q140)=0,NA(),'Последняя версия'!Q140)</f>
        <v>1</v>
      </c>
      <c r="R140">
        <f>IF(COUNTA('Последняя версия'!R140)=0,NA(),'Последняя версия'!R140)</f>
        <v>1</v>
      </c>
      <c r="S140">
        <f>IF(COUNTA('Последняя версия'!S140)=0,NA(),'Последняя версия'!S140)</f>
        <v>1</v>
      </c>
      <c r="T140" t="e">
        <f>IF(COUNTA('Последняя версия'!T140)=0,NA(),'Последняя версия'!T140)</f>
        <v>#N/A</v>
      </c>
      <c r="U140" t="e">
        <f>IF(COUNTA('Последняя версия'!U140)=0,NA(),'Последняя версия'!U140)</f>
        <v>#N/A</v>
      </c>
      <c r="V140" t="e">
        <f>IF(COUNTA('Последняя версия'!V140)=0,NA(),'Последняя версия'!V140)</f>
        <v>#N/A</v>
      </c>
      <c r="W140" t="e">
        <f>IF(COUNTA('Последняя версия'!W140)=0,NA(),'Последняя версия'!W140)</f>
        <v>#N/A</v>
      </c>
      <c r="X140">
        <f>IF(COUNTA('Последняя версия'!X140)=0,NA(),'Последняя версия'!X140)</f>
        <v>61</v>
      </c>
      <c r="Y140" t="e">
        <f>IF(COUNTA('Последняя версия'!Y140)=0,NA(),'Последняя версия'!Y140)</f>
        <v>#N/A</v>
      </c>
      <c r="Z140" t="e">
        <f>IF(COUNTA('Последняя версия'!Z140)=0,NA(),'Последняя версия'!Z140)</f>
        <v>#N/A</v>
      </c>
      <c r="AA140">
        <f>IF(COUNTA('Последняя версия'!AA140)=0,NA(),'Последняя версия'!AA140)</f>
        <v>64</v>
      </c>
      <c r="AB140" t="e">
        <f>IF(COUNTA('Последняя версия'!AB140)=0,NA(),'Последняя версия'!AB140)</f>
        <v>#N/A</v>
      </c>
      <c r="AC140" t="e">
        <f>IF(COUNTA('Последняя версия'!AC140)=0,NA(),'Последняя версия'!AC140)</f>
        <v>#N/A</v>
      </c>
      <c r="AD140" t="e">
        <f>IF(COUNTA('Последняя версия'!AD140)=0,NA(),'Последняя версия'!AD140)</f>
        <v>#N/A</v>
      </c>
      <c r="AE140" t="e">
        <f>IF(COUNTA('Последняя версия'!AE140)=0,NA(),'Последняя версия'!AE140)</f>
        <v>#N/A</v>
      </c>
      <c r="AF140" t="e">
        <f>IF(COUNTA('Последняя версия'!AF140)=0,NA(),'Последняя версия'!AF140)</f>
        <v>#N/A</v>
      </c>
      <c r="AG140" t="e">
        <f>IF(COUNTA('Последняя версия'!AG140)=0,NA(),'Последняя версия'!AG140)</f>
        <v>#N/A</v>
      </c>
      <c r="AH140" t="e">
        <f>IF(COUNTA('Последняя версия'!AH140)=0,NA(),'Последняя версия'!AH140)</f>
        <v>#N/A</v>
      </c>
      <c r="AI140" t="e">
        <f>IF(COUNTA('Последняя версия'!AI140)=0,NA(),'Последняя версия'!AI140)</f>
        <v>#N/A</v>
      </c>
      <c r="AJ140" t="e">
        <f>IF(COUNTA('Последняя версия'!AJ140)=0,NA(),'Последняя версия'!AJ140)</f>
        <v>#N/A</v>
      </c>
      <c r="AK140" t="e">
        <f>IF(COUNTA('Последняя версия'!AK140)=0,NA(),'Последняя версия'!AK140)</f>
        <v>#N/A</v>
      </c>
      <c r="AL140" t="e">
        <f>IF(COUNTA('Последняя версия'!AL140)=0,NA(),'Последняя версия'!AL140)</f>
        <v>#N/A</v>
      </c>
      <c r="AM140" t="e">
        <f>IF(COUNTA('Последняя версия'!AM140)=0,NA(),'Последняя версия'!AM140)</f>
        <v>#N/A</v>
      </c>
      <c r="AN140" t="e">
        <f>IF(COUNTA('Последняя версия'!AN140)=0,NA(),'Последняя версия'!AN140)</f>
        <v>#N/A</v>
      </c>
      <c r="AO140" t="e">
        <f>IF(COUNTA('Последняя версия'!AO140)=0,NA(),'Последняя версия'!AO140)</f>
        <v>#N/A</v>
      </c>
      <c r="AP140" t="e">
        <f>IF(COUNTA('Последняя версия'!AP140)=0,NA(),'Последняя версия'!AP140)</f>
        <v>#N/A</v>
      </c>
      <c r="AQ140" t="e">
        <f>IF(COUNTA('Последняя версия'!AQ140)=0,NA(),'Последняя версия'!AQ140)</f>
        <v>#N/A</v>
      </c>
      <c r="AR140" t="e">
        <f>IF(COUNTA('Последняя версия'!AR140)=0,NA(),'Последняя версия'!AR140)</f>
        <v>#N/A</v>
      </c>
      <c r="AS140" t="e">
        <f>IF(COUNTA('Последняя версия'!AS140)=0,NA(),'Последняя версия'!AS140)</f>
        <v>#N/A</v>
      </c>
      <c r="AT140" t="e">
        <f>IF(COUNTA('Последняя версия'!AT140)=0,NA(),'Последняя версия'!AT140)</f>
        <v>#N/A</v>
      </c>
      <c r="AU140" t="e">
        <f>IF(COUNTA('Последняя версия'!AU140)=0,NA(),'Последняя версия'!AU140)</f>
        <v>#N/A</v>
      </c>
      <c r="AV140" t="e">
        <f>IF(COUNTA('Последняя версия'!AV140)=0,NA(),'Последняя версия'!AV140)</f>
        <v>#N/A</v>
      </c>
      <c r="AW140" t="e">
        <f>IF(COUNTA('Последняя версия'!AW140)=0,NA(),'Последняя версия'!AW140)</f>
        <v>#N/A</v>
      </c>
      <c r="AX140" t="e">
        <f>IF(COUNTA('Последняя версия'!AX140)=0,NA(),'Последняя версия'!AX140)</f>
        <v>#N/A</v>
      </c>
      <c r="AY140" t="e">
        <f>IF(COUNTA('Последняя версия'!AY140)=0,NA(),'Последняя версия'!AY140)</f>
        <v>#N/A</v>
      </c>
      <c r="AZ140" t="e">
        <f>IF(COUNTA('Последняя версия'!AZ140)=0,NA(),'Последняя версия'!AZ140)</f>
        <v>#N/A</v>
      </c>
      <c r="BA140" t="e">
        <f>IF(COUNTA('Последняя версия'!BA140)=0,NA(),'Последняя версия'!BA140)</f>
        <v>#N/A</v>
      </c>
      <c r="BB140" t="e">
        <f>IF(COUNTA('Последняя версия'!BB140)=0,NA(),'Последняя версия'!BB140)</f>
        <v>#N/A</v>
      </c>
      <c r="BC140" t="e">
        <f>IF(COUNTA('Последняя версия'!BC140)=0,NA(),'Последняя версия'!BC140)</f>
        <v>#N/A</v>
      </c>
      <c r="BD140" t="e">
        <f>IF(COUNTA('Последняя версия'!BD140)=0,NA(),'Последняя версия'!BD140)</f>
        <v>#N/A</v>
      </c>
      <c r="BE140" t="e">
        <f>IF(COUNTA('Последняя версия'!BE140)=0,NA(),'Последняя версия'!BE140)</f>
        <v>#N/A</v>
      </c>
      <c r="BF140" t="e">
        <f>IF(COUNTA('Последняя версия'!BF140)=0,NA(),'Последняя версия'!BF140)</f>
        <v>#N/A</v>
      </c>
      <c r="BG140" t="e">
        <f>IF(COUNTA('Последняя версия'!BG140)=0,NA(),'Последняя версия'!BG140)</f>
        <v>#N/A</v>
      </c>
      <c r="BH140" t="e">
        <f>IF(COUNTA('Последняя версия'!BH140)=0,NA(),'Последняя версия'!BH140)</f>
        <v>#N/A</v>
      </c>
      <c r="BI140" t="e">
        <f>IF(COUNTA('Последняя версия'!BI140)=0,NA(),'Последняя версия'!BI140)</f>
        <v>#N/A</v>
      </c>
      <c r="BJ140" t="e">
        <f>IF(COUNTA('Последняя версия'!BJ140)=0,NA(),'Последняя версия'!BJ140)</f>
        <v>#N/A</v>
      </c>
      <c r="BK140" t="e">
        <f>IF(COUNTA('Последняя версия'!BK140)=0,NA(),'Последняя версия'!BK140)</f>
        <v>#N/A</v>
      </c>
      <c r="BL140" t="e">
        <f>IF(COUNTA('Последняя версия'!BL140)=0,NA(),'Последняя версия'!BL140)</f>
        <v>#N/A</v>
      </c>
      <c r="BM140" t="e">
        <f>IF(COUNTA('Последняя версия'!BM140)=0,NA(),'Последняя версия'!BM140)</f>
        <v>#N/A</v>
      </c>
      <c r="BN140" t="e">
        <f>IF(COUNTA('Последняя версия'!BN140)=0,NA(),'Последняя версия'!BN140)</f>
        <v>#N/A</v>
      </c>
      <c r="BO140" t="e">
        <f>IF(COUNTA('Последняя версия'!BO140)=0,NA(),'Последняя версия'!BO140)</f>
        <v>#N/A</v>
      </c>
      <c r="BP140" t="e">
        <f>IF(COUNTA('Последняя версия'!BP140)=0,NA(),'Последняя версия'!BP140)</f>
        <v>#N/A</v>
      </c>
      <c r="BQ140" t="e">
        <f>IF(COUNTA('Последняя версия'!BQ140)=0,NA(),'Последняя версия'!BQ140)</f>
        <v>#N/A</v>
      </c>
      <c r="BR140" t="e">
        <f>IF(COUNTA('Последняя версия'!BR140)=0,NA(),'Последняя версия'!BR140)</f>
        <v>#N/A</v>
      </c>
      <c r="BS140" t="e">
        <f>IF(COUNTA('Последняя версия'!BS140)=0,NA(),'Последняя версия'!BS140)</f>
        <v>#N/A</v>
      </c>
      <c r="BT140" t="e">
        <f>IF(COUNTA('Последняя версия'!BT140)=0,NA(),'Последняя версия'!BT140)</f>
        <v>#N/A</v>
      </c>
      <c r="BU140" t="e">
        <f>IF(COUNTA('Последняя версия'!BU140)=0,NA(),'Последняя версия'!BU140)</f>
        <v>#N/A</v>
      </c>
      <c r="BV140" t="e">
        <f>IF(COUNTA('Последняя версия'!BV140)=0,NA(),'Последняя версия'!BV140)</f>
        <v>#N/A</v>
      </c>
      <c r="BW140" t="e">
        <f>IF(COUNTA('Последняя версия'!BW140)=0,NA(),'Последняя версия'!BW140)</f>
        <v>#N/A</v>
      </c>
      <c r="BX140" t="e">
        <f>IF(COUNTA('Последняя версия'!BX140)=0,NA(),'Последняя версия'!BX140)</f>
        <v>#N/A</v>
      </c>
      <c r="BY140" t="e">
        <f>IF(COUNTA('Последняя версия'!BY140)=0,NA(),'Последняя версия'!BY140)</f>
        <v>#N/A</v>
      </c>
      <c r="BZ140" t="e">
        <f>IF(COUNTA('Последняя версия'!BZ140)=0,NA(),'Последняя версия'!BZ140)</f>
        <v>#N/A</v>
      </c>
      <c r="CA140" t="e">
        <f>IF(COUNTA('Последняя версия'!CA140)=0,NA(),'Последняя версия'!CA140)</f>
        <v>#N/A</v>
      </c>
      <c r="CB140" t="e">
        <f>IF(COUNTA('Последняя версия'!CB140)=0,NA(),'Последняя версия'!CB140)</f>
        <v>#N/A</v>
      </c>
      <c r="CC140" t="e">
        <f>IF(COUNTA('Последняя версия'!CC140)=0,NA(),'Последняя версия'!CC140)</f>
        <v>#N/A</v>
      </c>
      <c r="CD140" t="e">
        <f>IF(COUNTA('Последняя версия'!CD140)=0,NA(),'Последняя версия'!CD140)</f>
        <v>#N/A</v>
      </c>
      <c r="CE140" t="e">
        <f>IF(COUNTA('Последняя версия'!CE140)=0,NA(),'Последняя версия'!CE140)</f>
        <v>#N/A</v>
      </c>
      <c r="CF140" t="e">
        <f>IF(COUNTA('Последняя версия'!CF140)=0,NA(),'Последняя версия'!CF140)</f>
        <v>#N/A</v>
      </c>
      <c r="CG140" t="e">
        <f>IF(COUNTA('Последняя версия'!CG140)=0,NA(),'Последняя версия'!CG140)</f>
        <v>#N/A</v>
      </c>
      <c r="CH140" t="e">
        <f>IF(COUNTA('Последняя версия'!CH140)=0,NA(),'Последняя версия'!CH140)</f>
        <v>#N/A</v>
      </c>
      <c r="CI140" t="e">
        <f>IF(COUNTA('Последняя версия'!CI140)=0,NA(),'Последняя версия'!CI140)</f>
        <v>#N/A</v>
      </c>
      <c r="CJ140" t="e">
        <f>IF(COUNTA('Последняя версия'!CJ140)=0,NA(),'Последняя версия'!CJ140)</f>
        <v>#N/A</v>
      </c>
      <c r="CK140" t="e">
        <f>IF(COUNTA('Последняя версия'!CK140)=0,NA(),'Последняя версия'!CK140)</f>
        <v>#N/A</v>
      </c>
      <c r="CL140" t="e">
        <f>IF(COUNTA('Последняя версия'!CL140)=0,NA(),'Последняя версия'!CL140)</f>
        <v>#N/A</v>
      </c>
      <c r="CM140" t="e">
        <f>IF(COUNTA('Последняя версия'!CM140)=0,NA(),'Последняя версия'!CM140)</f>
        <v>#N/A</v>
      </c>
      <c r="CN140" t="e">
        <f>IF(COUNTA('Последняя версия'!CN140)=0,NA(),'Последняя версия'!CN140)</f>
        <v>#N/A</v>
      </c>
      <c r="CO140" t="e">
        <f>IF(COUNTA('Последняя версия'!CO140)=0,NA(),'Последняя версия'!CO140)</f>
        <v>#N/A</v>
      </c>
      <c r="CP140" t="e">
        <f>IF(COUNTA('Последняя версия'!CP140)=0,NA(),'Последняя версия'!CP140)</f>
        <v>#N/A</v>
      </c>
      <c r="CQ140" t="e">
        <f>IF(COUNTA('Последняя версия'!CQ140)=0,NA(),'Последняя версия'!CQ140)</f>
        <v>#N/A</v>
      </c>
      <c r="CR140" t="e">
        <f>IF(COUNTA('Последняя версия'!CR140)=0,NA(),'Последняя версия'!CR140)</f>
        <v>#N/A</v>
      </c>
      <c r="CS140">
        <f>IF(COUNTA('Последняя версия'!CS140)=0,NA(),'Последняя версия'!CS140)</f>
        <v>28</v>
      </c>
      <c r="CT140" t="e">
        <f>IF(COUNTA('Последняя версия'!CT140)=0,NA(),'Последняя версия'!CT140)</f>
        <v>#N/A</v>
      </c>
      <c r="CU140">
        <f>IF(COUNTA('Последняя версия'!CU140)=0,NA(),'Последняя версия'!CU140)</f>
        <v>16</v>
      </c>
      <c r="CV140">
        <f>IF(COUNTA('Последняя версия'!CV140)=0,NA(),'Последняя версия'!CV140)</f>
        <v>4</v>
      </c>
      <c r="CW140">
        <f>IF(COUNTA('Последняя версия'!CW140)=0,NA(),'Последняя версия'!CW140)</f>
        <v>3</v>
      </c>
      <c r="CX140">
        <f>IF(COUNTA('Последняя версия'!CX140)=0,NA(),'Последняя версия'!CX140)</f>
        <v>6</v>
      </c>
      <c r="CY140">
        <f>IF(COUNTA('Последняя версия'!CY140)=0,NA(),'Последняя версия'!CY140)</f>
        <v>6</v>
      </c>
      <c r="CZ140">
        <f>IF(COUNTA('Последняя версия'!CZ140)=0,NA(),'Последняя версия'!CZ140)</f>
        <v>3</v>
      </c>
      <c r="DA140">
        <f>IF(COUNTA('Последняя версия'!DA140)=0,NA(),'Последняя версия'!DA140)</f>
        <v>4</v>
      </c>
      <c r="DB140">
        <f>IF(COUNTA('Последняя версия'!DB140)=0,NA(),'Последняя версия'!DB140)</f>
        <v>8</v>
      </c>
      <c r="DC140">
        <f>IF(COUNTA('Последняя версия'!DC140)=0,NA(),'Последняя версия'!DC140)</f>
        <v>8</v>
      </c>
      <c r="DD140">
        <f>IF(COUNTA('Последняя версия'!DD140)=0,NA(),'Последняя версия'!DD140)</f>
        <v>7</v>
      </c>
      <c r="DE140">
        <f>IF(COUNTA('Последняя версия'!DE140)=0,NA(),'Последняя версия'!DE140)</f>
        <v>6</v>
      </c>
      <c r="DF140">
        <f>IF(COUNTA('Последняя версия'!DF140)=0,NA(),'Последняя версия'!DF140)</f>
        <v>8</v>
      </c>
      <c r="DG140">
        <f>IF(COUNTA('Последняя версия'!DG140)=0,NA(),'Последняя версия'!DG140)</f>
        <v>8</v>
      </c>
      <c r="DH140">
        <f>IF(COUNTA('Последняя версия'!DH140)=0,NA(),'Последняя версия'!DH140)</f>
        <v>14</v>
      </c>
      <c r="DI140">
        <f>IF(COUNTA('Последняя версия'!DI140)=0,NA(),'Последняя версия'!DI140)</f>
        <v>6</v>
      </c>
      <c r="DJ140">
        <f>IF(COUNTA('Последняя версия'!DJ140)=0,NA(),'Последняя версия'!DJ140)</f>
        <v>5</v>
      </c>
      <c r="DK140">
        <f>IF(COUNTA('Последняя версия'!DK140)=0,NA(),'Последняя версия'!DK140)</f>
        <v>4</v>
      </c>
      <c r="DL140">
        <f>IF(COUNTA('Последняя версия'!DL140)=0,NA(),'Последняя версия'!DL140)</f>
        <v>12</v>
      </c>
      <c r="DM140">
        <f>IF(COUNTA('Последняя версия'!DM140)=0,NA(),'Последняя версия'!DM140)</f>
        <v>13</v>
      </c>
      <c r="DN140">
        <f>IF(COUNTA('Последняя версия'!DN140)=0,NA(),'Последняя версия'!DN140)</f>
        <v>8</v>
      </c>
      <c r="DO140">
        <f>IF(COUNTA('Последняя версия'!DO140)=0,NA(),'Последняя версия'!DO140)</f>
        <v>5</v>
      </c>
      <c r="DP140">
        <f>IF(COUNTA('Последняя версия'!DP140)=0,NA(),'Последняя версия'!DP140)</f>
        <v>10</v>
      </c>
      <c r="DQ140">
        <f>IF(COUNTA('Последняя версия'!DQ140)=0,NA(),'Последняя версия'!DQ140)</f>
        <v>11</v>
      </c>
      <c r="DR140">
        <f>IF(COUNTA('Последняя версия'!DR140)=0,NA(),'Последняя версия'!DR140)</f>
        <v>8</v>
      </c>
      <c r="DS140">
        <f>IF(COUNTA('Последняя версия'!DS140)=0,NA(),'Последняя версия'!DS140)</f>
        <v>3</v>
      </c>
      <c r="DT140">
        <f>IF(COUNTA('Последняя версия'!DT140)=0,NA(),'Последняя версия'!DT140)</f>
        <v>120</v>
      </c>
      <c r="DU140">
        <f>IF(COUNTA('Последняя версия'!DU140)=0,NA(),'Последняя версия'!DU140)</f>
        <v>90</v>
      </c>
      <c r="DV140">
        <f>IF(COUNTA('Последняя версия'!DV140)=0,NA(),'Последняя версия'!DV140)</f>
        <v>18</v>
      </c>
      <c r="DW140">
        <f>IF(COUNTA('Последняя версия'!DW140)=0,NA(),'Последняя версия'!DW140)</f>
        <v>1</v>
      </c>
      <c r="DX140">
        <f>IF(COUNTA('Последняя версия'!DX140)=0,NA(),'Последняя версия'!DX140)</f>
        <v>20</v>
      </c>
      <c r="DY140">
        <f>IF(COUNTA('Последняя версия'!DY140)=0,NA(),'Последняя версия'!DY140)</f>
        <v>12</v>
      </c>
      <c r="DZ140">
        <f>IF(COUNTA('Последняя версия'!DZ140)=0,NA(),'Последняя версия'!DZ140)</f>
        <v>23</v>
      </c>
      <c r="EA140">
        <f>IF(COUNTA('Последняя версия'!EA140)=0,NA(),'Последняя версия'!EA140)</f>
        <v>15</v>
      </c>
      <c r="EB140">
        <f>IF(COUNTA('Последняя версия'!EB140)=0,NA(),'Последняя версия'!EB140)</f>
        <v>62</v>
      </c>
      <c r="EC140">
        <f>IF(COUNTA('Последняя версия'!EC140)=0,NA(),'Последняя версия'!EC140)</f>
        <v>78</v>
      </c>
      <c r="ED140">
        <f>IF(COUNTA('Последняя версия'!ED140)=0,NA(),'Последняя версия'!ED140)</f>
        <v>137</v>
      </c>
      <c r="EE140">
        <f>IF(COUNTA('Последняя версия'!EE140)=0,NA(),'Последняя версия'!EE140)</f>
        <v>0</v>
      </c>
      <c r="EF140">
        <f>IF(COUNTA('Последняя версия'!EF140)=0,NA(),'Последняя версия'!EF140)</f>
        <v>3</v>
      </c>
      <c r="EG140">
        <f>IF(COUNTA('Последняя версия'!EG140)=0,NA(),'Последняя версия'!EG140)</f>
        <v>0</v>
      </c>
      <c r="EH140">
        <f>IF(COUNTA('Последняя версия'!EH140)=0,NA(),'Последняя версия'!EH140)</f>
        <v>4</v>
      </c>
      <c r="EI140">
        <f>IF(COUNTA('Последняя версия'!EI140)=0,NA(),'Последняя версия'!EI140)</f>
        <v>59</v>
      </c>
      <c r="EJ140">
        <f>IF(COUNTA('Последняя версия'!EJ140)=0,NA(),'Последняя версия'!EJ140)</f>
        <v>1.2</v>
      </c>
    </row>
    <row r="141" spans="1:140" x14ac:dyDescent="0.35">
      <c r="A141">
        <f>IF(COUNTA('Последняя версия'!A141)=0,NA(),'Последняя версия'!A141)</f>
        <v>140</v>
      </c>
      <c r="B141">
        <f>IF(COUNTA('Последняя версия'!B141)=0,NA(),'Последняя версия'!B141)</f>
        <v>4</v>
      </c>
      <c r="C141">
        <f>IF(COUNTA('Последняя версия'!C141)=0,NA(),'Последняя версия'!C141)</f>
        <v>1</v>
      </c>
      <c r="D141">
        <f>IF(COUNTA('Последняя версия'!D141)=0,NA(),'Последняя версия'!D141)</f>
        <v>4</v>
      </c>
      <c r="E141">
        <f>IF(COUNTA('Последняя версия'!E141)=0,NA(),'Последняя версия'!E141)</f>
        <v>4</v>
      </c>
      <c r="F141">
        <f>IF(COUNTA('Последняя версия'!F141)=0,NA(),'Последняя версия'!F141)</f>
        <v>2</v>
      </c>
      <c r="G141">
        <f>IF(COUNTA('Последняя версия'!G141)=0,NA(),'Последняя версия'!G141)</f>
        <v>3</v>
      </c>
      <c r="H141">
        <f>IF(COUNTA('Последняя версия'!H141)=0,NA(),'Последняя версия'!H141)</f>
        <v>2</v>
      </c>
      <c r="I141">
        <f>IF(COUNTA('Последняя версия'!I141)=0,NA(),'Последняя версия'!I141)</f>
        <v>1</v>
      </c>
      <c r="J141">
        <f>IF(COUNTA('Последняя версия'!J141)=0,NA(),'Последняя версия'!J141)</f>
        <v>1</v>
      </c>
      <c r="K141">
        <f>IF(COUNTA('Последняя версия'!K141)=0,NA(),'Последняя версия'!K141)</f>
        <v>1</v>
      </c>
      <c r="L141">
        <f>IF(COUNTA('Последняя версия'!L141)=0,NA(),'Последняя версия'!L141)</f>
        <v>1</v>
      </c>
      <c r="M141">
        <f>IF(COUNTA('Последняя версия'!M141)=0,NA(),'Последняя версия'!M141)</f>
        <v>1</v>
      </c>
      <c r="N141">
        <f>IF(COUNTA('Последняя версия'!N141)=0,NA(),'Последняя версия'!N141)</f>
        <v>1</v>
      </c>
      <c r="O141">
        <f>IF(COUNTA('Последняя версия'!O141)=0,NA(),'Последняя версия'!O141)</f>
        <v>1</v>
      </c>
      <c r="P141">
        <f>IF(COUNTA('Последняя версия'!P141)=0,NA(),'Последняя версия'!P141)</f>
        <v>1</v>
      </c>
      <c r="Q141">
        <f>IF(COUNTA('Последняя версия'!Q141)=0,NA(),'Последняя версия'!Q141)</f>
        <v>1</v>
      </c>
      <c r="R141">
        <f>IF(COUNTA('Последняя версия'!R141)=0,NA(),'Последняя версия'!R141)</f>
        <v>1</v>
      </c>
      <c r="S141">
        <f>IF(COUNTA('Последняя версия'!S141)=0,NA(),'Последняя версия'!S141)</f>
        <v>2</v>
      </c>
      <c r="T141" t="e">
        <f>IF(COUNTA('Последняя версия'!T141)=0,NA(),'Последняя версия'!T141)</f>
        <v>#N/A</v>
      </c>
      <c r="U141" t="e">
        <f>IF(COUNTA('Последняя версия'!U141)=0,NA(),'Последняя версия'!U141)</f>
        <v>#N/A</v>
      </c>
      <c r="V141" t="e">
        <f>IF(COUNTA('Последняя версия'!V141)=0,NA(),'Последняя версия'!V141)</f>
        <v>#N/A</v>
      </c>
      <c r="W141" t="e">
        <f>IF(COUNTA('Последняя версия'!W141)=0,NA(),'Последняя версия'!W141)</f>
        <v>#N/A</v>
      </c>
      <c r="X141">
        <f>IF(COUNTA('Последняя версия'!X141)=0,NA(),'Последняя версия'!X141)</f>
        <v>64</v>
      </c>
      <c r="Y141" t="e">
        <f>IF(COUNTA('Последняя версия'!Y141)=0,NA(),'Последняя версия'!Y141)</f>
        <v>#N/A</v>
      </c>
      <c r="Z141" t="e">
        <f>IF(COUNTA('Последняя версия'!Z141)=0,NA(),'Последняя версия'!Z141)</f>
        <v>#N/A</v>
      </c>
      <c r="AA141">
        <f>IF(COUNTA('Последняя версия'!AA141)=0,NA(),'Последняя версия'!AA141)</f>
        <v>82</v>
      </c>
      <c r="AB141" t="e">
        <f>IF(COUNTA('Последняя версия'!AB141)=0,NA(),'Последняя версия'!AB141)</f>
        <v>#N/A</v>
      </c>
      <c r="AC141">
        <f>IF(COUNTA('Последняя версия'!AC141)=0,NA(),'Последняя версия'!AC141)</f>
        <v>42</v>
      </c>
      <c r="AD141">
        <f>IF(COUNTA('Последняя версия'!AD141)=0,NA(),'Последняя версия'!AD141)</f>
        <v>5.37</v>
      </c>
      <c r="AE141">
        <f>IF(COUNTA('Последняя версия'!AE141)=0,NA(),'Последняя версия'!AE141)</f>
        <v>69.900000000000006</v>
      </c>
      <c r="AF141">
        <f>IF(COUNTA('Последняя версия'!AF141)=0,NA(),'Последняя версия'!AF141)</f>
        <v>5.9</v>
      </c>
      <c r="AG141">
        <f>IF(COUNTA('Последняя версия'!AG141)=0,NA(),'Последняя версия'!AG141)</f>
        <v>1.01</v>
      </c>
      <c r="AH141">
        <f>IF(COUNTA('Последняя версия'!AH141)=0,NA(),'Последняя версия'!AH141)</f>
        <v>3.77</v>
      </c>
      <c r="AI141">
        <f>IF(COUNTA('Последняя версия'!AI141)=0,NA(),'Последняя версия'!AI141)</f>
        <v>1.06</v>
      </c>
      <c r="AJ141">
        <f>IF(COUNTA('Последняя версия'!AJ141)=0,NA(),'Последняя версия'!AJ141)</f>
        <v>1.2</v>
      </c>
      <c r="AK141">
        <f>IF(COUNTA('Последняя версия'!AK141)=0,NA(),'Последняя версия'!AK141)</f>
        <v>4.33</v>
      </c>
      <c r="AL141">
        <f>IF(COUNTA('Последняя версия'!AL141)=0,NA(),'Последняя версия'!AL141)</f>
        <v>386</v>
      </c>
      <c r="AM141">
        <f>IF(COUNTA('Последняя версия'!AM141)=0,NA(),'Последняя версия'!AM141)</f>
        <v>541</v>
      </c>
      <c r="AN141" t="e">
        <f>IF(COUNTA('Последняя версия'!AN141)=0,NA(),'Последняя версия'!AN141)</f>
        <v>#N/A</v>
      </c>
      <c r="AO141" t="e">
        <f>IF(COUNTA('Последняя версия'!AO141)=0,NA(),'Последняя версия'!AO141)</f>
        <v>#N/A</v>
      </c>
      <c r="AP141" t="e">
        <f>IF(COUNTA('Последняя версия'!AP141)=0,NA(),'Последняя версия'!AP141)</f>
        <v>#N/A</v>
      </c>
      <c r="AQ141" t="e">
        <f>IF(COUNTA('Последняя версия'!AQ141)=0,NA(),'Последняя версия'!AQ141)</f>
        <v>#N/A</v>
      </c>
      <c r="AR141" t="e">
        <f>IF(COUNTA('Последняя версия'!AR141)=0,NA(),'Последняя версия'!AR141)</f>
        <v>#N/A</v>
      </c>
      <c r="AS141" t="e">
        <f>IF(COUNTA('Последняя версия'!AS141)=0,NA(),'Последняя версия'!AS141)</f>
        <v>#N/A</v>
      </c>
      <c r="AT141" t="e">
        <f>IF(COUNTA('Последняя версия'!AT141)=0,NA(),'Последняя версия'!AT141)</f>
        <v>#N/A</v>
      </c>
      <c r="AU141" t="e">
        <f>IF(COUNTA('Последняя версия'!AU141)=0,NA(),'Последняя версия'!AU141)</f>
        <v>#N/A</v>
      </c>
      <c r="AV141" t="e">
        <f>IF(COUNTA('Последняя версия'!AV141)=0,NA(),'Последняя версия'!AV141)</f>
        <v>#N/A</v>
      </c>
      <c r="AW141" t="e">
        <f>IF(COUNTA('Последняя версия'!AW141)=0,NA(),'Последняя версия'!AW141)</f>
        <v>#N/A</v>
      </c>
      <c r="AX141" t="e">
        <f>IF(COUNTA('Последняя версия'!AX141)=0,NA(),'Последняя версия'!AX141)</f>
        <v>#N/A</v>
      </c>
      <c r="AY141" t="e">
        <f>IF(COUNTA('Последняя версия'!AY141)=0,NA(),'Последняя версия'!AY141)</f>
        <v>#N/A</v>
      </c>
      <c r="AZ141" t="e">
        <f>IF(COUNTA('Последняя версия'!AZ141)=0,NA(),'Последняя версия'!AZ141)</f>
        <v>#N/A</v>
      </c>
      <c r="BA141" t="e">
        <f>IF(COUNTA('Последняя версия'!BA141)=0,NA(),'Последняя версия'!BA141)</f>
        <v>#N/A</v>
      </c>
      <c r="BB141">
        <f>IF(COUNTA('Последняя версия'!BB141)=0,NA(),'Последняя версия'!BB141)</f>
        <v>154</v>
      </c>
      <c r="BC141">
        <f>IF(COUNTA('Последняя версия'!BC141)=0,NA(),'Последняя версия'!BC141)</f>
        <v>5.0999999999999996</v>
      </c>
      <c r="BD141">
        <f>IF(COUNTA('Последняя версия'!BD141)=0,NA(),'Последняя версия'!BD141)</f>
        <v>257</v>
      </c>
      <c r="BE141">
        <f>IF(COUNTA('Последняя версия'!BE141)=0,NA(),'Последняя версия'!BE141)</f>
        <v>5.6</v>
      </c>
      <c r="BF141">
        <f>IF(COUNTA('Последняя версия'!BF141)=0,NA(),'Последняя версия'!BF141)</f>
        <v>6</v>
      </c>
      <c r="BG141" t="e">
        <f>IF(COUNTA('Последняя версия'!BG141)=0,NA(),'Последняя версия'!BG141)</f>
        <v>#N/A</v>
      </c>
      <c r="BH141">
        <f>IF(COUNTA('Последняя версия'!BH141)=0,NA(),'Последняя версия'!BH141)</f>
        <v>233</v>
      </c>
      <c r="BI141">
        <f>IF(COUNTA('Последняя версия'!BI141)=0,NA(),'Последняя версия'!BI141)</f>
        <v>1512.9870129870128</v>
      </c>
      <c r="BJ141">
        <f>IF(COUNTA('Последняя версия'!BJ141)=0,NA(),'Последняя версия'!BJ141)</f>
        <v>7.68</v>
      </c>
      <c r="BK141">
        <f>IF(COUNTA('Последняя версия'!BK141)=0,NA(),'Последняя версия'!BK141)</f>
        <v>67.599999999999994</v>
      </c>
      <c r="BL141">
        <f>IF(COUNTA('Последняя версия'!BL141)=0,NA(),'Последняя версия'!BL141)</f>
        <v>50.16</v>
      </c>
      <c r="BM141">
        <f>IF(COUNTA('Последняя версия'!BM141)=0,NA(),'Последняя версия'!BM141)</f>
        <v>27.91</v>
      </c>
      <c r="BN141" t="e">
        <f>IF(COUNTA('Последняя версия'!BN141)=0,NA(),'Последняя версия'!BN141)</f>
        <v>#N/A</v>
      </c>
      <c r="BO141" t="e">
        <f>IF(COUNTA('Последняя версия'!BO141)=0,NA(),'Последняя версия'!BO141)</f>
        <v>#N/A</v>
      </c>
      <c r="BP141" t="e">
        <f>IF(COUNTA('Последняя версия'!BP141)=0,NA(),'Последняя версия'!BP141)</f>
        <v>#N/A</v>
      </c>
      <c r="BQ141" t="e">
        <f>IF(COUNTA('Последняя версия'!BQ141)=0,NA(),'Последняя версия'!BQ141)</f>
        <v>#N/A</v>
      </c>
      <c r="BR141" t="e">
        <f>IF(COUNTA('Последняя версия'!BR141)=0,NA(),'Последняя версия'!BR141)</f>
        <v>#N/A</v>
      </c>
      <c r="BS141" t="e">
        <f>IF(COUNTA('Последняя версия'!BS141)=0,NA(),'Последняя версия'!BS141)</f>
        <v>#N/A</v>
      </c>
      <c r="BT141" t="e">
        <f>IF(COUNTA('Последняя версия'!BT141)=0,NA(),'Последняя версия'!BT141)</f>
        <v>#N/A</v>
      </c>
      <c r="BU141" t="e">
        <f>IF(COUNTA('Последняя версия'!BU141)=0,NA(),'Последняя версия'!BU141)</f>
        <v>#N/A</v>
      </c>
      <c r="BV141" t="e">
        <f>IF(COUNTA('Последняя версия'!BV141)=0,NA(),'Последняя версия'!BV141)</f>
        <v>#N/A</v>
      </c>
      <c r="BW141" t="e">
        <f>IF(COUNTA('Последняя версия'!BW141)=0,NA(),'Последняя версия'!BW141)</f>
        <v>#N/A</v>
      </c>
      <c r="BX141" t="e">
        <f>IF(COUNTA('Последняя версия'!BX141)=0,NA(),'Последняя версия'!BX141)</f>
        <v>#N/A</v>
      </c>
      <c r="BY141" t="e">
        <f>IF(COUNTA('Последняя версия'!BY141)=0,NA(),'Последняя версия'!BY141)</f>
        <v>#N/A</v>
      </c>
      <c r="BZ141" t="e">
        <f>IF(COUNTA('Последняя версия'!BZ141)=0,NA(),'Последняя версия'!BZ141)</f>
        <v>#N/A</v>
      </c>
      <c r="CA141" t="e">
        <f>IF(COUNTA('Последняя версия'!CA141)=0,NA(),'Последняя версия'!CA141)</f>
        <v>#N/A</v>
      </c>
      <c r="CB141" t="e">
        <f>IF(COUNTA('Последняя версия'!CB141)=0,NA(),'Последняя версия'!CB141)</f>
        <v>#N/A</v>
      </c>
      <c r="CC141" t="e">
        <f>IF(COUNTA('Последняя версия'!CC141)=0,NA(),'Последняя версия'!CC141)</f>
        <v>#N/A</v>
      </c>
      <c r="CD141" t="e">
        <f>IF(COUNTA('Последняя версия'!CD141)=0,NA(),'Последняя версия'!CD141)</f>
        <v>#N/A</v>
      </c>
      <c r="CE141" t="e">
        <f>IF(COUNTA('Последняя версия'!CE141)=0,NA(),'Последняя версия'!CE141)</f>
        <v>#N/A</v>
      </c>
      <c r="CF141" t="e">
        <f>IF(COUNTA('Последняя версия'!CF141)=0,NA(),'Последняя версия'!CF141)</f>
        <v>#N/A</v>
      </c>
      <c r="CG141" t="e">
        <f>IF(COUNTA('Последняя версия'!CG141)=0,NA(),'Последняя версия'!CG141)</f>
        <v>#N/A</v>
      </c>
      <c r="CH141" t="e">
        <f>IF(COUNTA('Последняя версия'!CH141)=0,NA(),'Последняя версия'!CH141)</f>
        <v>#N/A</v>
      </c>
      <c r="CI141" t="e">
        <f>IF(COUNTA('Последняя версия'!CI141)=0,NA(),'Последняя версия'!CI141)</f>
        <v>#N/A</v>
      </c>
      <c r="CJ141" t="e">
        <f>IF(COUNTA('Последняя версия'!CJ141)=0,NA(),'Последняя версия'!CJ141)</f>
        <v>#N/A</v>
      </c>
      <c r="CK141" t="e">
        <f>IF(COUNTA('Последняя версия'!CK141)=0,NA(),'Последняя версия'!CK141)</f>
        <v>#N/A</v>
      </c>
      <c r="CL141" t="e">
        <f>IF(COUNTA('Последняя версия'!CL141)=0,NA(),'Последняя версия'!CL141)</f>
        <v>#N/A</v>
      </c>
      <c r="CM141">
        <f>IF(COUNTA('Последняя версия'!CM141)=0,NA(),'Последняя версия'!CM141)</f>
        <v>4.2300000000000004</v>
      </c>
      <c r="CN141">
        <f>IF(COUNTA('Последняя версия'!CN141)=0,NA(),'Последняя версия'!CN141)</f>
        <v>38.799999999999997</v>
      </c>
      <c r="CO141">
        <f>IF(COUNTA('Последняя версия'!CO141)=0,NA(),'Последняя версия'!CO141)</f>
        <v>6.92</v>
      </c>
      <c r="CP141">
        <f>IF(COUNTA('Последняя версия'!CP141)=0,NA(),'Последняя версия'!CP141)</f>
        <v>575</v>
      </c>
      <c r="CQ141">
        <f>IF(COUNTA('Последняя версия'!CQ141)=0,NA(),'Последняя версия'!CQ141)</f>
        <v>39.65</v>
      </c>
      <c r="CR141">
        <f>IF(COUNTA('Последняя версия'!CR141)=0,NA(),'Последняя версия'!CR141)</f>
        <v>15.76</v>
      </c>
      <c r="CS141">
        <f>IF(COUNTA('Последняя версия'!CS141)=0,NA(),'Последняя версия'!CS141)</f>
        <v>29</v>
      </c>
      <c r="CT141" t="e">
        <f>IF(COUNTA('Последняя версия'!CT141)=0,NA(),'Последняя версия'!CT141)</f>
        <v>#N/A</v>
      </c>
      <c r="CU141">
        <f>IF(COUNTA('Последняя версия'!CU141)=0,NA(),'Последняя версия'!CU141)</f>
        <v>18</v>
      </c>
      <c r="CV141">
        <f>IF(COUNTA('Последняя версия'!CV141)=0,NA(),'Последняя версия'!CV141)</f>
        <v>1</v>
      </c>
      <c r="CW141">
        <f>IF(COUNTA('Последняя версия'!CW141)=0,NA(),'Последняя версия'!CW141)</f>
        <v>1</v>
      </c>
      <c r="CX141">
        <f>IF(COUNTA('Последняя версия'!CX141)=0,NA(),'Последняя версия'!CX141)</f>
        <v>1</v>
      </c>
      <c r="CY141">
        <f>IF(COUNTA('Последняя версия'!CY141)=0,NA(),'Последняя версия'!CY141)</f>
        <v>1</v>
      </c>
      <c r="CZ141">
        <f>IF(COUNTA('Последняя версия'!CZ141)=0,NA(),'Последняя версия'!CZ141)</f>
        <v>1</v>
      </c>
      <c r="DA141">
        <f>IF(COUNTA('Последняя версия'!DA141)=0,NA(),'Последняя версия'!DA141)</f>
        <v>5</v>
      </c>
      <c r="DB141">
        <f>IF(COUNTA('Последняя версия'!DB141)=0,NA(),'Последняя версия'!DB141)</f>
        <v>5</v>
      </c>
      <c r="DC141">
        <f>IF(COUNTA('Последняя версия'!DC141)=0,NA(),'Последняя версия'!DC141)</f>
        <v>5</v>
      </c>
      <c r="DD141">
        <f>IF(COUNTA('Последняя версия'!DD141)=0,NA(),'Последняя версия'!DD141)</f>
        <v>7</v>
      </c>
      <c r="DE141">
        <f>IF(COUNTA('Последняя версия'!DE141)=0,NA(),'Последняя версия'!DE141)</f>
        <v>1</v>
      </c>
      <c r="DF141">
        <f>IF(COUNTA('Последняя версия'!DF141)=0,NA(),'Последняя версия'!DF141)</f>
        <v>5</v>
      </c>
      <c r="DG141">
        <f>IF(COUNTA('Последняя версия'!DG141)=0,NA(),'Последняя версия'!DG141)</f>
        <v>5</v>
      </c>
      <c r="DH141">
        <f>IF(COUNTA('Последняя версия'!DH141)=0,NA(),'Последняя версия'!DH141)</f>
        <v>5</v>
      </c>
      <c r="DI141">
        <f>IF(COUNTA('Последняя версия'!DI141)=0,NA(),'Последняя версия'!DI141)</f>
        <v>6</v>
      </c>
      <c r="DJ141">
        <f>IF(COUNTA('Последняя версия'!DJ141)=0,NA(),'Последняя версия'!DJ141)</f>
        <v>5</v>
      </c>
      <c r="DK141">
        <f>IF(COUNTA('Последняя версия'!DK141)=0,NA(),'Последняя версия'!DK141)</f>
        <v>6</v>
      </c>
      <c r="DL141">
        <f>IF(COUNTA('Последняя версия'!DL141)=0,NA(),'Последняя версия'!DL141)</f>
        <v>7</v>
      </c>
      <c r="DM141">
        <f>IF(COUNTA('Последняя версия'!DM141)=0,NA(),'Последняя версия'!DM141)</f>
        <v>12</v>
      </c>
      <c r="DN141">
        <f>IF(COUNTA('Последняя версия'!DN141)=0,NA(),'Последняя версия'!DN141)</f>
        <v>6</v>
      </c>
      <c r="DO141">
        <f>IF(COUNTA('Последняя версия'!DO141)=0,NA(),'Последняя версия'!DO141)</f>
        <v>6</v>
      </c>
      <c r="DP141">
        <f>IF(COUNTA('Последняя версия'!DP141)=0,NA(),'Последняя версия'!DP141)</f>
        <v>12</v>
      </c>
      <c r="DQ141">
        <f>IF(COUNTA('Последняя версия'!DQ141)=0,NA(),'Последняя версия'!DQ141)</f>
        <v>11</v>
      </c>
      <c r="DR141">
        <f>IF(COUNTA('Последняя версия'!DR141)=0,NA(),'Последняя версия'!DR141)</f>
        <v>6</v>
      </c>
      <c r="DS141">
        <f>IF(COUNTA('Последняя версия'!DS141)=0,NA(),'Последняя версия'!DS141)</f>
        <v>5</v>
      </c>
      <c r="DT141">
        <f>IF(COUNTA('Последняя версия'!DT141)=0,NA(),'Последняя версия'!DT141)</f>
        <v>116</v>
      </c>
      <c r="DU141">
        <f>IF(COUNTA('Последняя версия'!DU141)=0,NA(),'Последняя версия'!DU141)</f>
        <v>92</v>
      </c>
      <c r="DV141">
        <f>IF(COUNTA('Последняя версия'!DV141)=0,NA(),'Последняя версия'!DV141)</f>
        <v>18</v>
      </c>
      <c r="DW141">
        <f>IF(COUNTA('Последняя версия'!DW141)=0,NA(),'Последняя версия'!DW141)</f>
        <v>1</v>
      </c>
      <c r="DX141">
        <f>IF(COUNTA('Последняя версия'!DX141)=0,NA(),'Последняя версия'!DX141)</f>
        <v>20</v>
      </c>
      <c r="DY141">
        <f>IF(COUNTA('Последняя версия'!DY141)=0,NA(),'Последняя версия'!DY141)</f>
        <v>13</v>
      </c>
      <c r="DZ141">
        <f>IF(COUNTA('Последняя версия'!DZ141)=0,NA(),'Последняя версия'!DZ141)</f>
        <v>26</v>
      </c>
      <c r="EA141">
        <f>IF(COUNTA('Последняя версия'!EA141)=0,NA(),'Последняя версия'!EA141)</f>
        <v>15</v>
      </c>
      <c r="EB141">
        <f>IF(COUNTA('Последняя версия'!EB141)=0,NA(),'Последняя версия'!EB141)</f>
        <v>62</v>
      </c>
      <c r="EC141">
        <f>IF(COUNTA('Последняя версия'!EC141)=0,NA(),'Последняя версия'!EC141)</f>
        <v>92</v>
      </c>
      <c r="ED141">
        <f>IF(COUNTA('Последняя версия'!ED141)=0,NA(),'Последняя версия'!ED141)</f>
        <v>142</v>
      </c>
      <c r="EE141">
        <f>IF(COUNTA('Последняя версия'!EE141)=0,NA(),'Последняя версия'!EE141)</f>
        <v>0</v>
      </c>
      <c r="EF141">
        <f>IF(COUNTA('Последняя версия'!EF141)=0,NA(),'Последняя версия'!EF141)</f>
        <v>3</v>
      </c>
      <c r="EG141">
        <f>IF(COUNTA('Последняя версия'!EG141)=0,NA(),'Последняя версия'!EG141)</f>
        <v>0</v>
      </c>
      <c r="EH141">
        <f>IF(COUNTA('Последняя версия'!EH141)=0,NA(),'Последняя версия'!EH141)</f>
        <v>13</v>
      </c>
      <c r="EI141">
        <f>IF(COUNTA('Последняя версия'!EI141)=0,NA(),'Последняя версия'!EI141)</f>
        <v>50</v>
      </c>
      <c r="EJ141">
        <f>IF(COUNTA('Последняя версия'!EJ141)=0,NA(),'Последняя версия'!EJ141)</f>
        <v>1.48</v>
      </c>
    </row>
    <row r="142" spans="1:140" x14ac:dyDescent="0.35">
      <c r="A142">
        <f>IF(COUNTA('Последняя версия'!A142)=0,NA(),'Последняя версия'!A142)</f>
        <v>141</v>
      </c>
      <c r="B142">
        <f>IF(COUNTA('Последняя версия'!B142)=0,NA(),'Последняя версия'!B142)</f>
        <v>4</v>
      </c>
      <c r="C142">
        <f>IF(COUNTA('Последняя версия'!C142)=0,NA(),'Последняя версия'!C142)</f>
        <v>1</v>
      </c>
      <c r="D142">
        <f>IF(COUNTA('Последняя версия'!D142)=0,NA(),'Последняя версия'!D142)</f>
        <v>6</v>
      </c>
      <c r="E142">
        <f>IF(COUNTA('Последняя версия'!E142)=0,NA(),'Последняя версия'!E142)</f>
        <v>6</v>
      </c>
      <c r="F142">
        <f>IF(COUNTA('Последняя версия'!F142)=0,NA(),'Последняя версия'!F142)</f>
        <v>2</v>
      </c>
      <c r="G142">
        <f>IF(COUNTA('Последняя версия'!G142)=0,NA(),'Последняя версия'!G142)</f>
        <v>2</v>
      </c>
      <c r="H142">
        <f>IF(COUNTA('Последняя версия'!H142)=0,NA(),'Последняя версия'!H142)</f>
        <v>1</v>
      </c>
      <c r="I142">
        <f>IF(COUNTA('Последняя версия'!I142)=0,NA(),'Последняя версия'!I142)</f>
        <v>1</v>
      </c>
      <c r="J142" t="e">
        <f>IF(COUNTA('Последняя версия'!J142)=0,NA(),'Последняя версия'!J142)</f>
        <v>#N/A</v>
      </c>
      <c r="K142" t="e">
        <f>IF(COUNTA('Последняя версия'!K142)=0,NA(),'Последняя версия'!K142)</f>
        <v>#N/A</v>
      </c>
      <c r="L142" t="e">
        <f>IF(COUNTA('Последняя версия'!L142)=0,NA(),'Последняя версия'!L142)</f>
        <v>#N/A</v>
      </c>
      <c r="M142" t="e">
        <f>IF(COUNTA('Последняя версия'!M142)=0,NA(),'Последняя версия'!M142)</f>
        <v>#N/A</v>
      </c>
      <c r="N142" t="e">
        <f>IF(COUNTA('Последняя версия'!N142)=0,NA(),'Последняя версия'!N142)</f>
        <v>#N/A</v>
      </c>
      <c r="O142" t="e">
        <f>IF(COUNTA('Последняя версия'!O142)=0,NA(),'Последняя версия'!O142)</f>
        <v>#N/A</v>
      </c>
      <c r="P142" t="e">
        <f>IF(COUNTA('Последняя версия'!P142)=0,NA(),'Последняя версия'!P142)</f>
        <v>#N/A</v>
      </c>
      <c r="Q142" t="e">
        <f>IF(COUNTA('Последняя версия'!Q142)=0,NA(),'Последняя версия'!Q142)</f>
        <v>#N/A</v>
      </c>
      <c r="R142" t="e">
        <f>IF(COUNTA('Последняя версия'!R142)=0,NA(),'Последняя версия'!R142)</f>
        <v>#N/A</v>
      </c>
      <c r="S142" t="e">
        <f>IF(COUNTA('Последняя версия'!S142)=0,NA(),'Последняя версия'!S142)</f>
        <v>#N/A</v>
      </c>
      <c r="T142" t="e">
        <f>IF(COUNTA('Последняя версия'!T142)=0,NA(),'Последняя версия'!T142)</f>
        <v>#N/A</v>
      </c>
      <c r="U142" t="e">
        <f>IF(COUNTA('Последняя версия'!U142)=0,NA(),'Последняя версия'!U142)</f>
        <v>#N/A</v>
      </c>
      <c r="V142" t="e">
        <f>IF(COUNTA('Последняя версия'!V142)=0,NA(),'Последняя версия'!V142)</f>
        <v>#N/A</v>
      </c>
      <c r="W142" t="e">
        <f>IF(COUNTA('Последняя версия'!W142)=0,NA(),'Последняя версия'!W142)</f>
        <v>#N/A</v>
      </c>
      <c r="X142">
        <f>IF(COUNTA('Последняя версия'!X142)=0,NA(),'Последняя версия'!X142)</f>
        <v>69</v>
      </c>
      <c r="Y142" t="e">
        <f>IF(COUNTA('Последняя версия'!Y142)=0,NA(),'Последняя версия'!Y142)</f>
        <v>#N/A</v>
      </c>
      <c r="Z142" t="e">
        <f>IF(COUNTA('Последняя версия'!Z142)=0,NA(),'Последняя версия'!Z142)</f>
        <v>#N/A</v>
      </c>
      <c r="AA142">
        <f>IF(COUNTA('Последняя версия'!AA142)=0,NA(),'Последняя версия'!AA142)</f>
        <v>54</v>
      </c>
      <c r="AB142" t="e">
        <f>IF(COUNTA('Последняя версия'!AB142)=0,NA(),'Последняя версия'!AB142)</f>
        <v>#N/A</v>
      </c>
      <c r="AC142">
        <f>IF(COUNTA('Последняя версия'!AC142)=0,NA(),'Последняя версия'!AC142)</f>
        <v>43.4</v>
      </c>
      <c r="AD142">
        <f>IF(COUNTA('Последняя версия'!AD142)=0,NA(),'Последняя версия'!AD142)</f>
        <v>6.34</v>
      </c>
      <c r="AE142">
        <f>IF(COUNTA('Последняя версия'!AE142)=0,NA(),'Последняя версия'!AE142)</f>
        <v>73.599999999999994</v>
      </c>
      <c r="AF142">
        <f>IF(COUNTA('Последняя версия'!AF142)=0,NA(),'Последняя версия'!AF142)</f>
        <v>6.73</v>
      </c>
      <c r="AG142">
        <f>IF(COUNTA('Последняя версия'!AG142)=0,NA(),'Последняя версия'!AG142)</f>
        <v>1.55</v>
      </c>
      <c r="AH142">
        <f>IF(COUNTA('Последняя версия'!AH142)=0,NA(),'Последняя версия'!AH142)</f>
        <v>4.47</v>
      </c>
      <c r="AI142">
        <f>IF(COUNTA('Последняя версия'!AI142)=0,NA(),'Последняя версия'!AI142)</f>
        <v>1.35</v>
      </c>
      <c r="AJ142">
        <f>IF(COUNTA('Последняя версия'!AJ142)=0,NA(),'Последняя версия'!AJ142)</f>
        <v>0.48</v>
      </c>
      <c r="AK142">
        <f>IF(COUNTA('Последняя версия'!AK142)=0,NA(),'Последняя версия'!AK142)</f>
        <v>3.08</v>
      </c>
      <c r="AL142">
        <f>IF(COUNTA('Последняя версия'!AL142)=0,NA(),'Последняя версия'!AL142)</f>
        <v>129</v>
      </c>
      <c r="AM142">
        <f>IF(COUNTA('Последняя версия'!AM142)=0,NA(),'Последняя версия'!AM142)</f>
        <v>566</v>
      </c>
      <c r="AN142" t="e">
        <f>IF(COUNTA('Последняя версия'!AN142)=0,NA(),'Последняя версия'!AN142)</f>
        <v>#N/A</v>
      </c>
      <c r="AO142" t="e">
        <f>IF(COUNTA('Последняя версия'!AO142)=0,NA(),'Последняя версия'!AO142)</f>
        <v>#N/A</v>
      </c>
      <c r="AP142" t="e">
        <f>IF(COUNTA('Последняя версия'!AP142)=0,NA(),'Последняя версия'!AP142)</f>
        <v>#N/A</v>
      </c>
      <c r="AQ142" t="e">
        <f>IF(COUNTA('Последняя версия'!AQ142)=0,NA(),'Последняя версия'!AQ142)</f>
        <v>#N/A</v>
      </c>
      <c r="AR142" t="e">
        <f>IF(COUNTA('Последняя версия'!AR142)=0,NA(),'Последняя версия'!AR142)</f>
        <v>#N/A</v>
      </c>
      <c r="AS142" t="e">
        <f>IF(COUNTA('Последняя версия'!AS142)=0,NA(),'Последняя версия'!AS142)</f>
        <v>#N/A</v>
      </c>
      <c r="AT142" t="e">
        <f>IF(COUNTA('Последняя версия'!AT142)=0,NA(),'Последняя версия'!AT142)</f>
        <v>#N/A</v>
      </c>
      <c r="AU142" t="e">
        <f>IF(COUNTA('Последняя версия'!AU142)=0,NA(),'Последняя версия'!AU142)</f>
        <v>#N/A</v>
      </c>
      <c r="AV142" t="e">
        <f>IF(COUNTA('Последняя версия'!AV142)=0,NA(),'Последняя версия'!AV142)</f>
        <v>#N/A</v>
      </c>
      <c r="AW142" t="e">
        <f>IF(COUNTA('Последняя версия'!AW142)=0,NA(),'Последняя версия'!AW142)</f>
        <v>#N/A</v>
      </c>
      <c r="AX142" t="e">
        <f>IF(COUNTA('Последняя версия'!AX142)=0,NA(),'Последняя версия'!AX142)</f>
        <v>#N/A</v>
      </c>
      <c r="AY142" t="e">
        <f>IF(COUNTA('Последняя версия'!AY142)=0,NA(),'Последняя версия'!AY142)</f>
        <v>#N/A</v>
      </c>
      <c r="AZ142" t="e">
        <f>IF(COUNTA('Последняя версия'!AZ142)=0,NA(),'Последняя версия'!AZ142)</f>
        <v>#N/A</v>
      </c>
      <c r="BA142" t="e">
        <f>IF(COUNTA('Последняя версия'!BA142)=0,NA(),'Последняя версия'!BA142)</f>
        <v>#N/A</v>
      </c>
      <c r="BB142">
        <f>IF(COUNTA('Последняя версия'!BB142)=0,NA(),'Последняя версия'!BB142)</f>
        <v>162</v>
      </c>
      <c r="BC142">
        <f>IF(COUNTA('Последняя версия'!BC142)=0,NA(),'Последняя версия'!BC142)</f>
        <v>5.2</v>
      </c>
      <c r="BD142">
        <f>IF(COUNTA('Последняя версия'!BD142)=0,NA(),'Последняя версия'!BD142)</f>
        <v>179</v>
      </c>
      <c r="BE142">
        <f>IF(COUNTA('Последняя версия'!BE142)=0,NA(),'Последняя версия'!BE142)</f>
        <v>7.1</v>
      </c>
      <c r="BF142">
        <f>IF(COUNTA('Последняя версия'!BF142)=0,NA(),'Последняя версия'!BF142)</f>
        <v>5</v>
      </c>
      <c r="BG142">
        <f>IF(COUNTA('Последняя версия'!BG142)=0,NA(),'Последняя версия'!BG142)</f>
        <v>3</v>
      </c>
      <c r="BH142">
        <f>IF(COUNTA('Последняя версия'!BH142)=0,NA(),'Последняя версия'!BH142)</f>
        <v>208.8</v>
      </c>
      <c r="BI142">
        <f>IF(COUNTA('Последняя версия'!BI142)=0,NA(),'Последняя версия'!BI142)</f>
        <v>1288.8888888888889</v>
      </c>
      <c r="BJ142">
        <f>IF(COUNTA('Последняя версия'!BJ142)=0,NA(),'Последняя версия'!BJ142)</f>
        <v>2.9</v>
      </c>
      <c r="BK142">
        <f>IF(COUNTA('Последняя версия'!BK142)=0,NA(),'Последняя версия'!BK142)</f>
        <v>40.549999999999997</v>
      </c>
      <c r="BL142">
        <f>IF(COUNTA('Последняя версия'!BL142)=0,NA(),'Последняя версия'!BL142)</f>
        <v>102.5</v>
      </c>
      <c r="BM142">
        <f>IF(COUNTA('Последняя версия'!BM142)=0,NA(),'Последняя версия'!BM142)</f>
        <v>8.2100000000000009</v>
      </c>
      <c r="BN142" t="e">
        <f>IF(COUNTA('Последняя версия'!BN142)=0,NA(),'Последняя версия'!BN142)</f>
        <v>#N/A</v>
      </c>
      <c r="BO142" t="e">
        <f>IF(COUNTA('Последняя версия'!BO142)=0,NA(),'Последняя версия'!BO142)</f>
        <v>#N/A</v>
      </c>
      <c r="BP142" t="e">
        <f>IF(COUNTA('Последняя версия'!BP142)=0,NA(),'Последняя версия'!BP142)</f>
        <v>#N/A</v>
      </c>
      <c r="BQ142" t="e">
        <f>IF(COUNTA('Последняя версия'!BQ142)=0,NA(),'Последняя версия'!BQ142)</f>
        <v>#N/A</v>
      </c>
      <c r="BR142" t="e">
        <f>IF(COUNTA('Последняя версия'!BR142)=0,NA(),'Последняя версия'!BR142)</f>
        <v>#N/A</v>
      </c>
      <c r="BS142" t="e">
        <f>IF(COUNTA('Последняя версия'!BS142)=0,NA(),'Последняя версия'!BS142)</f>
        <v>#N/A</v>
      </c>
      <c r="BT142" t="e">
        <f>IF(COUNTA('Последняя версия'!BT142)=0,NA(),'Последняя версия'!BT142)</f>
        <v>#N/A</v>
      </c>
      <c r="BU142" t="e">
        <f>IF(COUNTA('Последняя версия'!BU142)=0,NA(),'Последняя версия'!BU142)</f>
        <v>#N/A</v>
      </c>
      <c r="BV142" t="e">
        <f>IF(COUNTA('Последняя версия'!BV142)=0,NA(),'Последняя версия'!BV142)</f>
        <v>#N/A</v>
      </c>
      <c r="BW142" t="e">
        <f>IF(COUNTA('Последняя версия'!BW142)=0,NA(),'Последняя версия'!BW142)</f>
        <v>#N/A</v>
      </c>
      <c r="BX142" t="e">
        <f>IF(COUNTA('Последняя версия'!BX142)=0,NA(),'Последняя версия'!BX142)</f>
        <v>#N/A</v>
      </c>
      <c r="BY142" t="e">
        <f>IF(COUNTA('Последняя версия'!BY142)=0,NA(),'Последняя версия'!BY142)</f>
        <v>#N/A</v>
      </c>
      <c r="BZ142" t="e">
        <f>IF(COUNTA('Последняя версия'!BZ142)=0,NA(),'Последняя версия'!BZ142)</f>
        <v>#N/A</v>
      </c>
      <c r="CA142" t="e">
        <f>IF(COUNTA('Последняя версия'!CA142)=0,NA(),'Последняя версия'!CA142)</f>
        <v>#N/A</v>
      </c>
      <c r="CB142" t="e">
        <f>IF(COUNTA('Последняя версия'!CB142)=0,NA(),'Последняя версия'!CB142)</f>
        <v>#N/A</v>
      </c>
      <c r="CC142" t="e">
        <f>IF(COUNTA('Последняя версия'!CC142)=0,NA(),'Последняя версия'!CC142)</f>
        <v>#N/A</v>
      </c>
      <c r="CD142" t="e">
        <f>IF(COUNTA('Последняя версия'!CD142)=0,NA(),'Последняя версия'!CD142)</f>
        <v>#N/A</v>
      </c>
      <c r="CE142" t="e">
        <f>IF(COUNTA('Последняя версия'!CE142)=0,NA(),'Последняя версия'!CE142)</f>
        <v>#N/A</v>
      </c>
      <c r="CF142" t="e">
        <f>IF(COUNTA('Последняя версия'!CF142)=0,NA(),'Последняя версия'!CF142)</f>
        <v>#N/A</v>
      </c>
      <c r="CG142" t="e">
        <f>IF(COUNTA('Последняя версия'!CG142)=0,NA(),'Последняя версия'!CG142)</f>
        <v>#N/A</v>
      </c>
      <c r="CH142" t="e">
        <f>IF(COUNTA('Последняя версия'!CH142)=0,NA(),'Последняя версия'!CH142)</f>
        <v>#N/A</v>
      </c>
      <c r="CI142" t="e">
        <f>IF(COUNTA('Последняя версия'!CI142)=0,NA(),'Последняя версия'!CI142)</f>
        <v>#N/A</v>
      </c>
      <c r="CJ142" t="e">
        <f>IF(COUNTA('Последняя версия'!CJ142)=0,NA(),'Последняя версия'!CJ142)</f>
        <v>#N/A</v>
      </c>
      <c r="CK142" t="e">
        <f>IF(COUNTA('Последняя версия'!CK142)=0,NA(),'Последняя версия'!CK142)</f>
        <v>#N/A</v>
      </c>
      <c r="CL142" t="e">
        <f>IF(COUNTA('Последняя версия'!CL142)=0,NA(),'Последняя версия'!CL142)</f>
        <v>#N/A</v>
      </c>
      <c r="CM142">
        <f>IF(COUNTA('Последняя версия'!CM142)=0,NA(),'Последняя версия'!CM142)</f>
        <v>3.28</v>
      </c>
      <c r="CN142">
        <f>IF(COUNTA('Последняя версия'!CN142)=0,NA(),'Последняя версия'!CN142)</f>
        <v>7.1</v>
      </c>
      <c r="CO142">
        <f>IF(COUNTA('Последняя версия'!CO142)=0,NA(),'Последняя версия'!CO142)</f>
        <v>25.38</v>
      </c>
      <c r="CP142">
        <f>IF(COUNTA('Последняя версия'!CP142)=0,NA(),'Последняя версия'!CP142)</f>
        <v>604.4</v>
      </c>
      <c r="CQ142">
        <f>IF(COUNTA('Последняя версия'!CQ142)=0,NA(),'Последняя версия'!CQ142)</f>
        <v>41.32</v>
      </c>
      <c r="CR142">
        <f>IF(COUNTA('Последняя версия'!CR142)=0,NA(),'Последняя версия'!CR142)</f>
        <v>27.3</v>
      </c>
      <c r="CS142">
        <f>IF(COUNTA('Последняя версия'!CS142)=0,NA(),'Последняя версия'!CS142)</f>
        <v>27</v>
      </c>
      <c r="CT142">
        <f>IF(COUNTA('Последняя версия'!CT142)=0,NA(),'Последняя версия'!CT142)</f>
        <v>9</v>
      </c>
      <c r="CU142">
        <f>IF(COUNTA('Последняя версия'!CU142)=0,NA(),'Последняя версия'!CU142)</f>
        <v>18</v>
      </c>
      <c r="CV142">
        <f>IF(COUNTA('Последняя версия'!CV142)=0,NA(),'Последняя версия'!CV142)</f>
        <v>1</v>
      </c>
      <c r="CW142">
        <f>IF(COUNTA('Последняя версия'!CW142)=0,NA(),'Последняя версия'!CW142)</f>
        <v>1</v>
      </c>
      <c r="CX142">
        <f>IF(COUNTA('Последняя версия'!CX142)=0,NA(),'Последняя версия'!CX142)</f>
        <v>5</v>
      </c>
      <c r="CY142">
        <f>IF(COUNTA('Последняя версия'!CY142)=0,NA(),'Последняя версия'!CY142)</f>
        <v>1</v>
      </c>
      <c r="CZ142">
        <f>IF(COUNTA('Последняя версия'!CZ142)=0,NA(),'Последняя версия'!CZ142)</f>
        <v>1</v>
      </c>
      <c r="DA142">
        <f>IF(COUNTA('Последняя версия'!DA142)=0,NA(),'Последняя версия'!DA142)</f>
        <v>6</v>
      </c>
      <c r="DB142">
        <f>IF(COUNTA('Последняя версия'!DB142)=0,NA(),'Последняя версия'!DB142)</f>
        <v>5</v>
      </c>
      <c r="DC142">
        <f>IF(COUNTA('Последняя версия'!DC142)=0,NA(),'Последняя версия'!DC142)</f>
        <v>5</v>
      </c>
      <c r="DD142">
        <f>IF(COUNTA('Последняя версия'!DD142)=0,NA(),'Последняя версия'!DD142)</f>
        <v>7</v>
      </c>
      <c r="DE142">
        <f>IF(COUNTA('Последняя версия'!DE142)=0,NA(),'Последняя версия'!DE142)</f>
        <v>1</v>
      </c>
      <c r="DF142">
        <f>IF(COUNTA('Последняя версия'!DF142)=0,NA(),'Последняя версия'!DF142)</f>
        <v>3</v>
      </c>
      <c r="DG142">
        <f>IF(COUNTA('Последняя версия'!DG142)=0,NA(),'Последняя версия'!DG142)</f>
        <v>6</v>
      </c>
      <c r="DH142">
        <f>IF(COUNTA('Последняя версия'!DH142)=0,NA(),'Последняя версия'!DH142)</f>
        <v>2</v>
      </c>
      <c r="DI142">
        <f>IF(COUNTA('Последняя версия'!DI142)=0,NA(),'Последняя версия'!DI142)</f>
        <v>6</v>
      </c>
      <c r="DJ142">
        <f>IF(COUNTA('Последняя версия'!DJ142)=0,NA(),'Последняя версия'!DJ142)</f>
        <v>5</v>
      </c>
      <c r="DK142">
        <f>IF(COUNTA('Последняя версия'!DK142)=0,NA(),'Последняя версия'!DK142)</f>
        <v>6</v>
      </c>
      <c r="DL142">
        <f>IF(COUNTA('Последняя версия'!DL142)=0,NA(),'Последняя версия'!DL142)</f>
        <v>10</v>
      </c>
      <c r="DM142">
        <f>IF(COUNTA('Последняя версия'!DM142)=0,NA(),'Последняя версия'!DM142)</f>
        <v>11</v>
      </c>
      <c r="DN142">
        <f>IF(COUNTA('Последняя версия'!DN142)=0,NA(),'Последняя версия'!DN142)</f>
        <v>6</v>
      </c>
      <c r="DO142">
        <f>IF(COUNTA('Последняя версия'!DO142)=0,NA(),'Последняя версия'!DO142)</f>
        <v>5</v>
      </c>
      <c r="DP142">
        <f>IF(COUNTA('Последняя версия'!DP142)=0,NA(),'Последняя версия'!DP142)</f>
        <v>10</v>
      </c>
      <c r="DQ142">
        <f>IF(COUNTA('Последняя версия'!DQ142)=0,NA(),'Последняя версия'!DQ142)</f>
        <v>13</v>
      </c>
      <c r="DR142">
        <f>IF(COUNTA('Последняя версия'!DR142)=0,NA(),'Последняя версия'!DR142)</f>
        <v>9</v>
      </c>
      <c r="DS142">
        <f>IF(COUNTA('Последняя версия'!DS142)=0,NA(),'Последняя версия'!DS142)</f>
        <v>4</v>
      </c>
      <c r="DT142">
        <f>IF(COUNTA('Последняя версия'!DT142)=0,NA(),'Последняя версия'!DT142)</f>
        <v>124</v>
      </c>
      <c r="DU142">
        <f>IF(COUNTA('Последняя версия'!DU142)=0,NA(),'Последняя версия'!DU142)</f>
        <v>85</v>
      </c>
      <c r="DV142">
        <f>IF(COUNTA('Последняя версия'!DV142)=0,NA(),'Последняя версия'!DV142)</f>
        <v>14</v>
      </c>
      <c r="DW142">
        <f>IF(COUNTA('Последняя версия'!DW142)=0,NA(),'Последняя версия'!DW142)</f>
        <v>1</v>
      </c>
      <c r="DX142">
        <f>IF(COUNTA('Последняя версия'!DX142)=0,NA(),'Последняя версия'!DX142)</f>
        <v>17</v>
      </c>
      <c r="DY142">
        <f>IF(COUNTA('Последняя версия'!DY142)=0,NA(),'Последняя версия'!DY142)</f>
        <v>14</v>
      </c>
      <c r="DZ142">
        <f>IF(COUNTA('Последняя версия'!DZ142)=0,NA(),'Последняя версия'!DZ142)</f>
        <v>24</v>
      </c>
      <c r="EA142">
        <f>IF(COUNTA('Последняя версия'!EA142)=0,NA(),'Последняя версия'!EA142)</f>
        <v>16</v>
      </c>
      <c r="EB142">
        <f>IF(COUNTA('Последняя версия'!EB142)=0,NA(),'Последняя версия'!EB142)</f>
        <v>54</v>
      </c>
      <c r="EC142">
        <f>IF(COUNTA('Последняя версия'!EC142)=0,NA(),'Последняя версия'!EC142)</f>
        <v>73</v>
      </c>
      <c r="ED142">
        <f>IF(COUNTA('Последняя версия'!ED142)=0,NA(),'Последняя версия'!ED142)</f>
        <v>121</v>
      </c>
      <c r="EE142">
        <f>IF(COUNTA('Последняя версия'!EE142)=0,NA(),'Последняя версия'!EE142)</f>
        <v>0</v>
      </c>
      <c r="EF142">
        <f>IF(COUNTA('Последняя версия'!EF142)=0,NA(),'Последняя версия'!EF142)</f>
        <v>10</v>
      </c>
      <c r="EG142">
        <f>IF(COUNTA('Последняя версия'!EG142)=0,NA(),'Последняя версия'!EG142)</f>
        <v>0</v>
      </c>
      <c r="EH142">
        <f>IF(COUNTA('Последняя версия'!EH142)=0,NA(),'Последняя версия'!EH142)</f>
        <v>25</v>
      </c>
      <c r="EI142">
        <f>IF(COUNTA('Последняя версия'!EI142)=0,NA(),'Последняя версия'!EI142)</f>
        <v>48</v>
      </c>
      <c r="EJ142">
        <f>IF(COUNTA('Последняя версия'!EJ142)=0,NA(),'Последняя версия'!EJ142)</f>
        <v>1.35</v>
      </c>
    </row>
    <row r="143" spans="1:140" x14ac:dyDescent="0.35">
      <c r="A143">
        <f>IF(COUNTA('Последняя версия'!A143)=0,NA(),'Последняя версия'!A143)</f>
        <v>142</v>
      </c>
      <c r="B143">
        <f>IF(COUNTA('Последняя версия'!B143)=0,NA(),'Последняя версия'!B143)</f>
        <v>4</v>
      </c>
      <c r="C143">
        <f>IF(COUNTA('Последняя версия'!C143)=0,NA(),'Последняя версия'!C143)</f>
        <v>2</v>
      </c>
      <c r="D143">
        <f>IF(COUNTA('Последняя версия'!D143)=0,NA(),'Последняя версия'!D143)</f>
        <v>4</v>
      </c>
      <c r="E143">
        <f>IF(COUNTA('Последняя версия'!E143)=0,NA(),'Последняя версия'!E143)</f>
        <v>4</v>
      </c>
      <c r="F143">
        <f>IF(COUNTA('Последняя версия'!F143)=0,NA(),'Последняя версия'!F143)</f>
        <v>4</v>
      </c>
      <c r="G143">
        <f>IF(COUNTA('Последняя версия'!G143)=0,NA(),'Последняя версия'!G143)</f>
        <v>1</v>
      </c>
      <c r="H143">
        <f>IF(COUNTA('Последняя версия'!H143)=0,NA(),'Последняя версия'!H143)</f>
        <v>1</v>
      </c>
      <c r="I143">
        <f>IF(COUNTA('Последняя версия'!I143)=0,NA(),'Последняя версия'!I143)</f>
        <v>3</v>
      </c>
      <c r="J143">
        <f>IF(COUNTA('Последняя версия'!J143)=0,NA(),'Последняя версия'!J143)</f>
        <v>1</v>
      </c>
      <c r="K143">
        <f>IF(COUNTA('Последняя версия'!K143)=0,NA(),'Последняя версия'!K143)</f>
        <v>1</v>
      </c>
      <c r="L143">
        <f>IF(COUNTA('Последняя версия'!L143)=0,NA(),'Последняя версия'!L143)</f>
        <v>1</v>
      </c>
      <c r="M143">
        <f>IF(COUNTA('Последняя версия'!M143)=0,NA(),'Последняя версия'!M143)</f>
        <v>1</v>
      </c>
      <c r="N143">
        <f>IF(COUNTA('Последняя версия'!N143)=0,NA(),'Последняя версия'!N143)</f>
        <v>1</v>
      </c>
      <c r="O143">
        <f>IF(COUNTA('Последняя версия'!O143)=0,NA(),'Последняя версия'!O143)</f>
        <v>2</v>
      </c>
      <c r="P143">
        <f>IF(COUNTA('Последняя версия'!P143)=0,NA(),'Последняя версия'!P143)</f>
        <v>1</v>
      </c>
      <c r="Q143">
        <f>IF(COUNTA('Последняя версия'!Q143)=0,NA(),'Последняя версия'!Q143)</f>
        <v>2</v>
      </c>
      <c r="R143">
        <f>IF(COUNTA('Последняя версия'!R143)=0,NA(),'Последняя версия'!R143)</f>
        <v>1</v>
      </c>
      <c r="S143">
        <f>IF(COUNTA('Последняя версия'!S143)=0,NA(),'Последняя версия'!S143)</f>
        <v>2</v>
      </c>
      <c r="T143" t="e">
        <f>IF(COUNTA('Последняя версия'!T143)=0,NA(),'Последняя версия'!T143)</f>
        <v>#N/A</v>
      </c>
      <c r="U143" t="e">
        <f>IF(COUNTA('Последняя версия'!U143)=0,NA(),'Последняя версия'!U143)</f>
        <v>#N/A</v>
      </c>
      <c r="V143" t="e">
        <f>IF(COUNTA('Последняя версия'!V143)=0,NA(),'Последняя версия'!V143)</f>
        <v>#N/A</v>
      </c>
      <c r="W143" t="e">
        <f>IF(COUNTA('Последняя версия'!W143)=0,NA(),'Последняя версия'!W143)</f>
        <v>#N/A</v>
      </c>
      <c r="X143">
        <f>IF(COUNTA('Последняя версия'!X143)=0,NA(),'Последняя версия'!X143)</f>
        <v>66</v>
      </c>
      <c r="Y143" t="e">
        <f>IF(COUNTA('Последняя версия'!Y143)=0,NA(),'Последняя версия'!Y143)</f>
        <v>#N/A</v>
      </c>
      <c r="Z143" t="e">
        <f>IF(COUNTA('Последняя версия'!Z143)=0,NA(),'Последняя версия'!Z143)</f>
        <v>#N/A</v>
      </c>
      <c r="AA143">
        <f>IF(COUNTA('Последняя версия'!AA143)=0,NA(),'Последняя версия'!AA143)</f>
        <v>79</v>
      </c>
      <c r="AB143" t="e">
        <f>IF(COUNTA('Последняя версия'!AB143)=0,NA(),'Последняя версия'!AB143)</f>
        <v>#N/A</v>
      </c>
      <c r="AC143">
        <f>IF(COUNTA('Последняя версия'!AC143)=0,NA(),'Последняя версия'!AC143)</f>
        <v>42.96</v>
      </c>
      <c r="AD143">
        <f>IF(COUNTA('Последняя версия'!AD143)=0,NA(),'Последняя версия'!AD143)</f>
        <v>5.0599999999999996</v>
      </c>
      <c r="AE143">
        <f>IF(COUNTA('Последняя версия'!AE143)=0,NA(),'Последняя версия'!AE143)</f>
        <v>69.42</v>
      </c>
      <c r="AF143">
        <f>IF(COUNTA('Последняя версия'!AF143)=0,NA(),'Последняя версия'!AF143)</f>
        <v>5.19</v>
      </c>
      <c r="AG143">
        <f>IF(COUNTA('Последняя версия'!AG143)=0,NA(),'Последняя версия'!AG143)</f>
        <v>1.3</v>
      </c>
      <c r="AH143">
        <f>IF(COUNTA('Последняя версия'!AH143)=0,NA(),'Последняя версия'!AH143)</f>
        <v>2.4300000000000002</v>
      </c>
      <c r="AI143">
        <f>IF(COUNTA('Последняя версия'!AI143)=0,NA(),'Последняя версия'!AI143)</f>
        <v>1.54</v>
      </c>
      <c r="AJ143">
        <f>IF(COUNTA('Последняя версия'!AJ143)=0,NA(),'Последняя версия'!AJ143)</f>
        <v>1.58</v>
      </c>
      <c r="AK143">
        <f>IF(COUNTA('Последняя версия'!AK143)=0,NA(),'Последняя версия'!AK143)</f>
        <v>2.9</v>
      </c>
      <c r="AL143">
        <f>IF(COUNTA('Последняя версия'!AL143)=0,NA(),'Последняя версия'!AL143)</f>
        <v>177</v>
      </c>
      <c r="AM143">
        <f>IF(COUNTA('Последняя версия'!AM143)=0,NA(),'Последняя версия'!AM143)</f>
        <v>410</v>
      </c>
      <c r="AN143" t="e">
        <f>IF(COUNTA('Последняя версия'!AN143)=0,NA(),'Последняя версия'!AN143)</f>
        <v>#N/A</v>
      </c>
      <c r="AO143" t="e">
        <f>IF(COUNTA('Последняя версия'!AO143)=0,NA(),'Последняя версия'!AO143)</f>
        <v>#N/A</v>
      </c>
      <c r="AP143" t="e">
        <f>IF(COUNTA('Последняя версия'!AP143)=0,NA(),'Последняя версия'!AP143)</f>
        <v>#N/A</v>
      </c>
      <c r="AQ143" t="e">
        <f>IF(COUNTA('Последняя версия'!AQ143)=0,NA(),'Последняя версия'!AQ143)</f>
        <v>#N/A</v>
      </c>
      <c r="AR143" t="e">
        <f>IF(COUNTA('Последняя версия'!AR143)=0,NA(),'Последняя версия'!AR143)</f>
        <v>#N/A</v>
      </c>
      <c r="AS143" t="e">
        <f>IF(COUNTA('Последняя версия'!AS143)=0,NA(),'Последняя версия'!AS143)</f>
        <v>#N/A</v>
      </c>
      <c r="AT143" t="e">
        <f>IF(COUNTA('Последняя версия'!AT143)=0,NA(),'Последняя версия'!AT143)</f>
        <v>#N/A</v>
      </c>
      <c r="AU143" t="e">
        <f>IF(COUNTA('Последняя версия'!AU143)=0,NA(),'Последняя версия'!AU143)</f>
        <v>#N/A</v>
      </c>
      <c r="AV143" t="e">
        <f>IF(COUNTA('Последняя версия'!AV143)=0,NA(),'Последняя версия'!AV143)</f>
        <v>#N/A</v>
      </c>
      <c r="AW143" t="e">
        <f>IF(COUNTA('Последняя версия'!AW143)=0,NA(),'Последняя версия'!AW143)</f>
        <v>#N/A</v>
      </c>
      <c r="AX143" t="e">
        <f>IF(COUNTA('Последняя версия'!AX143)=0,NA(),'Последняя версия'!AX143)</f>
        <v>#N/A</v>
      </c>
      <c r="AY143" t="e">
        <f>IF(COUNTA('Последняя версия'!AY143)=0,NA(),'Последняя версия'!AY143)</f>
        <v>#N/A</v>
      </c>
      <c r="AZ143" t="e">
        <f>IF(COUNTA('Последняя версия'!AZ143)=0,NA(),'Последняя версия'!AZ143)</f>
        <v>#N/A</v>
      </c>
      <c r="BA143" t="e">
        <f>IF(COUNTA('Последняя версия'!BA143)=0,NA(),'Последняя версия'!BA143)</f>
        <v>#N/A</v>
      </c>
      <c r="BB143">
        <f>IF(COUNTA('Последняя версия'!BB143)=0,NA(),'Последняя версия'!BB143)</f>
        <v>141</v>
      </c>
      <c r="BC143">
        <f>IF(COUNTA('Последняя версия'!BC143)=0,NA(),'Последняя версия'!BC143)</f>
        <v>4.74</v>
      </c>
      <c r="BD143">
        <f>IF(COUNTA('Последняя версия'!BD143)=0,NA(),'Последняя версия'!BD143)</f>
        <v>221</v>
      </c>
      <c r="BE143">
        <f>IF(COUNTA('Последняя версия'!BE143)=0,NA(),'Последняя версия'!BE143)</f>
        <v>3.2</v>
      </c>
      <c r="BF143">
        <f>IF(COUNTA('Последняя версия'!BF143)=0,NA(),'Последняя версия'!BF143)</f>
        <v>20</v>
      </c>
      <c r="BG143">
        <f>IF(COUNTA('Последняя версия'!BG143)=0,NA(),'Последняя версия'!BG143)</f>
        <v>7</v>
      </c>
      <c r="BH143">
        <f>IF(COUNTA('Последняя версия'!BH143)=0,NA(),'Последняя версия'!BH143)</f>
        <v>188</v>
      </c>
      <c r="BI143">
        <f>IF(COUNTA('Последняя версия'!BI143)=0,NA(),'Последняя версия'!BI143)</f>
        <v>1333.3333333333333</v>
      </c>
      <c r="BJ143">
        <f>IF(COUNTA('Последняя версия'!BJ143)=0,NA(),'Последняя версия'!BJ143)</f>
        <v>6.82</v>
      </c>
      <c r="BK143">
        <f>IF(COUNTA('Последняя версия'!BK143)=0,NA(),'Последняя версия'!BK143)</f>
        <v>68.900000000000006</v>
      </c>
      <c r="BL143">
        <f>IF(COUNTA('Последняя версия'!BL143)=0,NA(),'Последняя версия'!BL143)</f>
        <v>57.72</v>
      </c>
      <c r="BM143">
        <f>IF(COUNTA('Последняя версия'!BM143)=0,NA(),'Последняя версия'!BM143)</f>
        <v>8.8000000000000007</v>
      </c>
      <c r="BN143" t="e">
        <f>IF(COUNTA('Последняя версия'!BN143)=0,NA(),'Последняя версия'!BN143)</f>
        <v>#N/A</v>
      </c>
      <c r="BO143" t="e">
        <f>IF(COUNTA('Последняя версия'!BO143)=0,NA(),'Последняя версия'!BO143)</f>
        <v>#N/A</v>
      </c>
      <c r="BP143" t="e">
        <f>IF(COUNTA('Последняя версия'!BP143)=0,NA(),'Последняя версия'!BP143)</f>
        <v>#N/A</v>
      </c>
      <c r="BQ143" t="e">
        <f>IF(COUNTA('Последняя версия'!BQ143)=0,NA(),'Последняя версия'!BQ143)</f>
        <v>#N/A</v>
      </c>
      <c r="BR143" t="e">
        <f>IF(COUNTA('Последняя версия'!BR143)=0,NA(),'Последняя версия'!BR143)</f>
        <v>#N/A</v>
      </c>
      <c r="BS143" t="e">
        <f>IF(COUNTA('Последняя версия'!BS143)=0,NA(),'Последняя версия'!BS143)</f>
        <v>#N/A</v>
      </c>
      <c r="BT143" t="e">
        <f>IF(COUNTA('Последняя версия'!BT143)=0,NA(),'Последняя версия'!BT143)</f>
        <v>#N/A</v>
      </c>
      <c r="BU143" t="e">
        <f>IF(COUNTA('Последняя версия'!BU143)=0,NA(),'Последняя версия'!BU143)</f>
        <v>#N/A</v>
      </c>
      <c r="BV143" t="e">
        <f>IF(COUNTA('Последняя версия'!BV143)=0,NA(),'Последняя версия'!BV143)</f>
        <v>#N/A</v>
      </c>
      <c r="BW143" t="e">
        <f>IF(COUNTA('Последняя версия'!BW143)=0,NA(),'Последняя версия'!BW143)</f>
        <v>#N/A</v>
      </c>
      <c r="BX143" t="e">
        <f>IF(COUNTA('Последняя версия'!BX143)=0,NA(),'Последняя версия'!BX143)</f>
        <v>#N/A</v>
      </c>
      <c r="BY143" t="e">
        <f>IF(COUNTA('Последняя версия'!BY143)=0,NA(),'Последняя версия'!BY143)</f>
        <v>#N/A</v>
      </c>
      <c r="BZ143" t="e">
        <f>IF(COUNTA('Последняя версия'!BZ143)=0,NA(),'Последняя версия'!BZ143)</f>
        <v>#N/A</v>
      </c>
      <c r="CA143" t="e">
        <f>IF(COUNTA('Последняя версия'!CA143)=0,NA(),'Последняя версия'!CA143)</f>
        <v>#N/A</v>
      </c>
      <c r="CB143" t="e">
        <f>IF(COUNTA('Последняя версия'!CB143)=0,NA(),'Последняя версия'!CB143)</f>
        <v>#N/A</v>
      </c>
      <c r="CC143" t="e">
        <f>IF(COUNTA('Последняя версия'!CC143)=0,NA(),'Последняя версия'!CC143)</f>
        <v>#N/A</v>
      </c>
      <c r="CD143" t="e">
        <f>IF(COUNTA('Последняя версия'!CD143)=0,NA(),'Последняя версия'!CD143)</f>
        <v>#N/A</v>
      </c>
      <c r="CE143" t="e">
        <f>IF(COUNTA('Последняя версия'!CE143)=0,NA(),'Последняя версия'!CE143)</f>
        <v>#N/A</v>
      </c>
      <c r="CF143" t="e">
        <f>IF(COUNTA('Последняя версия'!CF143)=0,NA(),'Последняя версия'!CF143)</f>
        <v>#N/A</v>
      </c>
      <c r="CG143" t="e">
        <f>IF(COUNTA('Последняя версия'!CG143)=0,NA(),'Последняя версия'!CG143)</f>
        <v>#N/A</v>
      </c>
      <c r="CH143" t="e">
        <f>IF(COUNTA('Последняя версия'!CH143)=0,NA(),'Последняя версия'!CH143)</f>
        <v>#N/A</v>
      </c>
      <c r="CI143" t="e">
        <f>IF(COUNTA('Последняя версия'!CI143)=0,NA(),'Последняя версия'!CI143)</f>
        <v>#N/A</v>
      </c>
      <c r="CJ143" t="e">
        <f>IF(COUNTA('Последняя версия'!CJ143)=0,NA(),'Последняя версия'!CJ143)</f>
        <v>#N/A</v>
      </c>
      <c r="CK143" t="e">
        <f>IF(COUNTA('Последняя версия'!CK143)=0,NA(),'Последняя версия'!CK143)</f>
        <v>#N/A</v>
      </c>
      <c r="CL143" t="e">
        <f>IF(COUNTA('Последняя версия'!CL143)=0,NA(),'Последняя версия'!CL143)</f>
        <v>#N/A</v>
      </c>
      <c r="CM143">
        <f>IF(COUNTA('Последняя версия'!CM143)=0,NA(),'Последняя версия'!CM143)</f>
        <v>1.28</v>
      </c>
      <c r="CN143">
        <f>IF(COUNTA('Последняя версия'!CN143)=0,NA(),'Последняя версия'!CN143)</f>
        <v>8.81</v>
      </c>
      <c r="CO143">
        <f>IF(COUNTA('Последняя версия'!CO143)=0,NA(),'Последняя версия'!CO143)</f>
        <v>4.7300000000000004</v>
      </c>
      <c r="CP143">
        <f>IF(COUNTA('Последняя версия'!CP143)=0,NA(),'Последняя версия'!CP143)</f>
        <v>183.73</v>
      </c>
      <c r="CQ143">
        <f>IF(COUNTA('Последняя версия'!CQ143)=0,NA(),'Последняя версия'!CQ143)</f>
        <v>121.8</v>
      </c>
      <c r="CR143">
        <f>IF(COUNTA('Последняя версия'!CR143)=0,NA(),'Последняя версия'!CR143)</f>
        <v>22.4</v>
      </c>
      <c r="CS143">
        <f>IF(COUNTA('Последняя версия'!CS143)=0,NA(),'Последняя версия'!CS143)</f>
        <v>29</v>
      </c>
      <c r="CT143" t="e">
        <f>IF(COUNTA('Последняя версия'!CT143)=0,NA(),'Последняя версия'!CT143)</f>
        <v>#N/A</v>
      </c>
      <c r="CU143" t="e">
        <f>IF(COUNTA('Последняя версия'!CU143)=0,NA(),'Последняя версия'!CU143)</f>
        <v>#N/A</v>
      </c>
      <c r="CV143">
        <f>IF(COUNTA('Последняя версия'!CV143)=0,NA(),'Последняя версия'!CV143)</f>
        <v>4</v>
      </c>
      <c r="CW143">
        <f>IF(COUNTA('Последняя версия'!CW143)=0,NA(),'Последняя версия'!CW143)</f>
        <v>1</v>
      </c>
      <c r="CX143">
        <f>IF(COUNTA('Последняя версия'!CX143)=0,NA(),'Последняя версия'!CX143)</f>
        <v>7</v>
      </c>
      <c r="CY143">
        <f>IF(COUNTA('Последняя версия'!CY143)=0,NA(),'Последняя версия'!CY143)</f>
        <v>1</v>
      </c>
      <c r="CZ143">
        <f>IF(COUNTA('Последняя версия'!CZ143)=0,NA(),'Последняя версия'!CZ143)</f>
        <v>4</v>
      </c>
      <c r="DA143">
        <f>IF(COUNTA('Последняя версия'!DA143)=0,NA(),'Последняя версия'!DA143)</f>
        <v>6</v>
      </c>
      <c r="DB143">
        <f>IF(COUNTA('Последняя версия'!DB143)=0,NA(),'Последняя версия'!DB143)</f>
        <v>7</v>
      </c>
      <c r="DC143">
        <f>IF(COUNTA('Последняя версия'!DC143)=0,NA(),'Последняя версия'!DC143)</f>
        <v>8</v>
      </c>
      <c r="DD143">
        <f>IF(COUNTA('Последняя версия'!DD143)=0,NA(),'Последняя версия'!DD143)</f>
        <v>7</v>
      </c>
      <c r="DE143">
        <f>IF(COUNTA('Последняя версия'!DE143)=0,NA(),'Последняя версия'!DE143)</f>
        <v>4</v>
      </c>
      <c r="DF143">
        <f>IF(COUNTA('Последняя версия'!DF143)=0,NA(),'Последняя версия'!DF143)</f>
        <v>7</v>
      </c>
      <c r="DG143">
        <f>IF(COUNTA('Последняя версия'!DG143)=0,NA(),'Последняя версия'!DG143)</f>
        <v>7</v>
      </c>
      <c r="DH143">
        <f>IF(COUNTA('Последняя версия'!DH143)=0,NA(),'Последняя версия'!DH143)</f>
        <v>6</v>
      </c>
      <c r="DI143">
        <f>IF(COUNTA('Последняя версия'!DI143)=0,NA(),'Последняя версия'!DI143)</f>
        <v>6</v>
      </c>
      <c r="DJ143">
        <f>IF(COUNTA('Последняя версия'!DJ143)=0,NA(),'Последняя версия'!DJ143)</f>
        <v>5</v>
      </c>
      <c r="DK143">
        <f>IF(COUNTA('Последняя версия'!DK143)=0,NA(),'Последняя версия'!DK143)</f>
        <v>8</v>
      </c>
      <c r="DL143">
        <f>IF(COUNTA('Последняя версия'!DL143)=0,NA(),'Последняя версия'!DL143)</f>
        <v>10</v>
      </c>
      <c r="DM143">
        <f>IF(COUNTA('Последняя версия'!DM143)=0,NA(),'Последняя версия'!DM143)</f>
        <v>10</v>
      </c>
      <c r="DN143">
        <f>IF(COUNTA('Последняя версия'!DN143)=0,NA(),'Последняя версия'!DN143)</f>
        <v>5</v>
      </c>
      <c r="DO143">
        <f>IF(COUNTA('Последняя версия'!DO143)=0,NA(),'Последняя версия'!DO143)</f>
        <v>5</v>
      </c>
      <c r="DP143">
        <f>IF(COUNTA('Последняя версия'!DP143)=0,NA(),'Последняя версия'!DP143)</f>
        <v>7</v>
      </c>
      <c r="DQ143">
        <f>IF(COUNTA('Последняя версия'!DQ143)=0,NA(),'Последняя версия'!DQ143)</f>
        <v>14</v>
      </c>
      <c r="DR143">
        <f>IF(COUNTA('Последняя версия'!DR143)=0,NA(),'Последняя версия'!DR143)</f>
        <v>9</v>
      </c>
      <c r="DS143">
        <f>IF(COUNTA('Последняя версия'!DS143)=0,NA(),'Последняя версия'!DS143)</f>
        <v>5</v>
      </c>
      <c r="DT143">
        <f>IF(COUNTA('Последняя версия'!DT143)=0,NA(),'Последняя версия'!DT143)</f>
        <v>122</v>
      </c>
      <c r="DU143">
        <f>IF(COUNTA('Последняя версия'!DU143)=0,NA(),'Последняя версия'!DU143)</f>
        <v>94</v>
      </c>
      <c r="DV143">
        <f>IF(COUNTA('Последняя версия'!DV143)=0,NA(),'Последняя версия'!DV143)</f>
        <v>17</v>
      </c>
      <c r="DW143">
        <f>IF(COUNTA('Последняя версия'!DW143)=0,NA(),'Последняя версия'!DW143)</f>
        <v>1</v>
      </c>
      <c r="DX143">
        <f>IF(COUNTA('Последняя версия'!DX143)=0,NA(),'Последняя версия'!DX143)</f>
        <v>25</v>
      </c>
      <c r="DY143">
        <f>IF(COUNTA('Последняя версия'!DY143)=0,NA(),'Последняя версия'!DY143)</f>
        <v>12</v>
      </c>
      <c r="DZ143">
        <f>IF(COUNTA('Последняя версия'!DZ143)=0,NA(),'Последняя версия'!DZ143)</f>
        <v>26</v>
      </c>
      <c r="EA143">
        <f>IF(COUNTA('Последняя версия'!EA143)=0,NA(),'Последняя версия'!EA143)</f>
        <v>14</v>
      </c>
      <c r="EB143">
        <f>IF(COUNTA('Последняя версия'!EB143)=0,NA(),'Последняя версия'!EB143)</f>
        <v>55</v>
      </c>
      <c r="EC143">
        <f>IF(COUNTA('Последняя версия'!EC143)=0,NA(),'Последняя версия'!EC143)</f>
        <v>93</v>
      </c>
      <c r="ED143">
        <f>IF(COUNTA('Последняя версия'!ED143)=0,NA(),'Последняя версия'!ED143)</f>
        <v>180</v>
      </c>
      <c r="EE143">
        <f>IF(COUNTA('Последняя версия'!EE143)=0,NA(),'Последняя версия'!EE143)</f>
        <v>0</v>
      </c>
      <c r="EF143">
        <f>IF(COUNTA('Последняя версия'!EF143)=0,NA(),'Последняя версия'!EF143)</f>
        <v>1</v>
      </c>
      <c r="EG143">
        <f>IF(COUNTA('Последняя версия'!EG143)=0,NA(),'Последняя версия'!EG143)</f>
        <v>0</v>
      </c>
      <c r="EH143">
        <f>IF(COUNTA('Последняя версия'!EH143)=0,NA(),'Последняя версия'!EH143)</f>
        <v>0</v>
      </c>
      <c r="EI143">
        <f>IF(COUNTA('Последняя версия'!EI143)=0,NA(),'Последняя версия'!EI143)</f>
        <v>87</v>
      </c>
      <c r="EJ143">
        <f>IF(COUNTA('Последняя версия'!EJ143)=0,NA(),'Последняя версия'!EJ143)</f>
        <v>1.69</v>
      </c>
    </row>
    <row r="144" spans="1:140" x14ac:dyDescent="0.35">
      <c r="A144">
        <f>IF(COUNTA('Последняя версия'!A144)=0,NA(),'Последняя версия'!A144)</f>
        <v>143</v>
      </c>
      <c r="B144">
        <f>IF(COUNTA('Последняя версия'!B144)=0,NA(),'Последняя версия'!B144)</f>
        <v>4</v>
      </c>
      <c r="C144">
        <f>IF(COUNTA('Последняя версия'!C144)=0,NA(),'Последняя версия'!C144)</f>
        <v>2</v>
      </c>
      <c r="D144">
        <f>IF(COUNTA('Последняя версия'!D144)=0,NA(),'Последняя версия'!D144)</f>
        <v>3</v>
      </c>
      <c r="E144">
        <f>IF(COUNTA('Последняя версия'!E144)=0,NA(),'Последняя версия'!E144)</f>
        <v>5</v>
      </c>
      <c r="F144">
        <f>IF(COUNTA('Последняя версия'!F144)=0,NA(),'Последняя версия'!F144)</f>
        <v>2</v>
      </c>
      <c r="G144">
        <f>IF(COUNTA('Последняя версия'!G144)=0,NA(),'Последняя версия'!G144)</f>
        <v>2</v>
      </c>
      <c r="H144">
        <f>IF(COUNTA('Последняя версия'!H144)=0,NA(),'Последняя версия'!H144)</f>
        <v>1</v>
      </c>
      <c r="I144">
        <f>IF(COUNTA('Последняя версия'!I144)=0,NA(),'Последняя версия'!I144)</f>
        <v>1</v>
      </c>
      <c r="J144">
        <f>IF(COUNTA('Последняя версия'!J144)=0,NA(),'Последняя версия'!J144)</f>
        <v>1</v>
      </c>
      <c r="K144">
        <f>IF(COUNTA('Последняя версия'!K144)=0,NA(),'Последняя версия'!K144)</f>
        <v>1</v>
      </c>
      <c r="L144">
        <f>IF(COUNTA('Последняя версия'!L144)=0,NA(),'Последняя версия'!L144)</f>
        <v>1</v>
      </c>
      <c r="M144">
        <f>IF(COUNTA('Последняя версия'!M144)=0,NA(),'Последняя версия'!M144)</f>
        <v>1</v>
      </c>
      <c r="N144">
        <f>IF(COUNTA('Последняя версия'!N144)=0,NA(),'Последняя версия'!N144)</f>
        <v>1</v>
      </c>
      <c r="O144">
        <f>IF(COUNTA('Последняя версия'!O144)=0,NA(),'Последняя версия'!O144)</f>
        <v>2</v>
      </c>
      <c r="P144">
        <f>IF(COUNTA('Последняя версия'!P144)=0,NA(),'Последняя версия'!P144)</f>
        <v>1</v>
      </c>
      <c r="Q144">
        <f>IF(COUNTA('Последняя версия'!Q144)=0,NA(),'Последняя версия'!Q144)</f>
        <v>1</v>
      </c>
      <c r="R144">
        <f>IF(COUNTA('Последняя версия'!R144)=0,NA(),'Последняя версия'!R144)</f>
        <v>1</v>
      </c>
      <c r="S144">
        <f>IF(COUNTA('Последняя версия'!S144)=0,NA(),'Последняя версия'!S144)</f>
        <v>2</v>
      </c>
      <c r="T144" t="e">
        <f>IF(COUNTA('Последняя версия'!T144)=0,NA(),'Последняя версия'!T144)</f>
        <v>#N/A</v>
      </c>
      <c r="U144" t="e">
        <f>IF(COUNTA('Последняя версия'!U144)=0,NA(),'Последняя версия'!U144)</f>
        <v>#N/A</v>
      </c>
      <c r="V144" t="e">
        <f>IF(COUNTA('Последняя версия'!V144)=0,NA(),'Последняя версия'!V144)</f>
        <v>#N/A</v>
      </c>
      <c r="W144" t="e">
        <f>IF(COUNTA('Последняя версия'!W144)=0,NA(),'Последняя версия'!W144)</f>
        <v>#N/A</v>
      </c>
      <c r="X144">
        <f>IF(COUNTA('Последняя версия'!X144)=0,NA(),'Последняя версия'!X144)</f>
        <v>70</v>
      </c>
      <c r="Y144" t="e">
        <f>IF(COUNTA('Последняя версия'!Y144)=0,NA(),'Последняя версия'!Y144)</f>
        <v>#N/A</v>
      </c>
      <c r="Z144" t="e">
        <f>IF(COUNTA('Последняя версия'!Z144)=0,NA(),'Последняя версия'!Z144)</f>
        <v>#N/A</v>
      </c>
      <c r="AA144">
        <f>IF(COUNTA('Последняя версия'!AA144)=0,NA(),'Последняя версия'!AA144)</f>
        <v>49</v>
      </c>
      <c r="AB144" t="e">
        <f>IF(COUNTA('Последняя версия'!AB144)=0,NA(),'Последняя версия'!AB144)</f>
        <v>#N/A</v>
      </c>
      <c r="AC144">
        <f>IF(COUNTA('Последняя версия'!AC144)=0,NA(),'Последняя версия'!AC144)</f>
        <v>45.12</v>
      </c>
      <c r="AD144">
        <f>IF(COUNTA('Последняя версия'!AD144)=0,NA(),'Последняя версия'!AD144)</f>
        <v>5.89</v>
      </c>
      <c r="AE144">
        <f>IF(COUNTA('Последняя версия'!AE144)=0,NA(),'Последняя версия'!AE144)</f>
        <v>73</v>
      </c>
      <c r="AF144">
        <f>IF(COUNTA('Последняя версия'!AF144)=0,NA(),'Последняя версия'!AF144)</f>
        <v>5.2</v>
      </c>
      <c r="AG144">
        <f>IF(COUNTA('Последняя версия'!AG144)=0,NA(),'Последняя версия'!AG144)</f>
        <v>1.67</v>
      </c>
      <c r="AH144">
        <f>IF(COUNTA('Последняя версия'!AH144)=0,NA(),'Последняя версия'!AH144)</f>
        <v>4.01</v>
      </c>
      <c r="AI144">
        <f>IF(COUNTA('Последняя версия'!AI144)=0,NA(),'Последняя версия'!AI144)</f>
        <v>1.27</v>
      </c>
      <c r="AJ144">
        <f>IF(COUNTA('Последняя версия'!AJ144)=0,NA(),'Последняя версия'!AJ144)</f>
        <v>0.6</v>
      </c>
      <c r="AK144">
        <f>IF(COUNTA('Последняя версия'!AK144)=0,NA(),'Последняя версия'!AK144)</f>
        <v>2.52</v>
      </c>
      <c r="AL144">
        <f>IF(COUNTA('Последняя версия'!AL144)=0,NA(),'Последняя версия'!AL144)</f>
        <v>131</v>
      </c>
      <c r="AM144">
        <f>IF(COUNTA('Последняя версия'!AM144)=0,NA(),'Последняя версия'!AM144)</f>
        <v>363</v>
      </c>
      <c r="AN144" t="e">
        <f>IF(COUNTA('Последняя версия'!AN144)=0,NA(),'Последняя версия'!AN144)</f>
        <v>#N/A</v>
      </c>
      <c r="AO144" t="e">
        <f>IF(COUNTA('Последняя версия'!AO144)=0,NA(),'Последняя версия'!AO144)</f>
        <v>#N/A</v>
      </c>
      <c r="AP144" t="e">
        <f>IF(COUNTA('Последняя версия'!AP144)=0,NA(),'Последняя версия'!AP144)</f>
        <v>#N/A</v>
      </c>
      <c r="AQ144" t="e">
        <f>IF(COUNTA('Последняя версия'!AQ144)=0,NA(),'Последняя версия'!AQ144)</f>
        <v>#N/A</v>
      </c>
      <c r="AR144" t="e">
        <f>IF(COUNTA('Последняя версия'!AR144)=0,NA(),'Последняя версия'!AR144)</f>
        <v>#N/A</v>
      </c>
      <c r="AS144" t="e">
        <f>IF(COUNTA('Последняя версия'!AS144)=0,NA(),'Последняя версия'!AS144)</f>
        <v>#N/A</v>
      </c>
      <c r="AT144" t="e">
        <f>IF(COUNTA('Последняя версия'!AT144)=0,NA(),'Последняя версия'!AT144)</f>
        <v>#N/A</v>
      </c>
      <c r="AU144" t="e">
        <f>IF(COUNTA('Последняя версия'!AU144)=0,NA(),'Последняя версия'!AU144)</f>
        <v>#N/A</v>
      </c>
      <c r="AV144" t="e">
        <f>IF(COUNTA('Последняя версия'!AV144)=0,NA(),'Последняя версия'!AV144)</f>
        <v>#N/A</v>
      </c>
      <c r="AW144" t="e">
        <f>IF(COUNTA('Последняя версия'!AW144)=0,NA(),'Последняя версия'!AW144)</f>
        <v>#N/A</v>
      </c>
      <c r="AX144" t="e">
        <f>IF(COUNTA('Последняя версия'!AX144)=0,NA(),'Последняя версия'!AX144)</f>
        <v>#N/A</v>
      </c>
      <c r="AY144" t="e">
        <f>IF(COUNTA('Последняя версия'!AY144)=0,NA(),'Последняя версия'!AY144)</f>
        <v>#N/A</v>
      </c>
      <c r="AZ144" t="e">
        <f>IF(COUNTA('Последняя версия'!AZ144)=0,NA(),'Последняя версия'!AZ144)</f>
        <v>#N/A</v>
      </c>
      <c r="BA144" t="e">
        <f>IF(COUNTA('Последняя версия'!BA144)=0,NA(),'Последняя версия'!BA144)</f>
        <v>#N/A</v>
      </c>
      <c r="BB144">
        <f>IF(COUNTA('Последняя версия'!BB144)=0,NA(),'Последняя версия'!BB144)</f>
        <v>128</v>
      </c>
      <c r="BC144">
        <f>IF(COUNTA('Последняя версия'!BC144)=0,NA(),'Последняя версия'!BC144)</f>
        <v>4.28</v>
      </c>
      <c r="BD144">
        <f>IF(COUNTA('Последняя версия'!BD144)=0,NA(),'Последняя версия'!BD144)</f>
        <v>144</v>
      </c>
      <c r="BE144">
        <f>IF(COUNTA('Последняя версия'!BE144)=0,NA(),'Последняя версия'!BE144)</f>
        <v>4.0999999999999996</v>
      </c>
      <c r="BF144">
        <f>IF(COUNTA('Последняя версия'!BF144)=0,NA(),'Последняя версия'!BF144)</f>
        <v>17</v>
      </c>
      <c r="BG144">
        <f>IF(COUNTA('Последняя версия'!BG144)=0,NA(),'Последняя версия'!BG144)</f>
        <v>6</v>
      </c>
      <c r="BH144">
        <f>IF(COUNTA('Последняя версия'!BH144)=0,NA(),'Последняя версия'!BH144)</f>
        <v>215</v>
      </c>
      <c r="BI144">
        <f>IF(COUNTA('Последняя версия'!BI144)=0,NA(),'Последняя версия'!BI144)</f>
        <v>1679.6875</v>
      </c>
      <c r="BJ144">
        <f>IF(COUNTA('Последняя версия'!BJ144)=0,NA(),'Последняя версия'!BJ144)</f>
        <v>6.84</v>
      </c>
      <c r="BK144">
        <f>IF(COUNTA('Последняя версия'!BK144)=0,NA(),'Последняя версия'!BK144)</f>
        <v>68.3</v>
      </c>
      <c r="BL144">
        <f>IF(COUNTA('Последняя версия'!BL144)=0,NA(),'Последняя версия'!BL144)</f>
        <v>106.3</v>
      </c>
      <c r="BM144">
        <f>IF(COUNTA('Последняя версия'!BM144)=0,NA(),'Последняя версия'!BM144)</f>
        <v>7.2</v>
      </c>
      <c r="BN144" t="e">
        <f>IF(COUNTA('Последняя версия'!BN144)=0,NA(),'Последняя версия'!BN144)</f>
        <v>#N/A</v>
      </c>
      <c r="BO144" t="e">
        <f>IF(COUNTA('Последняя версия'!BO144)=0,NA(),'Последняя версия'!BO144)</f>
        <v>#N/A</v>
      </c>
      <c r="BP144" t="e">
        <f>IF(COUNTA('Последняя версия'!BP144)=0,NA(),'Последняя версия'!BP144)</f>
        <v>#N/A</v>
      </c>
      <c r="BQ144" t="e">
        <f>IF(COUNTA('Последняя версия'!BQ144)=0,NA(),'Последняя версия'!BQ144)</f>
        <v>#N/A</v>
      </c>
      <c r="BR144" t="e">
        <f>IF(COUNTA('Последняя версия'!BR144)=0,NA(),'Последняя версия'!BR144)</f>
        <v>#N/A</v>
      </c>
      <c r="BS144" t="e">
        <f>IF(COUNTA('Последняя версия'!BS144)=0,NA(),'Последняя версия'!BS144)</f>
        <v>#N/A</v>
      </c>
      <c r="BT144" t="e">
        <f>IF(COUNTA('Последняя версия'!BT144)=0,NA(),'Последняя версия'!BT144)</f>
        <v>#N/A</v>
      </c>
      <c r="BU144" t="e">
        <f>IF(COUNTA('Последняя версия'!BU144)=0,NA(),'Последняя версия'!BU144)</f>
        <v>#N/A</v>
      </c>
      <c r="BV144" t="e">
        <f>IF(COUNTA('Последняя версия'!BV144)=0,NA(),'Последняя версия'!BV144)</f>
        <v>#N/A</v>
      </c>
      <c r="BW144" t="e">
        <f>IF(COUNTA('Последняя версия'!BW144)=0,NA(),'Последняя версия'!BW144)</f>
        <v>#N/A</v>
      </c>
      <c r="BX144" t="e">
        <f>IF(COUNTA('Последняя версия'!BX144)=0,NA(),'Последняя версия'!BX144)</f>
        <v>#N/A</v>
      </c>
      <c r="BY144" t="e">
        <f>IF(COUNTA('Последняя версия'!BY144)=0,NA(),'Последняя версия'!BY144)</f>
        <v>#N/A</v>
      </c>
      <c r="BZ144" t="e">
        <f>IF(COUNTA('Последняя версия'!BZ144)=0,NA(),'Последняя версия'!BZ144)</f>
        <v>#N/A</v>
      </c>
      <c r="CA144" t="e">
        <f>IF(COUNTA('Последняя версия'!CA144)=0,NA(),'Последняя версия'!CA144)</f>
        <v>#N/A</v>
      </c>
      <c r="CB144" t="e">
        <f>IF(COUNTA('Последняя версия'!CB144)=0,NA(),'Последняя версия'!CB144)</f>
        <v>#N/A</v>
      </c>
      <c r="CC144" t="e">
        <f>IF(COUNTA('Последняя версия'!CC144)=0,NA(),'Последняя версия'!CC144)</f>
        <v>#N/A</v>
      </c>
      <c r="CD144" t="e">
        <f>IF(COUNTA('Последняя версия'!CD144)=0,NA(),'Последняя версия'!CD144)</f>
        <v>#N/A</v>
      </c>
      <c r="CE144" t="e">
        <f>IF(COUNTA('Последняя версия'!CE144)=0,NA(),'Последняя версия'!CE144)</f>
        <v>#N/A</v>
      </c>
      <c r="CF144" t="e">
        <f>IF(COUNTA('Последняя версия'!CF144)=0,NA(),'Последняя версия'!CF144)</f>
        <v>#N/A</v>
      </c>
      <c r="CG144" t="e">
        <f>IF(COUNTA('Последняя версия'!CG144)=0,NA(),'Последняя версия'!CG144)</f>
        <v>#N/A</v>
      </c>
      <c r="CH144" t="e">
        <f>IF(COUNTA('Последняя версия'!CH144)=0,NA(),'Последняя версия'!CH144)</f>
        <v>#N/A</v>
      </c>
      <c r="CI144" t="e">
        <f>IF(COUNTA('Последняя версия'!CI144)=0,NA(),'Последняя версия'!CI144)</f>
        <v>#N/A</v>
      </c>
      <c r="CJ144" t="e">
        <f>IF(COUNTA('Последняя версия'!CJ144)=0,NA(),'Последняя версия'!CJ144)</f>
        <v>#N/A</v>
      </c>
      <c r="CK144" t="e">
        <f>IF(COUNTA('Последняя версия'!CK144)=0,NA(),'Последняя версия'!CK144)</f>
        <v>#N/A</v>
      </c>
      <c r="CL144" t="e">
        <f>IF(COUNTA('Последняя версия'!CL144)=0,NA(),'Последняя версия'!CL144)</f>
        <v>#N/A</v>
      </c>
      <c r="CM144">
        <f>IF(COUNTA('Последняя версия'!CM144)=0,NA(),'Последняя версия'!CM144)</f>
        <v>5.98</v>
      </c>
      <c r="CN144">
        <f>IF(COUNTA('Последняя версия'!CN144)=0,NA(),'Последняя версия'!CN144)</f>
        <v>20.76</v>
      </c>
      <c r="CO144">
        <f>IF(COUNTA('Последняя версия'!CO144)=0,NA(),'Последняя версия'!CO144)</f>
        <v>50.04</v>
      </c>
      <c r="CP144">
        <f>IF(COUNTA('Последняя версия'!CP144)=0,NA(),'Последняя версия'!CP144)</f>
        <v>537.34</v>
      </c>
      <c r="CQ144">
        <f>IF(COUNTA('Последняя версия'!CQ144)=0,NA(),'Последняя версия'!CQ144)</f>
        <v>142.24</v>
      </c>
      <c r="CR144">
        <f>IF(COUNTA('Последняя версия'!CR144)=0,NA(),'Последняя версия'!CR144)</f>
        <v>33.409999999999997</v>
      </c>
      <c r="CS144">
        <f>IF(COUNTA('Последняя версия'!CS144)=0,NA(),'Последняя версия'!CS144)</f>
        <v>29</v>
      </c>
      <c r="CT144" t="e">
        <f>IF(COUNTA('Последняя версия'!CT144)=0,NA(),'Последняя версия'!CT144)</f>
        <v>#N/A</v>
      </c>
      <c r="CU144">
        <f>IF(COUNTA('Последняя версия'!CU144)=0,NA(),'Последняя версия'!CU144)</f>
        <v>14</v>
      </c>
      <c r="CV144">
        <f>IF(COUNTA('Последняя версия'!CV144)=0,NA(),'Последняя версия'!CV144)</f>
        <v>1</v>
      </c>
      <c r="CW144">
        <f>IF(COUNTA('Последняя версия'!CW144)=0,NA(),'Последняя версия'!CW144)</f>
        <v>4</v>
      </c>
      <c r="CX144">
        <f>IF(COUNTA('Последняя версия'!CX144)=0,NA(),'Последняя версия'!CX144)</f>
        <v>1</v>
      </c>
      <c r="CY144">
        <f>IF(COUNTA('Последняя версия'!CY144)=0,NA(),'Последняя версия'!CY144)</f>
        <v>1</v>
      </c>
      <c r="CZ144">
        <f>IF(COUNTA('Последняя версия'!CZ144)=0,NA(),'Последняя версия'!CZ144)</f>
        <v>1</v>
      </c>
      <c r="DA144">
        <f>IF(COUNTA('Последняя версия'!DA144)=0,NA(),'Последняя версия'!DA144)</f>
        <v>1</v>
      </c>
      <c r="DB144">
        <f>IF(COUNTA('Последняя версия'!DB144)=0,NA(),'Последняя версия'!DB144)</f>
        <v>5</v>
      </c>
      <c r="DC144">
        <f>IF(COUNTA('Последняя версия'!DC144)=0,NA(),'Последняя версия'!DC144)</f>
        <v>7</v>
      </c>
      <c r="DD144">
        <f>IF(COUNTA('Последняя версия'!DD144)=0,NA(),'Последняя версия'!DD144)</f>
        <v>2</v>
      </c>
      <c r="DE144">
        <f>IF(COUNTA('Последняя версия'!DE144)=0,NA(),'Последняя версия'!DE144)</f>
        <v>4</v>
      </c>
      <c r="DF144">
        <f>IF(COUNTA('Последняя версия'!DF144)=0,NA(),'Последняя версия'!DF144)</f>
        <v>7</v>
      </c>
      <c r="DG144">
        <f>IF(COUNTA('Последняя версия'!DG144)=0,NA(),'Последняя версия'!DG144)</f>
        <v>2</v>
      </c>
      <c r="DH144">
        <f>IF(COUNTA('Последняя версия'!DH144)=0,NA(),'Последняя версия'!DH144)</f>
        <v>12</v>
      </c>
      <c r="DI144">
        <f>IF(COUNTA('Последняя версия'!DI144)=0,NA(),'Последняя версия'!DI144)</f>
        <v>6</v>
      </c>
      <c r="DJ144">
        <f>IF(COUNTA('Последняя версия'!DJ144)=0,NA(),'Последняя версия'!DJ144)</f>
        <v>5</v>
      </c>
      <c r="DK144">
        <f>IF(COUNTA('Последняя версия'!DK144)=0,NA(),'Последняя версия'!DK144)</f>
        <v>5</v>
      </c>
      <c r="DL144">
        <f>IF(COUNTA('Последняя версия'!DL144)=0,NA(),'Последняя версия'!DL144)</f>
        <v>3</v>
      </c>
      <c r="DM144">
        <f>IF(COUNTA('Последняя версия'!DM144)=0,NA(),'Последняя версия'!DM144)</f>
        <v>9</v>
      </c>
      <c r="DN144">
        <f>IF(COUNTA('Последняя версия'!DN144)=0,NA(),'Последняя версия'!DN144)</f>
        <v>6</v>
      </c>
      <c r="DO144">
        <f>IF(COUNTA('Последняя версия'!DO144)=0,NA(),'Последняя версия'!DO144)</f>
        <v>3</v>
      </c>
      <c r="DP144">
        <f>IF(COUNTA('Последняя версия'!DP144)=0,NA(),'Последняя версия'!DP144)</f>
        <v>6</v>
      </c>
      <c r="DQ144">
        <f>IF(COUNTA('Последняя версия'!DQ144)=0,NA(),'Последняя версия'!DQ144)</f>
        <v>10</v>
      </c>
      <c r="DR144">
        <f>IF(COUNTA('Последняя версия'!DR144)=0,NA(),'Последняя версия'!DR144)</f>
        <v>9</v>
      </c>
      <c r="DS144">
        <f>IF(COUNTA('Последняя версия'!DS144)=0,NA(),'Последняя версия'!DS144)</f>
        <v>1</v>
      </c>
      <c r="DT144">
        <f>IF(COUNTA('Последняя версия'!DT144)=0,NA(),'Последняя версия'!DT144)</f>
        <v>97</v>
      </c>
      <c r="DU144">
        <f>IF(COUNTA('Последняя версия'!DU144)=0,NA(),'Последняя версия'!DU144)</f>
        <v>81</v>
      </c>
      <c r="DV144">
        <f>IF(COUNTA('Последняя версия'!DV144)=0,NA(),'Последняя версия'!DV144)</f>
        <v>18</v>
      </c>
      <c r="DW144">
        <f>IF(COUNTA('Последняя версия'!DW144)=0,NA(),'Последняя версия'!DW144)</f>
        <v>1</v>
      </c>
      <c r="DX144">
        <f>IF(COUNTA('Последняя версия'!DX144)=0,NA(),'Последняя версия'!DX144)</f>
        <v>14</v>
      </c>
      <c r="DY144">
        <f>IF(COUNTA('Последняя версия'!DY144)=0,NA(),'Последняя версия'!DY144)</f>
        <v>10</v>
      </c>
      <c r="DZ144">
        <f>IF(COUNTA('Последняя версия'!DZ144)=0,NA(),'Последняя версия'!DZ144)</f>
        <v>23</v>
      </c>
      <c r="EA144">
        <f>IF(COUNTA('Последняя версия'!EA144)=0,NA(),'Последняя версия'!EA144)</f>
        <v>16</v>
      </c>
      <c r="EB144">
        <f>IF(COUNTA('Последняя версия'!EB144)=0,NA(),'Последняя версия'!EB144)</f>
        <v>52</v>
      </c>
      <c r="EC144">
        <f>IF(COUNTA('Последняя версия'!EC144)=0,NA(),'Последняя версия'!EC144)</f>
        <v>73</v>
      </c>
      <c r="ED144">
        <f>IF(COUNTA('Последняя версия'!ED144)=0,NA(),'Последняя версия'!ED144)</f>
        <v>152</v>
      </c>
      <c r="EE144">
        <f>IF(COUNTA('Последняя версия'!EE144)=0,NA(),'Последняя версия'!EE144)</f>
        <v>0</v>
      </c>
      <c r="EF144">
        <f>IF(COUNTA('Последняя версия'!EF144)=0,NA(),'Последняя версия'!EF144)</f>
        <v>5</v>
      </c>
      <c r="EG144">
        <f>IF(COUNTA('Последняя версия'!EG144)=0,NA(),'Последняя версия'!EG144)</f>
        <v>0</v>
      </c>
      <c r="EH144">
        <f>IF(COUNTA('Последняя версия'!EH144)=0,NA(),'Последняя версия'!EH144)</f>
        <v>15</v>
      </c>
      <c r="EI144">
        <f>IF(COUNTA('Последняя версия'!EI144)=0,NA(),'Последняя версия'!EI144)</f>
        <v>79</v>
      </c>
      <c r="EJ144">
        <f>IF(COUNTA('Последняя версия'!EJ144)=0,NA(),'Последняя версия'!EJ144)</f>
        <v>1.4</v>
      </c>
    </row>
    <row r="145" spans="1:140" x14ac:dyDescent="0.35">
      <c r="A145">
        <f>IF(COUNTA('Последняя версия'!A145)=0,NA(),'Последняя версия'!A145)</f>
        <v>144</v>
      </c>
      <c r="B145">
        <f>IF(COUNTA('Последняя версия'!B145)=0,NA(),'Последняя версия'!B145)</f>
        <v>4</v>
      </c>
      <c r="C145">
        <f>IF(COUNTA('Последняя версия'!C145)=0,NA(),'Последняя версия'!C145)</f>
        <v>2</v>
      </c>
      <c r="D145">
        <f>IF(COUNTA('Последняя версия'!D145)=0,NA(),'Последняя версия'!D145)</f>
        <v>3</v>
      </c>
      <c r="E145">
        <f>IF(COUNTA('Последняя версия'!E145)=0,NA(),'Последняя версия'!E145)</f>
        <v>6</v>
      </c>
      <c r="F145">
        <f>IF(COUNTA('Последняя версия'!F145)=0,NA(),'Последняя версия'!F145)</f>
        <v>4</v>
      </c>
      <c r="G145">
        <f>IF(COUNTA('Последняя версия'!G145)=0,NA(),'Последняя версия'!G145)</f>
        <v>3</v>
      </c>
      <c r="H145">
        <f>IF(COUNTA('Последняя версия'!H145)=0,NA(),'Последняя версия'!H145)</f>
        <v>1</v>
      </c>
      <c r="I145">
        <f>IF(COUNTA('Последняя версия'!I145)=0,NA(),'Последняя версия'!I145)</f>
        <v>1</v>
      </c>
      <c r="J145">
        <f>IF(COUNTA('Последняя версия'!J145)=0,NA(),'Последняя версия'!J145)</f>
        <v>1</v>
      </c>
      <c r="K145">
        <f>IF(COUNTA('Последняя версия'!K145)=0,NA(),'Последняя версия'!K145)</f>
        <v>1</v>
      </c>
      <c r="L145">
        <f>IF(COUNTA('Последняя версия'!L145)=0,NA(),'Последняя версия'!L145)</f>
        <v>1</v>
      </c>
      <c r="M145">
        <f>IF(COUNTA('Последняя версия'!M145)=0,NA(),'Последняя версия'!M145)</f>
        <v>1</v>
      </c>
      <c r="N145">
        <f>IF(COUNTA('Последняя версия'!N145)=0,NA(),'Последняя версия'!N145)</f>
        <v>1</v>
      </c>
      <c r="O145">
        <f>IF(COUNTA('Последняя версия'!O145)=0,NA(),'Последняя версия'!O145)</f>
        <v>2</v>
      </c>
      <c r="P145">
        <f>IF(COUNTA('Последняя версия'!P145)=0,NA(),'Последняя версия'!P145)</f>
        <v>1</v>
      </c>
      <c r="Q145">
        <f>IF(COUNTA('Последняя версия'!Q145)=0,NA(),'Последняя версия'!Q145)</f>
        <v>1</v>
      </c>
      <c r="R145">
        <f>IF(COUNTA('Последняя версия'!R145)=0,NA(),'Последняя версия'!R145)</f>
        <v>1</v>
      </c>
      <c r="S145">
        <f>IF(COUNTA('Последняя версия'!S145)=0,NA(),'Последняя версия'!S145)</f>
        <v>2</v>
      </c>
      <c r="T145" t="e">
        <f>IF(COUNTA('Последняя версия'!T145)=0,NA(),'Последняя версия'!T145)</f>
        <v>#N/A</v>
      </c>
      <c r="U145" t="e">
        <f>IF(COUNTA('Последняя версия'!U145)=0,NA(),'Последняя версия'!U145)</f>
        <v>#N/A</v>
      </c>
      <c r="V145" t="e">
        <f>IF(COUNTA('Последняя версия'!V145)=0,NA(),'Последняя версия'!V145)</f>
        <v>#N/A</v>
      </c>
      <c r="W145" t="e">
        <f>IF(COUNTA('Последняя версия'!W145)=0,NA(),'Последняя версия'!W145)</f>
        <v>#N/A</v>
      </c>
      <c r="X145">
        <f>IF(COUNTA('Последняя версия'!X145)=0,NA(),'Последняя версия'!X145)</f>
        <v>64</v>
      </c>
      <c r="Y145" t="e">
        <f>IF(COUNTA('Последняя версия'!Y145)=0,NA(),'Последняя версия'!Y145)</f>
        <v>#N/A</v>
      </c>
      <c r="Z145" t="e">
        <f>IF(COUNTA('Последняя версия'!Z145)=0,NA(),'Последняя версия'!Z145)</f>
        <v>#N/A</v>
      </c>
      <c r="AA145">
        <f>IF(COUNTA('Последняя версия'!AA145)=0,NA(),'Последняя версия'!AA145)</f>
        <v>60</v>
      </c>
      <c r="AB145" t="e">
        <f>IF(COUNTA('Последняя версия'!AB145)=0,NA(),'Последняя версия'!AB145)</f>
        <v>#N/A</v>
      </c>
      <c r="AC145">
        <f>IF(COUNTA('Последняя версия'!AC145)=0,NA(),'Последняя версия'!AC145)</f>
        <v>40.9</v>
      </c>
      <c r="AD145">
        <f>IF(COUNTA('Последняя версия'!AD145)=0,NA(),'Последняя версия'!AD145)</f>
        <v>6.43</v>
      </c>
      <c r="AE145">
        <f>IF(COUNTA('Последняя версия'!AE145)=0,NA(),'Последняя версия'!AE145)</f>
        <v>71.84</v>
      </c>
      <c r="AF145">
        <f>IF(COUNTA('Последняя версия'!AF145)=0,NA(),'Последняя версия'!AF145)</f>
        <v>4.79</v>
      </c>
      <c r="AG145">
        <f>IF(COUNTA('Последняя версия'!AG145)=0,NA(),'Последняя версия'!AG145)</f>
        <v>1.35</v>
      </c>
      <c r="AH145">
        <f>IF(COUNTA('Последняя версия'!AH145)=0,NA(),'Последняя версия'!AH145)</f>
        <v>4.18</v>
      </c>
      <c r="AI145">
        <f>IF(COUNTA('Последняя версия'!AI145)=0,NA(),'Последняя версия'!AI145)</f>
        <v>0.61</v>
      </c>
      <c r="AJ145">
        <f>IF(COUNTA('Последняя версия'!AJ145)=0,NA(),'Последняя версия'!AJ145)</f>
        <v>9.39</v>
      </c>
      <c r="AK145">
        <f>IF(COUNTA('Последняя версия'!AK145)=0,NA(),'Последняя версия'!AK145)</f>
        <v>3.77</v>
      </c>
      <c r="AL145">
        <f>IF(COUNTA('Последняя версия'!AL145)=0,NA(),'Последняя версия'!AL145)</f>
        <v>170</v>
      </c>
      <c r="AM145">
        <f>IF(COUNTA('Последняя версия'!AM145)=0,NA(),'Последняя версия'!AM145)</f>
        <v>389</v>
      </c>
      <c r="AN145" t="e">
        <f>IF(COUNTA('Последняя версия'!AN145)=0,NA(),'Последняя версия'!AN145)</f>
        <v>#N/A</v>
      </c>
      <c r="AO145" t="e">
        <f>IF(COUNTA('Последняя версия'!AO145)=0,NA(),'Последняя версия'!AO145)</f>
        <v>#N/A</v>
      </c>
      <c r="AP145" t="e">
        <f>IF(COUNTA('Последняя версия'!AP145)=0,NA(),'Последняя версия'!AP145)</f>
        <v>#N/A</v>
      </c>
      <c r="AQ145" t="e">
        <f>IF(COUNTA('Последняя версия'!AQ145)=0,NA(),'Последняя версия'!AQ145)</f>
        <v>#N/A</v>
      </c>
      <c r="AR145" t="e">
        <f>IF(COUNTA('Последняя версия'!AR145)=0,NA(),'Последняя версия'!AR145)</f>
        <v>#N/A</v>
      </c>
      <c r="AS145" t="e">
        <f>IF(COUNTA('Последняя версия'!AS145)=0,NA(),'Последняя версия'!AS145)</f>
        <v>#N/A</v>
      </c>
      <c r="AT145" t="e">
        <f>IF(COUNTA('Последняя версия'!AT145)=0,NA(),'Последняя версия'!AT145)</f>
        <v>#N/A</v>
      </c>
      <c r="AU145" t="e">
        <f>IF(COUNTA('Последняя версия'!AU145)=0,NA(),'Последняя версия'!AU145)</f>
        <v>#N/A</v>
      </c>
      <c r="AV145" t="e">
        <f>IF(COUNTA('Последняя версия'!AV145)=0,NA(),'Последняя версия'!AV145)</f>
        <v>#N/A</v>
      </c>
      <c r="AW145" t="e">
        <f>IF(COUNTA('Последняя версия'!AW145)=0,NA(),'Последняя версия'!AW145)</f>
        <v>#N/A</v>
      </c>
      <c r="AX145" t="e">
        <f>IF(COUNTA('Последняя версия'!AX145)=0,NA(),'Последняя версия'!AX145)</f>
        <v>#N/A</v>
      </c>
      <c r="AY145" t="e">
        <f>IF(COUNTA('Последняя версия'!AY145)=0,NA(),'Последняя версия'!AY145)</f>
        <v>#N/A</v>
      </c>
      <c r="AZ145" t="e">
        <f>IF(COUNTA('Последняя версия'!AZ145)=0,NA(),'Последняя версия'!AZ145)</f>
        <v>#N/A</v>
      </c>
      <c r="BA145" t="e">
        <f>IF(COUNTA('Последняя версия'!BA145)=0,NA(),'Последняя версия'!BA145)</f>
        <v>#N/A</v>
      </c>
      <c r="BB145">
        <f>IF(COUNTA('Последняя версия'!BB145)=0,NA(),'Последняя версия'!BB145)</f>
        <v>115</v>
      </c>
      <c r="BC145">
        <f>IF(COUNTA('Последняя версия'!BC145)=0,NA(),'Последняя версия'!BC145)</f>
        <v>4.2300000000000004</v>
      </c>
      <c r="BD145">
        <f>IF(COUNTA('Последняя версия'!BD145)=0,NA(),'Последняя версия'!BD145)</f>
        <v>186</v>
      </c>
      <c r="BE145">
        <f>IF(COUNTA('Последняя версия'!BE145)=0,NA(),'Последняя версия'!BE145)</f>
        <v>3.5</v>
      </c>
      <c r="BF145">
        <f>IF(COUNTA('Последняя версия'!BF145)=0,NA(),'Последняя версия'!BF145)</f>
        <v>27</v>
      </c>
      <c r="BG145">
        <f>IF(COUNTA('Последняя версия'!BG145)=0,NA(),'Последняя версия'!BG145)</f>
        <v>3</v>
      </c>
      <c r="BH145">
        <f>IF(COUNTA('Последняя версия'!BH145)=0,NA(),'Последняя версия'!BH145)</f>
        <v>143</v>
      </c>
      <c r="BI145">
        <f>IF(COUNTA('Последняя версия'!BI145)=0,NA(),'Последняя версия'!BI145)</f>
        <v>1243.4782608695652</v>
      </c>
      <c r="BJ145">
        <f>IF(COUNTA('Последняя версия'!BJ145)=0,NA(),'Последняя версия'!BJ145)</f>
        <v>5.08</v>
      </c>
      <c r="BK145">
        <f>IF(COUNTA('Последняя версия'!BK145)=0,NA(),'Последняя версия'!BK145)</f>
        <v>131.80000000000001</v>
      </c>
      <c r="BL145">
        <f>IF(COUNTA('Последняя версия'!BL145)=0,NA(),'Последняя версия'!BL145)</f>
        <v>55.46</v>
      </c>
      <c r="BM145">
        <f>IF(COUNTA('Последняя версия'!BM145)=0,NA(),'Последняя версия'!BM145)</f>
        <v>8.23</v>
      </c>
      <c r="BN145" t="e">
        <f>IF(COUNTA('Последняя версия'!BN145)=0,NA(),'Последняя версия'!BN145)</f>
        <v>#N/A</v>
      </c>
      <c r="BO145" t="e">
        <f>IF(COUNTA('Последняя версия'!BO145)=0,NA(),'Последняя версия'!BO145)</f>
        <v>#N/A</v>
      </c>
      <c r="BP145" t="e">
        <f>IF(COUNTA('Последняя версия'!BP145)=0,NA(),'Последняя версия'!BP145)</f>
        <v>#N/A</v>
      </c>
      <c r="BQ145" t="e">
        <f>IF(COUNTA('Последняя версия'!BQ145)=0,NA(),'Последняя версия'!BQ145)</f>
        <v>#N/A</v>
      </c>
      <c r="BR145" t="e">
        <f>IF(COUNTA('Последняя версия'!BR145)=0,NA(),'Последняя версия'!BR145)</f>
        <v>#N/A</v>
      </c>
      <c r="BS145" t="e">
        <f>IF(COUNTA('Последняя версия'!BS145)=0,NA(),'Последняя версия'!BS145)</f>
        <v>#N/A</v>
      </c>
      <c r="BT145" t="e">
        <f>IF(COUNTA('Последняя версия'!BT145)=0,NA(),'Последняя версия'!BT145)</f>
        <v>#N/A</v>
      </c>
      <c r="BU145" t="e">
        <f>IF(COUNTA('Последняя версия'!BU145)=0,NA(),'Последняя версия'!BU145)</f>
        <v>#N/A</v>
      </c>
      <c r="BV145" t="e">
        <f>IF(COUNTA('Последняя версия'!BV145)=0,NA(),'Последняя версия'!BV145)</f>
        <v>#N/A</v>
      </c>
      <c r="BW145" t="e">
        <f>IF(COUNTA('Последняя версия'!BW145)=0,NA(),'Последняя версия'!BW145)</f>
        <v>#N/A</v>
      </c>
      <c r="BX145" t="e">
        <f>IF(COUNTA('Последняя версия'!BX145)=0,NA(),'Последняя версия'!BX145)</f>
        <v>#N/A</v>
      </c>
      <c r="BY145" t="e">
        <f>IF(COUNTA('Последняя версия'!BY145)=0,NA(),'Последняя версия'!BY145)</f>
        <v>#N/A</v>
      </c>
      <c r="BZ145" t="e">
        <f>IF(COUNTA('Последняя версия'!BZ145)=0,NA(),'Последняя версия'!BZ145)</f>
        <v>#N/A</v>
      </c>
      <c r="CA145" t="e">
        <f>IF(COUNTA('Последняя версия'!CA145)=0,NA(),'Последняя версия'!CA145)</f>
        <v>#N/A</v>
      </c>
      <c r="CB145" t="e">
        <f>IF(COUNTA('Последняя версия'!CB145)=0,NA(),'Последняя версия'!CB145)</f>
        <v>#N/A</v>
      </c>
      <c r="CC145" t="e">
        <f>IF(COUNTA('Последняя версия'!CC145)=0,NA(),'Последняя версия'!CC145)</f>
        <v>#N/A</v>
      </c>
      <c r="CD145" t="e">
        <f>IF(COUNTA('Последняя версия'!CD145)=0,NA(),'Последняя версия'!CD145)</f>
        <v>#N/A</v>
      </c>
      <c r="CE145" t="e">
        <f>IF(COUNTA('Последняя версия'!CE145)=0,NA(),'Последняя версия'!CE145)</f>
        <v>#N/A</v>
      </c>
      <c r="CF145" t="e">
        <f>IF(COUNTA('Последняя версия'!CF145)=0,NA(),'Последняя версия'!CF145)</f>
        <v>#N/A</v>
      </c>
      <c r="CG145" t="e">
        <f>IF(COUNTA('Последняя версия'!CG145)=0,NA(),'Последняя версия'!CG145)</f>
        <v>#N/A</v>
      </c>
      <c r="CH145" t="e">
        <f>IF(COUNTA('Последняя версия'!CH145)=0,NA(),'Последняя версия'!CH145)</f>
        <v>#N/A</v>
      </c>
      <c r="CI145" t="e">
        <f>IF(COUNTA('Последняя версия'!CI145)=0,NA(),'Последняя версия'!CI145)</f>
        <v>#N/A</v>
      </c>
      <c r="CJ145" t="e">
        <f>IF(COUNTA('Последняя версия'!CJ145)=0,NA(),'Последняя версия'!CJ145)</f>
        <v>#N/A</v>
      </c>
      <c r="CK145" t="e">
        <f>IF(COUNTA('Последняя версия'!CK145)=0,NA(),'Последняя версия'!CK145)</f>
        <v>#N/A</v>
      </c>
      <c r="CL145" t="e">
        <f>IF(COUNTA('Последняя версия'!CL145)=0,NA(),'Последняя версия'!CL145)</f>
        <v>#N/A</v>
      </c>
      <c r="CM145">
        <f>IF(COUNTA('Последняя версия'!CM145)=0,NA(),'Последняя версия'!CM145)</f>
        <v>3.87</v>
      </c>
      <c r="CN145">
        <f>IF(COUNTA('Последняя версия'!CN145)=0,NA(),'Последняя версия'!CN145)</f>
        <v>5.8613999999999997</v>
      </c>
      <c r="CO145">
        <f>IF(COUNTA('Последняя версия'!CO145)=0,NA(),'Последняя версия'!CO145)</f>
        <v>4.9818350000000002</v>
      </c>
      <c r="CP145">
        <f>IF(COUNTA('Последняя версия'!CP145)=0,NA(),'Последняя версия'!CP145)</f>
        <v>300.67099999999999</v>
      </c>
      <c r="CQ145">
        <f>IF(COUNTA('Последняя версия'!CQ145)=0,NA(),'Последняя версия'!CQ145)</f>
        <v>30.887250000000002</v>
      </c>
      <c r="CR145">
        <f>IF(COUNTA('Последняя версия'!CR145)=0,NA(),'Последняя версия'!CR145)</f>
        <v>25.1</v>
      </c>
      <c r="CS145">
        <f>IF(COUNTA('Последняя версия'!CS145)=0,NA(),'Последняя версия'!CS145)</f>
        <v>29</v>
      </c>
      <c r="CT145" t="e">
        <f>IF(COUNTA('Последняя версия'!CT145)=0,NA(),'Последняя версия'!CT145)</f>
        <v>#N/A</v>
      </c>
      <c r="CU145" t="e">
        <f>IF(COUNTA('Последняя версия'!CU145)=0,NA(),'Последняя версия'!CU145)</f>
        <v>#N/A</v>
      </c>
      <c r="CV145">
        <f>IF(COUNTA('Последняя версия'!CV145)=0,NA(),'Последняя версия'!CV145)</f>
        <v>5</v>
      </c>
      <c r="CW145">
        <f>IF(COUNTA('Последняя версия'!CW145)=0,NA(),'Последняя версия'!CW145)</f>
        <v>1</v>
      </c>
      <c r="CX145">
        <f>IF(COUNTA('Последняя версия'!CX145)=0,NA(),'Последняя версия'!CX145)</f>
        <v>8</v>
      </c>
      <c r="CY145">
        <f>IF(COUNTA('Последняя версия'!CY145)=0,NA(),'Последняя версия'!CY145)</f>
        <v>1</v>
      </c>
      <c r="CZ145">
        <f>IF(COUNTA('Последняя версия'!CZ145)=0,NA(),'Последняя версия'!CZ145)</f>
        <v>6</v>
      </c>
      <c r="DA145">
        <f>IF(COUNTA('Последняя версия'!DA145)=0,NA(),'Последняя версия'!DA145)</f>
        <v>4</v>
      </c>
      <c r="DB145">
        <f>IF(COUNTA('Последняя версия'!DB145)=0,NA(),'Последняя версия'!DB145)</f>
        <v>9</v>
      </c>
      <c r="DC145">
        <f>IF(COUNTA('Последняя версия'!DC145)=0,NA(),'Последняя версия'!DC145)</f>
        <v>8</v>
      </c>
      <c r="DD145">
        <f>IF(COUNTA('Последняя версия'!DD145)=0,NA(),'Последняя версия'!DD145)</f>
        <v>8</v>
      </c>
      <c r="DE145">
        <f>IF(COUNTA('Последняя версия'!DE145)=0,NA(),'Последняя версия'!DE145)</f>
        <v>7</v>
      </c>
      <c r="DF145">
        <f>IF(COUNTA('Последняя версия'!DF145)=0,NA(),'Последняя версия'!DF145)</f>
        <v>8</v>
      </c>
      <c r="DG145">
        <f>IF(COUNTA('Последняя версия'!DG145)=0,NA(),'Последняя версия'!DG145)</f>
        <v>7</v>
      </c>
      <c r="DH145">
        <f>IF(COUNTA('Последняя версия'!DH145)=0,NA(),'Последняя версия'!DH145)</f>
        <v>15</v>
      </c>
      <c r="DI145">
        <f>IF(COUNTA('Последняя версия'!DI145)=0,NA(),'Последняя версия'!DI145)</f>
        <v>6</v>
      </c>
      <c r="DJ145">
        <f>IF(COUNTA('Последняя версия'!DJ145)=0,NA(),'Последняя версия'!DJ145)</f>
        <v>5</v>
      </c>
      <c r="DK145">
        <f>IF(COUNTA('Последняя версия'!DK145)=0,NA(),'Последняя версия'!DK145)</f>
        <v>9</v>
      </c>
      <c r="DL145">
        <f>IF(COUNTA('Последняя версия'!DL145)=0,NA(),'Последняя версия'!DL145)</f>
        <v>12</v>
      </c>
      <c r="DM145">
        <f>IF(COUNTA('Последняя версия'!DM145)=0,NA(),'Последняя версия'!DM145)</f>
        <v>11</v>
      </c>
      <c r="DN145">
        <f>IF(COUNTA('Последняя версия'!DN145)=0,NA(),'Последняя версия'!DN145)</f>
        <v>6</v>
      </c>
      <c r="DO145">
        <f>IF(COUNTA('Последняя версия'!DO145)=0,NA(),'Последняя версия'!DO145)</f>
        <v>5</v>
      </c>
      <c r="DP145">
        <f>IF(COUNTA('Последняя версия'!DP145)=0,NA(),'Последняя версия'!DP145)</f>
        <v>11</v>
      </c>
      <c r="DQ145">
        <f>IF(COUNTA('Последняя версия'!DQ145)=0,NA(),'Последняя версия'!DQ145)</f>
        <v>14</v>
      </c>
      <c r="DR145">
        <f>IF(COUNTA('Последняя версия'!DR145)=0,NA(),'Последняя версия'!DR145)</f>
        <v>9</v>
      </c>
      <c r="DS145">
        <f>IF(COUNTA('Последняя версия'!DS145)=0,NA(),'Последняя версия'!DS145)</f>
        <v>5</v>
      </c>
      <c r="DT145">
        <f>IF(COUNTA('Последняя версия'!DT145)=0,NA(),'Последняя версия'!DT145)</f>
        <v>137</v>
      </c>
      <c r="DU145">
        <f>IF(COUNTA('Последняя версия'!DU145)=0,NA(),'Последняя версия'!DU145)</f>
        <v>96</v>
      </c>
      <c r="DV145">
        <f>IF(COUNTA('Последняя версия'!DV145)=0,NA(),'Последняя версия'!DV145)</f>
        <v>18</v>
      </c>
      <c r="DW145">
        <f>IF(COUNTA('Последняя версия'!DW145)=0,NA(),'Последняя версия'!DW145)</f>
        <v>1</v>
      </c>
      <c r="DX145">
        <f>IF(COUNTA('Последняя версия'!DX145)=0,NA(),'Последняя версия'!DX145)</f>
        <v>26</v>
      </c>
      <c r="DY145">
        <f>IF(COUNTA('Последняя версия'!DY145)=0,NA(),'Последняя версия'!DY145)</f>
        <v>10</v>
      </c>
      <c r="DZ145">
        <f>IF(COUNTA('Последняя версия'!DZ145)=0,NA(),'Последняя версия'!DZ145)</f>
        <v>26</v>
      </c>
      <c r="EA145">
        <f>IF(COUNTA('Последняя версия'!EA145)=0,NA(),'Последняя версия'!EA145)</f>
        <v>16</v>
      </c>
      <c r="EB145">
        <f>IF(COUNTA('Последняя версия'!EB145)=0,NA(),'Последняя версия'!EB145)</f>
        <v>56</v>
      </c>
      <c r="EC145">
        <f>IF(COUNTA('Последняя версия'!EC145)=0,NA(),'Последняя версия'!EC145)</f>
        <v>90</v>
      </c>
      <c r="ED145">
        <f>IF(COUNTA('Последняя версия'!ED145)=0,NA(),'Последняя версия'!ED145)</f>
        <v>130</v>
      </c>
      <c r="EE145">
        <f>IF(COUNTA('Последняя версия'!EE145)=0,NA(),'Последняя версия'!EE145)</f>
        <v>0</v>
      </c>
      <c r="EF145">
        <f>IF(COUNTA('Последняя версия'!EF145)=0,NA(),'Последняя версия'!EF145)</f>
        <v>0</v>
      </c>
      <c r="EG145">
        <f>IF(COUNTA('Последняя версия'!EG145)=0,NA(),'Последняя версия'!EG145)</f>
        <v>0</v>
      </c>
      <c r="EH145">
        <f>IF(COUNTA('Последняя версия'!EH145)=0,NA(),'Последняя версия'!EH145)</f>
        <v>1</v>
      </c>
      <c r="EI145">
        <f>IF(COUNTA('Последняя версия'!EI145)=0,NA(),'Последняя версия'!EI145)</f>
        <v>40</v>
      </c>
      <c r="EJ145">
        <f>IF(COUNTA('Последняя версия'!EJ145)=0,NA(),'Последняя версия'!EJ145)</f>
        <v>1.6</v>
      </c>
    </row>
    <row r="146" spans="1:140" x14ac:dyDescent="0.35">
      <c r="A146">
        <f>IF(COUNTA('Последняя версия'!A146)=0,NA(),'Последняя версия'!A146)</f>
        <v>145</v>
      </c>
      <c r="B146">
        <f>IF(COUNTA('Последняя версия'!B146)=0,NA(),'Последняя версия'!B146)</f>
        <v>4</v>
      </c>
      <c r="C146">
        <f>IF(COUNTA('Последняя версия'!C146)=0,NA(),'Последняя версия'!C146)</f>
        <v>2</v>
      </c>
      <c r="D146">
        <f>IF(COUNTA('Последняя версия'!D146)=0,NA(),'Последняя версия'!D146)</f>
        <v>3</v>
      </c>
      <c r="E146">
        <f>IF(COUNTA('Последняя версия'!E146)=0,NA(),'Последняя версия'!E146)</f>
        <v>6</v>
      </c>
      <c r="F146">
        <f>IF(COUNTA('Последняя версия'!F146)=0,NA(),'Последняя версия'!F146)</f>
        <v>2</v>
      </c>
      <c r="G146">
        <f>IF(COUNTA('Последняя версия'!G146)=0,NA(),'Последняя версия'!G146)</f>
        <v>2</v>
      </c>
      <c r="H146">
        <f>IF(COUNTA('Последняя версия'!H146)=0,NA(),'Последняя версия'!H146)</f>
        <v>1</v>
      </c>
      <c r="I146">
        <f>IF(COUNTA('Последняя версия'!I146)=0,NA(),'Последняя версия'!I146)</f>
        <v>1</v>
      </c>
      <c r="J146" t="e">
        <f>IF(COUNTA('Последняя версия'!J146)=0,NA(),'Последняя версия'!J146)</f>
        <v>#N/A</v>
      </c>
      <c r="K146" t="e">
        <f>IF(COUNTA('Последняя версия'!K146)=0,NA(),'Последняя версия'!K146)</f>
        <v>#N/A</v>
      </c>
      <c r="L146" t="e">
        <f>IF(COUNTA('Последняя версия'!L146)=0,NA(),'Последняя версия'!L146)</f>
        <v>#N/A</v>
      </c>
      <c r="M146" t="e">
        <f>IF(COUNTA('Последняя версия'!M146)=0,NA(),'Последняя версия'!M146)</f>
        <v>#N/A</v>
      </c>
      <c r="N146" t="e">
        <f>IF(COUNTA('Последняя версия'!N146)=0,NA(),'Последняя версия'!N146)</f>
        <v>#N/A</v>
      </c>
      <c r="O146" t="e">
        <f>IF(COUNTA('Последняя версия'!O146)=0,NA(),'Последняя версия'!O146)</f>
        <v>#N/A</v>
      </c>
      <c r="P146" t="e">
        <f>IF(COUNTA('Последняя версия'!P146)=0,NA(),'Последняя версия'!P146)</f>
        <v>#N/A</v>
      </c>
      <c r="Q146" t="e">
        <f>IF(COUNTA('Последняя версия'!Q146)=0,NA(),'Последняя версия'!Q146)</f>
        <v>#N/A</v>
      </c>
      <c r="R146" t="e">
        <f>IF(COUNTA('Последняя версия'!R146)=0,NA(),'Последняя версия'!R146)</f>
        <v>#N/A</v>
      </c>
      <c r="S146" t="e">
        <f>IF(COUNTA('Последняя версия'!S146)=0,NA(),'Последняя версия'!S146)</f>
        <v>#N/A</v>
      </c>
      <c r="T146" t="e">
        <f>IF(COUNTA('Последняя версия'!T146)=0,NA(),'Последняя версия'!T146)</f>
        <v>#N/A</v>
      </c>
      <c r="U146" t="e">
        <f>IF(COUNTA('Последняя версия'!U146)=0,NA(),'Последняя версия'!U146)</f>
        <v>#N/A</v>
      </c>
      <c r="V146" t="e">
        <f>IF(COUNTA('Последняя версия'!V146)=0,NA(),'Последняя версия'!V146)</f>
        <v>#N/A</v>
      </c>
      <c r="W146" t="e">
        <f>IF(COUNTA('Последняя версия'!W146)=0,NA(),'Последняя версия'!W146)</f>
        <v>#N/A</v>
      </c>
      <c r="X146">
        <f>IF(COUNTA('Последняя версия'!X146)=0,NA(),'Последняя версия'!X146)</f>
        <v>65</v>
      </c>
      <c r="Y146" t="e">
        <f>IF(COUNTA('Последняя версия'!Y146)=0,NA(),'Последняя версия'!Y146)</f>
        <v>#N/A</v>
      </c>
      <c r="Z146" t="e">
        <f>IF(COUNTA('Последняя версия'!Z146)=0,NA(),'Последняя версия'!Z146)</f>
        <v>#N/A</v>
      </c>
      <c r="AA146" t="e">
        <f>IF(COUNTA('Последняя версия'!AA146)=0,NA(),'Последняя версия'!AA146)</f>
        <v>#N/A</v>
      </c>
      <c r="AB146" t="e">
        <f>IF(COUNTA('Последняя версия'!AB146)=0,NA(),'Последняя версия'!AB146)</f>
        <v>#N/A</v>
      </c>
      <c r="AC146" t="e">
        <f>IF(COUNTA('Последняя версия'!AC146)=0,NA(),'Последняя версия'!AC146)</f>
        <v>#N/A</v>
      </c>
      <c r="AD146" t="e">
        <f>IF(COUNTA('Последняя версия'!AD146)=0,NA(),'Последняя версия'!AD146)</f>
        <v>#N/A</v>
      </c>
      <c r="AE146" t="e">
        <f>IF(COUNTA('Последняя версия'!AE146)=0,NA(),'Последняя версия'!AE146)</f>
        <v>#N/A</v>
      </c>
      <c r="AF146" t="e">
        <f>IF(COUNTA('Последняя версия'!AF146)=0,NA(),'Последняя версия'!AF146)</f>
        <v>#N/A</v>
      </c>
      <c r="AG146" t="e">
        <f>IF(COUNTA('Последняя версия'!AG146)=0,NA(),'Последняя версия'!AG146)</f>
        <v>#N/A</v>
      </c>
      <c r="AH146" t="e">
        <f>IF(COUNTA('Последняя версия'!AH146)=0,NA(),'Последняя версия'!AH146)</f>
        <v>#N/A</v>
      </c>
      <c r="AI146" t="e">
        <f>IF(COUNTA('Последняя версия'!AI146)=0,NA(),'Последняя версия'!AI146)</f>
        <v>#N/A</v>
      </c>
      <c r="AJ146" t="e">
        <f>IF(COUNTA('Последняя версия'!AJ146)=0,NA(),'Последняя версия'!AJ146)</f>
        <v>#N/A</v>
      </c>
      <c r="AK146" t="e">
        <f>IF(COUNTA('Последняя версия'!AK146)=0,NA(),'Последняя версия'!AK146)</f>
        <v>#N/A</v>
      </c>
      <c r="AL146" t="e">
        <f>IF(COUNTA('Последняя версия'!AL146)=0,NA(),'Последняя версия'!AL146)</f>
        <v>#N/A</v>
      </c>
      <c r="AM146" t="e">
        <f>IF(COUNTA('Последняя версия'!AM146)=0,NA(),'Последняя версия'!AM146)</f>
        <v>#N/A</v>
      </c>
      <c r="AN146" t="e">
        <f>IF(COUNTA('Последняя версия'!AN146)=0,NA(),'Последняя версия'!AN146)</f>
        <v>#N/A</v>
      </c>
      <c r="AO146" t="e">
        <f>IF(COUNTA('Последняя версия'!AO146)=0,NA(),'Последняя версия'!AO146)</f>
        <v>#N/A</v>
      </c>
      <c r="AP146" t="e">
        <f>IF(COUNTA('Последняя версия'!AP146)=0,NA(),'Последняя версия'!AP146)</f>
        <v>#N/A</v>
      </c>
      <c r="AQ146" t="e">
        <f>IF(COUNTA('Последняя версия'!AQ146)=0,NA(),'Последняя версия'!AQ146)</f>
        <v>#N/A</v>
      </c>
      <c r="AR146" t="e">
        <f>IF(COUNTA('Последняя версия'!AR146)=0,NA(),'Последняя версия'!AR146)</f>
        <v>#N/A</v>
      </c>
      <c r="AS146" t="e">
        <f>IF(COUNTA('Последняя версия'!AS146)=0,NA(),'Последняя версия'!AS146)</f>
        <v>#N/A</v>
      </c>
      <c r="AT146" t="e">
        <f>IF(COUNTA('Последняя версия'!AT146)=0,NA(),'Последняя версия'!AT146)</f>
        <v>#N/A</v>
      </c>
      <c r="AU146" t="e">
        <f>IF(COUNTA('Последняя версия'!AU146)=0,NA(),'Последняя версия'!AU146)</f>
        <v>#N/A</v>
      </c>
      <c r="AV146" t="e">
        <f>IF(COUNTA('Последняя версия'!AV146)=0,NA(),'Последняя версия'!AV146)</f>
        <v>#N/A</v>
      </c>
      <c r="AW146" t="e">
        <f>IF(COUNTA('Последняя версия'!AW146)=0,NA(),'Последняя версия'!AW146)</f>
        <v>#N/A</v>
      </c>
      <c r="AX146" t="e">
        <f>IF(COUNTA('Последняя версия'!AX146)=0,NA(),'Последняя версия'!AX146)</f>
        <v>#N/A</v>
      </c>
      <c r="AY146" t="e">
        <f>IF(COUNTA('Последняя версия'!AY146)=0,NA(),'Последняя версия'!AY146)</f>
        <v>#N/A</v>
      </c>
      <c r="AZ146" t="e">
        <f>IF(COUNTA('Последняя версия'!AZ146)=0,NA(),'Последняя версия'!AZ146)</f>
        <v>#N/A</v>
      </c>
      <c r="BA146" t="e">
        <f>IF(COUNTA('Последняя версия'!BA146)=0,NA(),'Последняя версия'!BA146)</f>
        <v>#N/A</v>
      </c>
      <c r="BB146" t="e">
        <f>IF(COUNTA('Последняя версия'!BB146)=0,NA(),'Последняя версия'!BB146)</f>
        <v>#N/A</v>
      </c>
      <c r="BC146" t="e">
        <f>IF(COUNTA('Последняя версия'!BC146)=0,NA(),'Последняя версия'!BC146)</f>
        <v>#N/A</v>
      </c>
      <c r="BD146" t="e">
        <f>IF(COUNTA('Последняя версия'!BD146)=0,NA(),'Последняя версия'!BD146)</f>
        <v>#N/A</v>
      </c>
      <c r="BE146" t="e">
        <f>IF(COUNTA('Последняя версия'!BE146)=0,NA(),'Последняя версия'!BE146)</f>
        <v>#N/A</v>
      </c>
      <c r="BF146" t="e">
        <f>IF(COUNTA('Последняя версия'!BF146)=0,NA(),'Последняя версия'!BF146)</f>
        <v>#N/A</v>
      </c>
      <c r="BG146" t="e">
        <f>IF(COUNTA('Последняя версия'!BG146)=0,NA(),'Последняя версия'!BG146)</f>
        <v>#N/A</v>
      </c>
      <c r="BH146" t="e">
        <f>IF(COUNTA('Последняя версия'!BH146)=0,NA(),'Последняя версия'!BH146)</f>
        <v>#N/A</v>
      </c>
      <c r="BI146" t="e">
        <f>IF(COUNTA('Последняя версия'!BI146)=0,NA(),'Последняя версия'!BI146)</f>
        <v>#N/A</v>
      </c>
      <c r="BJ146" t="e">
        <f>IF(COUNTA('Последняя версия'!BJ146)=0,NA(),'Последняя версия'!BJ146)</f>
        <v>#N/A</v>
      </c>
      <c r="BK146" t="e">
        <f>IF(COUNTA('Последняя версия'!BK146)=0,NA(),'Последняя версия'!BK146)</f>
        <v>#N/A</v>
      </c>
      <c r="BL146" t="e">
        <f>IF(COUNTA('Последняя версия'!BL146)=0,NA(),'Последняя версия'!BL146)</f>
        <v>#N/A</v>
      </c>
      <c r="BM146" t="e">
        <f>IF(COUNTA('Последняя версия'!BM146)=0,NA(),'Последняя версия'!BM146)</f>
        <v>#N/A</v>
      </c>
      <c r="BN146" t="e">
        <f>IF(COUNTA('Последняя версия'!BN146)=0,NA(),'Последняя версия'!BN146)</f>
        <v>#N/A</v>
      </c>
      <c r="BO146" t="e">
        <f>IF(COUNTA('Последняя версия'!BO146)=0,NA(),'Последняя версия'!BO146)</f>
        <v>#N/A</v>
      </c>
      <c r="BP146" t="e">
        <f>IF(COUNTA('Последняя версия'!BP146)=0,NA(),'Последняя версия'!BP146)</f>
        <v>#N/A</v>
      </c>
      <c r="BQ146" t="e">
        <f>IF(COUNTA('Последняя версия'!BQ146)=0,NA(),'Последняя версия'!BQ146)</f>
        <v>#N/A</v>
      </c>
      <c r="BR146" t="e">
        <f>IF(COUNTA('Последняя версия'!BR146)=0,NA(),'Последняя версия'!BR146)</f>
        <v>#N/A</v>
      </c>
      <c r="BS146" t="e">
        <f>IF(COUNTA('Последняя версия'!BS146)=0,NA(),'Последняя версия'!BS146)</f>
        <v>#N/A</v>
      </c>
      <c r="BT146" t="e">
        <f>IF(COUNTA('Последняя версия'!BT146)=0,NA(),'Последняя версия'!BT146)</f>
        <v>#N/A</v>
      </c>
      <c r="BU146" t="e">
        <f>IF(COUNTA('Последняя версия'!BU146)=0,NA(),'Последняя версия'!BU146)</f>
        <v>#N/A</v>
      </c>
      <c r="BV146" t="e">
        <f>IF(COUNTA('Последняя версия'!BV146)=0,NA(),'Последняя версия'!BV146)</f>
        <v>#N/A</v>
      </c>
      <c r="BW146" t="e">
        <f>IF(COUNTA('Последняя версия'!BW146)=0,NA(),'Последняя версия'!BW146)</f>
        <v>#N/A</v>
      </c>
      <c r="BX146" t="e">
        <f>IF(COUNTA('Последняя версия'!BX146)=0,NA(),'Последняя версия'!BX146)</f>
        <v>#N/A</v>
      </c>
      <c r="BY146" t="e">
        <f>IF(COUNTA('Последняя версия'!BY146)=0,NA(),'Последняя версия'!BY146)</f>
        <v>#N/A</v>
      </c>
      <c r="BZ146" t="e">
        <f>IF(COUNTA('Последняя версия'!BZ146)=0,NA(),'Последняя версия'!BZ146)</f>
        <v>#N/A</v>
      </c>
      <c r="CA146" t="e">
        <f>IF(COUNTA('Последняя версия'!CA146)=0,NA(),'Последняя версия'!CA146)</f>
        <v>#N/A</v>
      </c>
      <c r="CB146" t="e">
        <f>IF(COUNTA('Последняя версия'!CB146)=0,NA(),'Последняя версия'!CB146)</f>
        <v>#N/A</v>
      </c>
      <c r="CC146" t="e">
        <f>IF(COUNTA('Последняя версия'!CC146)=0,NA(),'Последняя версия'!CC146)</f>
        <v>#N/A</v>
      </c>
      <c r="CD146" t="e">
        <f>IF(COUNTA('Последняя версия'!CD146)=0,NA(),'Последняя версия'!CD146)</f>
        <v>#N/A</v>
      </c>
      <c r="CE146" t="e">
        <f>IF(COUNTA('Последняя версия'!CE146)=0,NA(),'Последняя версия'!CE146)</f>
        <v>#N/A</v>
      </c>
      <c r="CF146" t="e">
        <f>IF(COUNTA('Последняя версия'!CF146)=0,NA(),'Последняя версия'!CF146)</f>
        <v>#N/A</v>
      </c>
      <c r="CG146" t="e">
        <f>IF(COUNTA('Последняя версия'!CG146)=0,NA(),'Последняя версия'!CG146)</f>
        <v>#N/A</v>
      </c>
      <c r="CH146" t="e">
        <f>IF(COUNTA('Последняя версия'!CH146)=0,NA(),'Последняя версия'!CH146)</f>
        <v>#N/A</v>
      </c>
      <c r="CI146" t="e">
        <f>IF(COUNTA('Последняя версия'!CI146)=0,NA(),'Последняя версия'!CI146)</f>
        <v>#N/A</v>
      </c>
      <c r="CJ146" t="e">
        <f>IF(COUNTA('Последняя версия'!CJ146)=0,NA(),'Последняя версия'!CJ146)</f>
        <v>#N/A</v>
      </c>
      <c r="CK146" t="e">
        <f>IF(COUNTA('Последняя версия'!CK146)=0,NA(),'Последняя версия'!CK146)</f>
        <v>#N/A</v>
      </c>
      <c r="CL146" t="e">
        <f>IF(COUNTA('Последняя версия'!CL146)=0,NA(),'Последняя версия'!CL146)</f>
        <v>#N/A</v>
      </c>
      <c r="CM146" t="e">
        <f>IF(COUNTA('Последняя версия'!CM146)=0,NA(),'Последняя версия'!CM146)</f>
        <v>#N/A</v>
      </c>
      <c r="CN146" t="e">
        <f>IF(COUNTA('Последняя версия'!CN146)=0,NA(),'Последняя версия'!CN146)</f>
        <v>#N/A</v>
      </c>
      <c r="CO146" t="e">
        <f>IF(COUNTA('Последняя версия'!CO146)=0,NA(),'Последняя версия'!CO146)</f>
        <v>#N/A</v>
      </c>
      <c r="CP146" t="e">
        <f>IF(COUNTA('Последняя версия'!CP146)=0,NA(),'Последняя версия'!CP146)</f>
        <v>#N/A</v>
      </c>
      <c r="CQ146" t="e">
        <f>IF(COUNTA('Последняя версия'!CQ146)=0,NA(),'Последняя версия'!CQ146)</f>
        <v>#N/A</v>
      </c>
      <c r="CR146" t="e">
        <f>IF(COUNTA('Последняя версия'!CR146)=0,NA(),'Последняя версия'!CR146)</f>
        <v>#N/A</v>
      </c>
      <c r="CS146" t="e">
        <f>IF(COUNTA('Последняя версия'!CS146)=0,NA(),'Последняя версия'!CS146)</f>
        <v>#N/A</v>
      </c>
      <c r="CT146" t="e">
        <f>IF(COUNTA('Последняя версия'!CT146)=0,NA(),'Последняя версия'!CT146)</f>
        <v>#N/A</v>
      </c>
      <c r="CU146" t="e">
        <f>IF(COUNTA('Последняя версия'!CU146)=0,NA(),'Последняя версия'!CU146)</f>
        <v>#N/A</v>
      </c>
      <c r="CV146">
        <f>IF(COUNTA('Последняя версия'!CV146)=0,NA(),'Последняя версия'!CV146)</f>
        <v>6</v>
      </c>
      <c r="CW146">
        <f>IF(COUNTA('Последняя версия'!CW146)=0,NA(),'Последняя версия'!CW146)</f>
        <v>6</v>
      </c>
      <c r="CX146">
        <f>IF(COUNTA('Последняя версия'!CX146)=0,NA(),'Последняя версия'!CX146)</f>
        <v>7</v>
      </c>
      <c r="CY146">
        <f>IF(COUNTA('Последняя версия'!CY146)=0,NA(),'Последняя версия'!CY146)</f>
        <v>1</v>
      </c>
      <c r="CZ146">
        <f>IF(COUNTA('Последняя версия'!CZ146)=0,NA(),'Последняя версия'!CZ146)</f>
        <v>7</v>
      </c>
      <c r="DA146">
        <f>IF(COUNTA('Последняя версия'!DA146)=0,NA(),'Последняя версия'!DA146)</f>
        <v>2</v>
      </c>
      <c r="DB146">
        <f>IF(COUNTA('Последняя версия'!DB146)=0,NA(),'Последняя версия'!DB146)</f>
        <v>7</v>
      </c>
      <c r="DC146">
        <f>IF(COUNTA('Последняя версия'!DC146)=0,NA(),'Последняя версия'!DC146)</f>
        <v>8</v>
      </c>
      <c r="DD146">
        <f>IF(COUNTA('Последняя версия'!DD146)=0,NA(),'Последняя версия'!DD146)</f>
        <v>7</v>
      </c>
      <c r="DE146">
        <f>IF(COUNTA('Последняя версия'!DE146)=0,NA(),'Последняя версия'!DE146)</f>
        <v>1</v>
      </c>
      <c r="DF146">
        <f>IF(COUNTA('Последняя версия'!DF146)=0,NA(),'Последняя версия'!DF146)</f>
        <v>8</v>
      </c>
      <c r="DG146">
        <f>IF(COUNTA('Последняя версия'!DG146)=0,NA(),'Последняя версия'!DG146)</f>
        <v>6</v>
      </c>
      <c r="DH146">
        <f>IF(COUNTA('Последняя версия'!DH146)=0,NA(),'Последняя версия'!DH146)</f>
        <v>4</v>
      </c>
      <c r="DI146">
        <f>IF(COUNTA('Последняя версия'!DI146)=0,NA(),'Последняя версия'!DI146)</f>
        <v>6</v>
      </c>
      <c r="DJ146">
        <f>IF(COUNTA('Последняя версия'!DJ146)=0,NA(),'Последняя версия'!DJ146)</f>
        <v>5</v>
      </c>
      <c r="DK146">
        <f>IF(COUNTA('Последняя версия'!DK146)=0,NA(),'Последняя версия'!DK146)</f>
        <v>5</v>
      </c>
      <c r="DL146">
        <f>IF(COUNTA('Последняя версия'!DL146)=0,NA(),'Последняя версия'!DL146)</f>
        <v>7</v>
      </c>
      <c r="DM146">
        <f>IF(COUNTA('Последняя версия'!DM146)=0,NA(),'Последняя версия'!DM146)</f>
        <v>8</v>
      </c>
      <c r="DN146">
        <f>IF(COUNTA('Последняя версия'!DN146)=0,NA(),'Последняя версия'!DN146)</f>
        <v>5</v>
      </c>
      <c r="DO146">
        <f>IF(COUNTA('Последняя версия'!DO146)=0,NA(),'Последняя версия'!DO146)</f>
        <v>3</v>
      </c>
      <c r="DP146">
        <f>IF(COUNTA('Последняя версия'!DP146)=0,NA(),'Последняя версия'!DP146)</f>
        <v>4</v>
      </c>
      <c r="DQ146">
        <f>IF(COUNTA('Последняя версия'!DQ146)=0,NA(),'Последняя версия'!DQ146)</f>
        <v>12</v>
      </c>
      <c r="DR146">
        <f>IF(COUNTA('Последняя версия'!DR146)=0,NA(),'Последняя версия'!DR146)</f>
        <v>9</v>
      </c>
      <c r="DS146">
        <f>IF(COUNTA('Последняя версия'!DS146)=0,NA(),'Последняя версия'!DS146)</f>
        <v>3</v>
      </c>
      <c r="DT146">
        <f>IF(COUNTA('Последняя версия'!DT146)=0,NA(),'Последняя версия'!DT146)</f>
        <v>99</v>
      </c>
      <c r="DU146" t="e">
        <f>IF(COUNTA('Последняя версия'!DU146)=0,NA(),'Последняя версия'!DU146)</f>
        <v>#N/A</v>
      </c>
      <c r="DV146" t="e">
        <f>IF(COUNTA('Последняя версия'!DV146)=0,NA(),'Последняя версия'!DV146)</f>
        <v>#N/A</v>
      </c>
      <c r="DW146" t="e">
        <f>IF(COUNTA('Последняя версия'!DW146)=0,NA(),'Последняя версия'!DW146)</f>
        <v>#N/A</v>
      </c>
      <c r="DX146" t="e">
        <f>IF(COUNTA('Последняя версия'!DX146)=0,NA(),'Последняя версия'!DX146)</f>
        <v>#N/A</v>
      </c>
      <c r="DY146" t="e">
        <f>IF(COUNTA('Последняя версия'!DY146)=0,NA(),'Последняя версия'!DY146)</f>
        <v>#N/A</v>
      </c>
      <c r="DZ146" t="e">
        <f>IF(COUNTA('Последняя версия'!DZ146)=0,NA(),'Последняя версия'!DZ146)</f>
        <v>#N/A</v>
      </c>
      <c r="EA146" t="e">
        <f>IF(COUNTA('Последняя версия'!EA146)=0,NA(),'Последняя версия'!EA146)</f>
        <v>#N/A</v>
      </c>
      <c r="EB146" t="e">
        <f>IF(COUNTA('Последняя версия'!EB146)=0,NA(),'Последняя версия'!EB146)</f>
        <v>#N/A</v>
      </c>
      <c r="EC146" t="e">
        <f>IF(COUNTA('Последняя версия'!EC146)=0,NA(),'Последняя версия'!EC146)</f>
        <v>#N/A</v>
      </c>
      <c r="ED146" t="e">
        <f>IF(COUNTA('Последняя версия'!ED146)=0,NA(),'Последняя версия'!ED146)</f>
        <v>#N/A</v>
      </c>
      <c r="EE146" t="e">
        <f>IF(COUNTA('Последняя версия'!EE146)=0,NA(),'Последняя версия'!EE146)</f>
        <v>#N/A</v>
      </c>
      <c r="EF146" t="e">
        <f>IF(COUNTA('Последняя версия'!EF146)=0,NA(),'Последняя версия'!EF146)</f>
        <v>#N/A</v>
      </c>
      <c r="EG146" t="e">
        <f>IF(COUNTA('Последняя версия'!EG146)=0,NA(),'Последняя версия'!EG146)</f>
        <v>#N/A</v>
      </c>
      <c r="EH146" t="e">
        <f>IF(COUNTA('Последняя версия'!EH146)=0,NA(),'Последняя версия'!EH146)</f>
        <v>#N/A</v>
      </c>
      <c r="EI146" t="e">
        <f>IF(COUNTA('Последняя версия'!EI146)=0,NA(),'Последняя версия'!EI146)</f>
        <v>#N/A</v>
      </c>
      <c r="EJ146" t="e">
        <f>IF(COUNTA('Последняя версия'!EJ146)=0,NA(),'Последняя версия'!EJ146)</f>
        <v>#N/A</v>
      </c>
    </row>
    <row r="147" spans="1:140" x14ac:dyDescent="0.35">
      <c r="A147">
        <f>IF(COUNTA('Последняя версия'!A147)=0,NA(),'Последняя версия'!A147)</f>
        <v>146</v>
      </c>
      <c r="B147">
        <f>IF(COUNTA('Последняя версия'!B147)=0,NA(),'Последняя версия'!B147)</f>
        <v>4</v>
      </c>
      <c r="C147">
        <f>IF(COUNTA('Последняя версия'!C147)=0,NA(),'Последняя версия'!C147)</f>
        <v>2</v>
      </c>
      <c r="D147">
        <f>IF(COUNTA('Последняя версия'!D147)=0,NA(),'Последняя версия'!D147)</f>
        <v>6</v>
      </c>
      <c r="E147">
        <f>IF(COUNTA('Последняя версия'!E147)=0,NA(),'Последняя версия'!E147)</f>
        <v>1</v>
      </c>
      <c r="F147">
        <f>IF(COUNTA('Последняя версия'!F147)=0,NA(),'Последняя версия'!F147)</f>
        <v>4</v>
      </c>
      <c r="G147">
        <f>IF(COUNTA('Последняя версия'!G147)=0,NA(),'Последняя версия'!G147)</f>
        <v>3</v>
      </c>
      <c r="H147">
        <f>IF(COUNTA('Последняя версия'!H147)=0,NA(),'Последняя версия'!H147)</f>
        <v>1</v>
      </c>
      <c r="I147">
        <f>IF(COUNTA('Последняя версия'!I147)=0,NA(),'Последняя версия'!I147)</f>
        <v>1</v>
      </c>
      <c r="J147">
        <f>IF(COUNTA('Последняя версия'!J147)=0,NA(),'Последняя версия'!J147)</f>
        <v>1</v>
      </c>
      <c r="K147">
        <f>IF(COUNTA('Последняя версия'!K147)=0,NA(),'Последняя версия'!K147)</f>
        <v>1</v>
      </c>
      <c r="L147">
        <f>IF(COUNTA('Последняя версия'!L147)=0,NA(),'Последняя версия'!L147)</f>
        <v>1</v>
      </c>
      <c r="M147">
        <f>IF(COUNTA('Последняя версия'!M147)=0,NA(),'Последняя версия'!M147)</f>
        <v>1</v>
      </c>
      <c r="N147">
        <f>IF(COUNTA('Последняя версия'!N147)=0,NA(),'Последняя версия'!N147)</f>
        <v>1</v>
      </c>
      <c r="O147">
        <f>IF(COUNTA('Последняя версия'!O147)=0,NA(),'Последняя версия'!O147)</f>
        <v>1</v>
      </c>
      <c r="P147">
        <f>IF(COUNTA('Последняя версия'!P147)=0,NA(),'Последняя версия'!P147)</f>
        <v>1</v>
      </c>
      <c r="Q147">
        <f>IF(COUNTA('Последняя версия'!Q147)=0,NA(),'Последняя версия'!Q147)</f>
        <v>4</v>
      </c>
      <c r="R147">
        <f>IF(COUNTA('Последняя версия'!R147)=0,NA(),'Последняя версия'!R147)</f>
        <v>1</v>
      </c>
      <c r="S147">
        <f>IF(COUNTA('Последняя версия'!S147)=0,NA(),'Последняя версия'!S147)</f>
        <v>2</v>
      </c>
      <c r="T147" t="e">
        <f>IF(COUNTA('Последняя версия'!T147)=0,NA(),'Последняя версия'!T147)</f>
        <v>#N/A</v>
      </c>
      <c r="U147" t="e">
        <f>IF(COUNTA('Последняя версия'!U147)=0,NA(),'Последняя версия'!U147)</f>
        <v>#N/A</v>
      </c>
      <c r="V147" t="e">
        <f>IF(COUNTA('Последняя версия'!V147)=0,NA(),'Последняя версия'!V147)</f>
        <v>#N/A</v>
      </c>
      <c r="W147" t="e">
        <f>IF(COUNTA('Последняя версия'!W147)=0,NA(),'Последняя версия'!W147)</f>
        <v>#N/A</v>
      </c>
      <c r="X147">
        <f>IF(COUNTA('Последняя версия'!X147)=0,NA(),'Последняя версия'!X147)</f>
        <v>62</v>
      </c>
      <c r="Y147" t="e">
        <f>IF(COUNTA('Последняя версия'!Y147)=0,NA(),'Последняя версия'!Y147)</f>
        <v>#N/A</v>
      </c>
      <c r="Z147" t="e">
        <f>IF(COUNTA('Последняя версия'!Z147)=0,NA(),'Последняя версия'!Z147)</f>
        <v>#N/A</v>
      </c>
      <c r="AA147">
        <f>IF(COUNTA('Последняя версия'!AA147)=0,NA(),'Последняя версия'!AA147)</f>
        <v>53</v>
      </c>
      <c r="AB147" t="e">
        <f>IF(COUNTA('Последняя версия'!AB147)=0,NA(),'Последняя версия'!AB147)</f>
        <v>#N/A</v>
      </c>
      <c r="AC147">
        <f>IF(COUNTA('Последняя версия'!AC147)=0,NA(),'Последняя версия'!AC147)</f>
        <v>43</v>
      </c>
      <c r="AD147">
        <f>IF(COUNTA('Последняя версия'!AD147)=0,NA(),'Последняя версия'!AD147)</f>
        <v>5.95</v>
      </c>
      <c r="AE147">
        <f>IF(COUNTA('Последняя версия'!AE147)=0,NA(),'Последняя версия'!AE147)</f>
        <v>61</v>
      </c>
      <c r="AF147">
        <f>IF(COUNTA('Последняя версия'!AF147)=0,NA(),'Последняя версия'!AF147)</f>
        <v>4.8</v>
      </c>
      <c r="AG147">
        <f>IF(COUNTA('Последняя версия'!AG147)=0,NA(),'Последняя версия'!AG147)</f>
        <v>1.45</v>
      </c>
      <c r="AH147">
        <f>IF(COUNTA('Последняя версия'!AH147)=0,NA(),'Последняя версия'!AH147)</f>
        <v>3.82</v>
      </c>
      <c r="AI147">
        <f>IF(COUNTA('Последняя версия'!AI147)=0,NA(),'Последняя версия'!AI147)</f>
        <v>0.71</v>
      </c>
      <c r="AJ147">
        <f>IF(COUNTA('Последняя версия'!AJ147)=0,NA(),'Последняя версия'!AJ147)</f>
        <v>0.9</v>
      </c>
      <c r="AK147">
        <f>IF(COUNTA('Последняя версия'!AK147)=0,NA(),'Последняя версия'!AK147)</f>
        <v>2.0099999999999998</v>
      </c>
      <c r="AL147">
        <f>IF(COUNTA('Последняя версия'!AL147)=0,NA(),'Последняя версия'!AL147)</f>
        <v>122</v>
      </c>
      <c r="AM147">
        <f>IF(COUNTA('Последняя версия'!AM147)=0,NA(),'Последняя версия'!AM147)</f>
        <v>327</v>
      </c>
      <c r="AN147" t="e">
        <f>IF(COUNTA('Последняя версия'!AN147)=0,NA(),'Последняя версия'!AN147)</f>
        <v>#N/A</v>
      </c>
      <c r="AO147" t="e">
        <f>IF(COUNTA('Последняя версия'!AO147)=0,NA(),'Последняя версия'!AO147)</f>
        <v>#N/A</v>
      </c>
      <c r="AP147" t="e">
        <f>IF(COUNTA('Последняя версия'!AP147)=0,NA(),'Последняя версия'!AP147)</f>
        <v>#N/A</v>
      </c>
      <c r="AQ147" t="e">
        <f>IF(COUNTA('Последняя версия'!AQ147)=0,NA(),'Последняя версия'!AQ147)</f>
        <v>#N/A</v>
      </c>
      <c r="AR147" t="e">
        <f>IF(COUNTA('Последняя версия'!AR147)=0,NA(),'Последняя версия'!AR147)</f>
        <v>#N/A</v>
      </c>
      <c r="AS147" t="e">
        <f>IF(COUNTA('Последняя версия'!AS147)=0,NA(),'Последняя версия'!AS147)</f>
        <v>#N/A</v>
      </c>
      <c r="AT147" t="e">
        <f>IF(COUNTA('Последняя версия'!AT147)=0,NA(),'Последняя версия'!AT147)</f>
        <v>#N/A</v>
      </c>
      <c r="AU147" t="e">
        <f>IF(COUNTA('Последняя версия'!AU147)=0,NA(),'Последняя версия'!AU147)</f>
        <v>#N/A</v>
      </c>
      <c r="AV147" t="e">
        <f>IF(COUNTA('Последняя версия'!AV147)=0,NA(),'Последняя версия'!AV147)</f>
        <v>#N/A</v>
      </c>
      <c r="AW147" t="e">
        <f>IF(COUNTA('Последняя версия'!AW147)=0,NA(),'Последняя версия'!AW147)</f>
        <v>#N/A</v>
      </c>
      <c r="AX147" t="e">
        <f>IF(COUNTA('Последняя версия'!AX147)=0,NA(),'Последняя версия'!AX147)</f>
        <v>#N/A</v>
      </c>
      <c r="AY147" t="e">
        <f>IF(COUNTA('Последняя версия'!AY147)=0,NA(),'Последняя версия'!AY147)</f>
        <v>#N/A</v>
      </c>
      <c r="AZ147" t="e">
        <f>IF(COUNTA('Последняя версия'!AZ147)=0,NA(),'Последняя версия'!AZ147)</f>
        <v>#N/A</v>
      </c>
      <c r="BA147" t="e">
        <f>IF(COUNTA('Последняя версия'!BA147)=0,NA(),'Последняя версия'!BA147)</f>
        <v>#N/A</v>
      </c>
      <c r="BB147">
        <f>IF(COUNTA('Последняя версия'!BB147)=0,NA(),'Последняя версия'!BB147)</f>
        <v>128</v>
      </c>
      <c r="BC147" t="e">
        <f>IF(COUNTA('Последняя версия'!BC147)=0,NA(),'Последняя версия'!BC147)</f>
        <v>#N/A</v>
      </c>
      <c r="BD147" t="e">
        <f>IF(COUNTA('Последняя версия'!BD147)=0,NA(),'Последняя версия'!BD147)</f>
        <v>#N/A</v>
      </c>
      <c r="BE147" t="e">
        <f>IF(COUNTA('Последняя версия'!BE147)=0,NA(),'Последняя версия'!BE147)</f>
        <v>#N/A</v>
      </c>
      <c r="BF147" t="e">
        <f>IF(COUNTA('Последняя версия'!BF147)=0,NA(),'Последняя версия'!BF147)</f>
        <v>#N/A</v>
      </c>
      <c r="BG147" t="e">
        <f>IF(COUNTA('Последняя версия'!BG147)=0,NA(),'Последняя версия'!BG147)</f>
        <v>#N/A</v>
      </c>
      <c r="BH147">
        <f>IF(COUNTA('Последняя версия'!BH147)=0,NA(),'Последняя версия'!BH147)</f>
        <v>214</v>
      </c>
      <c r="BI147">
        <f>IF(COUNTA('Последняя версия'!BI147)=0,NA(),'Последняя версия'!BI147)</f>
        <v>1671.875</v>
      </c>
      <c r="BJ147">
        <f>IF(COUNTA('Последняя версия'!BJ147)=0,NA(),'Последняя версия'!BJ147)</f>
        <v>5.73</v>
      </c>
      <c r="BK147">
        <f>IF(COUNTA('Последняя версия'!BK147)=0,NA(),'Последняя версия'!BK147)</f>
        <v>55</v>
      </c>
      <c r="BL147">
        <f>IF(COUNTA('Последняя версия'!BL147)=0,NA(),'Последняя версия'!BL147)</f>
        <v>50.83</v>
      </c>
      <c r="BM147">
        <f>IF(COUNTA('Последняя версия'!BM147)=0,NA(),'Последняя версия'!BM147)</f>
        <v>6.64</v>
      </c>
      <c r="BN147" t="e">
        <f>IF(COUNTA('Последняя версия'!BN147)=0,NA(),'Последняя версия'!BN147)</f>
        <v>#N/A</v>
      </c>
      <c r="BO147" t="e">
        <f>IF(COUNTA('Последняя версия'!BO147)=0,NA(),'Последняя версия'!BO147)</f>
        <v>#N/A</v>
      </c>
      <c r="BP147" t="e">
        <f>IF(COUNTA('Последняя версия'!BP147)=0,NA(),'Последняя версия'!BP147)</f>
        <v>#N/A</v>
      </c>
      <c r="BQ147" t="e">
        <f>IF(COUNTA('Последняя версия'!BQ147)=0,NA(),'Последняя версия'!BQ147)</f>
        <v>#N/A</v>
      </c>
      <c r="BR147" t="e">
        <f>IF(COUNTA('Последняя версия'!BR147)=0,NA(),'Последняя версия'!BR147)</f>
        <v>#N/A</v>
      </c>
      <c r="BS147" t="e">
        <f>IF(COUNTA('Последняя версия'!BS147)=0,NA(),'Последняя версия'!BS147)</f>
        <v>#N/A</v>
      </c>
      <c r="BT147" t="e">
        <f>IF(COUNTA('Последняя версия'!BT147)=0,NA(),'Последняя версия'!BT147)</f>
        <v>#N/A</v>
      </c>
      <c r="BU147" t="e">
        <f>IF(COUNTA('Последняя версия'!BU147)=0,NA(),'Последняя версия'!BU147)</f>
        <v>#N/A</v>
      </c>
      <c r="BV147" t="e">
        <f>IF(COUNTA('Последняя версия'!BV147)=0,NA(),'Последняя версия'!BV147)</f>
        <v>#N/A</v>
      </c>
      <c r="BW147" t="e">
        <f>IF(COUNTA('Последняя версия'!BW147)=0,NA(),'Последняя версия'!BW147)</f>
        <v>#N/A</v>
      </c>
      <c r="BX147" t="e">
        <f>IF(COUNTA('Последняя версия'!BX147)=0,NA(),'Последняя версия'!BX147)</f>
        <v>#N/A</v>
      </c>
      <c r="BY147" t="e">
        <f>IF(COUNTA('Последняя версия'!BY147)=0,NA(),'Последняя версия'!BY147)</f>
        <v>#N/A</v>
      </c>
      <c r="BZ147" t="e">
        <f>IF(COUNTA('Последняя версия'!BZ147)=0,NA(),'Последняя версия'!BZ147)</f>
        <v>#N/A</v>
      </c>
      <c r="CA147" t="e">
        <f>IF(COUNTA('Последняя версия'!CA147)=0,NA(),'Последняя версия'!CA147)</f>
        <v>#N/A</v>
      </c>
      <c r="CB147" t="e">
        <f>IF(COUNTA('Последняя версия'!CB147)=0,NA(),'Последняя версия'!CB147)</f>
        <v>#N/A</v>
      </c>
      <c r="CC147" t="e">
        <f>IF(COUNTA('Последняя версия'!CC147)=0,NA(),'Последняя версия'!CC147)</f>
        <v>#N/A</v>
      </c>
      <c r="CD147" t="e">
        <f>IF(COUNTA('Последняя версия'!CD147)=0,NA(),'Последняя версия'!CD147)</f>
        <v>#N/A</v>
      </c>
      <c r="CE147" t="e">
        <f>IF(COUNTA('Последняя версия'!CE147)=0,NA(),'Последняя версия'!CE147)</f>
        <v>#N/A</v>
      </c>
      <c r="CF147" t="e">
        <f>IF(COUNTA('Последняя версия'!CF147)=0,NA(),'Последняя версия'!CF147)</f>
        <v>#N/A</v>
      </c>
      <c r="CG147" t="e">
        <f>IF(COUNTA('Последняя версия'!CG147)=0,NA(),'Последняя версия'!CG147)</f>
        <v>#N/A</v>
      </c>
      <c r="CH147" t="e">
        <f>IF(COUNTA('Последняя версия'!CH147)=0,NA(),'Последняя версия'!CH147)</f>
        <v>#N/A</v>
      </c>
      <c r="CI147" t="e">
        <f>IF(COUNTA('Последняя версия'!CI147)=0,NA(),'Последняя версия'!CI147)</f>
        <v>#N/A</v>
      </c>
      <c r="CJ147" t="e">
        <f>IF(COUNTA('Последняя версия'!CJ147)=0,NA(),'Последняя версия'!CJ147)</f>
        <v>#N/A</v>
      </c>
      <c r="CK147" t="e">
        <f>IF(COUNTA('Последняя версия'!CK147)=0,NA(),'Последняя версия'!CK147)</f>
        <v>#N/A</v>
      </c>
      <c r="CL147" t="e">
        <f>IF(COUNTA('Последняя версия'!CL147)=0,NA(),'Последняя версия'!CL147)</f>
        <v>#N/A</v>
      </c>
      <c r="CM147">
        <f>IF(COUNTA('Последняя версия'!CM147)=0,NA(),'Последняя версия'!CM147)</f>
        <v>0.9</v>
      </c>
      <c r="CN147">
        <f>IF(COUNTA('Последняя версия'!CN147)=0,NA(),'Последняя версия'!CN147)</f>
        <v>10.199999999999999</v>
      </c>
      <c r="CO147">
        <f>IF(COUNTA('Последняя версия'!CO147)=0,NA(),'Последняя версия'!CO147)</f>
        <v>6.6</v>
      </c>
      <c r="CP147">
        <f>IF(COUNTA('Последняя версия'!CP147)=0,NA(),'Последняя версия'!CP147)</f>
        <v>305.2</v>
      </c>
      <c r="CQ147">
        <f>IF(COUNTA('Последняя версия'!CQ147)=0,NA(),'Последняя версия'!CQ147)</f>
        <v>39.49</v>
      </c>
      <c r="CR147">
        <f>IF(COUNTA('Последняя версия'!CR147)=0,NA(),'Последняя версия'!CR147)</f>
        <v>21.56</v>
      </c>
      <c r="CS147">
        <f>IF(COUNTA('Последняя версия'!CS147)=0,NA(),'Последняя версия'!CS147)</f>
        <v>29</v>
      </c>
      <c r="CT147">
        <f>IF(COUNTA('Последняя версия'!CT147)=0,NA(),'Последняя версия'!CT147)</f>
        <v>9</v>
      </c>
      <c r="CU147">
        <f>IF(COUNTA('Последняя версия'!CU147)=0,NA(),'Последняя версия'!CU147)</f>
        <v>17</v>
      </c>
      <c r="CV147">
        <f>IF(COUNTA('Последняя версия'!CV147)=0,NA(),'Последняя версия'!CV147)</f>
        <v>2</v>
      </c>
      <c r="CW147">
        <f>IF(COUNTA('Последняя версия'!CW147)=0,NA(),'Последняя версия'!CW147)</f>
        <v>1</v>
      </c>
      <c r="CX147">
        <f>IF(COUNTA('Последняя версия'!CX147)=0,NA(),'Последняя версия'!CX147)</f>
        <v>7</v>
      </c>
      <c r="CY147">
        <f>IF(COUNTA('Последняя версия'!CY147)=0,NA(),'Последняя версия'!CY147)</f>
        <v>1</v>
      </c>
      <c r="CZ147">
        <f>IF(COUNTA('Последняя версия'!CZ147)=0,NA(),'Последняя версия'!CZ147)</f>
        <v>3</v>
      </c>
      <c r="DA147">
        <f>IF(COUNTA('Последняя версия'!DA147)=0,NA(),'Последняя версия'!DA147)</f>
        <v>5</v>
      </c>
      <c r="DB147">
        <f>IF(COUNTA('Последняя версия'!DB147)=0,NA(),'Последняя версия'!DB147)</f>
        <v>7</v>
      </c>
      <c r="DC147">
        <f>IF(COUNTA('Последняя версия'!DC147)=0,NA(),'Последняя версия'!DC147)</f>
        <v>6</v>
      </c>
      <c r="DD147">
        <f>IF(COUNTA('Последняя версия'!DD147)=0,NA(),'Последняя версия'!DD147)</f>
        <v>9</v>
      </c>
      <c r="DE147">
        <f>IF(COUNTA('Последняя версия'!DE147)=0,NA(),'Последняя версия'!DE147)</f>
        <v>4</v>
      </c>
      <c r="DF147">
        <f>IF(COUNTA('Последняя версия'!DF147)=0,NA(),'Последняя версия'!DF147)</f>
        <v>7</v>
      </c>
      <c r="DG147">
        <f>IF(COUNTA('Последняя версия'!DG147)=0,NA(),'Последняя версия'!DG147)</f>
        <v>6</v>
      </c>
      <c r="DH147">
        <f>IF(COUNTA('Последняя версия'!DH147)=0,NA(),'Последняя версия'!DH147)</f>
        <v>4</v>
      </c>
      <c r="DI147">
        <f>IF(COUNTA('Последняя версия'!DI147)=0,NA(),'Последняя версия'!DI147)</f>
        <v>6</v>
      </c>
      <c r="DJ147">
        <f>IF(COUNTA('Последняя версия'!DJ147)=0,NA(),'Последняя версия'!DJ147)</f>
        <v>5</v>
      </c>
      <c r="DK147">
        <f>IF(COUNTA('Последняя версия'!DK147)=0,NA(),'Последняя версия'!DK147)</f>
        <v>4</v>
      </c>
      <c r="DL147">
        <f>IF(COUNTA('Последняя версия'!DL147)=0,NA(),'Последняя версия'!DL147)</f>
        <v>6</v>
      </c>
      <c r="DM147">
        <f>IF(COUNTA('Последняя версия'!DM147)=0,NA(),'Последняя версия'!DM147)</f>
        <v>12</v>
      </c>
      <c r="DN147">
        <f>IF(COUNTA('Последняя версия'!DN147)=0,NA(),'Последняя версия'!DN147)</f>
        <v>7</v>
      </c>
      <c r="DO147">
        <f>IF(COUNTA('Последняя версия'!DO147)=0,NA(),'Последняя версия'!DO147)</f>
        <v>5</v>
      </c>
      <c r="DP147">
        <f>IF(COUNTA('Последняя версия'!DP147)=0,NA(),'Последняя версия'!DP147)</f>
        <v>10</v>
      </c>
      <c r="DQ147">
        <f>IF(COUNTA('Последняя версия'!DQ147)=0,NA(),'Последняя версия'!DQ147)</f>
        <v>11</v>
      </c>
      <c r="DR147">
        <f>IF(COUNTA('Последняя версия'!DR147)=0,NA(),'Последняя версия'!DR147)</f>
        <v>8</v>
      </c>
      <c r="DS147">
        <f>IF(COUNTA('Последняя версия'!DS147)=0,NA(),'Последняя версия'!DS147)</f>
        <v>3</v>
      </c>
      <c r="DT147">
        <f>IF(COUNTA('Последняя версия'!DT147)=0,NA(),'Последняя версия'!DT147)</f>
        <v>106</v>
      </c>
      <c r="DU147">
        <f>IF(COUNTA('Последняя версия'!DU147)=0,NA(),'Последняя версия'!DU147)</f>
        <v>93</v>
      </c>
      <c r="DV147">
        <f>IF(COUNTA('Последняя версия'!DV147)=0,NA(),'Последняя версия'!DV147)</f>
        <v>18</v>
      </c>
      <c r="DW147">
        <f>IF(COUNTA('Последняя версия'!DW147)=0,NA(),'Последняя версия'!DW147)</f>
        <v>1</v>
      </c>
      <c r="DX147">
        <f>IF(COUNTA('Последняя версия'!DX147)=0,NA(),'Последняя версия'!DX147)</f>
        <v>22</v>
      </c>
      <c r="DY147">
        <f>IF(COUNTA('Последняя версия'!DY147)=0,NA(),'Последняя версия'!DY147)</f>
        <v>11</v>
      </c>
      <c r="DZ147">
        <f>IF(COUNTA('Последняя версия'!DZ147)=0,NA(),'Последняя версия'!DZ147)</f>
        <v>26</v>
      </c>
      <c r="EA147">
        <f>IF(COUNTA('Последняя версия'!EA147)=0,NA(),'Последняя версия'!EA147)</f>
        <v>16</v>
      </c>
      <c r="EB147">
        <f>IF(COUNTA('Последняя версия'!EB147)=0,NA(),'Последняя версия'!EB147)</f>
        <v>51</v>
      </c>
      <c r="EC147">
        <f>IF(COUNTA('Последняя версия'!EC147)=0,NA(),'Последняя версия'!EC147)</f>
        <v>61</v>
      </c>
      <c r="ED147">
        <f>IF(COUNTA('Последняя версия'!ED147)=0,NA(),'Последняя версия'!ED147)</f>
        <v>104</v>
      </c>
      <c r="EE147">
        <f>IF(COUNTA('Последняя версия'!EE147)=0,NA(),'Последняя версия'!EE147)</f>
        <v>1</v>
      </c>
      <c r="EF147">
        <f>IF(COUNTA('Последняя версия'!EF147)=0,NA(),'Последняя версия'!EF147)</f>
        <v>5</v>
      </c>
      <c r="EG147">
        <f>IF(COUNTA('Последняя версия'!EG147)=0,NA(),'Последняя версия'!EG147)</f>
        <v>0</v>
      </c>
      <c r="EH147">
        <f>IF(COUNTA('Последняя версия'!EH147)=0,NA(),'Последняя версия'!EH147)</f>
        <v>2</v>
      </c>
      <c r="EI147">
        <f>IF(COUNTA('Последняя версия'!EI147)=0,NA(),'Последняя версия'!EI147)</f>
        <v>43</v>
      </c>
      <c r="EJ147">
        <f>IF(COUNTA('Последняя версия'!EJ147)=0,NA(),'Последняя версия'!EJ147)</f>
        <v>1.19</v>
      </c>
    </row>
    <row r="148" spans="1:140" x14ac:dyDescent="0.35">
      <c r="A148">
        <f>IF(COUNTA('Последняя версия'!A148)=0,NA(),'Последняя версия'!A148)</f>
        <v>147</v>
      </c>
      <c r="B148">
        <f>IF(COUNTA('Последняя версия'!B148)=0,NA(),'Последняя версия'!B148)</f>
        <v>4</v>
      </c>
      <c r="C148">
        <f>IF(COUNTA('Последняя версия'!C148)=0,NA(),'Последняя версия'!C148)</f>
        <v>2</v>
      </c>
      <c r="D148">
        <f>IF(COUNTA('Последняя версия'!D148)=0,NA(),'Последняя версия'!D148)</f>
        <v>4</v>
      </c>
      <c r="E148">
        <f>IF(COUNTA('Последняя версия'!E148)=0,NA(),'Последняя версия'!E148)</f>
        <v>1</v>
      </c>
      <c r="F148">
        <f>IF(COUNTA('Последняя версия'!F148)=0,NA(),'Последняя версия'!F148)</f>
        <v>2</v>
      </c>
      <c r="G148">
        <f>IF(COUNTA('Последняя версия'!G148)=0,NA(),'Последняя версия'!G148)</f>
        <v>3</v>
      </c>
      <c r="H148">
        <f>IF(COUNTA('Последняя версия'!H148)=0,NA(),'Последняя версия'!H148)</f>
        <v>1</v>
      </c>
      <c r="I148">
        <f>IF(COUNTA('Последняя версия'!I148)=0,NA(),'Последняя версия'!I148)</f>
        <v>1</v>
      </c>
      <c r="J148">
        <f>IF(COUNTA('Последняя версия'!J148)=0,NA(),'Последняя версия'!J148)</f>
        <v>1</v>
      </c>
      <c r="K148">
        <f>IF(COUNTA('Последняя версия'!K148)=0,NA(),'Последняя версия'!K148)</f>
        <v>1</v>
      </c>
      <c r="L148">
        <f>IF(COUNTA('Последняя версия'!L148)=0,NA(),'Последняя версия'!L148)</f>
        <v>1</v>
      </c>
      <c r="M148">
        <f>IF(COUNTA('Последняя версия'!M148)=0,NA(),'Последняя версия'!M148)</f>
        <v>1</v>
      </c>
      <c r="N148">
        <f>IF(COUNTA('Последняя версия'!N148)=0,NA(),'Последняя версия'!N148)</f>
        <v>1</v>
      </c>
      <c r="O148">
        <f>IF(COUNTA('Последняя версия'!O148)=0,NA(),'Последняя версия'!O148)</f>
        <v>2</v>
      </c>
      <c r="P148">
        <f>IF(COUNTA('Последняя версия'!P148)=0,NA(),'Последняя версия'!P148)</f>
        <v>1</v>
      </c>
      <c r="Q148">
        <f>IF(COUNTA('Последняя версия'!Q148)=0,NA(),'Последняя версия'!Q148)</f>
        <v>3</v>
      </c>
      <c r="R148">
        <f>IF(COUNTA('Последняя версия'!R148)=0,NA(),'Последняя версия'!R148)</f>
        <v>2</v>
      </c>
      <c r="S148">
        <f>IF(COUNTA('Последняя версия'!S148)=0,NA(),'Последняя версия'!S148)</f>
        <v>2</v>
      </c>
      <c r="T148" t="e">
        <f>IF(COUNTA('Последняя версия'!T148)=0,NA(),'Последняя версия'!T148)</f>
        <v>#N/A</v>
      </c>
      <c r="U148" t="e">
        <f>IF(COUNTA('Последняя версия'!U148)=0,NA(),'Последняя версия'!U148)</f>
        <v>#N/A</v>
      </c>
      <c r="V148" t="e">
        <f>IF(COUNTA('Последняя версия'!V148)=0,NA(),'Последняя версия'!V148)</f>
        <v>#N/A</v>
      </c>
      <c r="W148" t="e">
        <f>IF(COUNTA('Последняя версия'!W148)=0,NA(),'Последняя версия'!W148)</f>
        <v>#N/A</v>
      </c>
      <c r="X148">
        <f>IF(COUNTA('Последняя версия'!X148)=0,NA(),'Последняя версия'!X148)</f>
        <v>62</v>
      </c>
      <c r="Y148" t="e">
        <f>IF(COUNTA('Последняя версия'!Y148)=0,NA(),'Последняя версия'!Y148)</f>
        <v>#N/A</v>
      </c>
      <c r="Z148" t="e">
        <f>IF(COUNTA('Последняя версия'!Z148)=0,NA(),'Последняя версия'!Z148)</f>
        <v>#N/A</v>
      </c>
      <c r="AA148">
        <f>IF(COUNTA('Последняя версия'!AA148)=0,NA(),'Последняя версия'!AA148)</f>
        <v>69</v>
      </c>
      <c r="AB148" t="e">
        <f>IF(COUNTA('Последняя версия'!AB148)=0,NA(),'Последняя версия'!AB148)</f>
        <v>#N/A</v>
      </c>
      <c r="AC148" t="e">
        <f>IF(COUNTA('Последняя версия'!AC148)=0,NA(),'Последняя версия'!AC148)</f>
        <v>#N/A</v>
      </c>
      <c r="AD148" t="e">
        <f>IF(COUNTA('Последняя версия'!AD148)=0,NA(),'Последняя версия'!AD148)</f>
        <v>#N/A</v>
      </c>
      <c r="AE148" t="e">
        <f>IF(COUNTA('Последняя версия'!AE148)=0,NA(),'Последняя версия'!AE148)</f>
        <v>#N/A</v>
      </c>
      <c r="AF148" t="e">
        <f>IF(COUNTA('Последняя версия'!AF148)=0,NA(),'Последняя версия'!AF148)</f>
        <v>#N/A</v>
      </c>
      <c r="AG148" t="e">
        <f>IF(COUNTA('Последняя версия'!AG148)=0,NA(),'Последняя версия'!AG148)</f>
        <v>#N/A</v>
      </c>
      <c r="AH148" t="e">
        <f>IF(COUNTA('Последняя версия'!AH148)=0,NA(),'Последняя версия'!AH148)</f>
        <v>#N/A</v>
      </c>
      <c r="AI148" t="e">
        <f>IF(COUNTA('Последняя версия'!AI148)=0,NA(),'Последняя версия'!AI148)</f>
        <v>#N/A</v>
      </c>
      <c r="AJ148" t="e">
        <f>IF(COUNTA('Последняя версия'!AJ148)=0,NA(),'Последняя версия'!AJ148)</f>
        <v>#N/A</v>
      </c>
      <c r="AK148" t="e">
        <f>IF(COUNTA('Последняя версия'!AK148)=0,NA(),'Последняя версия'!AK148)</f>
        <v>#N/A</v>
      </c>
      <c r="AL148" t="e">
        <f>IF(COUNTA('Последняя версия'!AL148)=0,NA(),'Последняя версия'!AL148)</f>
        <v>#N/A</v>
      </c>
      <c r="AM148" t="e">
        <f>IF(COUNTA('Последняя версия'!AM148)=0,NA(),'Последняя версия'!AM148)</f>
        <v>#N/A</v>
      </c>
      <c r="AN148" t="e">
        <f>IF(COUNTA('Последняя версия'!AN148)=0,NA(),'Последняя версия'!AN148)</f>
        <v>#N/A</v>
      </c>
      <c r="AO148" t="e">
        <f>IF(COUNTA('Последняя версия'!AO148)=0,NA(),'Последняя версия'!AO148)</f>
        <v>#N/A</v>
      </c>
      <c r="AP148" t="e">
        <f>IF(COUNTA('Последняя версия'!AP148)=0,NA(),'Последняя версия'!AP148)</f>
        <v>#N/A</v>
      </c>
      <c r="AQ148" t="e">
        <f>IF(COUNTA('Последняя версия'!AQ148)=0,NA(),'Последняя версия'!AQ148)</f>
        <v>#N/A</v>
      </c>
      <c r="AR148" t="e">
        <f>IF(COUNTA('Последняя версия'!AR148)=0,NA(),'Последняя версия'!AR148)</f>
        <v>#N/A</v>
      </c>
      <c r="AS148" t="e">
        <f>IF(COUNTA('Последняя версия'!AS148)=0,NA(),'Последняя версия'!AS148)</f>
        <v>#N/A</v>
      </c>
      <c r="AT148" t="e">
        <f>IF(COUNTA('Последняя версия'!AT148)=0,NA(),'Последняя версия'!AT148)</f>
        <v>#N/A</v>
      </c>
      <c r="AU148" t="e">
        <f>IF(COUNTA('Последняя версия'!AU148)=0,NA(),'Последняя версия'!AU148)</f>
        <v>#N/A</v>
      </c>
      <c r="AV148" t="e">
        <f>IF(COUNTA('Последняя версия'!AV148)=0,NA(),'Последняя версия'!AV148)</f>
        <v>#N/A</v>
      </c>
      <c r="AW148" t="e">
        <f>IF(COUNTA('Последняя версия'!AW148)=0,NA(),'Последняя версия'!AW148)</f>
        <v>#N/A</v>
      </c>
      <c r="AX148" t="e">
        <f>IF(COUNTA('Последняя версия'!AX148)=0,NA(),'Последняя версия'!AX148)</f>
        <v>#N/A</v>
      </c>
      <c r="AY148" t="e">
        <f>IF(COUNTA('Последняя версия'!AY148)=0,NA(),'Последняя версия'!AY148)</f>
        <v>#N/A</v>
      </c>
      <c r="AZ148" t="e">
        <f>IF(COUNTA('Последняя версия'!AZ148)=0,NA(),'Последняя версия'!AZ148)</f>
        <v>#N/A</v>
      </c>
      <c r="BA148" t="e">
        <f>IF(COUNTA('Последняя версия'!BA148)=0,NA(),'Последняя версия'!BA148)</f>
        <v>#N/A</v>
      </c>
      <c r="BB148" t="e">
        <f>IF(COUNTA('Последняя версия'!BB148)=0,NA(),'Последняя версия'!BB148)</f>
        <v>#N/A</v>
      </c>
      <c r="BC148" t="e">
        <f>IF(COUNTA('Последняя версия'!BC148)=0,NA(),'Последняя версия'!BC148)</f>
        <v>#N/A</v>
      </c>
      <c r="BD148" t="e">
        <f>IF(COUNTA('Последняя версия'!BD148)=0,NA(),'Последняя версия'!BD148)</f>
        <v>#N/A</v>
      </c>
      <c r="BE148" t="e">
        <f>IF(COUNTA('Последняя версия'!BE148)=0,NA(),'Последняя версия'!BE148)</f>
        <v>#N/A</v>
      </c>
      <c r="BF148" t="e">
        <f>IF(COUNTA('Последняя версия'!BF148)=0,NA(),'Последняя версия'!BF148)</f>
        <v>#N/A</v>
      </c>
      <c r="BG148" t="e">
        <f>IF(COUNTA('Последняя версия'!BG148)=0,NA(),'Последняя версия'!BG148)</f>
        <v>#N/A</v>
      </c>
      <c r="BH148" t="e">
        <f>IF(COUNTA('Последняя версия'!BH148)=0,NA(),'Последняя версия'!BH148)</f>
        <v>#N/A</v>
      </c>
      <c r="BI148" t="e">
        <f>IF(COUNTA('Последняя версия'!BI148)=0,NA(),'Последняя версия'!BI148)</f>
        <v>#N/A</v>
      </c>
      <c r="BJ148" t="e">
        <f>IF(COUNTA('Последняя версия'!BJ148)=0,NA(),'Последняя версия'!BJ148)</f>
        <v>#N/A</v>
      </c>
      <c r="BK148" t="e">
        <f>IF(COUNTA('Последняя версия'!BK148)=0,NA(),'Последняя версия'!BK148)</f>
        <v>#N/A</v>
      </c>
      <c r="BL148" t="e">
        <f>IF(COUNTA('Последняя версия'!BL148)=0,NA(),'Последняя версия'!BL148)</f>
        <v>#N/A</v>
      </c>
      <c r="BM148" t="e">
        <f>IF(COUNTA('Последняя версия'!BM148)=0,NA(),'Последняя версия'!BM148)</f>
        <v>#N/A</v>
      </c>
      <c r="BN148" t="e">
        <f>IF(COUNTA('Последняя версия'!BN148)=0,NA(),'Последняя версия'!BN148)</f>
        <v>#N/A</v>
      </c>
      <c r="BO148" t="e">
        <f>IF(COUNTA('Последняя версия'!BO148)=0,NA(),'Последняя версия'!BO148)</f>
        <v>#N/A</v>
      </c>
      <c r="BP148" t="e">
        <f>IF(COUNTA('Последняя версия'!BP148)=0,NA(),'Последняя версия'!BP148)</f>
        <v>#N/A</v>
      </c>
      <c r="BQ148" t="e">
        <f>IF(COUNTA('Последняя версия'!BQ148)=0,NA(),'Последняя версия'!BQ148)</f>
        <v>#N/A</v>
      </c>
      <c r="BR148" t="e">
        <f>IF(COUNTA('Последняя версия'!BR148)=0,NA(),'Последняя версия'!BR148)</f>
        <v>#N/A</v>
      </c>
      <c r="BS148" t="e">
        <f>IF(COUNTA('Последняя версия'!BS148)=0,NA(),'Последняя версия'!BS148)</f>
        <v>#N/A</v>
      </c>
      <c r="BT148" t="e">
        <f>IF(COUNTA('Последняя версия'!BT148)=0,NA(),'Последняя версия'!BT148)</f>
        <v>#N/A</v>
      </c>
      <c r="BU148" t="e">
        <f>IF(COUNTA('Последняя версия'!BU148)=0,NA(),'Последняя версия'!BU148)</f>
        <v>#N/A</v>
      </c>
      <c r="BV148" t="e">
        <f>IF(COUNTA('Последняя версия'!BV148)=0,NA(),'Последняя версия'!BV148)</f>
        <v>#N/A</v>
      </c>
      <c r="BW148" t="e">
        <f>IF(COUNTA('Последняя версия'!BW148)=0,NA(),'Последняя версия'!BW148)</f>
        <v>#N/A</v>
      </c>
      <c r="BX148" t="e">
        <f>IF(COUNTA('Последняя версия'!BX148)=0,NA(),'Последняя версия'!BX148)</f>
        <v>#N/A</v>
      </c>
      <c r="BY148" t="e">
        <f>IF(COUNTA('Последняя версия'!BY148)=0,NA(),'Последняя версия'!BY148)</f>
        <v>#N/A</v>
      </c>
      <c r="BZ148" t="e">
        <f>IF(COUNTA('Последняя версия'!BZ148)=0,NA(),'Последняя версия'!BZ148)</f>
        <v>#N/A</v>
      </c>
      <c r="CA148" t="e">
        <f>IF(COUNTA('Последняя версия'!CA148)=0,NA(),'Последняя версия'!CA148)</f>
        <v>#N/A</v>
      </c>
      <c r="CB148" t="e">
        <f>IF(COUNTA('Последняя версия'!CB148)=0,NA(),'Последняя версия'!CB148)</f>
        <v>#N/A</v>
      </c>
      <c r="CC148" t="e">
        <f>IF(COUNTA('Последняя версия'!CC148)=0,NA(),'Последняя версия'!CC148)</f>
        <v>#N/A</v>
      </c>
      <c r="CD148" t="e">
        <f>IF(COUNTA('Последняя версия'!CD148)=0,NA(),'Последняя версия'!CD148)</f>
        <v>#N/A</v>
      </c>
      <c r="CE148" t="e">
        <f>IF(COUNTA('Последняя версия'!CE148)=0,NA(),'Последняя версия'!CE148)</f>
        <v>#N/A</v>
      </c>
      <c r="CF148" t="e">
        <f>IF(COUNTA('Последняя версия'!CF148)=0,NA(),'Последняя версия'!CF148)</f>
        <v>#N/A</v>
      </c>
      <c r="CG148" t="e">
        <f>IF(COUNTA('Последняя версия'!CG148)=0,NA(),'Последняя версия'!CG148)</f>
        <v>#N/A</v>
      </c>
      <c r="CH148" t="e">
        <f>IF(COUNTA('Последняя версия'!CH148)=0,NA(),'Последняя версия'!CH148)</f>
        <v>#N/A</v>
      </c>
      <c r="CI148" t="e">
        <f>IF(COUNTA('Последняя версия'!CI148)=0,NA(),'Последняя версия'!CI148)</f>
        <v>#N/A</v>
      </c>
      <c r="CJ148" t="e">
        <f>IF(COUNTA('Последняя версия'!CJ148)=0,NA(),'Последняя версия'!CJ148)</f>
        <v>#N/A</v>
      </c>
      <c r="CK148" t="e">
        <f>IF(COUNTA('Последняя версия'!CK148)=0,NA(),'Последняя версия'!CK148)</f>
        <v>#N/A</v>
      </c>
      <c r="CL148" t="e">
        <f>IF(COUNTA('Последняя версия'!CL148)=0,NA(),'Последняя версия'!CL148)</f>
        <v>#N/A</v>
      </c>
      <c r="CM148" t="e">
        <f>IF(COUNTA('Последняя версия'!CM148)=0,NA(),'Последняя версия'!CM148)</f>
        <v>#N/A</v>
      </c>
      <c r="CN148" t="e">
        <f>IF(COUNTA('Последняя версия'!CN148)=0,NA(),'Последняя версия'!CN148)</f>
        <v>#N/A</v>
      </c>
      <c r="CO148" t="e">
        <f>IF(COUNTA('Последняя версия'!CO148)=0,NA(),'Последняя версия'!CO148)</f>
        <v>#N/A</v>
      </c>
      <c r="CP148" t="e">
        <f>IF(COUNTA('Последняя версия'!CP148)=0,NA(),'Последняя версия'!CP148)</f>
        <v>#N/A</v>
      </c>
      <c r="CQ148" t="e">
        <f>IF(COUNTA('Последняя версия'!CQ148)=0,NA(),'Последняя версия'!CQ148)</f>
        <v>#N/A</v>
      </c>
      <c r="CR148" t="e">
        <f>IF(COUNTA('Последняя версия'!CR148)=0,NA(),'Последняя версия'!CR148)</f>
        <v>#N/A</v>
      </c>
      <c r="CS148">
        <f>IF(COUNTA('Последняя версия'!CS148)=0,NA(),'Последняя версия'!CS148)</f>
        <v>28</v>
      </c>
      <c r="CT148" t="e">
        <f>IF(COUNTA('Последняя версия'!CT148)=0,NA(),'Последняя версия'!CT148)</f>
        <v>#N/A</v>
      </c>
      <c r="CU148">
        <f>IF(COUNTA('Последняя версия'!CU148)=0,NA(),'Последняя версия'!CU148)</f>
        <v>18</v>
      </c>
      <c r="CV148">
        <f>IF(COUNTA('Последняя версия'!CV148)=0,NA(),'Последняя версия'!CV148)</f>
        <v>8</v>
      </c>
      <c r="CW148">
        <f>IF(COUNTA('Последняя версия'!CW148)=0,NA(),'Последняя версия'!CW148)</f>
        <v>6</v>
      </c>
      <c r="CX148">
        <f>IF(COUNTA('Последняя версия'!CX148)=0,NA(),'Последняя версия'!CX148)</f>
        <v>6</v>
      </c>
      <c r="CY148">
        <f>IF(COUNTA('Последняя версия'!CY148)=0,NA(),'Последняя версия'!CY148)</f>
        <v>7</v>
      </c>
      <c r="CZ148">
        <f>IF(COUNTA('Последняя версия'!CZ148)=0,NA(),'Последняя версия'!CZ148)</f>
        <v>9</v>
      </c>
      <c r="DA148">
        <f>IF(COUNTA('Последняя версия'!DA148)=0,NA(),'Последняя версия'!DA148)</f>
        <v>8</v>
      </c>
      <c r="DB148">
        <f>IF(COUNTA('Последняя версия'!DB148)=0,NA(),'Последняя версия'!DB148)</f>
        <v>9</v>
      </c>
      <c r="DC148">
        <f>IF(COUNTA('Последняя версия'!DC148)=0,NA(),'Последняя версия'!DC148)</f>
        <v>9</v>
      </c>
      <c r="DD148">
        <f>IF(COUNTA('Последняя версия'!DD148)=0,NA(),'Последняя версия'!DD148)</f>
        <v>9</v>
      </c>
      <c r="DE148">
        <f>IF(COUNTA('Последняя версия'!DE148)=0,NA(),'Последняя версия'!DE148)</f>
        <v>8</v>
      </c>
      <c r="DF148">
        <f>IF(COUNTA('Последняя версия'!DF148)=0,NA(),'Последняя версия'!DF148)</f>
        <v>9</v>
      </c>
      <c r="DG148">
        <f>IF(COUNTA('Последняя версия'!DG148)=0,NA(),'Последняя версия'!DG148)</f>
        <v>6</v>
      </c>
      <c r="DH148">
        <f>IF(COUNTA('Последняя версия'!DH148)=0,NA(),'Последняя версия'!DH148)</f>
        <v>18</v>
      </c>
      <c r="DI148">
        <f>IF(COUNTA('Последняя версия'!DI148)=0,NA(),'Последняя версия'!DI148)</f>
        <v>6</v>
      </c>
      <c r="DJ148">
        <f>IF(COUNTA('Последняя версия'!DJ148)=0,NA(),'Последняя версия'!DJ148)</f>
        <v>5</v>
      </c>
      <c r="DK148">
        <f>IF(COUNTA('Последняя версия'!DK148)=0,NA(),'Последняя версия'!DK148)</f>
        <v>3</v>
      </c>
      <c r="DL148">
        <f>IF(COUNTA('Последняя версия'!DL148)=0,NA(),'Последняя версия'!DL148)</f>
        <v>12</v>
      </c>
      <c r="DM148">
        <f>IF(COUNTA('Последняя версия'!DM148)=0,NA(),'Последняя версия'!DM148)</f>
        <v>10</v>
      </c>
      <c r="DN148">
        <f>IF(COUNTA('Последняя версия'!DN148)=0,NA(),'Последняя версия'!DN148)</f>
        <v>7</v>
      </c>
      <c r="DO148">
        <f>IF(COUNTA('Последняя версия'!DO148)=0,NA(),'Последняя версия'!DO148)</f>
        <v>3</v>
      </c>
      <c r="DP148">
        <f>IF(COUNTA('Последняя версия'!DP148)=0,NA(),'Последняя версия'!DP148)</f>
        <v>7</v>
      </c>
      <c r="DQ148">
        <f>IF(COUNTA('Последняя версия'!DQ148)=0,NA(),'Последняя версия'!DQ148)</f>
        <v>13</v>
      </c>
      <c r="DR148">
        <f>IF(COUNTA('Последняя версия'!DR148)=0,NA(),'Последняя версия'!DR148)</f>
        <v>9</v>
      </c>
      <c r="DS148">
        <f>IF(COUNTA('Последняя версия'!DS148)=0,NA(),'Последняя версия'!DS148)</f>
        <v>4</v>
      </c>
      <c r="DT148">
        <f>IF(COUNTA('Последняя версия'!DT148)=0,NA(),'Последняя версия'!DT148)</f>
        <v>110</v>
      </c>
      <c r="DU148" t="e">
        <f>IF(COUNTA('Последняя версия'!DU148)=0,NA(),'Последняя версия'!DU148)</f>
        <v>#N/A</v>
      </c>
      <c r="DV148" t="e">
        <f>IF(COUNTA('Последняя версия'!DV148)=0,NA(),'Последняя версия'!DV148)</f>
        <v>#N/A</v>
      </c>
      <c r="DW148" t="e">
        <f>IF(COUNTA('Последняя версия'!DW148)=0,NA(),'Последняя версия'!DW148)</f>
        <v>#N/A</v>
      </c>
      <c r="DX148" t="e">
        <f>IF(COUNTA('Последняя версия'!DX148)=0,NA(),'Последняя версия'!DX148)</f>
        <v>#N/A</v>
      </c>
      <c r="DY148" t="e">
        <f>IF(COUNTA('Последняя версия'!DY148)=0,NA(),'Последняя версия'!DY148)</f>
        <v>#N/A</v>
      </c>
      <c r="DZ148" t="e">
        <f>IF(COUNTA('Последняя версия'!DZ148)=0,NA(),'Последняя версия'!DZ148)</f>
        <v>#N/A</v>
      </c>
      <c r="EA148" t="e">
        <f>IF(COUNTA('Последняя версия'!EA148)=0,NA(),'Последняя версия'!EA148)</f>
        <v>#N/A</v>
      </c>
      <c r="EB148" t="e">
        <f>IF(COUNTA('Последняя версия'!EB148)=0,NA(),'Последняя версия'!EB148)</f>
        <v>#N/A</v>
      </c>
      <c r="EC148" t="e">
        <f>IF(COUNTA('Последняя версия'!EC148)=0,NA(),'Последняя версия'!EC148)</f>
        <v>#N/A</v>
      </c>
      <c r="ED148" t="e">
        <f>IF(COUNTA('Последняя версия'!ED148)=0,NA(),'Последняя версия'!ED148)</f>
        <v>#N/A</v>
      </c>
      <c r="EE148" t="e">
        <f>IF(COUNTA('Последняя версия'!EE148)=0,NA(),'Последняя версия'!EE148)</f>
        <v>#N/A</v>
      </c>
      <c r="EF148" t="e">
        <f>IF(COUNTA('Последняя версия'!EF148)=0,NA(),'Последняя версия'!EF148)</f>
        <v>#N/A</v>
      </c>
      <c r="EG148" t="e">
        <f>IF(COUNTA('Последняя версия'!EG148)=0,NA(),'Последняя версия'!EG148)</f>
        <v>#N/A</v>
      </c>
      <c r="EH148" t="e">
        <f>IF(COUNTA('Последняя версия'!EH148)=0,NA(),'Последняя версия'!EH148)</f>
        <v>#N/A</v>
      </c>
      <c r="EI148" t="e">
        <f>IF(COUNTA('Последняя версия'!EI148)=0,NA(),'Последняя версия'!EI148)</f>
        <v>#N/A</v>
      </c>
      <c r="EJ148" t="e">
        <f>IF(COUNTA('Последняя версия'!EJ148)=0,NA(),'Последняя версия'!EJ148)</f>
        <v>#N/A</v>
      </c>
    </row>
    <row r="149" spans="1:140" x14ac:dyDescent="0.35">
      <c r="A149">
        <f>IF(COUNTA('Последняя версия'!A149)=0,NA(),'Последняя версия'!A149)</f>
        <v>148</v>
      </c>
      <c r="B149">
        <f>IF(COUNTA('Последняя версия'!B149)=0,NA(),'Последняя версия'!B149)</f>
        <v>1</v>
      </c>
      <c r="C149">
        <f>IF(COUNTA('Последняя версия'!C149)=0,NA(),'Последняя версия'!C149)</f>
        <v>2</v>
      </c>
      <c r="D149" t="e">
        <f>IF(COUNTA('Последняя версия'!D149)=0,NA(),'Последняя версия'!D149)</f>
        <v>#N/A</v>
      </c>
      <c r="E149" t="e">
        <f>IF(COUNTA('Последняя версия'!E149)=0,NA(),'Последняя версия'!E149)</f>
        <v>#N/A</v>
      </c>
      <c r="F149" t="e">
        <f>IF(COUNTA('Последняя версия'!F149)=0,NA(),'Последняя версия'!F149)</f>
        <v>#N/A</v>
      </c>
      <c r="G149" t="e">
        <f>IF(COUNTA('Последняя версия'!G149)=0,NA(),'Последняя версия'!G149)</f>
        <v>#N/A</v>
      </c>
      <c r="H149" t="e">
        <f>IF(COUNTA('Последняя версия'!H149)=0,NA(),'Последняя версия'!H149)</f>
        <v>#N/A</v>
      </c>
      <c r="I149" t="e">
        <f>IF(COUNTA('Последняя версия'!I149)=0,NA(),'Последняя версия'!I149)</f>
        <v>#N/A</v>
      </c>
      <c r="J149" t="e">
        <f>IF(COUNTA('Последняя версия'!J149)=0,NA(),'Последняя версия'!J149)</f>
        <v>#N/A</v>
      </c>
      <c r="K149" t="e">
        <f>IF(COUNTA('Последняя версия'!K149)=0,NA(),'Последняя версия'!K149)</f>
        <v>#N/A</v>
      </c>
      <c r="L149" t="e">
        <f>IF(COUNTA('Последняя версия'!L149)=0,NA(),'Последняя версия'!L149)</f>
        <v>#N/A</v>
      </c>
      <c r="M149" t="e">
        <f>IF(COUNTA('Последняя версия'!M149)=0,NA(),'Последняя версия'!M149)</f>
        <v>#N/A</v>
      </c>
      <c r="N149" t="e">
        <f>IF(COUNTA('Последняя версия'!N149)=0,NA(),'Последняя версия'!N149)</f>
        <v>#N/A</v>
      </c>
      <c r="O149" t="e">
        <f>IF(COUNTA('Последняя версия'!O149)=0,NA(),'Последняя версия'!O149)</f>
        <v>#N/A</v>
      </c>
      <c r="P149" t="e">
        <f>IF(COUNTA('Последняя версия'!P149)=0,NA(),'Последняя версия'!P149)</f>
        <v>#N/A</v>
      </c>
      <c r="Q149" t="e">
        <f>IF(COUNTA('Последняя версия'!Q149)=0,NA(),'Последняя версия'!Q149)</f>
        <v>#N/A</v>
      </c>
      <c r="R149" t="e">
        <f>IF(COUNTA('Последняя версия'!R149)=0,NA(),'Последняя версия'!R149)</f>
        <v>#N/A</v>
      </c>
      <c r="S149" t="e">
        <f>IF(COUNTA('Последняя версия'!S149)=0,NA(),'Последняя версия'!S149)</f>
        <v>#N/A</v>
      </c>
      <c r="T149" t="e">
        <f>IF(COUNTA('Последняя версия'!T149)=0,NA(),'Последняя версия'!T149)</f>
        <v>#N/A</v>
      </c>
      <c r="U149" t="e">
        <f>IF(COUNTA('Последняя версия'!U149)=0,NA(),'Последняя версия'!U149)</f>
        <v>#N/A</v>
      </c>
      <c r="V149" t="e">
        <f>IF(COUNTA('Последняя версия'!V149)=0,NA(),'Последняя версия'!V149)</f>
        <v>#N/A</v>
      </c>
      <c r="W149" t="e">
        <f>IF(COUNTA('Последняя версия'!W149)=0,NA(),'Последняя версия'!W149)</f>
        <v>#N/A</v>
      </c>
      <c r="X149">
        <f>IF(COUNTA('Последняя версия'!X149)=0,NA(),'Последняя версия'!X149)</f>
        <v>85</v>
      </c>
      <c r="Y149" t="e">
        <f>IF(COUNTA('Последняя версия'!Y149)=0,NA(),'Последняя версия'!Y149)</f>
        <v>#N/A</v>
      </c>
      <c r="Z149" t="e">
        <f>IF(COUNTA('Последняя версия'!Z149)=0,NA(),'Последняя версия'!Z149)</f>
        <v>#N/A</v>
      </c>
      <c r="AA149">
        <f>IF(COUNTA('Последняя версия'!AA149)=0,NA(),'Последняя версия'!AA149)</f>
        <v>43</v>
      </c>
      <c r="AB149" t="e">
        <f>IF(COUNTA('Последняя версия'!AB149)=0,NA(),'Последняя версия'!AB149)</f>
        <v>#N/A</v>
      </c>
      <c r="AC149">
        <f>IF(COUNTA('Последняя версия'!AC149)=0,NA(),'Последняя версия'!AC149)</f>
        <v>44.9</v>
      </c>
      <c r="AD149">
        <f>IF(COUNTA('Последняя версия'!AD149)=0,NA(),'Последняя версия'!AD149)</f>
        <v>5.96</v>
      </c>
      <c r="AE149">
        <f>IF(COUNTA('Последняя версия'!AE149)=0,NA(),'Последняя версия'!AE149)</f>
        <v>63.29</v>
      </c>
      <c r="AF149">
        <f>IF(COUNTA('Последняя версия'!AF149)=0,NA(),'Последняя версия'!AF149)</f>
        <v>6.9</v>
      </c>
      <c r="AG149">
        <f>IF(COUNTA('Последняя версия'!AG149)=0,NA(),'Последняя версия'!AG149)</f>
        <v>1.64</v>
      </c>
      <c r="AH149">
        <f>IF(COUNTA('Последняя версия'!AH149)=0,NA(),'Последняя версия'!AH149)</f>
        <v>3.56</v>
      </c>
      <c r="AI149">
        <f>IF(COUNTA('Последняя версия'!AI149)=0,NA(),'Последняя версия'!AI149)</f>
        <v>0.7</v>
      </c>
      <c r="AJ149">
        <f>IF(COUNTA('Последняя версия'!AJ149)=0,NA(),'Последняя версия'!AJ149)</f>
        <v>1.5</v>
      </c>
      <c r="AK149">
        <f>IF(COUNTA('Последняя версия'!AK149)=0,NA(),'Последняя версия'!AK149)</f>
        <v>1.67</v>
      </c>
      <c r="AL149">
        <f>IF(COUNTA('Последняя версия'!AL149)=0,NA(),'Последняя версия'!AL149)</f>
        <v>297</v>
      </c>
      <c r="AM149">
        <f>IF(COUNTA('Последняя версия'!AM149)=0,NA(),'Последняя версия'!AM149)</f>
        <v>562</v>
      </c>
      <c r="AN149" t="e">
        <f>IF(COUNTA('Последняя версия'!AN149)=0,NA(),'Последняя версия'!AN149)</f>
        <v>#N/A</v>
      </c>
      <c r="AO149" t="e">
        <f>IF(COUNTA('Последняя версия'!AO149)=0,NA(),'Последняя версия'!AO149)</f>
        <v>#N/A</v>
      </c>
      <c r="AP149" t="e">
        <f>IF(COUNTA('Последняя версия'!AP149)=0,NA(),'Последняя версия'!AP149)</f>
        <v>#N/A</v>
      </c>
      <c r="AQ149" t="e">
        <f>IF(COUNTA('Последняя версия'!AQ149)=0,NA(),'Последняя версия'!AQ149)</f>
        <v>#N/A</v>
      </c>
      <c r="AR149" t="e">
        <f>IF(COUNTA('Последняя версия'!AR149)=0,NA(),'Последняя версия'!AR149)</f>
        <v>#N/A</v>
      </c>
      <c r="AS149" t="e">
        <f>IF(COUNTA('Последняя версия'!AS149)=0,NA(),'Последняя версия'!AS149)</f>
        <v>#N/A</v>
      </c>
      <c r="AT149" t="e">
        <f>IF(COUNTA('Последняя версия'!AT149)=0,NA(),'Последняя версия'!AT149)</f>
        <v>#N/A</v>
      </c>
      <c r="AU149" t="e">
        <f>IF(COUNTA('Последняя версия'!AU149)=0,NA(),'Последняя версия'!AU149)</f>
        <v>#N/A</v>
      </c>
      <c r="AV149" t="e">
        <f>IF(COUNTA('Последняя версия'!AV149)=0,NA(),'Последняя версия'!AV149)</f>
        <v>#N/A</v>
      </c>
      <c r="AW149" t="e">
        <f>IF(COUNTA('Последняя версия'!AW149)=0,NA(),'Последняя версия'!AW149)</f>
        <v>#N/A</v>
      </c>
      <c r="AX149" t="e">
        <f>IF(COUNTA('Последняя версия'!AX149)=0,NA(),'Последняя версия'!AX149)</f>
        <v>#N/A</v>
      </c>
      <c r="AY149" t="e">
        <f>IF(COUNTA('Последняя версия'!AY149)=0,NA(),'Последняя версия'!AY149)</f>
        <v>#N/A</v>
      </c>
      <c r="AZ149" t="e">
        <f>IF(COUNTA('Последняя версия'!AZ149)=0,NA(),'Последняя версия'!AZ149)</f>
        <v>#N/A</v>
      </c>
      <c r="BA149" t="e">
        <f>IF(COUNTA('Последняя версия'!BA149)=0,NA(),'Последняя версия'!BA149)</f>
        <v>#N/A</v>
      </c>
      <c r="BB149">
        <f>IF(COUNTA('Последняя версия'!BB149)=0,NA(),'Последняя версия'!BB149)</f>
        <v>129</v>
      </c>
      <c r="BC149">
        <f>IF(COUNTA('Последняя версия'!BC149)=0,NA(),'Последняя версия'!BC149)</f>
        <v>4.12</v>
      </c>
      <c r="BD149">
        <f>IF(COUNTA('Последняя версия'!BD149)=0,NA(),'Последняя версия'!BD149)</f>
        <v>173</v>
      </c>
      <c r="BE149">
        <f>IF(COUNTA('Последняя версия'!BE149)=0,NA(),'Последняя версия'!BE149)</f>
        <v>4.9000000000000004</v>
      </c>
      <c r="BF149">
        <f>IF(COUNTA('Последняя версия'!BF149)=0,NA(),'Последняя версия'!BF149)</f>
        <v>15</v>
      </c>
      <c r="BG149">
        <f>IF(COUNTA('Последняя версия'!BG149)=0,NA(),'Последняя версия'!BG149)</f>
        <v>3</v>
      </c>
      <c r="BH149">
        <f>IF(COUNTA('Последняя версия'!BH149)=0,NA(),'Последняя версия'!BH149)</f>
        <v>157</v>
      </c>
      <c r="BI149">
        <f>IF(COUNTA('Последняя версия'!BI149)=0,NA(),'Последняя версия'!BI149)</f>
        <v>1217.0542635658915</v>
      </c>
      <c r="BJ149">
        <f>IF(COUNTA('Последняя версия'!BJ149)=0,NA(),'Последняя версия'!BJ149)</f>
        <v>7.36</v>
      </c>
      <c r="BK149">
        <f>IF(COUNTA('Последняя версия'!BK149)=0,NA(),'Последняя версия'!BK149)</f>
        <v>80.7</v>
      </c>
      <c r="BL149">
        <f>IF(COUNTA('Последняя версия'!BL149)=0,NA(),'Последняя версия'!BL149)</f>
        <v>58.11</v>
      </c>
      <c r="BM149">
        <f>IF(COUNTA('Последняя версия'!BM149)=0,NA(),'Последняя версия'!BM149)</f>
        <v>10.35</v>
      </c>
      <c r="BN149" t="e">
        <f>IF(COUNTA('Последняя версия'!BN149)=0,NA(),'Последняя версия'!BN149)</f>
        <v>#N/A</v>
      </c>
      <c r="BO149" t="e">
        <f>IF(COUNTA('Последняя версия'!BO149)=0,NA(),'Последняя версия'!BO149)</f>
        <v>#N/A</v>
      </c>
      <c r="BP149" t="e">
        <f>IF(COUNTA('Последняя версия'!BP149)=0,NA(),'Последняя версия'!BP149)</f>
        <v>#N/A</v>
      </c>
      <c r="BQ149" t="e">
        <f>IF(COUNTA('Последняя версия'!BQ149)=0,NA(),'Последняя версия'!BQ149)</f>
        <v>#N/A</v>
      </c>
      <c r="BR149" t="e">
        <f>IF(COUNTA('Последняя версия'!BR149)=0,NA(),'Последняя версия'!BR149)</f>
        <v>#N/A</v>
      </c>
      <c r="BS149" t="e">
        <f>IF(COUNTA('Последняя версия'!BS149)=0,NA(),'Последняя версия'!BS149)</f>
        <v>#N/A</v>
      </c>
      <c r="BT149" t="e">
        <f>IF(COUNTA('Последняя версия'!BT149)=0,NA(),'Последняя версия'!BT149)</f>
        <v>#N/A</v>
      </c>
      <c r="BU149" t="e">
        <f>IF(COUNTA('Последняя версия'!BU149)=0,NA(),'Последняя версия'!BU149)</f>
        <v>#N/A</v>
      </c>
      <c r="BV149" t="e">
        <f>IF(COUNTA('Последняя версия'!BV149)=0,NA(),'Последняя версия'!BV149)</f>
        <v>#N/A</v>
      </c>
      <c r="BW149" t="e">
        <f>IF(COUNTA('Последняя версия'!BW149)=0,NA(),'Последняя версия'!BW149)</f>
        <v>#N/A</v>
      </c>
      <c r="BX149" t="e">
        <f>IF(COUNTA('Последняя версия'!BX149)=0,NA(),'Последняя версия'!BX149)</f>
        <v>#N/A</v>
      </c>
      <c r="BY149" t="e">
        <f>IF(COUNTA('Последняя версия'!BY149)=0,NA(),'Последняя версия'!BY149)</f>
        <v>#N/A</v>
      </c>
      <c r="BZ149" t="e">
        <f>IF(COUNTA('Последняя версия'!BZ149)=0,NA(),'Последняя версия'!BZ149)</f>
        <v>#N/A</v>
      </c>
      <c r="CA149" t="e">
        <f>IF(COUNTA('Последняя версия'!CA149)=0,NA(),'Последняя версия'!CA149)</f>
        <v>#N/A</v>
      </c>
      <c r="CB149" t="e">
        <f>IF(COUNTA('Последняя версия'!CB149)=0,NA(),'Последняя версия'!CB149)</f>
        <v>#N/A</v>
      </c>
      <c r="CC149" t="e">
        <f>IF(COUNTA('Последняя версия'!CC149)=0,NA(),'Последняя версия'!CC149)</f>
        <v>#N/A</v>
      </c>
      <c r="CD149" t="e">
        <f>IF(COUNTA('Последняя версия'!CD149)=0,NA(),'Последняя версия'!CD149)</f>
        <v>#N/A</v>
      </c>
      <c r="CE149" t="e">
        <f>IF(COUNTA('Последняя версия'!CE149)=0,NA(),'Последняя версия'!CE149)</f>
        <v>#N/A</v>
      </c>
      <c r="CF149" t="e">
        <f>IF(COUNTA('Последняя версия'!CF149)=0,NA(),'Последняя версия'!CF149)</f>
        <v>#N/A</v>
      </c>
      <c r="CG149" t="e">
        <f>IF(COUNTA('Последняя версия'!CG149)=0,NA(),'Последняя версия'!CG149)</f>
        <v>#N/A</v>
      </c>
      <c r="CH149" t="e">
        <f>IF(COUNTA('Последняя версия'!CH149)=0,NA(),'Последняя версия'!CH149)</f>
        <v>#N/A</v>
      </c>
      <c r="CI149" t="e">
        <f>IF(COUNTA('Последняя версия'!CI149)=0,NA(),'Последняя версия'!CI149)</f>
        <v>#N/A</v>
      </c>
      <c r="CJ149" t="e">
        <f>IF(COUNTA('Последняя версия'!CJ149)=0,NA(),'Последняя версия'!CJ149)</f>
        <v>#N/A</v>
      </c>
      <c r="CK149" t="e">
        <f>IF(COUNTA('Последняя версия'!CK149)=0,NA(),'Последняя версия'!CK149)</f>
        <v>#N/A</v>
      </c>
      <c r="CL149" t="e">
        <f>IF(COUNTA('Последняя версия'!CL149)=0,NA(),'Последняя версия'!CL149)</f>
        <v>#N/A</v>
      </c>
      <c r="CM149">
        <f>IF(COUNTA('Последняя версия'!CM149)=0,NA(),'Последняя версия'!CM149)</f>
        <v>3.7</v>
      </c>
      <c r="CN149">
        <f>IF(COUNTA('Последняя версия'!CN149)=0,NA(),'Последняя версия'!CN149)</f>
        <v>8.6999999999999993</v>
      </c>
      <c r="CO149">
        <f>IF(COUNTA('Последняя версия'!CO149)=0,NA(),'Последняя версия'!CO149)</f>
        <v>8.14</v>
      </c>
      <c r="CP149">
        <f>IF(COUNTA('Последняя версия'!CP149)=0,NA(),'Последняя версия'!CP149)</f>
        <v>354.19</v>
      </c>
      <c r="CQ149">
        <f>IF(COUNTA('Последняя версия'!CQ149)=0,NA(),'Последняя версия'!CQ149)</f>
        <v>21.85</v>
      </c>
      <c r="CR149">
        <f>IF(COUNTA('Последняя версия'!CR149)=0,NA(),'Последняя версия'!CR149)</f>
        <v>8.5</v>
      </c>
      <c r="CS149">
        <f>IF(COUNTA('Последняя версия'!CS149)=0,NA(),'Последняя версия'!CS149)</f>
        <v>29</v>
      </c>
      <c r="CT149" t="e">
        <f>IF(COUNTA('Последняя версия'!CT149)=0,NA(),'Последняя версия'!CT149)</f>
        <v>#N/A</v>
      </c>
      <c r="CU149">
        <f>IF(COUNTA('Последняя версия'!CU149)=0,NA(),'Последняя версия'!CU149)</f>
        <v>15</v>
      </c>
      <c r="CV149">
        <f>IF(COUNTA('Последняя версия'!CV149)=0,NA(),'Последняя версия'!CV149)</f>
        <v>1</v>
      </c>
      <c r="CW149">
        <f>IF(COUNTA('Последняя версия'!CW149)=0,NA(),'Последняя версия'!CW149)</f>
        <v>2</v>
      </c>
      <c r="CX149">
        <f>IF(COUNTA('Последняя версия'!CX149)=0,NA(),'Последняя версия'!CX149)</f>
        <v>1</v>
      </c>
      <c r="CY149">
        <f>IF(COUNTA('Последняя версия'!CY149)=0,NA(),'Последняя версия'!CY149)</f>
        <v>6</v>
      </c>
      <c r="CZ149">
        <f>IF(COUNTA('Последняя версия'!CZ149)=0,NA(),'Последняя версия'!CZ149)</f>
        <v>1</v>
      </c>
      <c r="DA149">
        <f>IF(COUNTA('Последняя версия'!DA149)=0,NA(),'Последняя версия'!DA149)</f>
        <v>2</v>
      </c>
      <c r="DB149">
        <f>IF(COUNTA('Последняя версия'!DB149)=0,NA(),'Последняя версия'!DB149)</f>
        <v>4</v>
      </c>
      <c r="DC149">
        <f>IF(COUNTA('Последняя версия'!DC149)=0,NA(),'Последняя версия'!DC149)</f>
        <v>4</v>
      </c>
      <c r="DD149">
        <f>IF(COUNTA('Последняя версия'!DD149)=0,NA(),'Последняя версия'!DD149)</f>
        <v>5</v>
      </c>
      <c r="DE149">
        <f>IF(COUNTA('Последняя версия'!DE149)=0,NA(),'Последняя версия'!DE149)</f>
        <v>4</v>
      </c>
      <c r="DF149">
        <f>IF(COUNTA('Последняя версия'!DF149)=0,NA(),'Последняя версия'!DF149)</f>
        <v>3</v>
      </c>
      <c r="DG149">
        <f>IF(COUNTA('Последняя версия'!DG149)=0,NA(),'Последняя версия'!DG149)</f>
        <v>7</v>
      </c>
      <c r="DH149">
        <f>IF(COUNTA('Последняя версия'!DH149)=0,NA(),'Последняя версия'!DH149)</f>
        <v>7</v>
      </c>
      <c r="DI149">
        <f>IF(COUNTA('Последняя версия'!DI149)=0,NA(),'Последняя версия'!DI149)</f>
        <v>6</v>
      </c>
      <c r="DJ149">
        <f>IF(COUNTA('Последняя версия'!DJ149)=0,NA(),'Последняя версия'!DJ149)</f>
        <v>5</v>
      </c>
      <c r="DK149">
        <f>IF(COUNTA('Последняя версия'!DK149)=0,NA(),'Последняя версия'!DK149)</f>
        <v>5</v>
      </c>
      <c r="DL149">
        <f>IF(COUNTA('Последняя версия'!DL149)=0,NA(),'Последняя версия'!DL149)</f>
        <v>5</v>
      </c>
      <c r="DM149">
        <f>IF(COUNTA('Последняя версия'!DM149)=0,NA(),'Последняя версия'!DM149)</f>
        <v>11</v>
      </c>
      <c r="DN149">
        <f>IF(COUNTA('Последняя версия'!DN149)=0,NA(),'Последняя версия'!DN149)</f>
        <v>6</v>
      </c>
      <c r="DO149">
        <f>IF(COUNTA('Последняя версия'!DO149)=0,NA(),'Последняя версия'!DO149)</f>
        <v>5</v>
      </c>
      <c r="DP149">
        <f>IF(COUNTA('Последняя версия'!DP149)=0,NA(),'Последняя версия'!DP149)</f>
        <v>6</v>
      </c>
      <c r="DQ149">
        <f>IF(COUNTA('Последняя версия'!DQ149)=0,NA(),'Последняя версия'!DQ149)</f>
        <v>11</v>
      </c>
      <c r="DR149">
        <f>IF(COUNTA('Последняя версия'!DR149)=0,NA(),'Последняя версия'!DR149)</f>
        <v>9</v>
      </c>
      <c r="DS149">
        <f>IF(COUNTA('Последняя версия'!DS149)=0,NA(),'Последняя версия'!DS149)</f>
        <v>2</v>
      </c>
      <c r="DT149">
        <f>IF(COUNTA('Последняя версия'!DT149)=0,NA(),'Последняя версия'!DT149)</f>
        <v>112</v>
      </c>
      <c r="DU149">
        <f>IF(COUNTA('Последняя версия'!DU149)=0,NA(),'Последняя версия'!DU149)</f>
        <v>76</v>
      </c>
      <c r="DV149">
        <f>IF(COUNTA('Последняя версия'!DV149)=0,NA(),'Последняя версия'!DV149)</f>
        <v>18</v>
      </c>
      <c r="DW149">
        <f>IF(COUNTA('Последняя версия'!DW149)=0,NA(),'Последняя версия'!DW149)</f>
        <v>1</v>
      </c>
      <c r="DX149">
        <f>IF(COUNTA('Последняя версия'!DX149)=0,NA(),'Последняя версия'!DX149)</f>
        <v>15</v>
      </c>
      <c r="DY149">
        <f>IF(COUNTA('Последняя версия'!DY149)=0,NA(),'Последняя версия'!DY149)</f>
        <v>10</v>
      </c>
      <c r="DZ149">
        <f>IF(COUNTA('Последняя версия'!DZ149)=0,NA(),'Последняя версия'!DZ149)</f>
        <v>19</v>
      </c>
      <c r="EA149">
        <f>IF(COUNTA('Последняя версия'!EA149)=0,NA(),'Последняя версия'!EA149)</f>
        <v>14</v>
      </c>
      <c r="EB149">
        <f>IF(COUNTA('Последняя версия'!EB149)=0,NA(),'Последняя версия'!EB149)</f>
        <v>83</v>
      </c>
      <c r="EC149">
        <f>IF(COUNTA('Последняя версия'!EC149)=0,NA(),'Последняя версия'!EC149)</f>
        <v>235</v>
      </c>
      <c r="ED149">
        <f>IF(COUNTA('Последняя версия'!ED149)=0,NA(),'Последняя версия'!ED149)</f>
        <v>405</v>
      </c>
      <c r="EE149">
        <f>IF(COUNTA('Последняя версия'!EE149)=0,NA(),'Последняя версия'!EE149)</f>
        <v>0</v>
      </c>
      <c r="EF149">
        <f>IF(COUNTA('Последняя версия'!EF149)=0,NA(),'Последняя версия'!EF149)</f>
        <v>20</v>
      </c>
      <c r="EG149">
        <f>IF(COUNTA('Последняя версия'!EG149)=0,NA(),'Последняя версия'!EG149)</f>
        <v>3</v>
      </c>
      <c r="EH149">
        <f>IF(COUNTA('Последняя версия'!EH149)=0,NA(),'Последняя версия'!EH149)</f>
        <v>24</v>
      </c>
      <c r="EI149">
        <f>IF(COUNTA('Последняя версия'!EI149)=0,NA(),'Последняя версия'!EI149)</f>
        <v>110</v>
      </c>
      <c r="EJ149">
        <f>IF(COUNTA('Последняя версия'!EJ149)=0,NA(),'Последняя версия'!EJ149)</f>
        <v>3.19</v>
      </c>
    </row>
    <row r="150" spans="1:140" x14ac:dyDescent="0.35">
      <c r="A150">
        <f>IF(COUNTA('Последняя версия'!A150)=0,NA(),'Последняя версия'!A150)</f>
        <v>149</v>
      </c>
      <c r="B150">
        <f>IF(COUNTA('Последняя версия'!B150)=0,NA(),'Последняя версия'!B150)</f>
        <v>1</v>
      </c>
      <c r="C150">
        <f>IF(COUNTA('Последняя версия'!C150)=0,NA(),'Последняя версия'!C150)</f>
        <v>2</v>
      </c>
      <c r="D150" t="e">
        <f>IF(COUNTA('Последняя версия'!D150)=0,NA(),'Последняя версия'!D150)</f>
        <v>#N/A</v>
      </c>
      <c r="E150" t="e">
        <f>IF(COUNTA('Последняя версия'!E150)=0,NA(),'Последняя версия'!E150)</f>
        <v>#N/A</v>
      </c>
      <c r="F150" t="e">
        <f>IF(COUNTA('Последняя версия'!F150)=0,NA(),'Последняя версия'!F150)</f>
        <v>#N/A</v>
      </c>
      <c r="G150" t="e">
        <f>IF(COUNTA('Последняя версия'!G150)=0,NA(),'Последняя версия'!G150)</f>
        <v>#N/A</v>
      </c>
      <c r="H150" t="e">
        <f>IF(COUNTA('Последняя версия'!H150)=0,NA(),'Последняя версия'!H150)</f>
        <v>#N/A</v>
      </c>
      <c r="I150" t="e">
        <f>IF(COUNTA('Последняя версия'!I150)=0,NA(),'Последняя версия'!I150)</f>
        <v>#N/A</v>
      </c>
      <c r="J150" t="e">
        <f>IF(COUNTA('Последняя версия'!J150)=0,NA(),'Последняя версия'!J150)</f>
        <v>#N/A</v>
      </c>
      <c r="K150" t="e">
        <f>IF(COUNTA('Последняя версия'!K150)=0,NA(),'Последняя версия'!K150)</f>
        <v>#N/A</v>
      </c>
      <c r="L150" t="e">
        <f>IF(COUNTA('Последняя версия'!L150)=0,NA(),'Последняя версия'!L150)</f>
        <v>#N/A</v>
      </c>
      <c r="M150" t="e">
        <f>IF(COUNTA('Последняя версия'!M150)=0,NA(),'Последняя версия'!M150)</f>
        <v>#N/A</v>
      </c>
      <c r="N150" t="e">
        <f>IF(COUNTA('Последняя версия'!N150)=0,NA(),'Последняя версия'!N150)</f>
        <v>#N/A</v>
      </c>
      <c r="O150" t="e">
        <f>IF(COUNTA('Последняя версия'!O150)=0,NA(),'Последняя версия'!O150)</f>
        <v>#N/A</v>
      </c>
      <c r="P150" t="e">
        <f>IF(COUNTA('Последняя версия'!P150)=0,NA(),'Последняя версия'!P150)</f>
        <v>#N/A</v>
      </c>
      <c r="Q150" t="e">
        <f>IF(COUNTA('Последняя версия'!Q150)=0,NA(),'Последняя версия'!Q150)</f>
        <v>#N/A</v>
      </c>
      <c r="R150" t="e">
        <f>IF(COUNTA('Последняя версия'!R150)=0,NA(),'Последняя версия'!R150)</f>
        <v>#N/A</v>
      </c>
      <c r="S150" t="e">
        <f>IF(COUNTA('Последняя версия'!S150)=0,NA(),'Последняя версия'!S150)</f>
        <v>#N/A</v>
      </c>
      <c r="T150" t="e">
        <f>IF(COUNTA('Последняя версия'!T150)=0,NA(),'Последняя версия'!T150)</f>
        <v>#N/A</v>
      </c>
      <c r="U150" t="e">
        <f>IF(COUNTA('Последняя версия'!U150)=0,NA(),'Последняя версия'!U150)</f>
        <v>#N/A</v>
      </c>
      <c r="V150" t="e">
        <f>IF(COUNTA('Последняя версия'!V150)=0,NA(),'Последняя версия'!V150)</f>
        <v>#N/A</v>
      </c>
      <c r="W150" t="e">
        <f>IF(COUNTA('Последняя версия'!W150)=0,NA(),'Последняя версия'!W150)</f>
        <v>#N/A</v>
      </c>
      <c r="X150">
        <f>IF(COUNTA('Последняя версия'!X150)=0,NA(),'Последняя версия'!X150)</f>
        <v>70</v>
      </c>
      <c r="Y150" t="e">
        <f>IF(COUNTA('Последняя версия'!Y150)=0,NA(),'Последняя версия'!Y150)</f>
        <v>#N/A</v>
      </c>
      <c r="Z150" t="e">
        <f>IF(COUNTA('Последняя версия'!Z150)=0,NA(),'Последняя версия'!Z150)</f>
        <v>#N/A</v>
      </c>
      <c r="AA150">
        <f>IF(COUNTA('Последняя версия'!AA150)=0,NA(),'Последняя версия'!AA150)</f>
        <v>74</v>
      </c>
      <c r="AB150" t="e">
        <f>IF(COUNTA('Последняя версия'!AB150)=0,NA(),'Последняя версия'!AB150)</f>
        <v>#N/A</v>
      </c>
      <c r="AC150">
        <f>IF(COUNTA('Последняя версия'!AC150)=0,NA(),'Последняя версия'!AC150)</f>
        <v>40.590000000000003</v>
      </c>
      <c r="AD150">
        <f>IF(COUNTA('Последняя версия'!AD150)=0,NA(),'Последняя версия'!AD150)</f>
        <v>40.590000000000003</v>
      </c>
      <c r="AE150">
        <f>IF(COUNTA('Последняя версия'!AE150)=0,NA(),'Последняя версия'!AE150)</f>
        <v>69.91</v>
      </c>
      <c r="AF150">
        <f>IF(COUNTA('Последняя версия'!AF150)=0,NA(),'Последняя версия'!AF150)</f>
        <v>5.5</v>
      </c>
      <c r="AG150">
        <f>IF(COUNTA('Последняя версия'!AG150)=0,NA(),'Последняя версия'!AG150)</f>
        <v>1.89</v>
      </c>
      <c r="AH150">
        <f>IF(COUNTA('Последняя версия'!AH150)=0,NA(),'Последняя версия'!AH150)</f>
        <v>3.23</v>
      </c>
      <c r="AI150">
        <f>IF(COUNTA('Последняя версия'!AI150)=0,NA(),'Последняя версия'!AI150)</f>
        <v>0.71</v>
      </c>
      <c r="AJ150">
        <f>IF(COUNTA('Последняя версия'!AJ150)=0,NA(),'Последняя версия'!AJ150)</f>
        <v>0.68</v>
      </c>
      <c r="AK150">
        <f>IF(COUNTA('Последняя версия'!AK150)=0,NA(),'Последняя версия'!AK150)</f>
        <v>2.2799999999999998</v>
      </c>
      <c r="AL150">
        <f>IF(COUNTA('Последняя версия'!AL150)=0,NA(),'Последняя версия'!AL150)</f>
        <v>109</v>
      </c>
      <c r="AM150">
        <f>IF(COUNTA('Последняя версия'!AM150)=0,NA(),'Последняя версия'!AM150)</f>
        <v>299</v>
      </c>
      <c r="AN150" t="e">
        <f>IF(COUNTA('Последняя версия'!AN150)=0,NA(),'Последняя версия'!AN150)</f>
        <v>#N/A</v>
      </c>
      <c r="AO150" t="e">
        <f>IF(COUNTA('Последняя версия'!AO150)=0,NA(),'Последняя версия'!AO150)</f>
        <v>#N/A</v>
      </c>
      <c r="AP150" t="e">
        <f>IF(COUNTA('Последняя версия'!AP150)=0,NA(),'Последняя версия'!AP150)</f>
        <v>#N/A</v>
      </c>
      <c r="AQ150" t="e">
        <f>IF(COUNTA('Последняя версия'!AQ150)=0,NA(),'Последняя версия'!AQ150)</f>
        <v>#N/A</v>
      </c>
      <c r="AR150" t="e">
        <f>IF(COUNTA('Последняя версия'!AR150)=0,NA(),'Последняя версия'!AR150)</f>
        <v>#N/A</v>
      </c>
      <c r="AS150" t="e">
        <f>IF(COUNTA('Последняя версия'!AS150)=0,NA(),'Последняя версия'!AS150)</f>
        <v>#N/A</v>
      </c>
      <c r="AT150" t="e">
        <f>IF(COUNTA('Последняя версия'!AT150)=0,NA(),'Последняя версия'!AT150)</f>
        <v>#N/A</v>
      </c>
      <c r="AU150" t="e">
        <f>IF(COUNTA('Последняя версия'!AU150)=0,NA(),'Последняя версия'!AU150)</f>
        <v>#N/A</v>
      </c>
      <c r="AV150" t="e">
        <f>IF(COUNTA('Последняя версия'!AV150)=0,NA(),'Последняя версия'!AV150)</f>
        <v>#N/A</v>
      </c>
      <c r="AW150" t="e">
        <f>IF(COUNTA('Последняя версия'!AW150)=0,NA(),'Последняя версия'!AW150)</f>
        <v>#N/A</v>
      </c>
      <c r="AX150" t="e">
        <f>IF(COUNTA('Последняя версия'!AX150)=0,NA(),'Последняя версия'!AX150)</f>
        <v>#N/A</v>
      </c>
      <c r="AY150" t="e">
        <f>IF(COUNTA('Последняя версия'!AY150)=0,NA(),'Последняя версия'!AY150)</f>
        <v>#N/A</v>
      </c>
      <c r="AZ150" t="e">
        <f>IF(COUNTA('Последняя версия'!AZ150)=0,NA(),'Последняя версия'!AZ150)</f>
        <v>#N/A</v>
      </c>
      <c r="BA150" t="e">
        <f>IF(COUNTA('Последняя версия'!BA150)=0,NA(),'Последняя версия'!BA150)</f>
        <v>#N/A</v>
      </c>
      <c r="BB150">
        <f>IF(COUNTA('Последняя версия'!BB150)=0,NA(),'Последняя версия'!BB150)</f>
        <v>133</v>
      </c>
      <c r="BC150">
        <f>IF(COUNTA('Последняя версия'!BC150)=0,NA(),'Последняя версия'!BC150)</f>
        <v>4.68</v>
      </c>
      <c r="BD150">
        <f>IF(COUNTA('Последняя версия'!BD150)=0,NA(),'Последняя версия'!BD150)</f>
        <v>175</v>
      </c>
      <c r="BE150">
        <f>IF(COUNTA('Последняя версия'!BE150)=0,NA(),'Последняя версия'!BE150)</f>
        <v>5.8</v>
      </c>
      <c r="BF150">
        <f>IF(COUNTA('Последняя версия'!BF150)=0,NA(),'Последняя версия'!BF150)</f>
        <v>12</v>
      </c>
      <c r="BG150">
        <f>IF(COUNTA('Последняя версия'!BG150)=0,NA(),'Последняя версия'!BG150)</f>
        <v>4</v>
      </c>
      <c r="BH150">
        <f>IF(COUNTA('Последняя версия'!BH150)=0,NA(),'Последняя версия'!BH150)</f>
        <v>179</v>
      </c>
      <c r="BI150">
        <f>IF(COUNTA('Последняя версия'!BI150)=0,NA(),'Последняя версия'!BI150)</f>
        <v>1345.8646616541355</v>
      </c>
      <c r="BJ150">
        <f>IF(COUNTA('Последняя версия'!BJ150)=0,NA(),'Последняя версия'!BJ150)</f>
        <v>5.38</v>
      </c>
      <c r="BK150">
        <f>IF(COUNTA('Последняя версия'!BK150)=0,NA(),'Последняя версия'!BK150)</f>
        <v>69.599999999999994</v>
      </c>
      <c r="BL150">
        <f>IF(COUNTA('Последняя версия'!BL150)=0,NA(),'Последняя версия'!BL150)</f>
        <v>40.92</v>
      </c>
      <c r="BM150">
        <f>IF(COUNTA('Последняя версия'!BM150)=0,NA(),'Последняя версия'!BM150)</f>
        <v>8.3000000000000007</v>
      </c>
      <c r="BN150" t="e">
        <f>IF(COUNTA('Последняя версия'!BN150)=0,NA(),'Последняя версия'!BN150)</f>
        <v>#N/A</v>
      </c>
      <c r="BO150" t="e">
        <f>IF(COUNTA('Последняя версия'!BO150)=0,NA(),'Последняя версия'!BO150)</f>
        <v>#N/A</v>
      </c>
      <c r="BP150" t="e">
        <f>IF(COUNTA('Последняя версия'!BP150)=0,NA(),'Последняя версия'!BP150)</f>
        <v>#N/A</v>
      </c>
      <c r="BQ150" t="e">
        <f>IF(COUNTA('Последняя версия'!BQ150)=0,NA(),'Последняя версия'!BQ150)</f>
        <v>#N/A</v>
      </c>
      <c r="BR150" t="e">
        <f>IF(COUNTA('Последняя версия'!BR150)=0,NA(),'Последняя версия'!BR150)</f>
        <v>#N/A</v>
      </c>
      <c r="BS150" t="e">
        <f>IF(COUNTA('Последняя версия'!BS150)=0,NA(),'Последняя версия'!BS150)</f>
        <v>#N/A</v>
      </c>
      <c r="BT150" t="e">
        <f>IF(COUNTA('Последняя версия'!BT150)=0,NA(),'Последняя версия'!BT150)</f>
        <v>#N/A</v>
      </c>
      <c r="BU150" t="e">
        <f>IF(COUNTA('Последняя версия'!BU150)=0,NA(),'Последняя версия'!BU150)</f>
        <v>#N/A</v>
      </c>
      <c r="BV150" t="e">
        <f>IF(COUNTA('Последняя версия'!BV150)=0,NA(),'Последняя версия'!BV150)</f>
        <v>#N/A</v>
      </c>
      <c r="BW150" t="e">
        <f>IF(COUNTA('Последняя версия'!BW150)=0,NA(),'Последняя версия'!BW150)</f>
        <v>#N/A</v>
      </c>
      <c r="BX150" t="e">
        <f>IF(COUNTA('Последняя версия'!BX150)=0,NA(),'Последняя версия'!BX150)</f>
        <v>#N/A</v>
      </c>
      <c r="BY150" t="e">
        <f>IF(COUNTA('Последняя версия'!BY150)=0,NA(),'Последняя версия'!BY150)</f>
        <v>#N/A</v>
      </c>
      <c r="BZ150" t="e">
        <f>IF(COUNTA('Последняя версия'!BZ150)=0,NA(),'Последняя версия'!BZ150)</f>
        <v>#N/A</v>
      </c>
      <c r="CA150" t="e">
        <f>IF(COUNTA('Последняя версия'!CA150)=0,NA(),'Последняя версия'!CA150)</f>
        <v>#N/A</v>
      </c>
      <c r="CB150" t="e">
        <f>IF(COUNTA('Последняя версия'!CB150)=0,NA(),'Последняя версия'!CB150)</f>
        <v>#N/A</v>
      </c>
      <c r="CC150" t="e">
        <f>IF(COUNTA('Последняя версия'!CC150)=0,NA(),'Последняя версия'!CC150)</f>
        <v>#N/A</v>
      </c>
      <c r="CD150" t="e">
        <f>IF(COUNTA('Последняя версия'!CD150)=0,NA(),'Последняя версия'!CD150)</f>
        <v>#N/A</v>
      </c>
      <c r="CE150" t="e">
        <f>IF(COUNTA('Последняя версия'!CE150)=0,NA(),'Последняя версия'!CE150)</f>
        <v>#N/A</v>
      </c>
      <c r="CF150" t="e">
        <f>IF(COUNTA('Последняя версия'!CF150)=0,NA(),'Последняя версия'!CF150)</f>
        <v>#N/A</v>
      </c>
      <c r="CG150" t="e">
        <f>IF(COUNTA('Последняя версия'!CG150)=0,NA(),'Последняя версия'!CG150)</f>
        <v>#N/A</v>
      </c>
      <c r="CH150" t="e">
        <f>IF(COUNTA('Последняя версия'!CH150)=0,NA(),'Последняя версия'!CH150)</f>
        <v>#N/A</v>
      </c>
      <c r="CI150" t="e">
        <f>IF(COUNTA('Последняя версия'!CI150)=0,NA(),'Последняя версия'!CI150)</f>
        <v>#N/A</v>
      </c>
      <c r="CJ150" t="e">
        <f>IF(COUNTA('Последняя версия'!CJ150)=0,NA(),'Последняя версия'!CJ150)</f>
        <v>#N/A</v>
      </c>
      <c r="CK150" t="e">
        <f>IF(COUNTA('Последняя версия'!CK150)=0,NA(),'Последняя версия'!CK150)</f>
        <v>#N/A</v>
      </c>
      <c r="CL150" t="e">
        <f>IF(COUNTA('Последняя версия'!CL150)=0,NA(),'Последняя версия'!CL150)</f>
        <v>#N/A</v>
      </c>
      <c r="CM150">
        <f>IF(COUNTA('Последняя версия'!CM150)=0,NA(),'Последняя версия'!CM150)</f>
        <v>0.36</v>
      </c>
      <c r="CN150">
        <f>IF(COUNTA('Последняя версия'!CN150)=0,NA(),'Последняя версия'!CN150)</f>
        <v>6.45</v>
      </c>
      <c r="CO150">
        <f>IF(COUNTA('Последняя версия'!CO150)=0,NA(),'Последняя версия'!CO150)</f>
        <v>3.39</v>
      </c>
      <c r="CP150">
        <f>IF(COUNTA('Последняя версия'!CP150)=0,NA(),'Последняя версия'!CP150)</f>
        <v>125.36</v>
      </c>
      <c r="CQ150">
        <f>IF(COUNTA('Последняя версия'!CQ150)=0,NA(),'Последняя версия'!CQ150)</f>
        <v>22.76</v>
      </c>
      <c r="CR150">
        <f>IF(COUNTA('Последняя версия'!CR150)=0,NA(),'Последняя версия'!CR150)</f>
        <v>32.799999999999997</v>
      </c>
      <c r="CS150">
        <f>IF(COUNTA('Последняя версия'!CS150)=0,NA(),'Последняя версия'!CS150)</f>
        <v>26</v>
      </c>
      <c r="CT150" t="e">
        <f>IF(COUNTA('Последняя версия'!CT150)=0,NA(),'Последняя версия'!CT150)</f>
        <v>#N/A</v>
      </c>
      <c r="CU150" t="e">
        <f>IF(COUNTA('Последняя версия'!CU150)=0,NA(),'Последняя версия'!CU150)</f>
        <v>#N/A</v>
      </c>
      <c r="CV150">
        <f>IF(COUNTA('Последняя версия'!CV150)=0,NA(),'Последняя версия'!CV150)</f>
        <v>6</v>
      </c>
      <c r="CW150">
        <f>IF(COUNTA('Последняя версия'!CW150)=0,NA(),'Последняя версия'!CW150)</f>
        <v>6</v>
      </c>
      <c r="CX150">
        <f>IF(COUNTA('Последняя версия'!CX150)=0,NA(),'Последняя версия'!CX150)</f>
        <v>1</v>
      </c>
      <c r="CY150">
        <f>IF(COUNTA('Последняя версия'!CY150)=0,NA(),'Последняя версия'!CY150)</f>
        <v>1</v>
      </c>
      <c r="CZ150">
        <f>IF(COUNTA('Последняя версия'!CZ150)=0,NA(),'Последняя версия'!CZ150)</f>
        <v>8</v>
      </c>
      <c r="DA150">
        <f>IF(COUNTA('Последняя версия'!DA150)=0,NA(),'Последняя версия'!DA150)</f>
        <v>8</v>
      </c>
      <c r="DB150">
        <f>IF(COUNTA('Последняя версия'!DB150)=0,NA(),'Последняя версия'!DB150)</f>
        <v>5</v>
      </c>
      <c r="DC150">
        <f>IF(COUNTA('Последняя версия'!DC150)=0,NA(),'Последняя версия'!DC150)</f>
        <v>6</v>
      </c>
      <c r="DD150">
        <f>IF(COUNTA('Последняя версия'!DD150)=0,NA(),'Последняя версия'!DD150)</f>
        <v>3</v>
      </c>
      <c r="DE150">
        <f>IF(COUNTA('Последняя версия'!DE150)=0,NA(),'Последняя версия'!DE150)</f>
        <v>1</v>
      </c>
      <c r="DF150">
        <f>IF(COUNTA('Последняя версия'!DF150)=0,NA(),'Последняя версия'!DF150)</f>
        <v>4</v>
      </c>
      <c r="DG150">
        <f>IF(COUNTA('Последняя версия'!DG150)=0,NA(),'Последняя версия'!DG150)</f>
        <v>6</v>
      </c>
      <c r="DH150">
        <f>IF(COUNTA('Последняя версия'!DH150)=0,NA(),'Последняя версия'!DH150)</f>
        <v>7</v>
      </c>
      <c r="DI150">
        <f>IF(COUNTA('Последняя версия'!DI150)=0,NA(),'Последняя версия'!DI150)</f>
        <v>6</v>
      </c>
      <c r="DJ150">
        <f>IF(COUNTA('Последняя версия'!DJ150)=0,NA(),'Последняя версия'!DJ150)</f>
        <v>5</v>
      </c>
      <c r="DK150">
        <f>IF(COUNTA('Последняя версия'!DK150)=0,NA(),'Последняя версия'!DK150)</f>
        <v>8</v>
      </c>
      <c r="DL150">
        <f>IF(COUNTA('Последняя версия'!DL150)=0,NA(),'Последняя версия'!DL150)</f>
        <v>2</v>
      </c>
      <c r="DM150">
        <f>IF(COUNTA('Последняя версия'!DM150)=0,NA(),'Последняя версия'!DM150)</f>
        <v>11</v>
      </c>
      <c r="DN150">
        <f>IF(COUNTA('Последняя версия'!DN150)=0,NA(),'Последняя версия'!DN150)</f>
        <v>6</v>
      </c>
      <c r="DO150">
        <f>IF(COUNTA('Последняя версия'!DO150)=0,NA(),'Последняя версия'!DO150)</f>
        <v>5</v>
      </c>
      <c r="DP150">
        <f>IF(COUNTA('Последняя версия'!DP150)=0,NA(),'Последняя версия'!DP150)</f>
        <v>9</v>
      </c>
      <c r="DQ150">
        <f>IF(COUNTA('Последняя версия'!DQ150)=0,NA(),'Последняя версия'!DQ150)</f>
        <v>6</v>
      </c>
      <c r="DR150">
        <f>IF(COUNTA('Последняя версия'!DR150)=0,NA(),'Последняя версия'!DR150)</f>
        <v>6</v>
      </c>
      <c r="DS150">
        <f>IF(COUNTA('Последняя версия'!DS150)=0,NA(),'Последняя версия'!DS150)</f>
        <v>0</v>
      </c>
      <c r="DT150">
        <f>IF(COUNTA('Последняя версия'!DT150)=0,NA(),'Последняя версия'!DT150)</f>
        <v>101</v>
      </c>
      <c r="DU150">
        <f>IF(COUNTA('Последняя версия'!DU150)=0,NA(),'Последняя версия'!DU150)</f>
        <v>74</v>
      </c>
      <c r="DV150">
        <f>IF(COUNTA('Последняя версия'!DV150)=0,NA(),'Последняя версия'!DV150)</f>
        <v>16</v>
      </c>
      <c r="DW150">
        <f>IF(COUNTA('Последняя версия'!DW150)=0,NA(),'Последняя версия'!DW150)</f>
        <v>1</v>
      </c>
      <c r="DX150">
        <f>IF(COUNTA('Последняя версия'!DX150)=0,NA(),'Последняя версия'!DX150)</f>
        <v>14</v>
      </c>
      <c r="DY150">
        <f>IF(COUNTA('Последняя версия'!DY150)=0,NA(),'Последняя версия'!DY150)</f>
        <v>6</v>
      </c>
      <c r="DZ150">
        <f>IF(COUNTA('Последняя версия'!DZ150)=0,NA(),'Последняя версия'!DZ150)</f>
        <v>22</v>
      </c>
      <c r="EA150">
        <f>IF(COUNTA('Последняя версия'!EA150)=0,NA(),'Последняя версия'!EA150)</f>
        <v>16</v>
      </c>
      <c r="EB150">
        <f>IF(COUNTA('Последняя версия'!EB150)=0,NA(),'Последняя версия'!EB150)</f>
        <v>73</v>
      </c>
      <c r="EC150">
        <f>IF(COUNTA('Последняя версия'!EC150)=0,NA(),'Последняя версия'!EC150)</f>
        <v>148</v>
      </c>
      <c r="ED150">
        <f>IF(COUNTA('Последняя версия'!ED150)=0,NA(),'Последняя версия'!ED150)</f>
        <v>182</v>
      </c>
      <c r="EE150">
        <f>IF(COUNTA('Последняя версия'!EE150)=0,NA(),'Последняя версия'!EE150)</f>
        <v>0</v>
      </c>
      <c r="EF150">
        <f>IF(COUNTA('Последняя версия'!EF150)=0,NA(),'Последняя версия'!EF150)</f>
        <v>8</v>
      </c>
      <c r="EG150">
        <f>IF(COUNTA('Последняя версия'!EG150)=0,NA(),'Последняя версия'!EG150)</f>
        <v>0</v>
      </c>
      <c r="EH150">
        <f>IF(COUNTA('Последняя версия'!EH150)=0,NA(),'Последняя версия'!EH150)</f>
        <v>25</v>
      </c>
      <c r="EI150">
        <f>IF(COUNTA('Последняя версия'!EI150)=0,NA(),'Последняя версия'!EI150)</f>
        <v>32</v>
      </c>
      <c r="EJ150">
        <f>IF(COUNTA('Последняя версия'!EJ150)=0,NA(),'Последняя версия'!EJ150)</f>
        <v>2.02</v>
      </c>
    </row>
    <row r="151" spans="1:140" x14ac:dyDescent="0.35">
      <c r="A151">
        <f>IF(COUNTA('Последняя версия'!A151)=0,NA(),'Последняя версия'!A151)</f>
        <v>150</v>
      </c>
      <c r="B151">
        <f>IF(COUNTA('Последняя версия'!B151)=0,NA(),'Последняя версия'!B151)</f>
        <v>4</v>
      </c>
      <c r="C151">
        <f>IF(COUNTA('Последняя версия'!C151)=0,NA(),'Последняя версия'!C151)</f>
        <v>2</v>
      </c>
      <c r="D151">
        <f>IF(COUNTA('Последняя версия'!D151)=0,NA(),'Последняя версия'!D151)</f>
        <v>5</v>
      </c>
      <c r="E151">
        <f>IF(COUNTA('Последняя версия'!E151)=0,NA(),'Последняя версия'!E151)</f>
        <v>4</v>
      </c>
      <c r="F151">
        <f>IF(COUNTA('Последняя версия'!F151)=0,NA(),'Последняя версия'!F151)</f>
        <v>2</v>
      </c>
      <c r="G151">
        <f>IF(COUNTA('Последняя версия'!G151)=0,NA(),'Последняя версия'!G151)</f>
        <v>2</v>
      </c>
      <c r="H151">
        <f>IF(COUNTA('Последняя версия'!H151)=0,NA(),'Последняя версия'!H151)</f>
        <v>1</v>
      </c>
      <c r="I151">
        <f>IF(COUNTA('Последняя версия'!I151)=0,NA(),'Последняя версия'!I151)</f>
        <v>3</v>
      </c>
      <c r="J151">
        <f>IF(COUNTA('Последняя версия'!J151)=0,NA(),'Последняя версия'!J151)</f>
        <v>1</v>
      </c>
      <c r="K151">
        <f>IF(COUNTA('Последняя версия'!K151)=0,NA(),'Последняя версия'!K151)</f>
        <v>1</v>
      </c>
      <c r="L151">
        <f>IF(COUNTA('Последняя версия'!L151)=0,NA(),'Последняя версия'!L151)</f>
        <v>1</v>
      </c>
      <c r="M151">
        <f>IF(COUNTA('Последняя версия'!M151)=0,NA(),'Последняя версия'!M151)</f>
        <v>1</v>
      </c>
      <c r="N151">
        <f>IF(COUNTA('Последняя версия'!N151)=0,NA(),'Последняя версия'!N151)</f>
        <v>1</v>
      </c>
      <c r="O151">
        <f>IF(COUNTA('Последняя версия'!O151)=0,NA(),'Последняя версия'!O151)</f>
        <v>1</v>
      </c>
      <c r="P151">
        <f>IF(COUNTA('Последняя версия'!P151)=0,NA(),'Последняя версия'!P151)</f>
        <v>1</v>
      </c>
      <c r="Q151">
        <f>IF(COUNTA('Последняя версия'!Q151)=0,NA(),'Последняя версия'!Q151)</f>
        <v>1</v>
      </c>
      <c r="R151">
        <f>IF(COUNTA('Последняя версия'!R151)=0,NA(),'Последняя версия'!R151)</f>
        <v>1</v>
      </c>
      <c r="S151">
        <f>IF(COUNTA('Последняя версия'!S151)=0,NA(),'Последняя версия'!S151)</f>
        <v>2</v>
      </c>
      <c r="T151">
        <f>IF(COUNTA('Последняя версия'!T151)=0,NA(),'Последняя версия'!T151)</f>
        <v>1</v>
      </c>
      <c r="U151">
        <f>IF(COUNTA('Последняя версия'!U151)=0,NA(),'Последняя версия'!U151)</f>
        <v>1</v>
      </c>
      <c r="V151">
        <f>IF(COUNTA('Последняя версия'!V151)=0,NA(),'Последняя версия'!V151)</f>
        <v>2</v>
      </c>
      <c r="W151">
        <f>IF(COUNTA('Последняя версия'!W151)=0,NA(),'Последняя версия'!W151)</f>
        <v>1</v>
      </c>
      <c r="X151">
        <f>IF(COUNTA('Последняя версия'!X151)=0,NA(),'Последняя версия'!X151)</f>
        <v>76</v>
      </c>
      <c r="Y151">
        <f>IF(COUNTA('Последняя версия'!Y151)=0,NA(),'Последняя версия'!Y151)</f>
        <v>84</v>
      </c>
      <c r="Z151">
        <f>IF(COUNTA('Последняя версия'!Z151)=0,NA(),'Последняя версия'!Z151)</f>
        <v>12</v>
      </c>
      <c r="AA151" t="e">
        <f>IF(COUNTA('Последняя версия'!AA151)=0,NA(),'Последняя версия'!AA151)</f>
        <v>#N/A</v>
      </c>
      <c r="AB151" t="e">
        <f>IF(COUNTA('Последняя версия'!AB151)=0,NA(),'Последняя версия'!AB151)</f>
        <v>#N/A</v>
      </c>
      <c r="AC151">
        <f>IF(COUNTA('Последняя версия'!AC151)=0,NA(),'Последняя версия'!AC151)</f>
        <v>41</v>
      </c>
      <c r="AD151">
        <f>IF(COUNTA('Последняя версия'!AD151)=0,NA(),'Последняя версия'!AD151)</f>
        <v>6.02</v>
      </c>
      <c r="AE151">
        <f>IF(COUNTA('Последняя версия'!AE151)=0,NA(),'Последняя версия'!AE151)</f>
        <v>68.42</v>
      </c>
      <c r="AF151">
        <f>IF(COUNTA('Последняя версия'!AF151)=0,NA(),'Последняя версия'!AF151)</f>
        <v>4.3</v>
      </c>
      <c r="AG151">
        <f>IF(COUNTA('Последняя версия'!AG151)=0,NA(),'Последняя версия'!AG151)</f>
        <v>1.34</v>
      </c>
      <c r="AH151">
        <f>IF(COUNTA('Последняя версия'!AH151)=0,NA(),'Последняя версия'!AH151)</f>
        <v>4.37</v>
      </c>
      <c r="AI151">
        <f>IF(COUNTA('Последняя версия'!AI151)=0,NA(),'Последняя версия'!AI151)</f>
        <v>0.9</v>
      </c>
      <c r="AJ151">
        <f>IF(COUNTA('Последняя версия'!AJ151)=0,NA(),'Последняя версия'!AJ151)</f>
        <v>1.9</v>
      </c>
      <c r="AK151">
        <f>IF(COUNTA('Последняя версия'!AK151)=0,NA(),'Последняя версия'!AK151)</f>
        <v>3.51</v>
      </c>
      <c r="AL151">
        <f>IF(COUNTA('Последняя версия'!AL151)=0,NA(),'Последняя версия'!AL151)</f>
        <v>119</v>
      </c>
      <c r="AM151">
        <f>IF(COUNTA('Последняя версия'!AM151)=0,NA(),'Последняя версия'!AM151)</f>
        <v>279</v>
      </c>
      <c r="AN151" t="e">
        <f>IF(COUNTA('Последняя версия'!AN151)=0,NA(),'Последняя версия'!AN151)</f>
        <v>#N/A</v>
      </c>
      <c r="AO151" t="e">
        <f>IF(COUNTA('Последняя версия'!AO151)=0,NA(),'Последняя версия'!AO151)</f>
        <v>#N/A</v>
      </c>
      <c r="AP151" t="e">
        <f>IF(COUNTA('Последняя версия'!AP151)=0,NA(),'Последняя версия'!AP151)</f>
        <v>#N/A</v>
      </c>
      <c r="AQ151" t="e">
        <f>IF(COUNTA('Последняя версия'!AQ151)=0,NA(),'Последняя версия'!AQ151)</f>
        <v>#N/A</v>
      </c>
      <c r="AR151" t="e">
        <f>IF(COUNTA('Последняя версия'!AR151)=0,NA(),'Последняя версия'!AR151)</f>
        <v>#N/A</v>
      </c>
      <c r="AS151" t="e">
        <f>IF(COUNTA('Последняя версия'!AS151)=0,NA(),'Последняя версия'!AS151)</f>
        <v>#N/A</v>
      </c>
      <c r="AT151" t="e">
        <f>IF(COUNTA('Последняя версия'!AT151)=0,NA(),'Последняя версия'!AT151)</f>
        <v>#N/A</v>
      </c>
      <c r="AU151" t="e">
        <f>IF(COUNTA('Последняя версия'!AU151)=0,NA(),'Последняя версия'!AU151)</f>
        <v>#N/A</v>
      </c>
      <c r="AV151" t="e">
        <f>IF(COUNTA('Последняя версия'!AV151)=0,NA(),'Последняя версия'!AV151)</f>
        <v>#N/A</v>
      </c>
      <c r="AW151" t="e">
        <f>IF(COUNTA('Последняя версия'!AW151)=0,NA(),'Последняя версия'!AW151)</f>
        <v>#N/A</v>
      </c>
      <c r="AX151" t="e">
        <f>IF(COUNTA('Последняя версия'!AX151)=0,NA(),'Последняя версия'!AX151)</f>
        <v>#N/A</v>
      </c>
      <c r="AY151" t="e">
        <f>IF(COUNTA('Последняя версия'!AY151)=0,NA(),'Последняя версия'!AY151)</f>
        <v>#N/A</v>
      </c>
      <c r="AZ151" t="e">
        <f>IF(COUNTA('Последняя версия'!AZ151)=0,NA(),'Последняя версия'!AZ151)</f>
        <v>#N/A</v>
      </c>
      <c r="BA151" t="e">
        <f>IF(COUNTA('Последняя версия'!BA151)=0,NA(),'Последняя версия'!BA151)</f>
        <v>#N/A</v>
      </c>
      <c r="BB151">
        <f>IF(COUNTA('Последняя версия'!BB151)=0,NA(),'Последняя версия'!BB151)</f>
        <v>107</v>
      </c>
      <c r="BC151">
        <f>IF(COUNTA('Последняя версия'!BC151)=0,NA(),'Последняя версия'!BC151)</f>
        <v>3.47</v>
      </c>
      <c r="BD151">
        <f>IF(COUNTA('Последняя версия'!BD151)=0,NA(),'Последняя версия'!BD151)</f>
        <v>229</v>
      </c>
      <c r="BE151">
        <f>IF(COUNTA('Последняя версия'!BE151)=0,NA(),'Последняя версия'!BE151)</f>
        <v>5.9</v>
      </c>
      <c r="BF151">
        <f>IF(COUNTA('Последняя версия'!BF151)=0,NA(),'Последняя версия'!BF151)</f>
        <v>12</v>
      </c>
      <c r="BG151" t="e">
        <f>IF(COUNTA('Последняя версия'!BG151)=0,NA(),'Последняя версия'!BG151)</f>
        <v>#N/A</v>
      </c>
      <c r="BH151">
        <f>IF(COUNTA('Последняя версия'!BH151)=0,NA(),'Последняя версия'!BH151)</f>
        <v>130</v>
      </c>
      <c r="BI151">
        <f>IF(COUNTA('Последняя версия'!BI151)=0,NA(),'Последняя версия'!BI151)</f>
        <v>1214.9532710280373</v>
      </c>
      <c r="BJ151">
        <f>IF(COUNTA('Последняя версия'!BJ151)=0,NA(),'Последняя версия'!BJ151)</f>
        <v>6.65</v>
      </c>
      <c r="BK151">
        <f>IF(COUNTA('Последняя версия'!BK151)=0,NA(),'Последняя версия'!BK151)</f>
        <v>58.2</v>
      </c>
      <c r="BL151">
        <f>IF(COUNTA('Последняя версия'!BL151)=0,NA(),'Последняя версия'!BL151)</f>
        <v>51.9</v>
      </c>
      <c r="BM151">
        <f>IF(COUNTA('Последняя версия'!BM151)=0,NA(),'Последняя версия'!BM151)</f>
        <v>7.46</v>
      </c>
      <c r="BN151" t="e">
        <f>IF(COUNTA('Последняя версия'!BN151)=0,NA(),'Последняя версия'!BN151)</f>
        <v>#N/A</v>
      </c>
      <c r="BO151" t="e">
        <f>IF(COUNTA('Последняя версия'!BO151)=0,NA(),'Последняя версия'!BO151)</f>
        <v>#N/A</v>
      </c>
      <c r="BP151" t="e">
        <f>IF(COUNTA('Последняя версия'!BP151)=0,NA(),'Последняя версия'!BP151)</f>
        <v>#N/A</v>
      </c>
      <c r="BQ151" t="e">
        <f>IF(COUNTA('Последняя версия'!BQ151)=0,NA(),'Последняя версия'!BQ151)</f>
        <v>#N/A</v>
      </c>
      <c r="BR151" t="e">
        <f>IF(COUNTA('Последняя версия'!BR151)=0,NA(),'Последняя версия'!BR151)</f>
        <v>#N/A</v>
      </c>
      <c r="BS151" t="e">
        <f>IF(COUNTA('Последняя версия'!BS151)=0,NA(),'Последняя версия'!BS151)</f>
        <v>#N/A</v>
      </c>
      <c r="BT151" t="e">
        <f>IF(COUNTA('Последняя версия'!BT151)=0,NA(),'Последняя версия'!BT151)</f>
        <v>#N/A</v>
      </c>
      <c r="BU151" t="e">
        <f>IF(COUNTA('Последняя версия'!BU151)=0,NA(),'Последняя версия'!BU151)</f>
        <v>#N/A</v>
      </c>
      <c r="BV151" t="e">
        <f>IF(COUNTA('Последняя версия'!BV151)=0,NA(),'Последняя версия'!BV151)</f>
        <v>#N/A</v>
      </c>
      <c r="BW151" t="e">
        <f>IF(COUNTA('Последняя версия'!BW151)=0,NA(),'Последняя версия'!BW151)</f>
        <v>#N/A</v>
      </c>
      <c r="BX151" t="e">
        <f>IF(COUNTA('Последняя версия'!BX151)=0,NA(),'Последняя версия'!BX151)</f>
        <v>#N/A</v>
      </c>
      <c r="BY151" t="e">
        <f>IF(COUNTA('Последняя версия'!BY151)=0,NA(),'Последняя версия'!BY151)</f>
        <v>#N/A</v>
      </c>
      <c r="BZ151" t="e">
        <f>IF(COUNTA('Последняя версия'!BZ151)=0,NA(),'Последняя версия'!BZ151)</f>
        <v>#N/A</v>
      </c>
      <c r="CA151" t="e">
        <f>IF(COUNTA('Последняя версия'!CA151)=0,NA(),'Последняя версия'!CA151)</f>
        <v>#N/A</v>
      </c>
      <c r="CB151" t="e">
        <f>IF(COUNTA('Последняя версия'!CB151)=0,NA(),'Последняя версия'!CB151)</f>
        <v>#N/A</v>
      </c>
      <c r="CC151" t="e">
        <f>IF(COUNTA('Последняя версия'!CC151)=0,NA(),'Последняя версия'!CC151)</f>
        <v>#N/A</v>
      </c>
      <c r="CD151" t="e">
        <f>IF(COUNTA('Последняя версия'!CD151)=0,NA(),'Последняя версия'!CD151)</f>
        <v>#N/A</v>
      </c>
      <c r="CE151" t="e">
        <f>IF(COUNTA('Последняя версия'!CE151)=0,NA(),'Последняя версия'!CE151)</f>
        <v>#N/A</v>
      </c>
      <c r="CF151" t="e">
        <f>IF(COUNTA('Последняя версия'!CF151)=0,NA(),'Последняя версия'!CF151)</f>
        <v>#N/A</v>
      </c>
      <c r="CG151" t="e">
        <f>IF(COUNTA('Последняя версия'!CG151)=0,NA(),'Последняя версия'!CG151)</f>
        <v>#N/A</v>
      </c>
      <c r="CH151" t="e">
        <f>IF(COUNTA('Последняя версия'!CH151)=0,NA(),'Последняя версия'!CH151)</f>
        <v>#N/A</v>
      </c>
      <c r="CI151" t="e">
        <f>IF(COUNTA('Последняя версия'!CI151)=0,NA(),'Последняя версия'!CI151)</f>
        <v>#N/A</v>
      </c>
      <c r="CJ151" t="e">
        <f>IF(COUNTA('Последняя версия'!CJ151)=0,NA(),'Последняя версия'!CJ151)</f>
        <v>#N/A</v>
      </c>
      <c r="CK151" t="e">
        <f>IF(COUNTA('Последняя версия'!CK151)=0,NA(),'Последняя версия'!CK151)</f>
        <v>#N/A</v>
      </c>
      <c r="CL151" t="e">
        <f>IF(COUNTA('Последняя версия'!CL151)=0,NA(),'Последняя версия'!CL151)</f>
        <v>#N/A</v>
      </c>
      <c r="CM151">
        <f>IF(COUNTA('Последняя версия'!CM151)=0,NA(),'Последняя версия'!CM151)</f>
        <v>1.17</v>
      </c>
      <c r="CN151">
        <f>IF(COUNTA('Последняя версия'!CN151)=0,NA(),'Последняя версия'!CN151)</f>
        <v>6.09</v>
      </c>
      <c r="CO151">
        <f>IF(COUNTA('Последняя версия'!CO151)=0,NA(),'Последняя версия'!CO151)</f>
        <v>13.93</v>
      </c>
      <c r="CP151">
        <f>IF(COUNTA('Последняя версия'!CP151)=0,NA(),'Последняя версия'!CP151)</f>
        <v>282.12</v>
      </c>
      <c r="CQ151">
        <f>IF(COUNTA('Последняя версия'!CQ151)=0,NA(),'Последняя версия'!CQ151)</f>
        <v>42.323</v>
      </c>
      <c r="CR151">
        <f>IF(COUNTA('Последняя версия'!CR151)=0,NA(),'Последняя версия'!CR151)</f>
        <v>7.89</v>
      </c>
      <c r="CS151" t="e">
        <f>IF(COUNTA('Последняя версия'!CS151)=0,NA(),'Последняя версия'!CS151)</f>
        <v>#N/A</v>
      </c>
      <c r="CT151" t="e">
        <f>IF(COUNTA('Последняя версия'!CT151)=0,NA(),'Последняя версия'!CT151)</f>
        <v>#N/A</v>
      </c>
      <c r="CU151">
        <f>IF(COUNTA('Последняя версия'!CU151)=0,NA(),'Последняя версия'!CU151)</f>
        <v>13</v>
      </c>
      <c r="CV151">
        <f>IF(COUNTA('Последняя версия'!CV151)=0,NA(),'Последняя версия'!CV151)</f>
        <v>7</v>
      </c>
      <c r="CW151">
        <f>IF(COUNTA('Последняя версия'!CW151)=0,NA(),'Последняя версия'!CW151)</f>
        <v>8</v>
      </c>
      <c r="CX151">
        <f>IF(COUNTA('Последняя версия'!CX151)=0,NA(),'Последняя версия'!CX151)</f>
        <v>6</v>
      </c>
      <c r="CY151">
        <f>IF(COUNTA('Последняя версия'!CY151)=0,NA(),'Последняя версия'!CY151)</f>
        <v>6</v>
      </c>
      <c r="CZ151">
        <f>IF(COUNTA('Последняя версия'!CZ151)=0,NA(),'Последняя версия'!CZ151)</f>
        <v>8</v>
      </c>
      <c r="DA151">
        <f>IF(COUNTA('Последняя версия'!DA151)=0,NA(),'Последняя версия'!DA151)</f>
        <v>8</v>
      </c>
      <c r="DB151">
        <f>IF(COUNTA('Последняя версия'!DB151)=0,NA(),'Последняя версия'!DB151)</f>
        <v>9</v>
      </c>
      <c r="DC151">
        <f>IF(COUNTA('Последняя версия'!DC151)=0,NA(),'Последняя версия'!DC151)</f>
        <v>8</v>
      </c>
      <c r="DD151">
        <f>IF(COUNTA('Последняя версия'!DD151)=0,NA(),'Последняя версия'!DD151)</f>
        <v>8</v>
      </c>
      <c r="DE151">
        <f>IF(COUNTA('Последняя версия'!DE151)=0,NA(),'Последняя версия'!DE151)</f>
        <v>6</v>
      </c>
      <c r="DF151">
        <f>IF(COUNTA('Последняя версия'!DF151)=0,NA(),'Последняя версия'!DF151)</f>
        <v>9</v>
      </c>
      <c r="DG151">
        <f>IF(COUNTA('Последняя версия'!DG151)=0,NA(),'Последняя версия'!DG151)</f>
        <v>9</v>
      </c>
      <c r="DH151">
        <f>IF(COUNTA('Последняя версия'!DH151)=0,NA(),'Последняя версия'!DH151)</f>
        <v>15</v>
      </c>
      <c r="DI151">
        <f>IF(COUNTA('Последняя версия'!DI151)=0,NA(),'Последняя версия'!DI151)</f>
        <v>5</v>
      </c>
      <c r="DJ151">
        <f>IF(COUNTA('Последняя версия'!DJ151)=0,NA(),'Последняя версия'!DJ151)</f>
        <v>5</v>
      </c>
      <c r="DK151">
        <f>IF(COUNTA('Последняя версия'!DK151)=0,NA(),'Последняя версия'!DK151)</f>
        <v>5</v>
      </c>
      <c r="DL151">
        <f>IF(COUNTA('Последняя версия'!DL151)=0,NA(),'Последняя версия'!DL151)</f>
        <v>4</v>
      </c>
      <c r="DM151">
        <f>IF(COUNTA('Последняя версия'!DM151)=0,NA(),'Последняя версия'!DM151)</f>
        <v>2</v>
      </c>
      <c r="DN151">
        <f>IF(COUNTA('Последняя версия'!DN151)=0,NA(),'Последняя версия'!DN151)</f>
        <v>7</v>
      </c>
      <c r="DO151">
        <f>IF(COUNTA('Последняя версия'!DO151)=0,NA(),'Последняя версия'!DO151)</f>
        <v>4</v>
      </c>
      <c r="DP151">
        <f>IF(COUNTA('Последняя версия'!DP151)=0,NA(),'Последняя версия'!DP151)</f>
        <v>3</v>
      </c>
      <c r="DQ151">
        <f>IF(COUNTA('Последняя версия'!DQ151)=0,NA(),'Последняя версия'!DQ151)</f>
        <v>7</v>
      </c>
      <c r="DR151">
        <f>IF(COUNTA('Последняя версия'!DR151)=0,NA(),'Последняя версия'!DR151)</f>
        <v>6</v>
      </c>
      <c r="DS151">
        <f>IF(COUNTA('Последняя версия'!DS151)=0,NA(),'Последняя версия'!DS151)</f>
        <v>1</v>
      </c>
      <c r="DT151">
        <f>IF(COUNTA('Последняя версия'!DT151)=0,NA(),'Последняя версия'!DT151)</f>
        <v>94</v>
      </c>
      <c r="DU151">
        <f>IF(COUNTA('Последняя версия'!DU151)=0,NA(),'Последняя версия'!DU151)</f>
        <v>65</v>
      </c>
      <c r="DV151">
        <f>IF(COUNTA('Последняя версия'!DV151)=0,NA(),'Последняя версия'!DV151)</f>
        <v>18</v>
      </c>
      <c r="DW151">
        <f>IF(COUNTA('Последняя версия'!DW151)=0,NA(),'Последняя версия'!DW151)</f>
        <v>1</v>
      </c>
      <c r="DX151">
        <f>IF(COUNTA('Последняя версия'!DX151)=0,NA(),'Последняя версия'!DX151)</f>
        <v>14</v>
      </c>
      <c r="DY151">
        <f>IF(COUNTA('Последняя версия'!DY151)=0,NA(),'Последняя версия'!DY151)</f>
        <v>6</v>
      </c>
      <c r="DZ151">
        <f>IF(COUNTA('Последняя версия'!DZ151)=0,NA(),'Последняя версия'!DZ151)</f>
        <v>21</v>
      </c>
      <c r="EA151">
        <f>IF(COUNTA('Последняя версия'!EA151)=0,NA(),'Последняя версия'!EA151)</f>
        <v>13</v>
      </c>
      <c r="EB151">
        <f>IF(COUNTA('Последняя версия'!EB151)=0,NA(),'Последняя версия'!EB151)</f>
        <v>267</v>
      </c>
      <c r="EC151">
        <f>IF(COUNTA('Последняя версия'!EC151)=0,NA(),'Последняя версия'!EC151)</f>
        <v>307</v>
      </c>
      <c r="ED151">
        <f>IF(COUNTA('Последняя версия'!ED151)=0,NA(),'Последняя версия'!ED151)</f>
        <v>501</v>
      </c>
      <c r="EE151">
        <f>IF(COUNTA('Последняя версия'!EE151)=0,NA(),'Последняя версия'!EE151)</f>
        <v>20</v>
      </c>
      <c r="EF151">
        <f>IF(COUNTA('Последняя версия'!EF151)=0,NA(),'Последняя версия'!EF151)</f>
        <v>28</v>
      </c>
      <c r="EG151">
        <f>IF(COUNTA('Последняя версия'!EG151)=0,NA(),'Последняя версия'!EG151)</f>
        <v>0</v>
      </c>
      <c r="EH151">
        <f>IF(COUNTA('Последняя версия'!EH151)=0,NA(),'Последняя версия'!EH151)</f>
        <v>46</v>
      </c>
      <c r="EI151">
        <f>IF(COUNTA('Последняя версия'!EI151)=0,NA(),'Последняя версия'!EI151)</f>
        <v>194</v>
      </c>
      <c r="EJ151">
        <f>IF(COUNTA('Последняя версия'!EJ151)=0,NA(),'Последняя версия'!EJ151)</f>
        <v>1.1399999999999999</v>
      </c>
    </row>
    <row r="152" spans="1:140" x14ac:dyDescent="0.35">
      <c r="A152">
        <f>IF(COUNTA('Последняя версия'!A152)=0,NA(),'Последняя версия'!A152)</f>
        <v>151</v>
      </c>
      <c r="B152">
        <f>IF(COUNTA('Последняя версия'!B152)=0,NA(),'Последняя версия'!B152)</f>
        <v>1</v>
      </c>
      <c r="C152">
        <f>IF(COUNTA('Последняя версия'!C152)=0,NA(),'Последняя версия'!C152)</f>
        <v>2</v>
      </c>
      <c r="D152" t="e">
        <f>IF(COUNTA('Последняя версия'!D152)=0,NA(),'Последняя версия'!D152)</f>
        <v>#N/A</v>
      </c>
      <c r="E152" t="e">
        <f>IF(COUNTA('Последняя версия'!E152)=0,NA(),'Последняя версия'!E152)</f>
        <v>#N/A</v>
      </c>
      <c r="F152" t="e">
        <f>IF(COUNTA('Последняя версия'!F152)=0,NA(),'Последняя версия'!F152)</f>
        <v>#N/A</v>
      </c>
      <c r="G152" t="e">
        <f>IF(COUNTA('Последняя версия'!G152)=0,NA(),'Последняя версия'!G152)</f>
        <v>#N/A</v>
      </c>
      <c r="H152" t="e">
        <f>IF(COUNTA('Последняя версия'!H152)=0,NA(),'Последняя версия'!H152)</f>
        <v>#N/A</v>
      </c>
      <c r="I152" t="e">
        <f>IF(COUNTA('Последняя версия'!I152)=0,NA(),'Последняя версия'!I152)</f>
        <v>#N/A</v>
      </c>
      <c r="J152" t="e">
        <f>IF(COUNTA('Последняя версия'!J152)=0,NA(),'Последняя версия'!J152)</f>
        <v>#N/A</v>
      </c>
      <c r="K152" t="e">
        <f>IF(COUNTA('Последняя версия'!K152)=0,NA(),'Последняя версия'!K152)</f>
        <v>#N/A</v>
      </c>
      <c r="L152" t="e">
        <f>IF(COUNTA('Последняя версия'!L152)=0,NA(),'Последняя версия'!L152)</f>
        <v>#N/A</v>
      </c>
      <c r="M152" t="e">
        <f>IF(COUNTA('Последняя версия'!M152)=0,NA(),'Последняя версия'!M152)</f>
        <v>#N/A</v>
      </c>
      <c r="N152" t="e">
        <f>IF(COUNTA('Последняя версия'!N152)=0,NA(),'Последняя версия'!N152)</f>
        <v>#N/A</v>
      </c>
      <c r="O152" t="e">
        <f>IF(COUNTA('Последняя версия'!O152)=0,NA(),'Последняя версия'!O152)</f>
        <v>#N/A</v>
      </c>
      <c r="P152" t="e">
        <f>IF(COUNTA('Последняя версия'!P152)=0,NA(),'Последняя версия'!P152)</f>
        <v>#N/A</v>
      </c>
      <c r="Q152" t="e">
        <f>IF(COUNTA('Последняя версия'!Q152)=0,NA(),'Последняя версия'!Q152)</f>
        <v>#N/A</v>
      </c>
      <c r="R152" t="e">
        <f>IF(COUNTA('Последняя версия'!R152)=0,NA(),'Последняя версия'!R152)</f>
        <v>#N/A</v>
      </c>
      <c r="S152" t="e">
        <f>IF(COUNTA('Последняя версия'!S152)=0,NA(),'Последняя версия'!S152)</f>
        <v>#N/A</v>
      </c>
      <c r="T152" t="e">
        <f>IF(COUNTA('Последняя версия'!T152)=0,NA(),'Последняя версия'!T152)</f>
        <v>#N/A</v>
      </c>
      <c r="U152" t="e">
        <f>IF(COUNTA('Последняя версия'!U152)=0,NA(),'Последняя версия'!U152)</f>
        <v>#N/A</v>
      </c>
      <c r="V152" t="e">
        <f>IF(COUNTA('Последняя версия'!V152)=0,NA(),'Последняя версия'!V152)</f>
        <v>#N/A</v>
      </c>
      <c r="W152" t="e">
        <f>IF(COUNTA('Последняя версия'!W152)=0,NA(),'Последняя версия'!W152)</f>
        <v>#N/A</v>
      </c>
      <c r="X152">
        <f>IF(COUNTA('Последняя версия'!X152)=0,NA(),'Последняя версия'!X152)</f>
        <v>60</v>
      </c>
      <c r="Y152" t="e">
        <f>IF(COUNTA('Последняя версия'!Y152)=0,NA(),'Последняя версия'!Y152)</f>
        <v>#N/A</v>
      </c>
      <c r="Z152" t="e">
        <f>IF(COUNTA('Последняя версия'!Z152)=0,NA(),'Последняя версия'!Z152)</f>
        <v>#N/A</v>
      </c>
      <c r="AA152">
        <f>IF(COUNTA('Последняя версия'!AA152)=0,NA(),'Последняя версия'!AA152)</f>
        <v>70</v>
      </c>
      <c r="AB152" t="e">
        <f>IF(COUNTA('Последняя версия'!AB152)=0,NA(),'Последняя версия'!AB152)</f>
        <v>#N/A</v>
      </c>
      <c r="AC152">
        <f>IF(COUNTA('Последняя версия'!AC152)=0,NA(),'Последняя версия'!AC152)</f>
        <v>43.54</v>
      </c>
      <c r="AD152">
        <f>IF(COUNTA('Последняя версия'!AD152)=0,NA(),'Последняя версия'!AD152)</f>
        <v>7.23</v>
      </c>
      <c r="AE152">
        <f>IF(COUNTA('Последняя версия'!AE152)=0,NA(),'Последняя версия'!AE152)</f>
        <v>73.69</v>
      </c>
      <c r="AF152">
        <f>IF(COUNTA('Последняя версия'!AF152)=0,NA(),'Последняя версия'!AF152)</f>
        <v>4.72</v>
      </c>
      <c r="AG152">
        <f>IF(COUNTA('Последняя версия'!AG152)=0,NA(),'Последняя версия'!AG152)</f>
        <v>1.62</v>
      </c>
      <c r="AH152">
        <f>IF(COUNTA('Последняя версия'!AH152)=0,NA(),'Последняя версия'!AH152)</f>
        <v>3.87</v>
      </c>
      <c r="AI152">
        <f>IF(COUNTA('Последняя версия'!AI152)=0,NA(),'Последняя версия'!AI152)</f>
        <v>1.69</v>
      </c>
      <c r="AJ152" t="str">
        <f>IF(COUNTA('Последняя версия'!AJ152)=0,NA(),'Последняя версия'!AJ152)</f>
        <v>0.75</v>
      </c>
      <c r="AK152">
        <f>IF(COUNTA('Последняя версия'!AK152)=0,NA(),'Последняя версия'!AK152)</f>
        <v>3.46</v>
      </c>
      <c r="AL152">
        <f>IF(COUNTA('Последняя версия'!AL152)=0,NA(),'Последняя версия'!AL152)</f>
        <v>113</v>
      </c>
      <c r="AM152">
        <f>IF(COUNTA('Последняя версия'!AM152)=0,NA(),'Последняя версия'!AM152)</f>
        <v>286</v>
      </c>
      <c r="AN152" t="e">
        <f>IF(COUNTA('Последняя версия'!AN152)=0,NA(),'Последняя версия'!AN152)</f>
        <v>#N/A</v>
      </c>
      <c r="AO152" t="e">
        <f>IF(COUNTA('Последняя версия'!AO152)=0,NA(),'Последняя версия'!AO152)</f>
        <v>#N/A</v>
      </c>
      <c r="AP152" t="e">
        <f>IF(COUNTA('Последняя версия'!AP152)=0,NA(),'Последняя версия'!AP152)</f>
        <v>#N/A</v>
      </c>
      <c r="AQ152" t="e">
        <f>IF(COUNTA('Последняя версия'!AQ152)=0,NA(),'Последняя версия'!AQ152)</f>
        <v>#N/A</v>
      </c>
      <c r="AR152" t="e">
        <f>IF(COUNTA('Последняя версия'!AR152)=0,NA(),'Последняя версия'!AR152)</f>
        <v>#N/A</v>
      </c>
      <c r="AS152" t="e">
        <f>IF(COUNTA('Последняя версия'!AS152)=0,NA(),'Последняя версия'!AS152)</f>
        <v>#N/A</v>
      </c>
      <c r="AT152" t="e">
        <f>IF(COUNTA('Последняя версия'!AT152)=0,NA(),'Последняя версия'!AT152)</f>
        <v>#N/A</v>
      </c>
      <c r="AU152" t="e">
        <f>IF(COUNTA('Последняя версия'!AU152)=0,NA(),'Последняя версия'!AU152)</f>
        <v>#N/A</v>
      </c>
      <c r="AV152" t="e">
        <f>IF(COUNTA('Последняя версия'!AV152)=0,NA(),'Последняя версия'!AV152)</f>
        <v>#N/A</v>
      </c>
      <c r="AW152" t="e">
        <f>IF(COUNTA('Последняя версия'!AW152)=0,NA(),'Последняя версия'!AW152)</f>
        <v>#N/A</v>
      </c>
      <c r="AX152" t="e">
        <f>IF(COUNTA('Последняя версия'!AX152)=0,NA(),'Последняя версия'!AX152)</f>
        <v>#N/A</v>
      </c>
      <c r="AY152" t="e">
        <f>IF(COUNTA('Последняя версия'!AY152)=0,NA(),'Последняя версия'!AY152)</f>
        <v>#N/A</v>
      </c>
      <c r="AZ152" t="e">
        <f>IF(COUNTA('Последняя версия'!AZ152)=0,NA(),'Последняя версия'!AZ152)</f>
        <v>#N/A</v>
      </c>
      <c r="BA152" t="e">
        <f>IF(COUNTA('Последняя версия'!BA152)=0,NA(),'Последняя версия'!BA152)</f>
        <v>#N/A</v>
      </c>
      <c r="BB152">
        <f>IF(COUNTA('Последняя версия'!BB152)=0,NA(),'Последняя версия'!BB152)</f>
        <v>141</v>
      </c>
      <c r="BC152">
        <f>IF(COUNTA('Последняя версия'!BC152)=0,NA(),'Последняя версия'!BC152)</f>
        <v>4.87</v>
      </c>
      <c r="BD152">
        <f>IF(COUNTA('Последняя версия'!BD152)=0,NA(),'Последняя версия'!BD152)</f>
        <v>192</v>
      </c>
      <c r="BE152">
        <f>IF(COUNTA('Последняя версия'!BE152)=0,NA(),'Последняя версия'!BE152)</f>
        <v>4</v>
      </c>
      <c r="BF152">
        <f>IF(COUNTA('Последняя версия'!BF152)=0,NA(),'Последняя версия'!BF152)</f>
        <v>19</v>
      </c>
      <c r="BG152">
        <f>IF(COUNTA('Последняя версия'!BG152)=0,NA(),'Последняя версия'!BG152)</f>
        <v>2</v>
      </c>
      <c r="BH152">
        <f>IF(COUNTA('Последняя версия'!BH152)=0,NA(),'Последняя версия'!BH152)</f>
        <v>205</v>
      </c>
      <c r="BI152">
        <f>IF(COUNTA('Последняя версия'!BI152)=0,NA(),'Последняя версия'!BI152)</f>
        <v>1453.9007092198581</v>
      </c>
      <c r="BJ152">
        <f>IF(COUNTA('Последняя версия'!BJ152)=0,NA(),'Последняя версия'!BJ152)</f>
        <v>5.43</v>
      </c>
      <c r="BK152">
        <f>IF(COUNTA('Последняя версия'!BK152)=0,NA(),'Последняя версия'!BK152)</f>
        <v>175</v>
      </c>
      <c r="BL152">
        <f>IF(COUNTA('Последняя версия'!BL152)=0,NA(),'Последняя версия'!BL152)</f>
        <v>52.19</v>
      </c>
      <c r="BM152">
        <f>IF(COUNTA('Последняя версия'!BM152)=0,NA(),'Последняя версия'!BM152)</f>
        <v>7.68</v>
      </c>
      <c r="BN152" t="e">
        <f>IF(COUNTA('Последняя версия'!BN152)=0,NA(),'Последняя версия'!BN152)</f>
        <v>#N/A</v>
      </c>
      <c r="BO152" t="e">
        <f>IF(COUNTA('Последняя версия'!BO152)=0,NA(),'Последняя версия'!BO152)</f>
        <v>#N/A</v>
      </c>
      <c r="BP152" t="e">
        <f>IF(COUNTA('Последняя версия'!BP152)=0,NA(),'Последняя версия'!BP152)</f>
        <v>#N/A</v>
      </c>
      <c r="BQ152" t="e">
        <f>IF(COUNTA('Последняя версия'!BQ152)=0,NA(),'Последняя версия'!BQ152)</f>
        <v>#N/A</v>
      </c>
      <c r="BR152" t="e">
        <f>IF(COUNTA('Последняя версия'!BR152)=0,NA(),'Последняя версия'!BR152)</f>
        <v>#N/A</v>
      </c>
      <c r="BS152" t="e">
        <f>IF(COUNTA('Последняя версия'!BS152)=0,NA(),'Последняя версия'!BS152)</f>
        <v>#N/A</v>
      </c>
      <c r="BT152" t="e">
        <f>IF(COUNTA('Последняя версия'!BT152)=0,NA(),'Последняя версия'!BT152)</f>
        <v>#N/A</v>
      </c>
      <c r="BU152" t="e">
        <f>IF(COUNTA('Последняя версия'!BU152)=0,NA(),'Последняя версия'!BU152)</f>
        <v>#N/A</v>
      </c>
      <c r="BV152" t="e">
        <f>IF(COUNTA('Последняя версия'!BV152)=0,NA(),'Последняя версия'!BV152)</f>
        <v>#N/A</v>
      </c>
      <c r="BW152" t="e">
        <f>IF(COUNTA('Последняя версия'!BW152)=0,NA(),'Последняя версия'!BW152)</f>
        <v>#N/A</v>
      </c>
      <c r="BX152" t="e">
        <f>IF(COUNTA('Последняя версия'!BX152)=0,NA(),'Последняя версия'!BX152)</f>
        <v>#N/A</v>
      </c>
      <c r="BY152" t="e">
        <f>IF(COUNTA('Последняя версия'!BY152)=0,NA(),'Последняя версия'!BY152)</f>
        <v>#N/A</v>
      </c>
      <c r="BZ152" t="e">
        <f>IF(COUNTA('Последняя версия'!BZ152)=0,NA(),'Последняя версия'!BZ152)</f>
        <v>#N/A</v>
      </c>
      <c r="CA152" t="e">
        <f>IF(COUNTA('Последняя версия'!CA152)=0,NA(),'Последняя версия'!CA152)</f>
        <v>#N/A</v>
      </c>
      <c r="CB152" t="e">
        <f>IF(COUNTA('Последняя версия'!CB152)=0,NA(),'Последняя версия'!CB152)</f>
        <v>#N/A</v>
      </c>
      <c r="CC152" t="e">
        <f>IF(COUNTA('Последняя версия'!CC152)=0,NA(),'Последняя версия'!CC152)</f>
        <v>#N/A</v>
      </c>
      <c r="CD152" t="e">
        <f>IF(COUNTA('Последняя версия'!CD152)=0,NA(),'Последняя версия'!CD152)</f>
        <v>#N/A</v>
      </c>
      <c r="CE152" t="e">
        <f>IF(COUNTA('Последняя версия'!CE152)=0,NA(),'Последняя версия'!CE152)</f>
        <v>#N/A</v>
      </c>
      <c r="CF152" t="e">
        <f>IF(COUNTA('Последняя версия'!CF152)=0,NA(),'Последняя версия'!CF152)</f>
        <v>#N/A</v>
      </c>
      <c r="CG152" t="e">
        <f>IF(COUNTA('Последняя версия'!CG152)=0,NA(),'Последняя версия'!CG152)</f>
        <v>#N/A</v>
      </c>
      <c r="CH152" t="e">
        <f>IF(COUNTA('Последняя версия'!CH152)=0,NA(),'Последняя версия'!CH152)</f>
        <v>#N/A</v>
      </c>
      <c r="CI152" t="e">
        <f>IF(COUNTA('Последняя версия'!CI152)=0,NA(),'Последняя версия'!CI152)</f>
        <v>#N/A</v>
      </c>
      <c r="CJ152" t="e">
        <f>IF(COUNTA('Последняя версия'!CJ152)=0,NA(),'Последняя версия'!CJ152)</f>
        <v>#N/A</v>
      </c>
      <c r="CK152" t="e">
        <f>IF(COUNTA('Последняя версия'!CK152)=0,NA(),'Последняя версия'!CK152)</f>
        <v>#N/A</v>
      </c>
      <c r="CL152" t="e">
        <f>IF(COUNTA('Последняя версия'!CL152)=0,NA(),'Последняя версия'!CL152)</f>
        <v>#N/A</v>
      </c>
      <c r="CM152">
        <f>IF(COUNTA('Последняя версия'!CM152)=0,NA(),'Последняя версия'!CM152)</f>
        <v>2.64</v>
      </c>
      <c r="CN152">
        <f>IF(COUNTA('Последняя версия'!CN152)=0,NA(),'Последняя версия'!CN152)</f>
        <v>5.3354999999999997</v>
      </c>
      <c r="CO152">
        <f>IF(COUNTA('Последняя версия'!CO152)=0,NA(),'Последняя версия'!CO152)</f>
        <v>13.964600000000001</v>
      </c>
      <c r="CP152">
        <f>IF(COUNTA('Последняя версия'!CP152)=0,NA(),'Последняя версия'!CP152)</f>
        <v>226.87450000000001</v>
      </c>
      <c r="CQ152">
        <f>IF(COUNTA('Последняя версия'!CQ152)=0,NA(),'Последняя версия'!CQ152)</f>
        <v>132.8135</v>
      </c>
      <c r="CR152">
        <f>IF(COUNTA('Последняя версия'!CR152)=0,NA(),'Последняя версия'!CR152)</f>
        <v>22.4</v>
      </c>
      <c r="CS152" t="e">
        <f>IF(COUNTA('Последняя версия'!CS152)=0,NA(),'Последняя версия'!CS152)</f>
        <v>#N/A</v>
      </c>
      <c r="CT152" t="e">
        <f>IF(COUNTA('Последняя версия'!CT152)=0,NA(),'Последняя версия'!CT152)</f>
        <v>#N/A</v>
      </c>
      <c r="CU152" t="e">
        <f>IF(COUNTA('Последняя версия'!CU152)=0,NA(),'Последняя версия'!CU152)</f>
        <v>#N/A</v>
      </c>
      <c r="CV152">
        <f>IF(COUNTA('Последняя версия'!CV152)=0,NA(),'Последняя версия'!CV152)</f>
        <v>6</v>
      </c>
      <c r="CW152">
        <f>IF(COUNTA('Последняя версия'!CW152)=0,NA(),'Последняя версия'!CW152)</f>
        <v>1</v>
      </c>
      <c r="CX152">
        <f>IF(COUNTA('Последняя версия'!CX152)=0,NA(),'Последняя версия'!CX152)</f>
        <v>7</v>
      </c>
      <c r="CY152">
        <f>IF(COUNTA('Последняя версия'!CY152)=0,NA(),'Последняя версия'!CY152)</f>
        <v>1</v>
      </c>
      <c r="CZ152">
        <f>IF(COUNTA('Последняя версия'!CZ152)=0,NA(),'Последняя версия'!CZ152)</f>
        <v>6</v>
      </c>
      <c r="DA152">
        <f>IF(COUNTA('Последняя версия'!DA152)=0,NA(),'Последняя версия'!DA152)</f>
        <v>9</v>
      </c>
      <c r="DB152">
        <f>IF(COUNTA('Последняя версия'!DB152)=0,NA(),'Последняя версия'!DB152)</f>
        <v>9</v>
      </c>
      <c r="DC152">
        <f>IF(COUNTA('Последняя версия'!DC152)=0,NA(),'Последняя версия'!DC152)</f>
        <v>8</v>
      </c>
      <c r="DD152">
        <f>IF(COUNTA('Последняя версия'!DD152)=0,NA(),'Последняя версия'!DD152)</f>
        <v>8</v>
      </c>
      <c r="DE152">
        <f>IF(COUNTA('Последняя версия'!DE152)=0,NA(),'Последняя версия'!DE152)</f>
        <v>6</v>
      </c>
      <c r="DF152">
        <f>IF(COUNTA('Последняя версия'!DF152)=0,NA(),'Последняя версия'!DF152)</f>
        <v>9</v>
      </c>
      <c r="DG152">
        <f>IF(COUNTA('Последняя версия'!DG152)=0,NA(),'Последняя версия'!DG152)</f>
        <v>7</v>
      </c>
      <c r="DH152">
        <f>IF(COUNTA('Последняя версия'!DH152)=0,NA(),'Последняя версия'!DH152)</f>
        <v>13</v>
      </c>
      <c r="DI152">
        <f>IF(COUNTA('Последняя версия'!DI152)=0,NA(),'Последняя версия'!DI152)</f>
        <v>6</v>
      </c>
      <c r="DJ152">
        <f>IF(COUNTA('Последняя версия'!DJ152)=0,NA(),'Последняя версия'!DJ152)</f>
        <v>5</v>
      </c>
      <c r="DK152">
        <f>IF(COUNTA('Последняя версия'!DK152)=0,NA(),'Последняя версия'!DK152)</f>
        <v>5</v>
      </c>
      <c r="DL152">
        <f>IF(COUNTA('Последняя версия'!DL152)=0,NA(),'Последняя версия'!DL152)</f>
        <v>9</v>
      </c>
      <c r="DM152">
        <f>IF(COUNTA('Последняя версия'!DM152)=0,NA(),'Последняя версия'!DM152)</f>
        <v>8</v>
      </c>
      <c r="DN152">
        <f>IF(COUNTA('Последняя версия'!DN152)=0,NA(),'Последняя версия'!DN152)</f>
        <v>4</v>
      </c>
      <c r="DO152">
        <f>IF(COUNTA('Последняя версия'!DO152)=0,NA(),'Последняя версия'!DO152)</f>
        <v>4</v>
      </c>
      <c r="DP152">
        <f>IF(COUNTA('Последняя версия'!DP152)=0,NA(),'Последняя версия'!DP152)</f>
        <v>10</v>
      </c>
      <c r="DQ152">
        <f>IF(COUNTA('Последняя версия'!DQ152)=0,NA(),'Последняя версия'!DQ152)</f>
        <v>12</v>
      </c>
      <c r="DR152">
        <f>IF(COUNTA('Последняя версия'!DR152)=0,NA(),'Последняя версия'!DR152)</f>
        <v>9</v>
      </c>
      <c r="DS152">
        <f>IF(COUNTA('Последняя версия'!DS152)=0,NA(),'Последняя версия'!DS152)</f>
        <v>3</v>
      </c>
      <c r="DT152">
        <f>IF(COUNTA('Последняя версия'!DT152)=0,NA(),'Последняя версия'!DT152)</f>
        <v>108</v>
      </c>
      <c r="DU152" t="e">
        <f>IF(COUNTA('Последняя версия'!DU152)=0,NA(),'Последняя версия'!DU152)</f>
        <v>#N/A</v>
      </c>
      <c r="DV152" t="e">
        <f>IF(COUNTA('Последняя версия'!DV152)=0,NA(),'Последняя версия'!DV152)</f>
        <v>#N/A</v>
      </c>
      <c r="DW152" t="e">
        <f>IF(COUNTA('Последняя версия'!DW152)=0,NA(),'Последняя версия'!DW152)</f>
        <v>#N/A</v>
      </c>
      <c r="DX152" t="e">
        <f>IF(COUNTA('Последняя версия'!DX152)=0,NA(),'Последняя версия'!DX152)</f>
        <v>#N/A</v>
      </c>
      <c r="DY152" t="e">
        <f>IF(COUNTA('Последняя версия'!DY152)=0,NA(),'Последняя версия'!DY152)</f>
        <v>#N/A</v>
      </c>
      <c r="DZ152" t="e">
        <f>IF(COUNTA('Последняя версия'!DZ152)=0,NA(),'Последняя версия'!DZ152)</f>
        <v>#N/A</v>
      </c>
      <c r="EA152" t="e">
        <f>IF(COUNTA('Последняя версия'!EA152)=0,NA(),'Последняя версия'!EA152)</f>
        <v>#N/A</v>
      </c>
      <c r="EB152" t="e">
        <f>IF(COUNTA('Последняя версия'!EB152)=0,NA(),'Последняя версия'!EB152)</f>
        <v>#N/A</v>
      </c>
      <c r="EC152" t="e">
        <f>IF(COUNTA('Последняя версия'!EC152)=0,NA(),'Последняя версия'!EC152)</f>
        <v>#N/A</v>
      </c>
      <c r="ED152" t="e">
        <f>IF(COUNTA('Последняя версия'!ED152)=0,NA(),'Последняя версия'!ED152)</f>
        <v>#N/A</v>
      </c>
      <c r="EE152" t="e">
        <f>IF(COUNTA('Последняя версия'!EE152)=0,NA(),'Последняя версия'!EE152)</f>
        <v>#N/A</v>
      </c>
      <c r="EF152" t="e">
        <f>IF(COUNTA('Последняя версия'!EF152)=0,NA(),'Последняя версия'!EF152)</f>
        <v>#N/A</v>
      </c>
      <c r="EG152" t="e">
        <f>IF(COUNTA('Последняя версия'!EG152)=0,NA(),'Последняя версия'!EG152)</f>
        <v>#N/A</v>
      </c>
      <c r="EH152" t="e">
        <f>IF(COUNTA('Последняя версия'!EH152)=0,NA(),'Последняя версия'!EH152)</f>
        <v>#N/A</v>
      </c>
      <c r="EI152" t="e">
        <f>IF(COUNTA('Последняя версия'!EI152)=0,NA(),'Последняя версия'!EI152)</f>
        <v>#N/A</v>
      </c>
      <c r="EJ152" t="e">
        <f>IF(COUNTA('Последняя версия'!EJ152)=0,NA(),'Последняя версия'!EJ152)</f>
        <v>#N/A</v>
      </c>
    </row>
    <row r="153" spans="1:140" x14ac:dyDescent="0.35">
      <c r="A153">
        <f>IF(COUNTA('Последняя версия'!A153)=0,NA(),'Последняя версия'!A153)</f>
        <v>152</v>
      </c>
      <c r="B153">
        <f>IF(COUNTA('Последняя версия'!B153)=0,NA(),'Последняя версия'!B153)</f>
        <v>1</v>
      </c>
      <c r="C153">
        <f>IF(COUNTA('Последняя версия'!C153)=0,NA(),'Последняя версия'!C153)</f>
        <v>2</v>
      </c>
      <c r="D153">
        <f>IF(COUNTA('Последняя версия'!D153)=0,NA(),'Последняя версия'!D153)</f>
        <v>6</v>
      </c>
      <c r="E153">
        <f>IF(COUNTA('Последняя версия'!E153)=0,NA(),'Последняя версия'!E153)</f>
        <v>6</v>
      </c>
      <c r="F153">
        <f>IF(COUNTA('Последняя версия'!F153)=0,NA(),'Последняя версия'!F153)</f>
        <v>2</v>
      </c>
      <c r="G153">
        <f>IF(COUNTA('Последняя версия'!G153)=0,NA(),'Последняя версия'!G153)</f>
        <v>2</v>
      </c>
      <c r="H153">
        <f>IF(COUNTA('Последняя версия'!H153)=0,NA(),'Последняя версия'!H153)</f>
        <v>1</v>
      </c>
      <c r="I153">
        <f>IF(COUNTA('Последняя версия'!I153)=0,NA(),'Последняя версия'!I153)</f>
        <v>1</v>
      </c>
      <c r="J153" t="e">
        <f>IF(COUNTA('Последняя версия'!J153)=0,NA(),'Последняя версия'!J153)</f>
        <v>#N/A</v>
      </c>
      <c r="K153" t="e">
        <f>IF(COUNTA('Последняя версия'!K153)=0,NA(),'Последняя версия'!K153)</f>
        <v>#N/A</v>
      </c>
      <c r="L153" t="e">
        <f>IF(COUNTA('Последняя версия'!L153)=0,NA(),'Последняя версия'!L153)</f>
        <v>#N/A</v>
      </c>
      <c r="M153" t="e">
        <f>IF(COUNTA('Последняя версия'!M153)=0,NA(),'Последняя версия'!M153)</f>
        <v>#N/A</v>
      </c>
      <c r="N153" t="e">
        <f>IF(COUNTA('Последняя версия'!N153)=0,NA(),'Последняя версия'!N153)</f>
        <v>#N/A</v>
      </c>
      <c r="O153" t="e">
        <f>IF(COUNTA('Последняя версия'!O153)=0,NA(),'Последняя версия'!O153)</f>
        <v>#N/A</v>
      </c>
      <c r="P153" t="e">
        <f>IF(COUNTA('Последняя версия'!P153)=0,NA(),'Последняя версия'!P153)</f>
        <v>#N/A</v>
      </c>
      <c r="Q153" t="e">
        <f>IF(COUNTA('Последняя версия'!Q153)=0,NA(),'Последняя версия'!Q153)</f>
        <v>#N/A</v>
      </c>
      <c r="R153" t="e">
        <f>IF(COUNTA('Последняя версия'!R153)=0,NA(),'Последняя версия'!R153)</f>
        <v>#N/A</v>
      </c>
      <c r="S153" t="e">
        <f>IF(COUNTA('Последняя версия'!S153)=0,NA(),'Последняя версия'!S153)</f>
        <v>#N/A</v>
      </c>
      <c r="T153" t="e">
        <f>IF(COUNTA('Последняя версия'!T153)=0,NA(),'Последняя версия'!T153)</f>
        <v>#N/A</v>
      </c>
      <c r="U153" t="e">
        <f>IF(COUNTA('Последняя версия'!U153)=0,NA(),'Последняя версия'!U153)</f>
        <v>#N/A</v>
      </c>
      <c r="V153" t="e">
        <f>IF(COUNTA('Последняя версия'!V153)=0,NA(),'Последняя версия'!V153)</f>
        <v>#N/A</v>
      </c>
      <c r="W153" t="e">
        <f>IF(COUNTA('Последняя версия'!W153)=0,NA(),'Последняя версия'!W153)</f>
        <v>#N/A</v>
      </c>
      <c r="X153">
        <f>IF(COUNTA('Последняя версия'!X153)=0,NA(),'Последняя версия'!X153)</f>
        <v>64</v>
      </c>
      <c r="Y153" t="e">
        <f>IF(COUNTA('Последняя версия'!Y153)=0,NA(),'Последняя версия'!Y153)</f>
        <v>#N/A</v>
      </c>
      <c r="Z153" t="e">
        <f>IF(COUNTA('Последняя версия'!Z153)=0,NA(),'Последняя версия'!Z153)</f>
        <v>#N/A</v>
      </c>
      <c r="AA153">
        <f>IF(COUNTA('Последняя версия'!AA153)=0,NA(),'Последняя версия'!AA153)</f>
        <v>58</v>
      </c>
      <c r="AB153" t="e">
        <f>IF(COUNTA('Последняя версия'!AB153)=0,NA(),'Последняя версия'!AB153)</f>
        <v>#N/A</v>
      </c>
      <c r="AC153">
        <f>IF(COUNTA('Последняя версия'!AC153)=0,NA(),'Последняя версия'!AC153)</f>
        <v>48</v>
      </c>
      <c r="AD153">
        <f>IF(COUNTA('Последняя версия'!AD153)=0,NA(),'Последняя версия'!AD153)</f>
        <v>6.41</v>
      </c>
      <c r="AE153">
        <f>IF(COUNTA('Последняя версия'!AE153)=0,NA(),'Последняя версия'!AE153)</f>
        <v>83.37</v>
      </c>
      <c r="AF153">
        <f>IF(COUNTA('Последняя версия'!AF153)=0,NA(),'Последняя версия'!AF153)</f>
        <v>5.43</v>
      </c>
      <c r="AG153">
        <f>IF(COUNTA('Последняя версия'!AG153)=0,NA(),'Последняя версия'!AG153)</f>
        <v>1.67</v>
      </c>
      <c r="AH153">
        <f>IF(COUNTA('Последняя версия'!AH153)=0,NA(),'Последняя версия'!AH153)</f>
        <v>4.12</v>
      </c>
      <c r="AI153">
        <f>IF(COUNTA('Последняя версия'!AI153)=0,NA(),'Последняя версия'!AI153)</f>
        <v>1.1499999999999999</v>
      </c>
      <c r="AJ153">
        <f>IF(COUNTA('Последняя версия'!AJ153)=0,NA(),'Последняя версия'!AJ153)</f>
        <v>1.6</v>
      </c>
      <c r="AK153">
        <f>IF(COUNTA('Последняя версия'!AK153)=0,NA(),'Последняя версия'!AK153)</f>
        <v>2.83</v>
      </c>
      <c r="AL153">
        <f>IF(COUNTA('Последняя версия'!AL153)=0,NA(),'Последняя версия'!AL153)</f>
        <v>77</v>
      </c>
      <c r="AM153">
        <f>IF(COUNTA('Последняя версия'!AM153)=0,NA(),'Последняя версия'!AM153)</f>
        <v>203</v>
      </c>
      <c r="AN153">
        <f>IF(COUNTA('Последняя версия'!AN153)=0,NA(),'Последняя версия'!AN153)</f>
        <v>2.02</v>
      </c>
      <c r="AO153">
        <f>IF(COUNTA('Последняя версия'!AO153)=0,NA(),'Последняя версия'!AO153)</f>
        <v>100.495049504951</v>
      </c>
      <c r="AP153" t="e">
        <f>IF(COUNTA('Последняя версия'!AP153)=0,NA(),'Последняя версия'!AP153)</f>
        <v>#N/A</v>
      </c>
      <c r="AQ153" t="e">
        <f>IF(COUNTA('Последняя версия'!AQ153)=0,NA(),'Последняя версия'!AQ153)</f>
        <v>#N/A</v>
      </c>
      <c r="AR153" t="e">
        <f>IF(COUNTA('Последняя версия'!AR153)=0,NA(),'Последняя версия'!AR153)</f>
        <v>#N/A</v>
      </c>
      <c r="AS153" t="e">
        <f>IF(COUNTA('Последняя версия'!AS153)=0,NA(),'Последняя версия'!AS153)</f>
        <v>#N/A</v>
      </c>
      <c r="AT153" t="e">
        <f>IF(COUNTA('Последняя версия'!AT153)=0,NA(),'Последняя версия'!AT153)</f>
        <v>#N/A</v>
      </c>
      <c r="AU153" t="e">
        <f>IF(COUNTA('Последняя версия'!AU153)=0,NA(),'Последняя версия'!AU153)</f>
        <v>#N/A</v>
      </c>
      <c r="AV153" t="e">
        <f>IF(COUNTA('Последняя версия'!AV153)=0,NA(),'Последняя версия'!AV153)</f>
        <v>#N/A</v>
      </c>
      <c r="AW153" t="e">
        <f>IF(COUNTA('Последняя версия'!AW153)=0,NA(),'Последняя версия'!AW153)</f>
        <v>#N/A</v>
      </c>
      <c r="AX153" t="e">
        <f>IF(COUNTA('Последняя версия'!AX153)=0,NA(),'Последняя версия'!AX153)</f>
        <v>#N/A</v>
      </c>
      <c r="AY153" t="e">
        <f>IF(COUNTA('Последняя версия'!AY153)=0,NA(),'Последняя версия'!AY153)</f>
        <v>#N/A</v>
      </c>
      <c r="AZ153" t="e">
        <f>IF(COUNTA('Последняя версия'!AZ153)=0,NA(),'Последняя версия'!AZ153)</f>
        <v>#N/A</v>
      </c>
      <c r="BA153" t="e">
        <f>IF(COUNTA('Последняя версия'!BA153)=0,NA(),'Последняя версия'!BA153)</f>
        <v>#N/A</v>
      </c>
      <c r="BB153">
        <f>IF(COUNTA('Последняя версия'!BB153)=0,NA(),'Последняя версия'!BB153)</f>
        <v>142</v>
      </c>
      <c r="BC153">
        <f>IF(COUNTA('Последняя версия'!BC153)=0,NA(),'Последняя версия'!BC153)</f>
        <v>5.35</v>
      </c>
      <c r="BD153">
        <f>IF(COUNTA('Последняя версия'!BD153)=0,NA(),'Последняя версия'!BD153)</f>
        <v>373</v>
      </c>
      <c r="BE153">
        <f>IF(COUNTA('Последняя версия'!BE153)=0,NA(),'Последняя версия'!BE153)</f>
        <v>6.9</v>
      </c>
      <c r="BF153">
        <f>IF(COUNTA('Последняя версия'!BF153)=0,NA(),'Последняя версия'!BF153)</f>
        <v>3</v>
      </c>
      <c r="BG153">
        <f>IF(COUNTA('Последняя версия'!BG153)=0,NA(),'Последняя версия'!BG153)</f>
        <v>10</v>
      </c>
      <c r="BH153">
        <f>IF(COUNTA('Последняя версия'!BH153)=0,NA(),'Последняя версия'!BH153)</f>
        <v>223</v>
      </c>
      <c r="BI153">
        <f>IF(COUNTA('Последняя версия'!BI153)=0,NA(),'Последняя версия'!BI153)</f>
        <v>1570.4225352112676</v>
      </c>
      <c r="BJ153">
        <f>IF(COUNTA('Последняя версия'!BJ153)=0,NA(),'Последняя версия'!BJ153)</f>
        <v>9.09</v>
      </c>
      <c r="BK153">
        <f>IF(COUNTA('Последняя версия'!BK153)=0,NA(),'Последняя версия'!BK153)</f>
        <v>80.27</v>
      </c>
      <c r="BL153">
        <f>IF(COUNTA('Последняя версия'!BL153)=0,NA(),'Последняя версия'!BL153)</f>
        <v>60.15</v>
      </c>
      <c r="BM153">
        <f>IF(COUNTA('Последняя версия'!BM153)=0,NA(),'Последняя версия'!BM153)</f>
        <v>8.18</v>
      </c>
      <c r="BN153" t="e">
        <f>IF(COUNTA('Последняя версия'!BN153)=0,NA(),'Последняя версия'!BN153)</f>
        <v>#N/A</v>
      </c>
      <c r="BO153">
        <f>IF(COUNTA('Последняя версия'!BO153)=0,NA(),'Последняя версия'!BO153)</f>
        <v>403.8</v>
      </c>
      <c r="BP153" t="e">
        <f>IF(COUNTA('Последняя версия'!BP153)=0,NA(),'Последняя версия'!BP153)</f>
        <v>#N/A</v>
      </c>
      <c r="BQ153">
        <f>IF(COUNTA('Последняя версия'!BQ153)=0,NA(),'Последняя версия'!BQ153)</f>
        <v>80.209999999999994</v>
      </c>
      <c r="BR153" t="e">
        <f>IF(COUNTA('Последняя версия'!BR153)=0,NA(),'Последняя версия'!BR153)</f>
        <v>#N/A</v>
      </c>
      <c r="BS153" t="e">
        <f>IF(COUNTA('Последняя версия'!BS153)=0,NA(),'Последняя версия'!BS153)</f>
        <v>#N/A</v>
      </c>
      <c r="BT153" t="e">
        <f>IF(COUNTA('Последняя версия'!BT153)=0,NA(),'Последняя версия'!BT153)</f>
        <v>#N/A</v>
      </c>
      <c r="BU153" t="e">
        <f>IF(COUNTA('Последняя версия'!BU153)=0,NA(),'Последняя версия'!BU153)</f>
        <v>#N/A</v>
      </c>
      <c r="BV153" t="e">
        <f>IF(COUNTA('Последняя версия'!BV153)=0,NA(),'Последняя версия'!BV153)</f>
        <v>#N/A</v>
      </c>
      <c r="BW153" t="e">
        <f>IF(COUNTA('Последняя версия'!BW153)=0,NA(),'Последняя версия'!BW153)</f>
        <v>#N/A</v>
      </c>
      <c r="BX153" t="e">
        <f>IF(COUNTA('Последняя версия'!BX153)=0,NA(),'Последняя версия'!BX153)</f>
        <v>#N/A</v>
      </c>
      <c r="BY153" t="e">
        <f>IF(COUNTA('Последняя версия'!BY153)=0,NA(),'Последняя версия'!BY153)</f>
        <v>#N/A</v>
      </c>
      <c r="BZ153" t="e">
        <f>IF(COUNTA('Последняя версия'!BZ153)=0,NA(),'Последняя версия'!BZ153)</f>
        <v>#N/A</v>
      </c>
      <c r="CA153" t="e">
        <f>IF(COUNTA('Последняя версия'!CA153)=0,NA(),'Последняя версия'!CA153)</f>
        <v>#N/A</v>
      </c>
      <c r="CB153" t="e">
        <f>IF(COUNTA('Последняя версия'!CB153)=0,NA(),'Последняя версия'!CB153)</f>
        <v>#N/A</v>
      </c>
      <c r="CC153" t="e">
        <f>IF(COUNTA('Последняя версия'!CC153)=0,NA(),'Последняя версия'!CC153)</f>
        <v>#N/A</v>
      </c>
      <c r="CD153" t="e">
        <f>IF(COUNTA('Последняя версия'!CD153)=0,NA(),'Последняя версия'!CD153)</f>
        <v>#N/A</v>
      </c>
      <c r="CE153" t="e">
        <f>IF(COUNTA('Последняя версия'!CE153)=0,NA(),'Последняя версия'!CE153)</f>
        <v>#N/A</v>
      </c>
      <c r="CF153" t="e">
        <f>IF(COUNTA('Последняя версия'!CF153)=0,NA(),'Последняя версия'!CF153)</f>
        <v>#N/A</v>
      </c>
      <c r="CG153" t="e">
        <f>IF(COUNTA('Последняя версия'!CG153)=0,NA(),'Последняя версия'!CG153)</f>
        <v>#N/A</v>
      </c>
      <c r="CH153" t="e">
        <f>IF(COUNTA('Последняя версия'!CH153)=0,NA(),'Последняя версия'!CH153)</f>
        <v>#N/A</v>
      </c>
      <c r="CI153" t="e">
        <f>IF(COUNTA('Последняя версия'!CI153)=0,NA(),'Последняя версия'!CI153)</f>
        <v>#N/A</v>
      </c>
      <c r="CJ153" t="e">
        <f>IF(COUNTA('Последняя версия'!CJ153)=0,NA(),'Последняя версия'!CJ153)</f>
        <v>#N/A</v>
      </c>
      <c r="CK153" t="e">
        <f>IF(COUNTA('Последняя версия'!CK153)=0,NA(),'Последняя версия'!CK153)</f>
        <v>#N/A</v>
      </c>
      <c r="CL153" t="e">
        <f>IF(COUNTA('Последняя версия'!CL153)=0,NA(),'Последняя версия'!CL153)</f>
        <v>#N/A</v>
      </c>
      <c r="CM153">
        <f>IF(COUNTA('Последняя версия'!CM153)=0,NA(),'Последняя версия'!CM153)</f>
        <v>3.2</v>
      </c>
      <c r="CN153">
        <f>IF(COUNTA('Последняя версия'!CN153)=0,NA(),'Последняя версия'!CN153)</f>
        <v>2.91</v>
      </c>
      <c r="CO153">
        <f>IF(COUNTA('Последняя версия'!CO153)=0,NA(),'Последняя версия'!CO153)</f>
        <v>7.02</v>
      </c>
      <c r="CP153">
        <f>IF(COUNTA('Последняя версия'!CP153)=0,NA(),'Последняя версия'!CP153)</f>
        <v>122.7</v>
      </c>
      <c r="CQ153">
        <f>IF(COUNTA('Последняя версия'!CQ153)=0,NA(),'Последняя версия'!CQ153)</f>
        <v>70</v>
      </c>
      <c r="CR153">
        <f>IF(COUNTA('Последняя версия'!CR153)=0,NA(),'Последняя версия'!CR153)</f>
        <v>23.8</v>
      </c>
      <c r="CS153" t="e">
        <f>IF(COUNTA('Последняя версия'!CS153)=0,NA(),'Последняя версия'!CS153)</f>
        <v>#N/A</v>
      </c>
      <c r="CT153" t="e">
        <f>IF(COUNTA('Последняя версия'!CT153)=0,NA(),'Последняя версия'!CT153)</f>
        <v>#N/A</v>
      </c>
      <c r="CU153" t="e">
        <f>IF(COUNTA('Последняя версия'!CU153)=0,NA(),'Последняя версия'!CU153)</f>
        <v>#N/A</v>
      </c>
      <c r="CV153">
        <f>IF(COUNTA('Последняя версия'!CV153)=0,NA(),'Последняя версия'!CV153)</f>
        <v>5</v>
      </c>
      <c r="CW153">
        <f>IF(COUNTA('Последняя версия'!CW153)=0,NA(),'Последняя версия'!CW153)</f>
        <v>7</v>
      </c>
      <c r="CX153">
        <f>IF(COUNTA('Последняя версия'!CX153)=0,NA(),'Последняя версия'!CX153)</f>
        <v>7</v>
      </c>
      <c r="CY153">
        <f>IF(COUNTA('Последняя версия'!CY153)=0,NA(),'Последняя версия'!CY153)</f>
        <v>1</v>
      </c>
      <c r="CZ153">
        <f>IF(COUNTA('Последняя версия'!CZ153)=0,NA(),'Последняя версия'!CZ153)</f>
        <v>6</v>
      </c>
      <c r="DA153">
        <f>IF(COUNTA('Последняя версия'!DA153)=0,NA(),'Последняя версия'!DA153)</f>
        <v>4</v>
      </c>
      <c r="DB153">
        <f>IF(COUNTA('Последняя версия'!DB153)=0,NA(),'Последняя версия'!DB153)</f>
        <v>7</v>
      </c>
      <c r="DC153">
        <f>IF(COUNTA('Последняя версия'!DC153)=0,NA(),'Последняя версия'!DC153)</f>
        <v>6</v>
      </c>
      <c r="DD153">
        <f>IF(COUNTA('Последняя версия'!DD153)=0,NA(),'Последняя версия'!DD153)</f>
        <v>2</v>
      </c>
      <c r="DE153">
        <f>IF(COUNTA('Последняя версия'!DE153)=0,NA(),'Последняя версия'!DE153)</f>
        <v>7</v>
      </c>
      <c r="DF153">
        <f>IF(COUNTA('Последняя версия'!DF153)=0,NA(),'Последняя версия'!DF153)</f>
        <v>8</v>
      </c>
      <c r="DG153">
        <f>IF(COUNTA('Последняя версия'!DG153)=0,NA(),'Последняя версия'!DG153)</f>
        <v>2</v>
      </c>
      <c r="DH153">
        <f>IF(COUNTA('Последняя версия'!DH153)=0,NA(),'Последняя версия'!DH153)</f>
        <v>11</v>
      </c>
      <c r="DI153">
        <f>IF(COUNTA('Последняя версия'!DI153)=0,NA(),'Последняя версия'!DI153)</f>
        <v>6</v>
      </c>
      <c r="DJ153">
        <f>IF(COUNTA('Последняя версия'!DJ153)=0,NA(),'Последняя версия'!DJ153)</f>
        <v>5</v>
      </c>
      <c r="DK153">
        <f>IF(COUNTA('Последняя версия'!DK153)=0,NA(),'Последняя версия'!DK153)</f>
        <v>1</v>
      </c>
      <c r="DL153">
        <f>IF(COUNTA('Последняя версия'!DL153)=0,NA(),'Последняя версия'!DL153)</f>
        <v>6</v>
      </c>
      <c r="DM153">
        <f>IF(COUNTA('Последняя версия'!DM153)=0,NA(),'Последняя версия'!DM153)</f>
        <v>8</v>
      </c>
      <c r="DN153">
        <f>IF(COUNTA('Последняя версия'!DN153)=0,NA(),'Последняя версия'!DN153)</f>
        <v>5</v>
      </c>
      <c r="DO153">
        <f>IF(COUNTA('Последняя версия'!DO153)=0,NA(),'Последняя версия'!DO153)</f>
        <v>3</v>
      </c>
      <c r="DP153">
        <f>IF(COUNTA('Последняя версия'!DP153)=0,NA(),'Последняя версия'!DP153)</f>
        <v>7</v>
      </c>
      <c r="DQ153">
        <f>IF(COUNTA('Последняя версия'!DQ153)=0,NA(),'Последняя версия'!DQ153)</f>
        <v>11</v>
      </c>
      <c r="DR153">
        <f>IF(COUNTA('Последняя версия'!DR153)=0,NA(),'Последняя версия'!DR153)</f>
        <v>9</v>
      </c>
      <c r="DS153">
        <f>IF(COUNTA('Последняя версия'!DS153)=0,NA(),'Последняя версия'!DS153)</f>
        <v>2</v>
      </c>
      <c r="DT153">
        <f>IF(COUNTA('Последняя версия'!DT153)=0,NA(),'Последняя версия'!DT153)</f>
        <v>92</v>
      </c>
      <c r="DU153">
        <f>IF(COUNTA('Последняя версия'!DU153)=0,NA(),'Последняя версия'!DU153)</f>
        <v>76</v>
      </c>
      <c r="DV153">
        <f>IF(COUNTA('Последняя версия'!DV153)=0,NA(),'Последняя версия'!DV153)</f>
        <v>14</v>
      </c>
      <c r="DW153">
        <f>IF(COUNTA('Последняя версия'!DW153)=0,NA(),'Последняя версия'!DW153)</f>
        <v>1</v>
      </c>
      <c r="DX153">
        <f>IF(COUNTA('Последняя версия'!DX153)=0,NA(),'Последняя версия'!DX153)</f>
        <v>14</v>
      </c>
      <c r="DY153">
        <f>IF(COUNTA('Последняя версия'!DY153)=0,NA(),'Последняя версия'!DY153)</f>
        <v>9</v>
      </c>
      <c r="DZ153">
        <f>IF(COUNTA('Последняя версия'!DZ153)=0,NA(),'Последняя версия'!DZ153)</f>
        <v>23</v>
      </c>
      <c r="EA153">
        <f>IF(COUNTA('Последняя версия'!EA153)=0,NA(),'Последняя версия'!EA153)</f>
        <v>16</v>
      </c>
      <c r="EB153">
        <f>IF(COUNTA('Последняя версия'!EB153)=0,NA(),'Последняя версия'!EB153)</f>
        <v>58</v>
      </c>
      <c r="EC153">
        <f>IF(COUNTA('Последняя версия'!EC153)=0,NA(),'Последняя версия'!EC153)</f>
        <v>89</v>
      </c>
      <c r="ED153">
        <f>IF(COUNTA('Последняя версия'!ED153)=0,NA(),'Последняя версия'!ED153)</f>
        <v>290</v>
      </c>
      <c r="EE153">
        <f>IF(COUNTA('Последняя версия'!EE153)=0,NA(),'Последняя версия'!EE153)</f>
        <v>4</v>
      </c>
      <c r="EF153">
        <f>IF(COUNTA('Последняя версия'!EF153)=0,NA(),'Последняя версия'!EF153)</f>
        <v>3</v>
      </c>
      <c r="EG153">
        <f>IF(COUNTA('Последняя версия'!EG153)=0,NA(),'Последняя версия'!EG153)</f>
        <v>0</v>
      </c>
      <c r="EH153">
        <f>IF(COUNTA('Последняя версия'!EH153)=0,NA(),'Последняя версия'!EH153)</f>
        <v>19</v>
      </c>
      <c r="EI153">
        <f>IF(COUNTA('Последняя версия'!EI153)=0,NA(),'Последняя версия'!EI153)</f>
        <v>201</v>
      </c>
      <c r="EJ153">
        <f>IF(COUNTA('Последняя версия'!EJ153)=0,NA(),'Последняя версия'!EJ153)</f>
        <v>1.53</v>
      </c>
    </row>
    <row r="154" spans="1:140" x14ac:dyDescent="0.35">
      <c r="A154">
        <f>IF(COUNTA('Последняя версия'!A154)=0,NA(),'Последняя версия'!A154)</f>
        <v>153</v>
      </c>
      <c r="B154">
        <f>IF(COUNTA('Последняя версия'!B154)=0,NA(),'Последняя версия'!B154)</f>
        <v>3</v>
      </c>
      <c r="C154">
        <f>IF(COUNTA('Последняя версия'!C154)=0,NA(),'Последняя версия'!C154)</f>
        <v>1</v>
      </c>
      <c r="D154" t="e">
        <f>IF(COUNTA('Последняя версия'!D154)=0,NA(),'Последняя версия'!D154)</f>
        <v>#N/A</v>
      </c>
      <c r="E154" t="e">
        <f>IF(COUNTA('Последняя версия'!E154)=0,NA(),'Последняя версия'!E154)</f>
        <v>#N/A</v>
      </c>
      <c r="F154" t="e">
        <f>IF(COUNTA('Последняя версия'!F154)=0,NA(),'Последняя версия'!F154)</f>
        <v>#N/A</v>
      </c>
      <c r="G154" t="e">
        <f>IF(COUNTA('Последняя версия'!G154)=0,NA(),'Последняя версия'!G154)</f>
        <v>#N/A</v>
      </c>
      <c r="H154" t="e">
        <f>IF(COUNTA('Последняя версия'!H154)=0,NA(),'Последняя версия'!H154)</f>
        <v>#N/A</v>
      </c>
      <c r="I154" t="e">
        <f>IF(COUNTA('Последняя версия'!I154)=0,NA(),'Последняя версия'!I154)</f>
        <v>#N/A</v>
      </c>
      <c r="J154" t="e">
        <f>IF(COUNTA('Последняя версия'!J154)=0,NA(),'Последняя версия'!J154)</f>
        <v>#N/A</v>
      </c>
      <c r="K154" t="e">
        <f>IF(COUNTA('Последняя версия'!K154)=0,NA(),'Последняя версия'!K154)</f>
        <v>#N/A</v>
      </c>
      <c r="L154" t="e">
        <f>IF(COUNTA('Последняя версия'!L154)=0,NA(),'Последняя версия'!L154)</f>
        <v>#N/A</v>
      </c>
      <c r="M154" t="e">
        <f>IF(COUNTA('Последняя версия'!M154)=0,NA(),'Последняя версия'!M154)</f>
        <v>#N/A</v>
      </c>
      <c r="N154" t="e">
        <f>IF(COUNTA('Последняя версия'!N154)=0,NA(),'Последняя версия'!N154)</f>
        <v>#N/A</v>
      </c>
      <c r="O154" t="e">
        <f>IF(COUNTA('Последняя версия'!O154)=0,NA(),'Последняя версия'!O154)</f>
        <v>#N/A</v>
      </c>
      <c r="P154" t="e">
        <f>IF(COUNTA('Последняя версия'!P154)=0,NA(),'Последняя версия'!P154)</f>
        <v>#N/A</v>
      </c>
      <c r="Q154" t="e">
        <f>IF(COUNTA('Последняя версия'!Q154)=0,NA(),'Последняя версия'!Q154)</f>
        <v>#N/A</v>
      </c>
      <c r="R154" t="e">
        <f>IF(COUNTA('Последняя версия'!R154)=0,NA(),'Последняя версия'!R154)</f>
        <v>#N/A</v>
      </c>
      <c r="S154" t="e">
        <f>IF(COUNTA('Последняя версия'!S154)=0,NA(),'Последняя версия'!S154)</f>
        <v>#N/A</v>
      </c>
      <c r="T154" t="e">
        <f>IF(COUNTA('Последняя версия'!T154)=0,NA(),'Последняя версия'!T154)</f>
        <v>#N/A</v>
      </c>
      <c r="U154" t="e">
        <f>IF(COUNTA('Последняя версия'!U154)=0,NA(),'Последняя версия'!U154)</f>
        <v>#N/A</v>
      </c>
      <c r="V154" t="e">
        <f>IF(COUNTA('Последняя версия'!V154)=0,NA(),'Последняя версия'!V154)</f>
        <v>#N/A</v>
      </c>
      <c r="W154" t="e">
        <f>IF(COUNTA('Последняя версия'!W154)=0,NA(),'Последняя версия'!W154)</f>
        <v>#N/A</v>
      </c>
      <c r="X154">
        <f>IF(COUNTA('Последняя версия'!X154)=0,NA(),'Последняя версия'!X154)</f>
        <v>74</v>
      </c>
      <c r="Y154" t="e">
        <f>IF(COUNTA('Последняя версия'!Y154)=0,NA(),'Последняя версия'!Y154)</f>
        <v>#N/A</v>
      </c>
      <c r="Z154" t="e">
        <f>IF(COUNTA('Последняя версия'!Z154)=0,NA(),'Последняя версия'!Z154)</f>
        <v>#N/A</v>
      </c>
      <c r="AA154">
        <f>IF(COUNTA('Последняя версия'!AA154)=0,NA(),'Последняя версия'!AA154)</f>
        <v>83</v>
      </c>
      <c r="AB154" t="e">
        <f>IF(COUNTA('Последняя версия'!AB154)=0,NA(),'Последняя версия'!AB154)</f>
        <v>#N/A</v>
      </c>
      <c r="AC154">
        <f>IF(COUNTA('Последняя версия'!AC154)=0,NA(),'Последняя версия'!AC154)</f>
        <v>44.23</v>
      </c>
      <c r="AD154">
        <f>IF(COUNTA('Последняя версия'!AD154)=0,NA(),'Последняя версия'!AD154)</f>
        <v>5.61</v>
      </c>
      <c r="AE154">
        <f>IF(COUNTA('Последняя версия'!AE154)=0,NA(),'Последняя версия'!AE154)</f>
        <v>84.11</v>
      </c>
      <c r="AF154">
        <f>IF(COUNTA('Последняя версия'!AF154)=0,NA(),'Последняя версия'!AF154)</f>
        <v>5.4</v>
      </c>
      <c r="AG154">
        <f>IF(COUNTA('Последняя версия'!AG154)=0,NA(),'Последняя версия'!AG154)</f>
        <v>1.64</v>
      </c>
      <c r="AH154">
        <f>IF(COUNTA('Последняя версия'!AH154)=0,NA(),'Последняя версия'!AH154)</f>
        <v>3.02</v>
      </c>
      <c r="AI154">
        <f>IF(COUNTA('Последняя версия'!AI154)=0,NA(),'Последняя версия'!AI154)</f>
        <v>0.85</v>
      </c>
      <c r="AJ154">
        <f>IF(COUNTA('Последняя версия'!AJ154)=0,NA(),'Последняя версия'!AJ154)</f>
        <v>1.45</v>
      </c>
      <c r="AK154">
        <f>IF(COUNTA('Последняя версия'!AK154)=0,NA(),'Последняя версия'!AK154)</f>
        <v>2.42</v>
      </c>
      <c r="AL154">
        <f>IF(COUNTA('Последняя версия'!AL154)=0,NA(),'Последняя версия'!AL154)</f>
        <v>154</v>
      </c>
      <c r="AM154">
        <f>IF(COUNTA('Последняя версия'!AM154)=0,NA(),'Последняя версия'!AM154)</f>
        <v>361</v>
      </c>
      <c r="AN154">
        <f>IF(COUNTA('Последняя версия'!AN154)=0,NA(),'Последняя версия'!AN154)</f>
        <v>3.89</v>
      </c>
      <c r="AO154">
        <f>IF(COUNTA('Последняя версия'!AO154)=0,NA(),'Последняя версия'!AO154)</f>
        <v>92.8020565552699</v>
      </c>
      <c r="AP154" t="e">
        <f>IF(COUNTA('Последняя версия'!AP154)=0,NA(),'Последняя версия'!AP154)</f>
        <v>#N/A</v>
      </c>
      <c r="AQ154" t="e">
        <f>IF(COUNTA('Последняя версия'!AQ154)=0,NA(),'Последняя версия'!AQ154)</f>
        <v>#N/A</v>
      </c>
      <c r="AR154" t="e">
        <f>IF(COUNTA('Последняя версия'!AR154)=0,NA(),'Последняя версия'!AR154)</f>
        <v>#N/A</v>
      </c>
      <c r="AS154" t="e">
        <f>IF(COUNTA('Последняя версия'!AS154)=0,NA(),'Последняя версия'!AS154)</f>
        <v>#N/A</v>
      </c>
      <c r="AT154" t="e">
        <f>IF(COUNTA('Последняя версия'!AT154)=0,NA(),'Последняя версия'!AT154)</f>
        <v>#N/A</v>
      </c>
      <c r="AU154" t="e">
        <f>IF(COUNTA('Последняя версия'!AU154)=0,NA(),'Последняя версия'!AU154)</f>
        <v>#N/A</v>
      </c>
      <c r="AV154" t="e">
        <f>IF(COUNTA('Последняя версия'!AV154)=0,NA(),'Последняя версия'!AV154)</f>
        <v>#N/A</v>
      </c>
      <c r="AW154" t="e">
        <f>IF(COUNTA('Последняя версия'!AW154)=0,NA(),'Последняя версия'!AW154)</f>
        <v>#N/A</v>
      </c>
      <c r="AX154" t="e">
        <f>IF(COUNTA('Последняя версия'!AX154)=0,NA(),'Последняя версия'!AX154)</f>
        <v>#N/A</v>
      </c>
      <c r="AY154" t="e">
        <f>IF(COUNTA('Последняя версия'!AY154)=0,NA(),'Последняя версия'!AY154)</f>
        <v>#N/A</v>
      </c>
      <c r="AZ154" t="e">
        <f>IF(COUNTA('Последняя версия'!AZ154)=0,NA(),'Последняя версия'!AZ154)</f>
        <v>#N/A</v>
      </c>
      <c r="BA154" t="e">
        <f>IF(COUNTA('Последняя версия'!BA154)=0,NA(),'Последняя версия'!BA154)</f>
        <v>#N/A</v>
      </c>
      <c r="BB154">
        <f>IF(COUNTA('Последняя версия'!BB154)=0,NA(),'Последняя версия'!BB154)</f>
        <v>149</v>
      </c>
      <c r="BC154">
        <f>IF(COUNTA('Последняя версия'!BC154)=0,NA(),'Последняя версия'!BC154)</f>
        <v>4.9800000000000004</v>
      </c>
      <c r="BD154">
        <f>IF(COUNTA('Последняя версия'!BD154)=0,NA(),'Последняя версия'!BD154)</f>
        <v>183</v>
      </c>
      <c r="BE154">
        <f>IF(COUNTA('Последняя версия'!BE154)=0,NA(),'Последняя версия'!BE154)</f>
        <v>6.4</v>
      </c>
      <c r="BF154">
        <f>IF(COUNTA('Последняя версия'!BF154)=0,NA(),'Последняя версия'!BF154)</f>
        <v>10</v>
      </c>
      <c r="BG154">
        <f>IF(COUNTA('Последняя версия'!BG154)=0,NA(),'Последняя версия'!BG154)</f>
        <v>0</v>
      </c>
      <c r="BH154">
        <f>IF(COUNTA('Последняя версия'!BH154)=0,NA(),'Последняя версия'!BH154)</f>
        <v>205</v>
      </c>
      <c r="BI154">
        <f>IF(COUNTA('Последняя версия'!BI154)=0,NA(),'Последняя версия'!BI154)</f>
        <v>1375.8389261744965</v>
      </c>
      <c r="BJ154">
        <f>IF(COUNTA('Последняя версия'!BJ154)=0,NA(),'Последняя версия'!BJ154)</f>
        <v>6.79</v>
      </c>
      <c r="BK154">
        <f>IF(COUNTA('Последняя версия'!BK154)=0,NA(),'Последняя версия'!BK154)</f>
        <v>63.99</v>
      </c>
      <c r="BL154">
        <f>IF(COUNTA('Последняя версия'!BL154)=0,NA(),'Последняя версия'!BL154)</f>
        <v>40.96</v>
      </c>
      <c r="BM154">
        <f>IF(COUNTA('Последняя версия'!BM154)=0,NA(),'Последняя версия'!BM154)</f>
        <v>6.55</v>
      </c>
      <c r="BN154" t="e">
        <f>IF(COUNTA('Последняя версия'!BN154)=0,NA(),'Последняя версия'!BN154)</f>
        <v>#N/A</v>
      </c>
      <c r="BO154">
        <f>IF(COUNTA('Последняя версия'!BO154)=0,NA(),'Последняя версия'!BO154)</f>
        <v>276.2</v>
      </c>
      <c r="BP154" t="e">
        <f>IF(COUNTA('Последняя версия'!BP154)=0,NA(),'Последняя версия'!BP154)</f>
        <v>#N/A</v>
      </c>
      <c r="BQ154">
        <f>IF(COUNTA('Последняя версия'!BQ154)=0,NA(),'Последняя версия'!BQ154)</f>
        <v>62.05</v>
      </c>
      <c r="BR154" t="e">
        <f>IF(COUNTA('Последняя версия'!BR154)=0,NA(),'Последняя версия'!BR154)</f>
        <v>#N/A</v>
      </c>
      <c r="BS154" t="e">
        <f>IF(COUNTA('Последняя версия'!BS154)=0,NA(),'Последняя версия'!BS154)</f>
        <v>#N/A</v>
      </c>
      <c r="BT154" t="e">
        <f>IF(COUNTA('Последняя версия'!BT154)=0,NA(),'Последняя версия'!BT154)</f>
        <v>#N/A</v>
      </c>
      <c r="BU154" t="e">
        <f>IF(COUNTA('Последняя версия'!BU154)=0,NA(),'Последняя версия'!BU154)</f>
        <v>#N/A</v>
      </c>
      <c r="BV154" t="e">
        <f>IF(COUNTA('Последняя версия'!BV154)=0,NA(),'Последняя версия'!BV154)</f>
        <v>#N/A</v>
      </c>
      <c r="BW154" t="e">
        <f>IF(COUNTA('Последняя версия'!BW154)=0,NA(),'Последняя версия'!BW154)</f>
        <v>#N/A</v>
      </c>
      <c r="BX154" t="e">
        <f>IF(COUNTA('Последняя версия'!BX154)=0,NA(),'Последняя версия'!BX154)</f>
        <v>#N/A</v>
      </c>
      <c r="BY154" t="e">
        <f>IF(COUNTA('Последняя версия'!BY154)=0,NA(),'Последняя версия'!BY154)</f>
        <v>#N/A</v>
      </c>
      <c r="BZ154" t="e">
        <f>IF(COUNTA('Последняя версия'!BZ154)=0,NA(),'Последняя версия'!BZ154)</f>
        <v>#N/A</v>
      </c>
      <c r="CA154" t="e">
        <f>IF(COUNTA('Последняя версия'!CA154)=0,NA(),'Последняя версия'!CA154)</f>
        <v>#N/A</v>
      </c>
      <c r="CB154" t="e">
        <f>IF(COUNTA('Последняя версия'!CB154)=0,NA(),'Последняя версия'!CB154)</f>
        <v>#N/A</v>
      </c>
      <c r="CC154" t="e">
        <f>IF(COUNTA('Последняя версия'!CC154)=0,NA(),'Последняя версия'!CC154)</f>
        <v>#N/A</v>
      </c>
      <c r="CD154" t="e">
        <f>IF(COUNTA('Последняя версия'!CD154)=0,NA(),'Последняя версия'!CD154)</f>
        <v>#N/A</v>
      </c>
      <c r="CE154" t="e">
        <f>IF(COUNTA('Последняя версия'!CE154)=0,NA(),'Последняя версия'!CE154)</f>
        <v>#N/A</v>
      </c>
      <c r="CF154" t="e">
        <f>IF(COUNTA('Последняя версия'!CF154)=0,NA(),'Последняя версия'!CF154)</f>
        <v>#N/A</v>
      </c>
      <c r="CG154" t="e">
        <f>IF(COUNTA('Последняя версия'!CG154)=0,NA(),'Последняя версия'!CG154)</f>
        <v>#N/A</v>
      </c>
      <c r="CH154" t="e">
        <f>IF(COUNTA('Последняя версия'!CH154)=0,NA(),'Последняя версия'!CH154)</f>
        <v>#N/A</v>
      </c>
      <c r="CI154" t="e">
        <f>IF(COUNTA('Последняя версия'!CI154)=0,NA(),'Последняя версия'!CI154)</f>
        <v>#N/A</v>
      </c>
      <c r="CJ154" t="e">
        <f>IF(COUNTA('Последняя версия'!CJ154)=0,NA(),'Последняя версия'!CJ154)</f>
        <v>#N/A</v>
      </c>
      <c r="CK154" t="e">
        <f>IF(COUNTA('Последняя версия'!CK154)=0,NA(),'Последняя версия'!CK154)</f>
        <v>#N/A</v>
      </c>
      <c r="CL154" t="e">
        <f>IF(COUNTA('Последняя версия'!CL154)=0,NA(),'Последняя версия'!CL154)</f>
        <v>#N/A</v>
      </c>
      <c r="CM154">
        <f>IF(COUNTA('Последняя версия'!CM154)=0,NA(),'Последняя версия'!CM154)</f>
        <v>1.54</v>
      </c>
      <c r="CN154">
        <f>IF(COUNTA('Последняя версия'!CN154)=0,NA(),'Последняя версия'!CN154)</f>
        <v>3.41</v>
      </c>
      <c r="CO154">
        <f>IF(COUNTA('Последняя версия'!CO154)=0,NA(),'Последняя версия'!CO154)</f>
        <v>1</v>
      </c>
      <c r="CP154">
        <f>IF(COUNTA('Последняя версия'!CP154)=0,NA(),'Последняя версия'!CP154)</f>
        <v>114.68</v>
      </c>
      <c r="CQ154">
        <f>IF(COUNTA('Последняя версия'!CQ154)=0,NA(),'Последняя версия'!CQ154)</f>
        <v>19.98</v>
      </c>
      <c r="CR154">
        <f>IF(COUNTA('Последняя версия'!CR154)=0,NA(),'Последняя версия'!CR154)</f>
        <v>3.84</v>
      </c>
      <c r="CS154" t="e">
        <f>IF(COUNTA('Последняя версия'!CS154)=0,NA(),'Последняя версия'!CS154)</f>
        <v>#N/A</v>
      </c>
      <c r="CT154" t="e">
        <f>IF(COUNTA('Последняя версия'!CT154)=0,NA(),'Последняя версия'!CT154)</f>
        <v>#N/A</v>
      </c>
      <c r="CU154" t="e">
        <f>IF(COUNTA('Последняя версия'!CU154)=0,NA(),'Последняя версия'!CU154)</f>
        <v>#N/A</v>
      </c>
      <c r="CV154">
        <f>IF(COUNTA('Последняя версия'!CV154)=0,NA(),'Последняя версия'!CV154)</f>
        <v>4</v>
      </c>
      <c r="CW154">
        <f>IF(COUNTA('Последняя версия'!CW154)=0,NA(),'Последняя версия'!CW154)</f>
        <v>3</v>
      </c>
      <c r="CX154">
        <f>IF(COUNTA('Последняя версия'!CX154)=0,NA(),'Последняя версия'!CX154)</f>
        <v>6</v>
      </c>
      <c r="CY154">
        <f>IF(COUNTA('Последняя версия'!CY154)=0,NA(),'Последняя версия'!CY154)</f>
        <v>6</v>
      </c>
      <c r="CZ154">
        <f>IF(COUNTA('Последняя версия'!CZ154)=0,NA(),'Последняя версия'!CZ154)</f>
        <v>3</v>
      </c>
      <c r="DA154">
        <f>IF(COUNTA('Последняя версия'!DA154)=0,NA(),'Последняя версия'!DA154)</f>
        <v>1</v>
      </c>
      <c r="DB154">
        <f>IF(COUNTA('Последняя версия'!DB154)=0,NA(),'Последняя версия'!DB154)</f>
        <v>9</v>
      </c>
      <c r="DC154">
        <f>IF(COUNTA('Последняя версия'!DC154)=0,NA(),'Последняя версия'!DC154)</f>
        <v>7</v>
      </c>
      <c r="DD154">
        <f>IF(COUNTA('Последняя версия'!DD154)=0,NA(),'Последняя версия'!DD154)</f>
        <v>9</v>
      </c>
      <c r="DE154">
        <f>IF(COUNTA('Последняя версия'!DE154)=0,NA(),'Последняя версия'!DE154)</f>
        <v>9</v>
      </c>
      <c r="DF154">
        <f>IF(COUNTA('Последняя версия'!DF154)=0,NA(),'Последняя версия'!DF154)</f>
        <v>7</v>
      </c>
      <c r="DG154">
        <f>IF(COUNTA('Последняя версия'!DG154)=0,NA(),'Последняя версия'!DG154)</f>
        <v>7</v>
      </c>
      <c r="DH154">
        <f>IF(COUNTA('Последняя версия'!DH154)=0,NA(),'Последняя версия'!DH154)</f>
        <v>24</v>
      </c>
      <c r="DI154">
        <f>IF(COUNTA('Последняя версия'!DI154)=0,NA(),'Последняя версия'!DI154)</f>
        <v>6</v>
      </c>
      <c r="DJ154">
        <f>IF(COUNTA('Последняя версия'!DJ154)=0,NA(),'Последняя версия'!DJ154)</f>
        <v>5</v>
      </c>
      <c r="DK154">
        <f>IF(COUNTA('Последняя версия'!DK154)=0,NA(),'Последняя версия'!DK154)</f>
        <v>6</v>
      </c>
      <c r="DL154">
        <f>IF(COUNTA('Последняя версия'!DL154)=0,NA(),'Последняя версия'!DL154)</f>
        <v>13</v>
      </c>
      <c r="DM154">
        <f>IF(COUNTA('Последняя версия'!DM154)=0,NA(),'Последняя версия'!DM154)</f>
        <v>11</v>
      </c>
      <c r="DN154">
        <f>IF(COUNTA('Последняя версия'!DN154)=0,NA(),'Последняя версия'!DN154)</f>
        <v>6</v>
      </c>
      <c r="DO154">
        <f>IF(COUNTA('Последняя версия'!DO154)=0,NA(),'Последняя версия'!DO154)</f>
        <v>5</v>
      </c>
      <c r="DP154">
        <f>IF(COUNTA('Последняя версия'!DP154)=0,NA(),'Последняя версия'!DP154)</f>
        <v>8</v>
      </c>
      <c r="DQ154">
        <f>IF(COUNTA('Последняя версия'!DQ154)=0,NA(),'Последняя версия'!DQ154)</f>
        <v>14</v>
      </c>
      <c r="DR154">
        <f>IF(COUNTA('Последняя версия'!DR154)=0,NA(),'Последняя версия'!DR154)</f>
        <v>9</v>
      </c>
      <c r="DS154">
        <f>IF(COUNTA('Последняя версия'!DS154)=0,NA(),'Последняя версия'!DS154)</f>
        <v>5</v>
      </c>
      <c r="DT154">
        <f>IF(COUNTA('Последняя версия'!DT154)=0,NA(),'Последняя версия'!DT154)</f>
        <v>135</v>
      </c>
      <c r="DU154">
        <f>IF(COUNTA('Последняя версия'!DU154)=0,NA(),'Последняя версия'!DU154)</f>
        <v>89</v>
      </c>
      <c r="DV154">
        <f>IF(COUNTA('Последняя версия'!DV154)=0,NA(),'Последняя версия'!DV154)</f>
        <v>18</v>
      </c>
      <c r="DW154">
        <f>IF(COUNTA('Последняя версия'!DW154)=0,NA(),'Последняя версия'!DW154)</f>
        <v>1</v>
      </c>
      <c r="DX154">
        <f>IF(COUNTA('Последняя версия'!DX154)=0,NA(),'Последняя версия'!DX154)</f>
        <v>19</v>
      </c>
      <c r="DY154">
        <f>IF(COUNTA('Последняя версия'!DY154)=0,NA(),'Последняя версия'!DY154)</f>
        <v>10</v>
      </c>
      <c r="DZ154">
        <f>IF(COUNTA('Последняя версия'!DZ154)=0,NA(),'Последняя версия'!DZ154)</f>
        <v>26</v>
      </c>
      <c r="EA154">
        <f>IF(COUNTA('Последняя версия'!EA154)=0,NA(),'Последняя версия'!EA154)</f>
        <v>16</v>
      </c>
      <c r="EB154">
        <f>IF(COUNTA('Последняя версия'!EB154)=0,NA(),'Последняя версия'!EB154)</f>
        <v>60</v>
      </c>
      <c r="EC154">
        <f>IF(COUNTA('Последняя версия'!EC154)=0,NA(),'Последняя версия'!EC154)</f>
        <v>69</v>
      </c>
      <c r="ED154">
        <f>IF(COUNTA('Последняя версия'!ED154)=0,NA(),'Последняя версия'!ED154)</f>
        <v>180</v>
      </c>
      <c r="EE154">
        <f>IF(COUNTA('Последняя версия'!EE154)=0,NA(),'Последняя версия'!EE154)</f>
        <v>0</v>
      </c>
      <c r="EF154">
        <f>IF(COUNTA('Последняя версия'!EF154)=0,NA(),'Последняя версия'!EF154)</f>
        <v>2</v>
      </c>
      <c r="EG154">
        <f>IF(COUNTA('Последняя версия'!EG154)=0,NA(),'Последняя версия'!EG154)</f>
        <v>0</v>
      </c>
      <c r="EH154">
        <f>IF(COUNTA('Последняя версия'!EH154)=0,NA(),'Последняя версия'!EH154)</f>
        <v>10</v>
      </c>
      <c r="EI154">
        <f>IF(COUNTA('Последняя версия'!EI154)=0,NA(),'Последняя версия'!EI154)</f>
        <v>111</v>
      </c>
      <c r="EJ154">
        <f>IF(COUNTA('Последняя версия'!EJ154)=0,NA(),'Последняя версия'!EJ154)</f>
        <v>1.1499999999999999</v>
      </c>
    </row>
    <row r="155" spans="1:140" x14ac:dyDescent="0.35">
      <c r="A155">
        <f>IF(COUNTA('Последняя версия'!A155)=0,NA(),'Последняя версия'!A155)</f>
        <v>154</v>
      </c>
      <c r="B155">
        <f>IF(COUNTA('Последняя версия'!B155)=0,NA(),'Последняя версия'!B155)</f>
        <v>1</v>
      </c>
      <c r="C155">
        <f>IF(COUNTA('Последняя версия'!C155)=0,NA(),'Последняя версия'!C155)</f>
        <v>2</v>
      </c>
      <c r="D155" t="e">
        <f>IF(COUNTA('Последняя версия'!D155)=0,NA(),'Последняя версия'!D155)</f>
        <v>#N/A</v>
      </c>
      <c r="E155" t="e">
        <f>IF(COUNTA('Последняя версия'!E155)=0,NA(),'Последняя версия'!E155)</f>
        <v>#N/A</v>
      </c>
      <c r="F155" t="e">
        <f>IF(COUNTA('Последняя версия'!F155)=0,NA(),'Последняя версия'!F155)</f>
        <v>#N/A</v>
      </c>
      <c r="G155" t="e">
        <f>IF(COUNTA('Последняя версия'!G155)=0,NA(),'Последняя версия'!G155)</f>
        <v>#N/A</v>
      </c>
      <c r="H155" t="e">
        <f>IF(COUNTA('Последняя версия'!H155)=0,NA(),'Последняя версия'!H155)</f>
        <v>#N/A</v>
      </c>
      <c r="I155" t="e">
        <f>IF(COUNTA('Последняя версия'!I155)=0,NA(),'Последняя версия'!I155)</f>
        <v>#N/A</v>
      </c>
      <c r="J155" t="e">
        <f>IF(COUNTA('Последняя версия'!J155)=0,NA(),'Последняя версия'!J155)</f>
        <v>#N/A</v>
      </c>
      <c r="K155" t="e">
        <f>IF(COUNTA('Последняя версия'!K155)=0,NA(),'Последняя версия'!K155)</f>
        <v>#N/A</v>
      </c>
      <c r="L155" t="e">
        <f>IF(COUNTA('Последняя версия'!L155)=0,NA(),'Последняя версия'!L155)</f>
        <v>#N/A</v>
      </c>
      <c r="M155" t="e">
        <f>IF(COUNTA('Последняя версия'!M155)=0,NA(),'Последняя версия'!M155)</f>
        <v>#N/A</v>
      </c>
      <c r="N155" t="e">
        <f>IF(COUNTA('Последняя версия'!N155)=0,NA(),'Последняя версия'!N155)</f>
        <v>#N/A</v>
      </c>
      <c r="O155" t="e">
        <f>IF(COUNTA('Последняя версия'!O155)=0,NA(),'Последняя версия'!O155)</f>
        <v>#N/A</v>
      </c>
      <c r="P155" t="e">
        <f>IF(COUNTA('Последняя версия'!P155)=0,NA(),'Последняя версия'!P155)</f>
        <v>#N/A</v>
      </c>
      <c r="Q155" t="e">
        <f>IF(COUNTA('Последняя версия'!Q155)=0,NA(),'Последняя версия'!Q155)</f>
        <v>#N/A</v>
      </c>
      <c r="R155" t="e">
        <f>IF(COUNTA('Последняя версия'!R155)=0,NA(),'Последняя версия'!R155)</f>
        <v>#N/A</v>
      </c>
      <c r="S155" t="e">
        <f>IF(COUNTA('Последняя версия'!S155)=0,NA(),'Последняя версия'!S155)</f>
        <v>#N/A</v>
      </c>
      <c r="T155" t="e">
        <f>IF(COUNTA('Последняя версия'!T155)=0,NA(),'Последняя версия'!T155)</f>
        <v>#N/A</v>
      </c>
      <c r="U155" t="e">
        <f>IF(COUNTA('Последняя версия'!U155)=0,NA(),'Последняя версия'!U155)</f>
        <v>#N/A</v>
      </c>
      <c r="V155" t="e">
        <f>IF(COUNTA('Последняя версия'!V155)=0,NA(),'Последняя версия'!V155)</f>
        <v>#N/A</v>
      </c>
      <c r="W155" t="e">
        <f>IF(COUNTA('Последняя версия'!W155)=0,NA(),'Последняя версия'!W155)</f>
        <v>#N/A</v>
      </c>
      <c r="X155">
        <f>IF(COUNTA('Последняя версия'!X155)=0,NA(),'Последняя версия'!X155)</f>
        <v>66</v>
      </c>
      <c r="Y155" t="e">
        <f>IF(COUNTA('Последняя версия'!Y155)=0,NA(),'Последняя версия'!Y155)</f>
        <v>#N/A</v>
      </c>
      <c r="Z155" t="e">
        <f>IF(COUNTA('Последняя версия'!Z155)=0,NA(),'Последняя версия'!Z155)</f>
        <v>#N/A</v>
      </c>
      <c r="AA155">
        <f>IF(COUNTA('Последняя версия'!AA155)=0,NA(),'Последняя версия'!AA155)</f>
        <v>47</v>
      </c>
      <c r="AB155" t="e">
        <f>IF(COUNTA('Последняя версия'!AB155)=0,NA(),'Последняя версия'!AB155)</f>
        <v>#N/A</v>
      </c>
      <c r="AC155">
        <f>IF(COUNTA('Последняя версия'!AC155)=0,NA(),'Последняя версия'!AC155)</f>
        <v>48.23</v>
      </c>
      <c r="AD155">
        <f>IF(COUNTA('Последняя версия'!AD155)=0,NA(),'Последняя версия'!AD155)</f>
        <v>7.68</v>
      </c>
      <c r="AE155">
        <f>IF(COUNTA('Последняя версия'!AE155)=0,NA(),'Последняя версия'!AE155)</f>
        <v>85.01</v>
      </c>
      <c r="AF155">
        <f>IF(COUNTA('Последняя версия'!AF155)=0,NA(),'Последняя версия'!AF155)</f>
        <v>4.82</v>
      </c>
      <c r="AG155">
        <f>IF(COUNTA('Последняя версия'!AG155)=0,NA(),'Последняя версия'!AG155)</f>
        <v>1.76</v>
      </c>
      <c r="AH155">
        <f>IF(COUNTA('Последняя версия'!AH155)=0,NA(),'Последняя версия'!AH155)</f>
        <v>4.47</v>
      </c>
      <c r="AI155">
        <f>IF(COUNTA('Последняя версия'!AI155)=0,NA(),'Последняя версия'!AI155)</f>
        <v>0.71</v>
      </c>
      <c r="AJ155">
        <f>IF(COUNTA('Последняя версия'!AJ155)=0,NA(),'Последняя версия'!AJ155)</f>
        <v>1.69</v>
      </c>
      <c r="AK155">
        <f>IF(COUNTA('Последняя версия'!AK155)=0,NA(),'Последняя версия'!AK155)</f>
        <v>3.36</v>
      </c>
      <c r="AL155">
        <f>IF(COUNTA('Последняя версия'!AL155)=0,NA(),'Последняя версия'!AL155)</f>
        <v>183</v>
      </c>
      <c r="AM155">
        <f>IF(COUNTA('Последняя версия'!AM155)=0,NA(),'Последняя версия'!AM155)</f>
        <v>459</v>
      </c>
      <c r="AN155">
        <f>IF(COUNTA('Последняя версия'!AN155)=0,NA(),'Последняя версия'!AN155)</f>
        <v>1.94</v>
      </c>
      <c r="AO155">
        <f>IF(COUNTA('Последняя версия'!AO155)=0,NA(),'Последняя версия'!AO155)</f>
        <v>236.59793814432999</v>
      </c>
      <c r="AP155" t="e">
        <f>IF(COUNTA('Последняя версия'!AP155)=0,NA(),'Последняя версия'!AP155)</f>
        <v>#N/A</v>
      </c>
      <c r="AQ155" t="e">
        <f>IF(COUNTA('Последняя версия'!AQ155)=0,NA(),'Последняя версия'!AQ155)</f>
        <v>#N/A</v>
      </c>
      <c r="AR155" t="e">
        <f>IF(COUNTA('Последняя версия'!AR155)=0,NA(),'Последняя версия'!AR155)</f>
        <v>#N/A</v>
      </c>
      <c r="AS155" t="e">
        <f>IF(COUNTA('Последняя версия'!AS155)=0,NA(),'Последняя версия'!AS155)</f>
        <v>#N/A</v>
      </c>
      <c r="AT155" t="e">
        <f>IF(COUNTA('Последняя версия'!AT155)=0,NA(),'Последняя версия'!AT155)</f>
        <v>#N/A</v>
      </c>
      <c r="AU155" t="e">
        <f>IF(COUNTA('Последняя версия'!AU155)=0,NA(),'Последняя версия'!AU155)</f>
        <v>#N/A</v>
      </c>
      <c r="AV155" t="e">
        <f>IF(COUNTA('Последняя версия'!AV155)=0,NA(),'Последняя версия'!AV155)</f>
        <v>#N/A</v>
      </c>
      <c r="AW155" t="e">
        <f>IF(COUNTA('Последняя версия'!AW155)=0,NA(),'Последняя версия'!AW155)</f>
        <v>#N/A</v>
      </c>
      <c r="AX155" t="e">
        <f>IF(COUNTA('Последняя версия'!AX155)=0,NA(),'Последняя версия'!AX155)</f>
        <v>#N/A</v>
      </c>
      <c r="AY155" t="e">
        <f>IF(COUNTA('Последняя версия'!AY155)=0,NA(),'Последняя версия'!AY155)</f>
        <v>#N/A</v>
      </c>
      <c r="AZ155" t="e">
        <f>IF(COUNTA('Последняя версия'!AZ155)=0,NA(),'Последняя версия'!AZ155)</f>
        <v>#N/A</v>
      </c>
      <c r="BA155" t="e">
        <f>IF(COUNTA('Последняя версия'!BA155)=0,NA(),'Последняя версия'!BA155)</f>
        <v>#N/A</v>
      </c>
      <c r="BB155">
        <f>IF(COUNTA('Последняя версия'!BB155)=0,NA(),'Последняя версия'!BB155)</f>
        <v>130</v>
      </c>
      <c r="BC155">
        <f>IF(COUNTA('Последняя версия'!BC155)=0,NA(),'Последняя версия'!BC155)</f>
        <v>4.33</v>
      </c>
      <c r="BD155">
        <f>IF(COUNTA('Последняя версия'!BD155)=0,NA(),'Последняя версия'!BD155)</f>
        <v>228</v>
      </c>
      <c r="BE155">
        <f>IF(COUNTA('Последняя версия'!BE155)=0,NA(),'Последняя версия'!BE155)</f>
        <v>7.9</v>
      </c>
      <c r="BF155">
        <f>IF(COUNTA('Последняя версия'!BF155)=0,NA(),'Последняя версия'!BF155)</f>
        <v>18</v>
      </c>
      <c r="BG155">
        <f>IF(COUNTA('Последняя версия'!BG155)=0,NA(),'Последняя версия'!BG155)</f>
        <v>8</v>
      </c>
      <c r="BH155">
        <f>IF(COUNTA('Последняя версия'!BH155)=0,NA(),'Последняя версия'!BH155)</f>
        <v>150</v>
      </c>
      <c r="BI155">
        <f>IF(COUNTA('Последняя версия'!BI155)=0,NA(),'Последняя версия'!BI155)</f>
        <v>1153.8461538461538</v>
      </c>
      <c r="BJ155">
        <f>IF(COUNTA('Последняя версия'!BJ155)=0,NA(),'Последняя версия'!BJ155)</f>
        <v>6.43</v>
      </c>
      <c r="BK155">
        <f>IF(COUNTA('Последняя версия'!BK155)=0,NA(),'Последняя версия'!BK155)</f>
        <v>68.959999999999994</v>
      </c>
      <c r="BL155">
        <f>IF(COUNTA('Последняя версия'!BL155)=0,NA(),'Последняя версия'!BL155)</f>
        <v>62.25</v>
      </c>
      <c r="BM155">
        <f>IF(COUNTA('Последняя версия'!BM155)=0,NA(),'Последняя версия'!BM155)</f>
        <v>8.1300000000000008</v>
      </c>
      <c r="BN155" t="e">
        <f>IF(COUNTA('Последняя версия'!BN155)=0,NA(),'Последняя версия'!BN155)</f>
        <v>#N/A</v>
      </c>
      <c r="BO155">
        <f>IF(COUNTA('Последняя версия'!BO155)=0,NA(),'Последняя версия'!BO155)</f>
        <v>337</v>
      </c>
      <c r="BP155" t="e">
        <f>IF(COUNTA('Последняя версия'!BP155)=0,NA(),'Последняя версия'!BP155)</f>
        <v>#N/A</v>
      </c>
      <c r="BQ155">
        <f>IF(COUNTA('Последняя версия'!BQ155)=0,NA(),'Последняя версия'!BQ155)</f>
        <v>78.69</v>
      </c>
      <c r="BR155" t="e">
        <f>IF(COUNTA('Последняя версия'!BR155)=0,NA(),'Последняя версия'!BR155)</f>
        <v>#N/A</v>
      </c>
      <c r="BS155" t="e">
        <f>IF(COUNTA('Последняя версия'!BS155)=0,NA(),'Последняя версия'!BS155)</f>
        <v>#N/A</v>
      </c>
      <c r="BT155" t="e">
        <f>IF(COUNTA('Последняя версия'!BT155)=0,NA(),'Последняя версия'!BT155)</f>
        <v>#N/A</v>
      </c>
      <c r="BU155" t="e">
        <f>IF(COUNTA('Последняя версия'!BU155)=0,NA(),'Последняя версия'!BU155)</f>
        <v>#N/A</v>
      </c>
      <c r="BV155" t="e">
        <f>IF(COUNTA('Последняя версия'!BV155)=0,NA(),'Последняя версия'!BV155)</f>
        <v>#N/A</v>
      </c>
      <c r="BW155" t="e">
        <f>IF(COUNTA('Последняя версия'!BW155)=0,NA(),'Последняя версия'!BW155)</f>
        <v>#N/A</v>
      </c>
      <c r="BX155" t="e">
        <f>IF(COUNTA('Последняя версия'!BX155)=0,NA(),'Последняя версия'!BX155)</f>
        <v>#N/A</v>
      </c>
      <c r="BY155" t="e">
        <f>IF(COUNTA('Последняя версия'!BY155)=0,NA(),'Последняя версия'!BY155)</f>
        <v>#N/A</v>
      </c>
      <c r="BZ155" t="e">
        <f>IF(COUNTA('Последняя версия'!BZ155)=0,NA(),'Последняя версия'!BZ155)</f>
        <v>#N/A</v>
      </c>
      <c r="CA155" t="e">
        <f>IF(COUNTA('Последняя версия'!CA155)=0,NA(),'Последняя версия'!CA155)</f>
        <v>#N/A</v>
      </c>
      <c r="CB155" t="e">
        <f>IF(COUNTA('Последняя версия'!CB155)=0,NA(),'Последняя версия'!CB155)</f>
        <v>#N/A</v>
      </c>
      <c r="CC155" t="e">
        <f>IF(COUNTA('Последняя версия'!CC155)=0,NA(),'Последняя версия'!CC155)</f>
        <v>#N/A</v>
      </c>
      <c r="CD155" t="e">
        <f>IF(COUNTA('Последняя версия'!CD155)=0,NA(),'Последняя версия'!CD155)</f>
        <v>#N/A</v>
      </c>
      <c r="CE155" t="e">
        <f>IF(COUNTA('Последняя версия'!CE155)=0,NA(),'Последняя версия'!CE155)</f>
        <v>#N/A</v>
      </c>
      <c r="CF155" t="e">
        <f>IF(COUNTA('Последняя версия'!CF155)=0,NA(),'Последняя версия'!CF155)</f>
        <v>#N/A</v>
      </c>
      <c r="CG155" t="e">
        <f>IF(COUNTA('Последняя версия'!CG155)=0,NA(),'Последняя версия'!CG155)</f>
        <v>#N/A</v>
      </c>
      <c r="CH155" t="e">
        <f>IF(COUNTA('Последняя версия'!CH155)=0,NA(),'Последняя версия'!CH155)</f>
        <v>#N/A</v>
      </c>
      <c r="CI155" t="e">
        <f>IF(COUNTA('Последняя версия'!CI155)=0,NA(),'Последняя версия'!CI155)</f>
        <v>#N/A</v>
      </c>
      <c r="CJ155" t="e">
        <f>IF(COUNTA('Последняя версия'!CJ155)=0,NA(),'Последняя версия'!CJ155)</f>
        <v>#N/A</v>
      </c>
      <c r="CK155" t="e">
        <f>IF(COUNTA('Последняя версия'!CK155)=0,NA(),'Последняя версия'!CK155)</f>
        <v>#N/A</v>
      </c>
      <c r="CL155" t="e">
        <f>IF(COUNTA('Последняя версия'!CL155)=0,NA(),'Последняя версия'!CL155)</f>
        <v>#N/A</v>
      </c>
      <c r="CM155">
        <f>IF(COUNTA('Последняя версия'!CM155)=0,NA(),'Последняя версия'!CM155)</f>
        <v>4.5199999999999996</v>
      </c>
      <c r="CN155">
        <f>IF(COUNTA('Последняя версия'!CN155)=0,NA(),'Последняя версия'!CN155)</f>
        <v>12.86</v>
      </c>
      <c r="CO155">
        <f>IF(COUNTA('Последняя версия'!CO155)=0,NA(),'Последняя версия'!CO155)</f>
        <v>7.49</v>
      </c>
      <c r="CP155">
        <f>IF(COUNTA('Последняя версия'!CP155)=0,NA(),'Последняя версия'!CP155)</f>
        <v>349.4</v>
      </c>
      <c r="CQ155">
        <f>IF(COUNTA('Последняя версия'!CQ155)=0,NA(),'Последняя версия'!CQ155)</f>
        <v>42.54</v>
      </c>
      <c r="CR155">
        <f>IF(COUNTA('Последняя версия'!CR155)=0,NA(),'Последняя версия'!CR155)</f>
        <v>32.44</v>
      </c>
      <c r="CS155" t="e">
        <f>IF(COUNTA('Последняя версия'!CS155)=0,NA(),'Последняя версия'!CS155)</f>
        <v>#N/A</v>
      </c>
      <c r="CT155" t="e">
        <f>IF(COUNTA('Последняя версия'!CT155)=0,NA(),'Последняя версия'!CT155)</f>
        <v>#N/A</v>
      </c>
      <c r="CU155" t="e">
        <f>IF(COUNTA('Последняя версия'!CU155)=0,NA(),'Последняя версия'!CU155)</f>
        <v>#N/A</v>
      </c>
      <c r="CV155">
        <f>IF(COUNTA('Последняя версия'!CV155)=0,NA(),'Последняя версия'!CV155)</f>
        <v>2</v>
      </c>
      <c r="CW155">
        <f>IF(COUNTA('Последняя версия'!CW155)=0,NA(),'Последняя версия'!CW155)</f>
        <v>1</v>
      </c>
      <c r="CX155">
        <f>IF(COUNTA('Последняя версия'!CX155)=0,NA(),'Последняя версия'!CX155)</f>
        <v>5</v>
      </c>
      <c r="CY155">
        <f>IF(COUNTA('Последняя версия'!CY155)=0,NA(),'Последняя версия'!CY155)</f>
        <v>1</v>
      </c>
      <c r="CZ155">
        <f>IF(COUNTA('Последняя версия'!CZ155)=0,NA(),'Последняя версия'!CZ155)</f>
        <v>3</v>
      </c>
      <c r="DA155">
        <f>IF(COUNTA('Последняя версия'!DA155)=0,NA(),'Последняя версия'!DA155)</f>
        <v>6</v>
      </c>
      <c r="DB155">
        <f>IF(COUNTA('Последняя версия'!DB155)=0,NA(),'Последняя версия'!DB155)</f>
        <v>4</v>
      </c>
      <c r="DC155">
        <f>IF(COUNTA('Последняя версия'!DC155)=0,NA(),'Последняя версия'!DC155)</f>
        <v>3</v>
      </c>
      <c r="DD155">
        <f>IF(COUNTA('Последняя версия'!DD155)=0,NA(),'Последняя версия'!DD155)</f>
        <v>6</v>
      </c>
      <c r="DE155">
        <f>IF(COUNTA('Последняя версия'!DE155)=0,NA(),'Последняя версия'!DE155)</f>
        <v>4</v>
      </c>
      <c r="DF155">
        <f>IF(COUNTA('Последняя версия'!DF155)=0,NA(),'Последняя версия'!DF155)</f>
        <v>1</v>
      </c>
      <c r="DG155">
        <f>IF(COUNTA('Последняя версия'!DG155)=0,NA(),'Последняя версия'!DG155)</f>
        <v>6</v>
      </c>
      <c r="DH155">
        <f>IF(COUNTA('Последняя версия'!DH155)=0,NA(),'Последняя версия'!DH155)</f>
        <v>11</v>
      </c>
      <c r="DI155">
        <f>IF(COUNTA('Последняя версия'!DI155)=0,NA(),'Последняя версия'!DI155)</f>
        <v>6</v>
      </c>
      <c r="DJ155">
        <f>IF(COUNTA('Последняя версия'!DJ155)=0,NA(),'Последняя версия'!DJ155)</f>
        <v>5</v>
      </c>
      <c r="DK155">
        <f>IF(COUNTA('Последняя версия'!DK155)=0,NA(),'Последняя версия'!DK155)</f>
        <v>9</v>
      </c>
      <c r="DL155">
        <f>IF(COUNTA('Последняя версия'!DL155)=0,NA(),'Последняя версия'!DL155)</f>
        <v>5</v>
      </c>
      <c r="DM155">
        <f>IF(COUNTA('Последняя версия'!DM155)=0,NA(),'Последняя версия'!DM155)</f>
        <v>8</v>
      </c>
      <c r="DN155">
        <f>IF(COUNTA('Последняя версия'!DN155)=0,NA(),'Последняя версия'!DN155)</f>
        <v>5</v>
      </c>
      <c r="DO155">
        <f>IF(COUNTA('Последняя версия'!DO155)=0,NA(),'Последняя версия'!DO155)</f>
        <v>3</v>
      </c>
      <c r="DP155">
        <f>IF(COUNTA('Последняя версия'!DP155)=0,NA(),'Последняя версия'!DP155)</f>
        <v>8</v>
      </c>
      <c r="DQ155">
        <f>IF(COUNTA('Последняя версия'!DQ155)=0,NA(),'Последняя версия'!DQ155)</f>
        <v>8</v>
      </c>
      <c r="DR155">
        <f>IF(COUNTA('Последняя версия'!DR155)=0,NA(),'Последняя версия'!DR155)</f>
        <v>6</v>
      </c>
      <c r="DS155">
        <f>IF(COUNTA('Последняя версия'!DS155)=0,NA(),'Последняя версия'!DS155)</f>
        <v>2</v>
      </c>
      <c r="DT155">
        <f>IF(COUNTA('Последняя версия'!DT155)=0,NA(),'Последняя версия'!DT155)</f>
        <v>101</v>
      </c>
      <c r="DU155" t="e">
        <f>IF(COUNTA('Последняя версия'!DU155)=0,NA(),'Последняя версия'!DU155)</f>
        <v>#N/A</v>
      </c>
      <c r="DV155" t="e">
        <f>IF(COUNTA('Последняя версия'!DV155)=0,NA(),'Последняя версия'!DV155)</f>
        <v>#N/A</v>
      </c>
      <c r="DW155" t="e">
        <f>IF(COUNTA('Последняя версия'!DW155)=0,NA(),'Последняя версия'!DW155)</f>
        <v>#N/A</v>
      </c>
      <c r="DX155" t="e">
        <f>IF(COUNTA('Последняя версия'!DX155)=0,NA(),'Последняя версия'!DX155)</f>
        <v>#N/A</v>
      </c>
      <c r="DY155" t="e">
        <f>IF(COUNTA('Последняя версия'!DY155)=0,NA(),'Последняя версия'!DY155)</f>
        <v>#N/A</v>
      </c>
      <c r="DZ155" t="e">
        <f>IF(COUNTA('Последняя версия'!DZ155)=0,NA(),'Последняя версия'!DZ155)</f>
        <v>#N/A</v>
      </c>
      <c r="EA155" t="e">
        <f>IF(COUNTA('Последняя версия'!EA155)=0,NA(),'Последняя версия'!EA155)</f>
        <v>#N/A</v>
      </c>
      <c r="EB155" t="e">
        <f>IF(COUNTA('Последняя версия'!EB155)=0,NA(),'Последняя версия'!EB155)</f>
        <v>#N/A</v>
      </c>
      <c r="EC155" t="e">
        <f>IF(COUNTA('Последняя версия'!EC155)=0,NA(),'Последняя версия'!EC155)</f>
        <v>#N/A</v>
      </c>
      <c r="ED155" t="e">
        <f>IF(COUNTA('Последняя версия'!ED155)=0,NA(),'Последняя версия'!ED155)</f>
        <v>#N/A</v>
      </c>
      <c r="EE155" t="e">
        <f>IF(COUNTA('Последняя версия'!EE155)=0,NA(),'Последняя версия'!EE155)</f>
        <v>#N/A</v>
      </c>
      <c r="EF155" t="e">
        <f>IF(COUNTA('Последняя версия'!EF155)=0,NA(),'Последняя версия'!EF155)</f>
        <v>#N/A</v>
      </c>
      <c r="EG155" t="e">
        <f>IF(COUNTA('Последняя версия'!EG155)=0,NA(),'Последняя версия'!EG155)</f>
        <v>#N/A</v>
      </c>
      <c r="EH155" t="e">
        <f>IF(COUNTA('Последняя версия'!EH155)=0,NA(),'Последняя версия'!EH155)</f>
        <v>#N/A</v>
      </c>
      <c r="EI155" t="e">
        <f>IF(COUNTA('Последняя версия'!EI155)=0,NA(),'Последняя версия'!EI155)</f>
        <v>#N/A</v>
      </c>
      <c r="EJ155" t="e">
        <f>IF(COUNTA('Последняя версия'!EJ155)=0,NA(),'Последняя версия'!EJ155)</f>
        <v>#N/A</v>
      </c>
    </row>
    <row r="156" spans="1:140" x14ac:dyDescent="0.35">
      <c r="A156">
        <f>IF(COUNTA('Последняя версия'!A156)=0,NA(),'Последняя версия'!A156)</f>
        <v>155</v>
      </c>
      <c r="B156">
        <f>IF(COUNTA('Последняя версия'!B156)=0,NA(),'Последняя версия'!B156)</f>
        <v>1</v>
      </c>
      <c r="C156">
        <f>IF(COUNTA('Последняя версия'!C156)=0,NA(),'Последняя версия'!C156)</f>
        <v>2</v>
      </c>
      <c r="D156" t="e">
        <f>IF(COUNTA('Последняя версия'!D156)=0,NA(),'Последняя версия'!D156)</f>
        <v>#N/A</v>
      </c>
      <c r="E156" t="e">
        <f>IF(COUNTA('Последняя версия'!E156)=0,NA(),'Последняя версия'!E156)</f>
        <v>#N/A</v>
      </c>
      <c r="F156" t="e">
        <f>IF(COUNTA('Последняя версия'!F156)=0,NA(),'Последняя версия'!F156)</f>
        <v>#N/A</v>
      </c>
      <c r="G156" t="e">
        <f>IF(COUNTA('Последняя версия'!G156)=0,NA(),'Последняя версия'!G156)</f>
        <v>#N/A</v>
      </c>
      <c r="H156" t="e">
        <f>IF(COUNTA('Последняя версия'!H156)=0,NA(),'Последняя версия'!H156)</f>
        <v>#N/A</v>
      </c>
      <c r="I156" t="e">
        <f>IF(COUNTA('Последняя версия'!I156)=0,NA(),'Последняя версия'!I156)</f>
        <v>#N/A</v>
      </c>
      <c r="J156" t="e">
        <f>IF(COUNTA('Последняя версия'!J156)=0,NA(),'Последняя версия'!J156)</f>
        <v>#N/A</v>
      </c>
      <c r="K156" t="e">
        <f>IF(COUNTA('Последняя версия'!K156)=0,NA(),'Последняя версия'!K156)</f>
        <v>#N/A</v>
      </c>
      <c r="L156" t="e">
        <f>IF(COUNTA('Последняя версия'!L156)=0,NA(),'Последняя версия'!L156)</f>
        <v>#N/A</v>
      </c>
      <c r="M156" t="e">
        <f>IF(COUNTA('Последняя версия'!M156)=0,NA(),'Последняя версия'!M156)</f>
        <v>#N/A</v>
      </c>
      <c r="N156" t="e">
        <f>IF(COUNTA('Последняя версия'!N156)=0,NA(),'Последняя версия'!N156)</f>
        <v>#N/A</v>
      </c>
      <c r="O156" t="e">
        <f>IF(COUNTA('Последняя версия'!O156)=0,NA(),'Последняя версия'!O156)</f>
        <v>#N/A</v>
      </c>
      <c r="P156" t="e">
        <f>IF(COUNTA('Последняя версия'!P156)=0,NA(),'Последняя версия'!P156)</f>
        <v>#N/A</v>
      </c>
      <c r="Q156" t="e">
        <f>IF(COUNTA('Последняя версия'!Q156)=0,NA(),'Последняя версия'!Q156)</f>
        <v>#N/A</v>
      </c>
      <c r="R156" t="e">
        <f>IF(COUNTA('Последняя версия'!R156)=0,NA(),'Последняя версия'!R156)</f>
        <v>#N/A</v>
      </c>
      <c r="S156" t="e">
        <f>IF(COUNTA('Последняя версия'!S156)=0,NA(),'Последняя версия'!S156)</f>
        <v>#N/A</v>
      </c>
      <c r="T156" t="e">
        <f>IF(COUNTA('Последняя версия'!T156)=0,NA(),'Последняя версия'!T156)</f>
        <v>#N/A</v>
      </c>
      <c r="U156" t="e">
        <f>IF(COUNTA('Последняя версия'!U156)=0,NA(),'Последняя версия'!U156)</f>
        <v>#N/A</v>
      </c>
      <c r="V156" t="e">
        <f>IF(COUNTA('Последняя версия'!V156)=0,NA(),'Последняя версия'!V156)</f>
        <v>#N/A</v>
      </c>
      <c r="W156" t="e">
        <f>IF(COUNTA('Последняя версия'!W156)=0,NA(),'Последняя версия'!W156)</f>
        <v>#N/A</v>
      </c>
      <c r="X156">
        <f>IF(COUNTA('Последняя версия'!X156)=0,NA(),'Последняя версия'!X156)</f>
        <v>63</v>
      </c>
      <c r="Y156" t="e">
        <f>IF(COUNTA('Последняя версия'!Y156)=0,NA(),'Последняя версия'!Y156)</f>
        <v>#N/A</v>
      </c>
      <c r="Z156" t="e">
        <f>IF(COUNTA('Последняя версия'!Z156)=0,NA(),'Последняя версия'!Z156)</f>
        <v>#N/A</v>
      </c>
      <c r="AA156">
        <f>IF(COUNTA('Последняя версия'!AA156)=0,NA(),'Последняя версия'!AA156)</f>
        <v>63</v>
      </c>
      <c r="AB156" t="e">
        <f>IF(COUNTA('Последняя версия'!AB156)=0,NA(),'Последняя версия'!AB156)</f>
        <v>#N/A</v>
      </c>
      <c r="AC156">
        <f>IF(COUNTA('Последняя версия'!AC156)=0,NA(),'Последняя версия'!AC156)</f>
        <v>42.45</v>
      </c>
      <c r="AD156">
        <f>IF(COUNTA('Последняя версия'!AD156)=0,NA(),'Последняя версия'!AD156)</f>
        <v>6.79</v>
      </c>
      <c r="AE156">
        <f>IF(COUNTA('Последняя версия'!AE156)=0,NA(),'Последняя версия'!AE156)</f>
        <v>80.61</v>
      </c>
      <c r="AF156">
        <f>IF(COUNTA('Последняя версия'!AF156)=0,NA(),'Последняя версия'!AF156)</f>
        <v>4.53</v>
      </c>
      <c r="AG156">
        <f>IF(COUNTA('Последняя версия'!AG156)=0,NA(),'Последняя версия'!AG156)</f>
        <v>1.4</v>
      </c>
      <c r="AH156">
        <f>IF(COUNTA('Последняя версия'!AH156)=0,NA(),'Последняя версия'!AH156)</f>
        <v>4.29</v>
      </c>
      <c r="AI156">
        <f>IF(COUNTA('Последняя версия'!AI156)=0,NA(),'Последняя версия'!AI156)</f>
        <v>1.98</v>
      </c>
      <c r="AJ156">
        <f>IF(COUNTA('Последняя версия'!AJ156)=0,NA(),'Последняя версия'!AJ156)</f>
        <v>8.27</v>
      </c>
      <c r="AK156">
        <f>IF(COUNTA('Последняя версия'!AK156)=0,NA(),'Последняя версия'!AK156)</f>
        <v>3.84</v>
      </c>
      <c r="AL156">
        <f>IF(COUNTA('Последняя версия'!AL156)=0,NA(),'Последняя версия'!AL156)</f>
        <v>234</v>
      </c>
      <c r="AM156">
        <f>IF(COUNTA('Последняя версия'!AM156)=0,NA(),'Последняя версия'!AM156)</f>
        <v>244</v>
      </c>
      <c r="AN156">
        <f>IF(COUNTA('Последняя версия'!AN156)=0,NA(),'Последняя версия'!AN156)</f>
        <v>1.8</v>
      </c>
      <c r="AO156">
        <f>IF(COUNTA('Последняя версия'!AO156)=0,NA(),'Последняя версия'!AO156)</f>
        <v>135.555555555556</v>
      </c>
      <c r="AP156" t="e">
        <f>IF(COUNTA('Последняя версия'!AP156)=0,NA(),'Последняя версия'!AP156)</f>
        <v>#N/A</v>
      </c>
      <c r="AQ156" t="e">
        <f>IF(COUNTA('Последняя версия'!AQ156)=0,NA(),'Последняя версия'!AQ156)</f>
        <v>#N/A</v>
      </c>
      <c r="AR156" t="e">
        <f>IF(COUNTA('Последняя версия'!AR156)=0,NA(),'Последняя версия'!AR156)</f>
        <v>#N/A</v>
      </c>
      <c r="AS156" t="e">
        <f>IF(COUNTA('Последняя версия'!AS156)=0,NA(),'Последняя версия'!AS156)</f>
        <v>#N/A</v>
      </c>
      <c r="AT156" t="e">
        <f>IF(COUNTA('Последняя версия'!AT156)=0,NA(),'Последняя версия'!AT156)</f>
        <v>#N/A</v>
      </c>
      <c r="AU156" t="e">
        <f>IF(COUNTA('Последняя версия'!AU156)=0,NA(),'Последняя версия'!AU156)</f>
        <v>#N/A</v>
      </c>
      <c r="AV156" t="e">
        <f>IF(COUNTA('Последняя версия'!AV156)=0,NA(),'Последняя версия'!AV156)</f>
        <v>#N/A</v>
      </c>
      <c r="AW156" t="e">
        <f>IF(COUNTA('Последняя версия'!AW156)=0,NA(),'Последняя версия'!AW156)</f>
        <v>#N/A</v>
      </c>
      <c r="AX156" t="e">
        <f>IF(COUNTA('Последняя версия'!AX156)=0,NA(),'Последняя версия'!AX156)</f>
        <v>#N/A</v>
      </c>
      <c r="AY156" t="e">
        <f>IF(COUNTA('Последняя версия'!AY156)=0,NA(),'Последняя версия'!AY156)</f>
        <v>#N/A</v>
      </c>
      <c r="AZ156" t="e">
        <f>IF(COUNTA('Последняя версия'!AZ156)=0,NA(),'Последняя версия'!AZ156)</f>
        <v>#N/A</v>
      </c>
      <c r="BA156" t="e">
        <f>IF(COUNTA('Последняя версия'!BA156)=0,NA(),'Последняя версия'!BA156)</f>
        <v>#N/A</v>
      </c>
      <c r="BB156">
        <f>IF(COUNTA('Последняя версия'!BB156)=0,NA(),'Последняя версия'!BB156)</f>
        <v>140</v>
      </c>
      <c r="BC156">
        <f>IF(COUNTA('Последняя версия'!BC156)=0,NA(),'Последняя версия'!BC156)</f>
        <v>4.68</v>
      </c>
      <c r="BD156">
        <f>IF(COUNTA('Последняя версия'!BD156)=0,NA(),'Последняя версия'!BD156)</f>
        <v>317</v>
      </c>
      <c r="BE156">
        <f>IF(COUNTA('Последняя версия'!BE156)=0,NA(),'Последняя версия'!BE156)</f>
        <v>4.3</v>
      </c>
      <c r="BF156">
        <f>IF(COUNTA('Последняя версия'!BF156)=0,NA(),'Последняя версия'!BF156)</f>
        <v>29</v>
      </c>
      <c r="BG156">
        <f>IF(COUNTA('Последняя версия'!BG156)=0,NA(),'Последняя версия'!BG156)</f>
        <v>3</v>
      </c>
      <c r="BH156">
        <f>IF(COUNTA('Последняя версия'!BH156)=0,NA(),'Последняя версия'!BH156)</f>
        <v>223</v>
      </c>
      <c r="BI156">
        <f>IF(COUNTA('Последняя версия'!BI156)=0,NA(),'Последняя версия'!BI156)</f>
        <v>1592.8571428571427</v>
      </c>
      <c r="BJ156">
        <f>IF(COUNTA('Последняя версия'!BJ156)=0,NA(),'Последняя версия'!BJ156)</f>
        <v>6.94</v>
      </c>
      <c r="BK156">
        <f>IF(COUNTA('Последняя версия'!BK156)=0,NA(),'Последняя версия'!BK156)</f>
        <v>77.510000000000005</v>
      </c>
      <c r="BL156">
        <f>IF(COUNTA('Последняя версия'!BL156)=0,NA(),'Последняя версия'!BL156)</f>
        <v>47.98</v>
      </c>
      <c r="BM156">
        <f>IF(COUNTA('Последняя версия'!BM156)=0,NA(),'Последняя версия'!BM156)</f>
        <v>7.34</v>
      </c>
      <c r="BN156" t="e">
        <f>IF(COUNTA('Последняя версия'!BN156)=0,NA(),'Последняя версия'!BN156)</f>
        <v>#N/A</v>
      </c>
      <c r="BO156">
        <f>IF(COUNTA('Последняя версия'!BO156)=0,NA(),'Последняя версия'!BO156)</f>
        <v>418.4</v>
      </c>
      <c r="BP156" t="e">
        <f>IF(COUNTA('Последняя версия'!BP156)=0,NA(),'Последняя версия'!BP156)</f>
        <v>#N/A</v>
      </c>
      <c r="BQ156">
        <f>IF(COUNTA('Последняя версия'!BQ156)=0,NA(),'Последняя версия'!BQ156)</f>
        <v>105.93</v>
      </c>
      <c r="BR156" t="e">
        <f>IF(COUNTA('Последняя версия'!BR156)=0,NA(),'Последняя версия'!BR156)</f>
        <v>#N/A</v>
      </c>
      <c r="BS156" t="e">
        <f>IF(COUNTA('Последняя версия'!BS156)=0,NA(),'Последняя версия'!BS156)</f>
        <v>#N/A</v>
      </c>
      <c r="BT156" t="e">
        <f>IF(COUNTA('Последняя версия'!BT156)=0,NA(),'Последняя версия'!BT156)</f>
        <v>#N/A</v>
      </c>
      <c r="BU156" t="e">
        <f>IF(COUNTA('Последняя версия'!BU156)=0,NA(),'Последняя версия'!BU156)</f>
        <v>#N/A</v>
      </c>
      <c r="BV156" t="e">
        <f>IF(COUNTA('Последняя версия'!BV156)=0,NA(),'Последняя версия'!BV156)</f>
        <v>#N/A</v>
      </c>
      <c r="BW156" t="e">
        <f>IF(COUNTA('Последняя версия'!BW156)=0,NA(),'Последняя версия'!BW156)</f>
        <v>#N/A</v>
      </c>
      <c r="BX156" t="e">
        <f>IF(COUNTA('Последняя версия'!BX156)=0,NA(),'Последняя версия'!BX156)</f>
        <v>#N/A</v>
      </c>
      <c r="BY156" t="e">
        <f>IF(COUNTA('Последняя версия'!BY156)=0,NA(),'Последняя версия'!BY156)</f>
        <v>#N/A</v>
      </c>
      <c r="BZ156" t="e">
        <f>IF(COUNTA('Последняя версия'!BZ156)=0,NA(),'Последняя версия'!BZ156)</f>
        <v>#N/A</v>
      </c>
      <c r="CA156" t="e">
        <f>IF(COUNTA('Последняя версия'!CA156)=0,NA(),'Последняя версия'!CA156)</f>
        <v>#N/A</v>
      </c>
      <c r="CB156" t="e">
        <f>IF(COUNTA('Последняя версия'!CB156)=0,NA(),'Последняя версия'!CB156)</f>
        <v>#N/A</v>
      </c>
      <c r="CC156" t="e">
        <f>IF(COUNTA('Последняя версия'!CC156)=0,NA(),'Последняя версия'!CC156)</f>
        <v>#N/A</v>
      </c>
      <c r="CD156" t="e">
        <f>IF(COUNTA('Последняя версия'!CD156)=0,NA(),'Последняя версия'!CD156)</f>
        <v>#N/A</v>
      </c>
      <c r="CE156" t="e">
        <f>IF(COUNTA('Последняя версия'!CE156)=0,NA(),'Последняя версия'!CE156)</f>
        <v>#N/A</v>
      </c>
      <c r="CF156" t="e">
        <f>IF(COUNTA('Последняя версия'!CF156)=0,NA(),'Последняя версия'!CF156)</f>
        <v>#N/A</v>
      </c>
      <c r="CG156" t="e">
        <f>IF(COUNTA('Последняя версия'!CG156)=0,NA(),'Последняя версия'!CG156)</f>
        <v>#N/A</v>
      </c>
      <c r="CH156" t="e">
        <f>IF(COUNTA('Последняя версия'!CH156)=0,NA(),'Последняя версия'!CH156)</f>
        <v>#N/A</v>
      </c>
      <c r="CI156" t="e">
        <f>IF(COUNTA('Последняя версия'!CI156)=0,NA(),'Последняя версия'!CI156)</f>
        <v>#N/A</v>
      </c>
      <c r="CJ156" t="e">
        <f>IF(COUNTA('Последняя версия'!CJ156)=0,NA(),'Последняя версия'!CJ156)</f>
        <v>#N/A</v>
      </c>
      <c r="CK156" t="e">
        <f>IF(COUNTA('Последняя версия'!CK156)=0,NA(),'Последняя версия'!CK156)</f>
        <v>#N/A</v>
      </c>
      <c r="CL156" t="e">
        <f>IF(COUNTA('Последняя версия'!CL156)=0,NA(),'Последняя версия'!CL156)</f>
        <v>#N/A</v>
      </c>
      <c r="CM156">
        <f>IF(COUNTA('Последняя версия'!CM156)=0,NA(),'Последняя версия'!CM156)</f>
        <v>2.4700000000000002</v>
      </c>
      <c r="CN156">
        <f>IF(COUNTA('Последняя версия'!CN156)=0,NA(),'Последняя версия'!CN156)</f>
        <v>13.63</v>
      </c>
      <c r="CO156">
        <f>IF(COUNTA('Последняя версия'!CO156)=0,NA(),'Последняя версия'!CO156)</f>
        <v>13.1</v>
      </c>
      <c r="CP156">
        <f>IF(COUNTA('Последняя версия'!CP156)=0,NA(),'Последняя версия'!CP156)</f>
        <v>70.849999999999994</v>
      </c>
      <c r="CQ156">
        <f>IF(COUNTA('Последняя версия'!CQ156)=0,NA(),'Последняя версия'!CQ156)</f>
        <v>11.01</v>
      </c>
      <c r="CR156">
        <f>IF(COUNTA('Последняя версия'!CR156)=0,NA(),'Последняя версия'!CR156)</f>
        <v>9.2100000000000009</v>
      </c>
      <c r="CS156" t="e">
        <f>IF(COUNTA('Последняя версия'!CS156)=0,NA(),'Последняя версия'!CS156)</f>
        <v>#N/A</v>
      </c>
      <c r="CT156" t="e">
        <f>IF(COUNTA('Последняя версия'!CT156)=0,NA(),'Последняя версия'!CT156)</f>
        <v>#N/A</v>
      </c>
      <c r="CU156" t="e">
        <f>IF(COUNTA('Последняя версия'!CU156)=0,NA(),'Последняя версия'!CU156)</f>
        <v>#N/A</v>
      </c>
      <c r="CV156">
        <f>IF(COUNTA('Последняя версия'!CV156)=0,NA(),'Последняя версия'!CV156)</f>
        <v>3</v>
      </c>
      <c r="CW156">
        <f>IF(COUNTA('Последняя версия'!CW156)=0,NA(),'Последняя версия'!CW156)</f>
        <v>1</v>
      </c>
      <c r="CX156">
        <f>IF(COUNTA('Последняя версия'!CX156)=0,NA(),'Последняя версия'!CX156)</f>
        <v>1</v>
      </c>
      <c r="CY156">
        <f>IF(COUNTA('Последняя версия'!CY156)=0,NA(),'Последняя версия'!CY156)</f>
        <v>6</v>
      </c>
      <c r="CZ156">
        <f>IF(COUNTA('Последняя версия'!CZ156)=0,NA(),'Последняя версия'!CZ156)</f>
        <v>7</v>
      </c>
      <c r="DA156">
        <f>IF(COUNTA('Последняя версия'!DA156)=0,NA(),'Последняя версия'!DA156)</f>
        <v>1</v>
      </c>
      <c r="DB156">
        <f>IF(COUNTA('Последняя версия'!DB156)=0,NA(),'Последняя версия'!DB156)</f>
        <v>8</v>
      </c>
      <c r="DC156">
        <f>IF(COUNTA('Последняя версия'!DC156)=0,NA(),'Последняя версия'!DC156)</f>
        <v>6</v>
      </c>
      <c r="DD156">
        <f>IF(COUNTA('Последняя версия'!DD156)=0,NA(),'Последняя версия'!DD156)</f>
        <v>8</v>
      </c>
      <c r="DE156">
        <f>IF(COUNTA('Последняя версия'!DE156)=0,NA(),'Последняя версия'!DE156)</f>
        <v>6</v>
      </c>
      <c r="DF156">
        <f>IF(COUNTA('Последняя версия'!DF156)=0,NA(),'Последняя версия'!DF156)</f>
        <v>9</v>
      </c>
      <c r="DG156">
        <f>IF(COUNTA('Последняя версия'!DG156)=0,NA(),'Последняя версия'!DG156)</f>
        <v>8</v>
      </c>
      <c r="DH156">
        <f>IF(COUNTA('Последняя версия'!DH156)=0,NA(),'Последняя версия'!DH156)</f>
        <v>5</v>
      </c>
      <c r="DI156">
        <f>IF(COUNTA('Последняя версия'!DI156)=0,NA(),'Последняя версия'!DI156)</f>
        <v>6</v>
      </c>
      <c r="DJ156">
        <f>IF(COUNTA('Последняя версия'!DJ156)=0,NA(),'Последняя версия'!DJ156)</f>
        <v>5</v>
      </c>
      <c r="DK156">
        <f>IF(COUNTA('Последняя версия'!DK156)=0,NA(),'Последняя версия'!DK156)</f>
        <v>7</v>
      </c>
      <c r="DL156">
        <f>IF(COUNTA('Последняя версия'!DL156)=0,NA(),'Последняя версия'!DL156)</f>
        <v>10</v>
      </c>
      <c r="DM156">
        <f>IF(COUNTA('Последняя версия'!DM156)=0,NA(),'Последняя версия'!DM156)</f>
        <v>12</v>
      </c>
      <c r="DN156">
        <f>IF(COUNTA('Последняя версия'!DN156)=0,NA(),'Последняя версия'!DN156)</f>
        <v>7</v>
      </c>
      <c r="DO156">
        <f>IF(COUNTA('Последняя версия'!DO156)=0,NA(),'Последняя версия'!DO156)</f>
        <v>5</v>
      </c>
      <c r="DP156">
        <f>IF(COUNTA('Последняя версия'!DP156)=0,NA(),'Последняя версия'!DP156)</f>
        <v>12</v>
      </c>
      <c r="DQ156">
        <f>IF(COUNTA('Последняя версия'!DQ156)=0,NA(),'Последняя версия'!DQ156)</f>
        <v>12</v>
      </c>
      <c r="DR156">
        <f>IF(COUNTA('Последняя версия'!DR156)=0,NA(),'Последняя версия'!DR156)</f>
        <v>9</v>
      </c>
      <c r="DS156">
        <f>IF(COUNTA('Последняя версия'!DS156)=0,NA(),'Последняя версия'!DS156)</f>
        <v>3</v>
      </c>
      <c r="DT156">
        <f>IF(COUNTA('Последняя версия'!DT156)=0,NA(),'Последняя версия'!DT156)</f>
        <v>128</v>
      </c>
      <c r="DU156">
        <f>IF(COUNTA('Последняя версия'!DU156)=0,NA(),'Последняя версия'!DU156)</f>
        <v>92</v>
      </c>
      <c r="DV156">
        <f>IF(COUNTA('Последняя версия'!DV156)=0,NA(),'Последняя версия'!DV156)</f>
        <v>18</v>
      </c>
      <c r="DW156">
        <f>IF(COUNTA('Последняя версия'!DW156)=0,NA(),'Последняя версия'!DW156)</f>
        <v>1</v>
      </c>
      <c r="DX156">
        <f>IF(COUNTA('Последняя версия'!DX156)=0,NA(),'Последняя версия'!DX156)</f>
        <v>21</v>
      </c>
      <c r="DY156">
        <f>IF(COUNTA('Последняя версия'!DY156)=0,NA(),'Последняя версия'!DY156)</f>
        <v>11</v>
      </c>
      <c r="DZ156">
        <f>IF(COUNTA('Последняя версия'!DZ156)=0,NA(),'Последняя версия'!DZ156)</f>
        <v>26</v>
      </c>
      <c r="EA156">
        <f>IF(COUNTA('Последняя версия'!EA156)=0,NA(),'Последняя версия'!EA156)</f>
        <v>16</v>
      </c>
      <c r="EB156">
        <f>IF(COUNTA('Последняя версия'!EB156)=0,NA(),'Последняя версия'!EB156)</f>
        <v>60</v>
      </c>
      <c r="EC156">
        <f>IF(COUNTA('Последняя версия'!EC156)=0,NA(),'Последняя версия'!EC156)</f>
        <v>67</v>
      </c>
      <c r="ED156">
        <f>IF(COUNTA('Последняя версия'!ED156)=0,NA(),'Последняя версия'!ED156)</f>
        <v>117</v>
      </c>
      <c r="EE156">
        <f>IF(COUNTA('Последняя версия'!EE156)=0,NA(),'Последняя версия'!EE156)</f>
        <v>0</v>
      </c>
      <c r="EF156">
        <f>IF(COUNTA('Последняя версия'!EF156)=0,NA(),'Последняя версия'!EF156)</f>
        <v>0</v>
      </c>
      <c r="EG156">
        <f>IF(COUNTA('Последняя версия'!EG156)=0,NA(),'Последняя версия'!EG156)</f>
        <v>0</v>
      </c>
      <c r="EH156">
        <f>IF(COUNTA('Последняя версия'!EH156)=0,NA(),'Последняя версия'!EH156)</f>
        <v>2</v>
      </c>
      <c r="EI156">
        <f>IF(COUNTA('Последняя версия'!EI156)=0,NA(),'Последняя версия'!EI156)</f>
        <v>50</v>
      </c>
      <c r="EJ156">
        <f>IF(COUNTA('Последняя версия'!EJ156)=0,NA(),'Последняя версия'!EJ156)</f>
        <v>1.1100000000000001</v>
      </c>
    </row>
    <row r="157" spans="1:140" x14ac:dyDescent="0.35">
      <c r="A157">
        <f>IF(COUNTA('Последняя версия'!A157)=0,NA(),'Последняя версия'!A157)</f>
        <v>156</v>
      </c>
      <c r="B157">
        <f>IF(COUNTA('Последняя версия'!B157)=0,NA(),'Последняя версия'!B157)</f>
        <v>6</v>
      </c>
      <c r="C157">
        <f>IF(COUNTA('Последняя версия'!C157)=0,NA(),'Последняя версия'!C157)</f>
        <v>2</v>
      </c>
      <c r="D157">
        <f>IF(COUNTA('Последняя версия'!D157)=0,NA(),'Последняя версия'!D157)</f>
        <v>3</v>
      </c>
      <c r="E157">
        <f>IF(COUNTA('Последняя версия'!E157)=0,NA(),'Последняя версия'!E157)</f>
        <v>6</v>
      </c>
      <c r="F157">
        <f>IF(COUNTA('Последняя версия'!F157)=0,NA(),'Последняя версия'!F157)</f>
        <v>4</v>
      </c>
      <c r="G157">
        <f>IF(COUNTA('Последняя версия'!G157)=0,NA(),'Последняя версия'!G157)</f>
        <v>1</v>
      </c>
      <c r="H157">
        <f>IF(COUNTA('Последняя версия'!H157)=0,NA(),'Последняя версия'!H157)</f>
        <v>2</v>
      </c>
      <c r="I157">
        <f>IF(COUNTA('Последняя версия'!I157)=0,NA(),'Последняя версия'!I157)</f>
        <v>3</v>
      </c>
      <c r="J157">
        <f>IF(COUNTA('Последняя версия'!J157)=0,NA(),'Последняя версия'!J157)</f>
        <v>1</v>
      </c>
      <c r="K157">
        <f>IF(COUNTA('Последняя версия'!K157)=0,NA(),'Последняя версия'!K157)</f>
        <v>1</v>
      </c>
      <c r="L157">
        <f>IF(COUNTA('Последняя версия'!L157)=0,NA(),'Последняя версия'!L157)</f>
        <v>1</v>
      </c>
      <c r="M157">
        <f>IF(COUNTA('Последняя версия'!M157)=0,NA(),'Последняя версия'!M157)</f>
        <v>1</v>
      </c>
      <c r="N157">
        <f>IF(COUNTA('Последняя версия'!N157)=0,NA(),'Последняя версия'!N157)</f>
        <v>1</v>
      </c>
      <c r="O157">
        <f>IF(COUNTA('Последняя версия'!O157)=0,NA(),'Последняя версия'!O157)</f>
        <v>2</v>
      </c>
      <c r="P157">
        <f>IF(COUNTA('Последняя версия'!P157)=0,NA(),'Последняя версия'!P157)</f>
        <v>2</v>
      </c>
      <c r="Q157">
        <f>IF(COUNTA('Последняя версия'!Q157)=0,NA(),'Последняя версия'!Q157)</f>
        <v>2</v>
      </c>
      <c r="R157">
        <f>IF(COUNTA('Последняя версия'!R157)=0,NA(),'Последняя версия'!R157)</f>
        <v>1</v>
      </c>
      <c r="S157">
        <f>IF(COUNTA('Последняя версия'!S157)=0,NA(),'Последняя версия'!S157)</f>
        <v>2</v>
      </c>
      <c r="T157" t="e">
        <f>IF(COUNTA('Последняя версия'!T157)=0,NA(),'Последняя версия'!T157)</f>
        <v>#N/A</v>
      </c>
      <c r="U157" t="e">
        <f>IF(COUNTA('Последняя версия'!U157)=0,NA(),'Последняя версия'!U157)</f>
        <v>#N/A</v>
      </c>
      <c r="V157" t="e">
        <f>IF(COUNTA('Последняя версия'!V157)=0,NA(),'Последняя версия'!V157)</f>
        <v>#N/A</v>
      </c>
      <c r="W157" t="e">
        <f>IF(COUNTA('Последняя версия'!W157)=0,NA(),'Последняя версия'!W157)</f>
        <v>#N/A</v>
      </c>
      <c r="X157">
        <f>IF(COUNTA('Последняя версия'!X157)=0,NA(),'Последняя версия'!X157)</f>
        <v>74</v>
      </c>
      <c r="Y157" t="e">
        <f>IF(COUNTA('Последняя версия'!Y157)=0,NA(),'Последняя версия'!Y157)</f>
        <v>#N/A</v>
      </c>
      <c r="Z157" t="e">
        <f>IF(COUNTA('Последняя версия'!Z157)=0,NA(),'Последняя версия'!Z157)</f>
        <v>#N/A</v>
      </c>
      <c r="AA157" t="e">
        <f>IF(COUNTA('Последняя версия'!AA157)=0,NA(),'Последняя версия'!AA157)</f>
        <v>#N/A</v>
      </c>
      <c r="AB157" t="e">
        <f>IF(COUNTA('Последняя версия'!AB157)=0,NA(),'Последняя версия'!AB157)</f>
        <v>#N/A</v>
      </c>
      <c r="AC157" t="e">
        <f>IF(COUNTA('Последняя версия'!AC157)=0,NA(),'Последняя версия'!AC157)</f>
        <v>#N/A</v>
      </c>
      <c r="AD157">
        <f>IF(COUNTA('Последняя версия'!AD157)=0,NA(),'Последняя версия'!AD157)</f>
        <v>6.8</v>
      </c>
      <c r="AE157">
        <f>IF(COUNTA('Последняя версия'!AE157)=0,NA(),'Последняя версия'!AE157)</f>
        <v>78</v>
      </c>
      <c r="AF157">
        <f>IF(COUNTA('Последняя версия'!AF157)=0,NA(),'Последняя версия'!AF157)</f>
        <v>6.3</v>
      </c>
      <c r="AG157" t="e">
        <f>IF(COUNTA('Последняя версия'!AG157)=0,NA(),'Последняя версия'!AG157)</f>
        <v>#N/A</v>
      </c>
      <c r="AH157" t="e">
        <f>IF(COUNTA('Последняя версия'!AH157)=0,NA(),'Последняя версия'!AH157)</f>
        <v>#N/A</v>
      </c>
      <c r="AI157" t="e">
        <f>IF(COUNTA('Последняя версия'!AI157)=0,NA(),'Последняя версия'!AI157)</f>
        <v>#N/A</v>
      </c>
      <c r="AJ157" t="e">
        <f>IF(COUNTA('Последняя версия'!AJ157)=0,NA(),'Последняя версия'!AJ157)</f>
        <v>#N/A</v>
      </c>
      <c r="AK157" t="e">
        <f>IF(COUNTA('Последняя версия'!AK157)=0,NA(),'Последняя версия'!AK157)</f>
        <v>#N/A</v>
      </c>
      <c r="AL157" t="e">
        <f>IF(COUNTA('Последняя версия'!AL157)=0,NA(),'Последняя версия'!AL157)</f>
        <v>#N/A</v>
      </c>
      <c r="AM157" t="e">
        <f>IF(COUNTA('Последняя версия'!AM157)=0,NA(),'Последняя версия'!AM157)</f>
        <v>#N/A</v>
      </c>
      <c r="AN157" t="e">
        <f>IF(COUNTA('Последняя версия'!AN157)=0,NA(),'Последняя версия'!AN157)</f>
        <v>#N/A</v>
      </c>
      <c r="AO157" t="e">
        <f>IF(COUNTA('Последняя версия'!AO157)=0,NA(),'Последняя версия'!AO157)</f>
        <v>#N/A</v>
      </c>
      <c r="AP157" t="e">
        <f>IF(COUNTA('Последняя версия'!AP157)=0,NA(),'Последняя версия'!AP157)</f>
        <v>#N/A</v>
      </c>
      <c r="AQ157" t="e">
        <f>IF(COUNTA('Последняя версия'!AQ157)=0,NA(),'Последняя версия'!AQ157)</f>
        <v>#N/A</v>
      </c>
      <c r="AR157" t="e">
        <f>IF(COUNTA('Последняя версия'!AR157)=0,NA(),'Последняя версия'!AR157)</f>
        <v>#N/A</v>
      </c>
      <c r="AS157" t="e">
        <f>IF(COUNTA('Последняя версия'!AS157)=0,NA(),'Последняя версия'!AS157)</f>
        <v>#N/A</v>
      </c>
      <c r="AT157" t="e">
        <f>IF(COUNTA('Последняя версия'!AT157)=0,NA(),'Последняя версия'!AT157)</f>
        <v>#N/A</v>
      </c>
      <c r="AU157" t="e">
        <f>IF(COUNTA('Последняя версия'!AU157)=0,NA(),'Последняя версия'!AU157)</f>
        <v>#N/A</v>
      </c>
      <c r="AV157" t="e">
        <f>IF(COUNTA('Последняя версия'!AV157)=0,NA(),'Последняя версия'!AV157)</f>
        <v>#N/A</v>
      </c>
      <c r="AW157" t="e">
        <f>IF(COUNTA('Последняя версия'!AW157)=0,NA(),'Последняя версия'!AW157)</f>
        <v>#N/A</v>
      </c>
      <c r="AX157" t="e">
        <f>IF(COUNTA('Последняя версия'!AX157)=0,NA(),'Последняя версия'!AX157)</f>
        <v>#N/A</v>
      </c>
      <c r="AY157" t="e">
        <f>IF(COUNTA('Последняя версия'!AY157)=0,NA(),'Последняя версия'!AY157)</f>
        <v>#N/A</v>
      </c>
      <c r="AZ157" t="e">
        <f>IF(COUNTA('Последняя версия'!AZ157)=0,NA(),'Последняя версия'!AZ157)</f>
        <v>#N/A</v>
      </c>
      <c r="BA157" t="e">
        <f>IF(COUNTA('Последняя версия'!BA157)=0,NA(),'Последняя версия'!BA157)</f>
        <v>#N/A</v>
      </c>
      <c r="BB157" t="e">
        <f>IF(COUNTA('Последняя версия'!BB157)=0,NA(),'Последняя версия'!BB157)</f>
        <v>#N/A</v>
      </c>
      <c r="BC157" t="e">
        <f>IF(COUNTA('Последняя версия'!BC157)=0,NA(),'Последняя версия'!BC157)</f>
        <v>#N/A</v>
      </c>
      <c r="BD157" t="e">
        <f>IF(COUNTA('Последняя версия'!BD157)=0,NA(),'Последняя версия'!BD157)</f>
        <v>#N/A</v>
      </c>
      <c r="BE157" t="e">
        <f>IF(COUNTA('Последняя версия'!BE157)=0,NA(),'Последняя версия'!BE157)</f>
        <v>#N/A</v>
      </c>
      <c r="BF157" t="e">
        <f>IF(COUNTA('Последняя версия'!BF157)=0,NA(),'Последняя версия'!BF157)</f>
        <v>#N/A</v>
      </c>
      <c r="BG157" t="e">
        <f>IF(COUNTA('Последняя версия'!BG157)=0,NA(),'Последняя версия'!BG157)</f>
        <v>#N/A</v>
      </c>
      <c r="BH157" t="e">
        <f>IF(COUNTA('Последняя версия'!BH157)=0,NA(),'Последняя версия'!BH157)</f>
        <v>#N/A</v>
      </c>
      <c r="BI157" t="e">
        <f>IF(COUNTA('Последняя версия'!BI157)=0,NA(),'Последняя версия'!BI157)</f>
        <v>#N/A</v>
      </c>
      <c r="BJ157" t="e">
        <f>IF(COUNTA('Последняя версия'!BJ157)=0,NA(),'Последняя версия'!BJ157)</f>
        <v>#N/A</v>
      </c>
      <c r="BK157" t="e">
        <f>IF(COUNTA('Последняя версия'!BK157)=0,NA(),'Последняя версия'!BK157)</f>
        <v>#N/A</v>
      </c>
      <c r="BL157" t="e">
        <f>IF(COUNTA('Последняя версия'!BL157)=0,NA(),'Последняя версия'!BL157)</f>
        <v>#N/A</v>
      </c>
      <c r="BM157" t="e">
        <f>IF(COUNTA('Последняя версия'!BM157)=0,NA(),'Последняя версия'!BM157)</f>
        <v>#N/A</v>
      </c>
      <c r="BN157" t="e">
        <f>IF(COUNTA('Последняя версия'!BN157)=0,NA(),'Последняя версия'!BN157)</f>
        <v>#N/A</v>
      </c>
      <c r="BO157" t="e">
        <f>IF(COUNTA('Последняя версия'!BO157)=0,NA(),'Последняя версия'!BO157)</f>
        <v>#N/A</v>
      </c>
      <c r="BP157" t="e">
        <f>IF(COUNTA('Последняя версия'!BP157)=0,NA(),'Последняя версия'!BP157)</f>
        <v>#N/A</v>
      </c>
      <c r="BQ157" t="e">
        <f>IF(COUNTA('Последняя версия'!BQ157)=0,NA(),'Последняя версия'!BQ157)</f>
        <v>#N/A</v>
      </c>
      <c r="BR157" t="e">
        <f>IF(COUNTA('Последняя версия'!BR157)=0,NA(),'Последняя версия'!BR157)</f>
        <v>#N/A</v>
      </c>
      <c r="BS157" t="e">
        <f>IF(COUNTA('Последняя версия'!BS157)=0,NA(),'Последняя версия'!BS157)</f>
        <v>#N/A</v>
      </c>
      <c r="BT157" t="e">
        <f>IF(COUNTA('Последняя версия'!BT157)=0,NA(),'Последняя версия'!BT157)</f>
        <v>#N/A</v>
      </c>
      <c r="BU157" t="e">
        <f>IF(COUNTA('Последняя версия'!BU157)=0,NA(),'Последняя версия'!BU157)</f>
        <v>#N/A</v>
      </c>
      <c r="BV157" t="e">
        <f>IF(COUNTA('Последняя версия'!BV157)=0,NA(),'Последняя версия'!BV157)</f>
        <v>#N/A</v>
      </c>
      <c r="BW157" t="e">
        <f>IF(COUNTA('Последняя версия'!BW157)=0,NA(),'Последняя версия'!BW157)</f>
        <v>#N/A</v>
      </c>
      <c r="BX157" t="e">
        <f>IF(COUNTA('Последняя версия'!BX157)=0,NA(),'Последняя версия'!BX157)</f>
        <v>#N/A</v>
      </c>
      <c r="BY157" t="e">
        <f>IF(COUNTA('Последняя версия'!BY157)=0,NA(),'Последняя версия'!BY157)</f>
        <v>#N/A</v>
      </c>
      <c r="BZ157" t="e">
        <f>IF(COUNTA('Последняя версия'!BZ157)=0,NA(),'Последняя версия'!BZ157)</f>
        <v>#N/A</v>
      </c>
      <c r="CA157" t="e">
        <f>IF(COUNTA('Последняя версия'!CA157)=0,NA(),'Последняя версия'!CA157)</f>
        <v>#N/A</v>
      </c>
      <c r="CB157" t="e">
        <f>IF(COUNTA('Последняя версия'!CB157)=0,NA(),'Последняя версия'!CB157)</f>
        <v>#N/A</v>
      </c>
      <c r="CC157" t="e">
        <f>IF(COUNTA('Последняя версия'!CC157)=0,NA(),'Последняя версия'!CC157)</f>
        <v>#N/A</v>
      </c>
      <c r="CD157" t="e">
        <f>IF(COUNTA('Последняя версия'!CD157)=0,NA(),'Последняя версия'!CD157)</f>
        <v>#N/A</v>
      </c>
      <c r="CE157" t="e">
        <f>IF(COUNTA('Последняя версия'!CE157)=0,NA(),'Последняя версия'!CE157)</f>
        <v>#N/A</v>
      </c>
      <c r="CF157" t="e">
        <f>IF(COUNTA('Последняя версия'!CF157)=0,NA(),'Последняя версия'!CF157)</f>
        <v>#N/A</v>
      </c>
      <c r="CG157" t="e">
        <f>IF(COUNTA('Последняя версия'!CG157)=0,NA(),'Последняя версия'!CG157)</f>
        <v>#N/A</v>
      </c>
      <c r="CH157" t="e">
        <f>IF(COUNTA('Последняя версия'!CH157)=0,NA(),'Последняя версия'!CH157)</f>
        <v>#N/A</v>
      </c>
      <c r="CI157" t="e">
        <f>IF(COUNTA('Последняя версия'!CI157)=0,NA(),'Последняя версия'!CI157)</f>
        <v>#N/A</v>
      </c>
      <c r="CJ157" t="e">
        <f>IF(COUNTA('Последняя версия'!CJ157)=0,NA(),'Последняя версия'!CJ157)</f>
        <v>#N/A</v>
      </c>
      <c r="CK157" t="e">
        <f>IF(COUNTA('Последняя версия'!CK157)=0,NA(),'Последняя версия'!CK157)</f>
        <v>#N/A</v>
      </c>
      <c r="CL157" t="e">
        <f>IF(COUNTA('Последняя версия'!CL157)=0,NA(),'Последняя версия'!CL157)</f>
        <v>#N/A</v>
      </c>
      <c r="CM157" t="e">
        <f>IF(COUNTA('Последняя версия'!CM157)=0,NA(),'Последняя версия'!CM157)</f>
        <v>#N/A</v>
      </c>
      <c r="CN157" t="e">
        <f>IF(COUNTA('Последняя версия'!CN157)=0,NA(),'Последняя версия'!CN157)</f>
        <v>#N/A</v>
      </c>
      <c r="CO157" t="e">
        <f>IF(COUNTA('Последняя версия'!CO157)=0,NA(),'Последняя версия'!CO157)</f>
        <v>#N/A</v>
      </c>
      <c r="CP157" t="e">
        <f>IF(COUNTA('Последняя версия'!CP157)=0,NA(),'Последняя версия'!CP157)</f>
        <v>#N/A</v>
      </c>
      <c r="CQ157" t="e">
        <f>IF(COUNTA('Последняя версия'!CQ157)=0,NA(),'Последняя версия'!CQ157)</f>
        <v>#N/A</v>
      </c>
      <c r="CR157" t="e">
        <f>IF(COUNTA('Последняя версия'!CR157)=0,NA(),'Последняя версия'!CR157)</f>
        <v>#N/A</v>
      </c>
      <c r="CS157">
        <f>IF(COUNTA('Последняя версия'!CS157)=0,NA(),'Последняя версия'!CS157)</f>
        <v>19</v>
      </c>
      <c r="CT157" t="e">
        <f>IF(COUNTA('Последняя версия'!CT157)=0,NA(),'Последняя версия'!CT157)</f>
        <v>#N/A</v>
      </c>
      <c r="CU157" t="e">
        <f>IF(COUNTA('Последняя версия'!CU157)=0,NA(),'Последняя версия'!CU157)</f>
        <v>#N/A</v>
      </c>
      <c r="CV157">
        <f>IF(COUNTA('Последняя версия'!CV157)=0,NA(),'Последняя версия'!CV157)</f>
        <v>9</v>
      </c>
      <c r="CW157">
        <f>IF(COUNTA('Последняя версия'!CW157)=0,NA(),'Последняя версия'!CW157)</f>
        <v>8</v>
      </c>
      <c r="CX157">
        <f>IF(COUNTA('Последняя версия'!CX157)=0,NA(),'Последняя версия'!CX157)</f>
        <v>8</v>
      </c>
      <c r="CY157">
        <f>IF(COUNTA('Последняя версия'!CY157)=0,NA(),'Последняя версия'!CY157)</f>
        <v>8</v>
      </c>
      <c r="CZ157">
        <f>IF(COUNTA('Последняя версия'!CZ157)=0,NA(),'Последняя версия'!CZ157)</f>
        <v>8</v>
      </c>
      <c r="DA157">
        <f>IF(COUNTA('Последняя версия'!DA157)=0,NA(),'Последняя версия'!DA157)</f>
        <v>8</v>
      </c>
      <c r="DB157">
        <f>IF(COUNTA('Последняя версия'!DB157)=0,NA(),'Последняя версия'!DB157)</f>
        <v>9</v>
      </c>
      <c r="DC157">
        <f>IF(COUNTA('Последняя версия'!DC157)=0,NA(),'Последняя версия'!DC157)</f>
        <v>6</v>
      </c>
      <c r="DD157">
        <f>IF(COUNTA('Последняя версия'!DD157)=0,NA(),'Последняя версия'!DD157)</f>
        <v>9</v>
      </c>
      <c r="DE157">
        <f>IF(COUNTA('Последняя версия'!DE157)=0,NA(),'Последняя версия'!DE157)</f>
        <v>8</v>
      </c>
      <c r="DF157">
        <f>IF(COUNTA('Последняя версия'!DF157)=0,NA(),'Последняя версия'!DF157)</f>
        <v>9</v>
      </c>
      <c r="DG157">
        <f>IF(COUNTA('Последняя версия'!DG157)=0,NA(),'Последняя версия'!DG157)</f>
        <v>9</v>
      </c>
      <c r="DH157">
        <f>IF(COUNTA('Последняя версия'!DH157)=0,NA(),'Последняя версия'!DH157)</f>
        <v>29</v>
      </c>
      <c r="DI157">
        <f>IF(COUNTA('Последняя версия'!DI157)=0,NA(),'Последняя версия'!DI157)</f>
        <v>6</v>
      </c>
      <c r="DJ157">
        <f>IF(COUNTA('Последняя версия'!DJ157)=0,NA(),'Последняя версия'!DJ157)</f>
        <v>5</v>
      </c>
      <c r="DK157">
        <f>IF(COUNTA('Последняя версия'!DK157)=0,NA(),'Последняя версия'!DK157)</f>
        <v>1</v>
      </c>
      <c r="DL157">
        <f>IF(COUNTA('Последняя версия'!DL157)=0,NA(),'Последняя версия'!DL157)</f>
        <v>3</v>
      </c>
      <c r="DM157">
        <f>IF(COUNTA('Последняя версия'!DM157)=0,NA(),'Последняя версия'!DM157)</f>
        <v>4</v>
      </c>
      <c r="DN157">
        <f>IF(COUNTA('Последняя версия'!DN157)=0,NA(),'Последняя версия'!DN157)</f>
        <v>4</v>
      </c>
      <c r="DO157">
        <f>IF(COUNTA('Последняя версия'!DO157)=0,NA(),'Последняя версия'!DO157)</f>
        <v>0</v>
      </c>
      <c r="DP157">
        <f>IF(COUNTA('Последняя версия'!DP157)=0,NA(),'Последняя версия'!DP157)</f>
        <v>4</v>
      </c>
      <c r="DQ157">
        <f>IF(COUNTA('Последняя версия'!DQ157)=0,NA(),'Последняя версия'!DQ157)</f>
        <v>5</v>
      </c>
      <c r="DR157">
        <f>IF(COUNTA('Последняя версия'!DR157)=0,NA(),'Последняя версия'!DR157)</f>
        <v>5</v>
      </c>
      <c r="DS157">
        <f>IF(COUNTA('Последняя версия'!DS157)=0,NA(),'Последняя версия'!DS157)</f>
        <v>0</v>
      </c>
      <c r="DT157">
        <f>IF(COUNTA('Последняя версия'!DT157)=0,NA(),'Последняя версия'!DT157)</f>
        <v>74</v>
      </c>
      <c r="DU157" t="e">
        <f>IF(COUNTA('Последняя версия'!DU157)=0,NA(),'Последняя версия'!DU157)</f>
        <v>#N/A</v>
      </c>
      <c r="DV157" t="e">
        <f>IF(COUNTA('Последняя версия'!DV157)=0,NA(),'Последняя версия'!DV157)</f>
        <v>#N/A</v>
      </c>
      <c r="DW157" t="e">
        <f>IF(COUNTA('Последняя версия'!DW157)=0,NA(),'Последняя версия'!DW157)</f>
        <v>#N/A</v>
      </c>
      <c r="DX157" t="e">
        <f>IF(COUNTA('Последняя версия'!DX157)=0,NA(),'Последняя версия'!DX157)</f>
        <v>#N/A</v>
      </c>
      <c r="DY157" t="e">
        <f>IF(COUNTA('Последняя версия'!DY157)=0,NA(),'Последняя версия'!DY157)</f>
        <v>#N/A</v>
      </c>
      <c r="DZ157" t="e">
        <f>IF(COUNTA('Последняя версия'!DZ157)=0,NA(),'Последняя версия'!DZ157)</f>
        <v>#N/A</v>
      </c>
      <c r="EA157" t="e">
        <f>IF(COUNTA('Последняя версия'!EA157)=0,NA(),'Последняя версия'!EA157)</f>
        <v>#N/A</v>
      </c>
      <c r="EB157" t="e">
        <f>IF(COUNTA('Последняя версия'!EB157)=0,NA(),'Последняя версия'!EB157)</f>
        <v>#N/A</v>
      </c>
      <c r="EC157" t="e">
        <f>IF(COUNTA('Последняя версия'!EC157)=0,NA(),'Последняя версия'!EC157)</f>
        <v>#N/A</v>
      </c>
      <c r="ED157" t="e">
        <f>IF(COUNTA('Последняя версия'!ED157)=0,NA(),'Последняя версия'!ED157)</f>
        <v>#N/A</v>
      </c>
      <c r="EE157" t="e">
        <f>IF(COUNTA('Последняя версия'!EE157)=0,NA(),'Последняя версия'!EE157)</f>
        <v>#N/A</v>
      </c>
      <c r="EF157" t="e">
        <f>IF(COUNTA('Последняя версия'!EF157)=0,NA(),'Последняя версия'!EF157)</f>
        <v>#N/A</v>
      </c>
      <c r="EG157" t="e">
        <f>IF(COUNTA('Последняя версия'!EG157)=0,NA(),'Последняя версия'!EG157)</f>
        <v>#N/A</v>
      </c>
      <c r="EH157" t="e">
        <f>IF(COUNTA('Последняя версия'!EH157)=0,NA(),'Последняя версия'!EH157)</f>
        <v>#N/A</v>
      </c>
      <c r="EI157" t="e">
        <f>IF(COUNTA('Последняя версия'!EI157)=0,NA(),'Последняя версия'!EI157)</f>
        <v>#N/A</v>
      </c>
      <c r="EJ157" t="e">
        <f>IF(COUNTA('Последняя версия'!EJ157)=0,NA(),'Последняя версия'!EJ157)</f>
        <v>#N/A</v>
      </c>
    </row>
    <row r="158" spans="1:140" x14ac:dyDescent="0.35">
      <c r="A158">
        <f>IF(COUNTA('Последняя версия'!A158)=0,NA(),'Последняя версия'!A158)</f>
        <v>157</v>
      </c>
      <c r="B158">
        <f>IF(COUNTA('Последняя версия'!B158)=0,NA(),'Последняя версия'!B158)</f>
        <v>1</v>
      </c>
      <c r="C158">
        <f>IF(COUNTA('Последняя версия'!C158)=0,NA(),'Последняя версия'!C158)</f>
        <v>2</v>
      </c>
      <c r="D158" t="e">
        <f>IF(COUNTA('Последняя версия'!D158)=0,NA(),'Последняя версия'!D158)</f>
        <v>#N/A</v>
      </c>
      <c r="E158" t="e">
        <f>IF(COUNTA('Последняя версия'!E158)=0,NA(),'Последняя версия'!E158)</f>
        <v>#N/A</v>
      </c>
      <c r="F158" t="e">
        <f>IF(COUNTA('Последняя версия'!F158)=0,NA(),'Последняя версия'!F158)</f>
        <v>#N/A</v>
      </c>
      <c r="G158" t="e">
        <f>IF(COUNTA('Последняя версия'!G158)=0,NA(),'Последняя версия'!G158)</f>
        <v>#N/A</v>
      </c>
      <c r="H158" t="e">
        <f>IF(COUNTA('Последняя версия'!H158)=0,NA(),'Последняя версия'!H158)</f>
        <v>#N/A</v>
      </c>
      <c r="I158" t="e">
        <f>IF(COUNTA('Последняя версия'!I158)=0,NA(),'Последняя версия'!I158)</f>
        <v>#N/A</v>
      </c>
      <c r="J158" t="e">
        <f>IF(COUNTA('Последняя версия'!J158)=0,NA(),'Последняя версия'!J158)</f>
        <v>#N/A</v>
      </c>
      <c r="K158" t="e">
        <f>IF(COUNTA('Последняя версия'!K158)=0,NA(),'Последняя версия'!K158)</f>
        <v>#N/A</v>
      </c>
      <c r="L158" t="e">
        <f>IF(COUNTA('Последняя версия'!L158)=0,NA(),'Последняя версия'!L158)</f>
        <v>#N/A</v>
      </c>
      <c r="M158" t="e">
        <f>IF(COUNTA('Последняя версия'!M158)=0,NA(),'Последняя версия'!M158)</f>
        <v>#N/A</v>
      </c>
      <c r="N158" t="e">
        <f>IF(COUNTA('Последняя версия'!N158)=0,NA(),'Последняя версия'!N158)</f>
        <v>#N/A</v>
      </c>
      <c r="O158" t="e">
        <f>IF(COUNTA('Последняя версия'!O158)=0,NA(),'Последняя версия'!O158)</f>
        <v>#N/A</v>
      </c>
      <c r="P158" t="e">
        <f>IF(COUNTA('Последняя версия'!P158)=0,NA(),'Последняя версия'!P158)</f>
        <v>#N/A</v>
      </c>
      <c r="Q158" t="e">
        <f>IF(COUNTA('Последняя версия'!Q158)=0,NA(),'Последняя версия'!Q158)</f>
        <v>#N/A</v>
      </c>
      <c r="R158" t="e">
        <f>IF(COUNTA('Последняя версия'!R158)=0,NA(),'Последняя версия'!R158)</f>
        <v>#N/A</v>
      </c>
      <c r="S158" t="e">
        <f>IF(COUNTA('Последняя версия'!S158)=0,NA(),'Последняя версия'!S158)</f>
        <v>#N/A</v>
      </c>
      <c r="T158" t="e">
        <f>IF(COUNTA('Последняя версия'!T158)=0,NA(),'Последняя версия'!T158)</f>
        <v>#N/A</v>
      </c>
      <c r="U158" t="e">
        <f>IF(COUNTA('Последняя версия'!U158)=0,NA(),'Последняя версия'!U158)</f>
        <v>#N/A</v>
      </c>
      <c r="V158" t="e">
        <f>IF(COUNTA('Последняя версия'!V158)=0,NA(),'Последняя версия'!V158)</f>
        <v>#N/A</v>
      </c>
      <c r="W158" t="e">
        <f>IF(COUNTA('Последняя версия'!W158)=0,NA(),'Последняя версия'!W158)</f>
        <v>#N/A</v>
      </c>
      <c r="X158">
        <f>IF(COUNTA('Последняя версия'!X158)=0,NA(),'Последняя версия'!X158)</f>
        <v>75</v>
      </c>
      <c r="Y158" t="e">
        <f>IF(COUNTA('Последняя версия'!Y158)=0,NA(),'Последняя версия'!Y158)</f>
        <v>#N/A</v>
      </c>
      <c r="Z158" t="e">
        <f>IF(COUNTA('Последняя версия'!Z158)=0,NA(),'Последняя версия'!Z158)</f>
        <v>#N/A</v>
      </c>
      <c r="AA158">
        <f>IF(COUNTA('Последняя версия'!AA158)=0,NA(),'Последняя версия'!AA158)</f>
        <v>62</v>
      </c>
      <c r="AB158" t="e">
        <f>IF(COUNTA('Последняя версия'!AB158)=0,NA(),'Последняя версия'!AB158)</f>
        <v>#N/A</v>
      </c>
      <c r="AC158">
        <f>IF(COUNTA('Последняя версия'!AC158)=0,NA(),'Последняя версия'!AC158)</f>
        <v>41.4</v>
      </c>
      <c r="AD158">
        <f>IF(COUNTA('Последняя версия'!AD158)=0,NA(),'Последняя версия'!AD158)</f>
        <v>5.09</v>
      </c>
      <c r="AE158">
        <f>IF(COUNTA('Последняя версия'!AE158)=0,NA(),'Последняя версия'!AE158)</f>
        <v>72.47</v>
      </c>
      <c r="AF158">
        <f>IF(COUNTA('Последняя версия'!AF158)=0,NA(),'Последняя версия'!AF158)</f>
        <v>5.31</v>
      </c>
      <c r="AG158">
        <f>IF(COUNTA('Последняя версия'!AG158)=0,NA(),'Последняя версия'!AG158)</f>
        <v>2.0099999999999998</v>
      </c>
      <c r="AH158">
        <f>IF(COUNTA('Последняя версия'!AH158)=0,NA(),'Последняя версия'!AH158)</f>
        <v>2.31</v>
      </c>
      <c r="AI158">
        <f>IF(COUNTA('Последняя версия'!AI158)=0,NA(),'Последняя версия'!AI158)</f>
        <v>1.03</v>
      </c>
      <c r="AJ158">
        <f>IF(COUNTA('Последняя версия'!AJ158)=0,NA(),'Последняя версия'!AJ158)</f>
        <v>0.48</v>
      </c>
      <c r="AK158">
        <f>IF(COUNTA('Последняя версия'!AK158)=0,NA(),'Последняя версия'!AK158)</f>
        <v>1.53</v>
      </c>
      <c r="AL158">
        <f>IF(COUNTA('Последняя версия'!AL158)=0,NA(),'Последняя версия'!AL158)</f>
        <v>167</v>
      </c>
      <c r="AM158">
        <f>IF(COUNTA('Последняя версия'!AM158)=0,NA(),'Последняя версия'!AM158)</f>
        <v>315</v>
      </c>
      <c r="AN158">
        <f>IF(COUNTA('Последняя версия'!AN158)=0,NA(),'Последняя версия'!AN158)</f>
        <v>1.29</v>
      </c>
      <c r="AO158">
        <f>IF(COUNTA('Последняя версия'!AO158)=0,NA(),'Последняя версия'!AO158)</f>
        <v>244.18604651162801</v>
      </c>
      <c r="AP158" t="e">
        <f>IF(COUNTA('Последняя версия'!AP158)=0,NA(),'Последняя версия'!AP158)</f>
        <v>#N/A</v>
      </c>
      <c r="AQ158" t="e">
        <f>IF(COUNTA('Последняя версия'!AQ158)=0,NA(),'Последняя версия'!AQ158)</f>
        <v>#N/A</v>
      </c>
      <c r="AR158" t="e">
        <f>IF(COUNTA('Последняя версия'!AR158)=0,NA(),'Последняя версия'!AR158)</f>
        <v>#N/A</v>
      </c>
      <c r="AS158" t="e">
        <f>IF(COUNTA('Последняя версия'!AS158)=0,NA(),'Последняя версия'!AS158)</f>
        <v>#N/A</v>
      </c>
      <c r="AT158" t="e">
        <f>IF(COUNTA('Последняя версия'!AT158)=0,NA(),'Последняя версия'!AT158)</f>
        <v>#N/A</v>
      </c>
      <c r="AU158" t="e">
        <f>IF(COUNTA('Последняя версия'!AU158)=0,NA(),'Последняя версия'!AU158)</f>
        <v>#N/A</v>
      </c>
      <c r="AV158" t="e">
        <f>IF(COUNTA('Последняя версия'!AV158)=0,NA(),'Последняя версия'!AV158)</f>
        <v>#N/A</v>
      </c>
      <c r="AW158" t="e">
        <f>IF(COUNTA('Последняя версия'!AW158)=0,NA(),'Последняя версия'!AW158)</f>
        <v>#N/A</v>
      </c>
      <c r="AX158" t="e">
        <f>IF(COUNTA('Последняя версия'!AX158)=0,NA(),'Последняя версия'!AX158)</f>
        <v>#N/A</v>
      </c>
      <c r="AY158" t="e">
        <f>IF(COUNTA('Последняя версия'!AY158)=0,NA(),'Последняя версия'!AY158)</f>
        <v>#N/A</v>
      </c>
      <c r="AZ158" t="e">
        <f>IF(COUNTA('Последняя версия'!AZ158)=0,NA(),'Последняя версия'!AZ158)</f>
        <v>#N/A</v>
      </c>
      <c r="BA158" t="e">
        <f>IF(COUNTA('Последняя версия'!BA158)=0,NA(),'Последняя версия'!BA158)</f>
        <v>#N/A</v>
      </c>
      <c r="BB158">
        <f>IF(COUNTA('Последняя версия'!BB158)=0,NA(),'Последняя версия'!BB158)</f>
        <v>139</v>
      </c>
      <c r="BC158">
        <f>IF(COUNTA('Последняя версия'!BC158)=0,NA(),'Последняя версия'!BC158)</f>
        <v>4.4800000000000004</v>
      </c>
      <c r="BD158">
        <f>IF(COUNTA('Последняя версия'!BD158)=0,NA(),'Последняя версия'!BD158)</f>
        <v>171</v>
      </c>
      <c r="BE158">
        <f>IF(COUNTA('Последняя версия'!BE158)=0,NA(),'Последняя версия'!BE158)</f>
        <v>5.0999999999999996</v>
      </c>
      <c r="BF158">
        <f>IF(COUNTA('Последняя версия'!BF158)=0,NA(),'Последняя версия'!BF158)</f>
        <v>6</v>
      </c>
      <c r="BG158">
        <f>IF(COUNTA('Последняя версия'!BG158)=0,NA(),'Последняя версия'!BG158)</f>
        <v>7</v>
      </c>
      <c r="BH158">
        <f>IF(COUNTA('Последняя версия'!BH158)=0,NA(),'Последняя версия'!BH158)</f>
        <v>130</v>
      </c>
      <c r="BI158">
        <f>IF(COUNTA('Последняя версия'!BI158)=0,NA(),'Последняя версия'!BI158)</f>
        <v>935.25179856115108</v>
      </c>
      <c r="BJ158">
        <f>IF(COUNTA('Последняя версия'!BJ158)=0,NA(),'Последняя версия'!BJ158)</f>
        <v>4.41</v>
      </c>
      <c r="BK158">
        <f>IF(COUNTA('Последняя версия'!BK158)=0,NA(),'Последняя версия'!BK158)</f>
        <v>28.82</v>
      </c>
      <c r="BL158">
        <f>IF(COUNTA('Последняя версия'!BL158)=0,NA(),'Последняя версия'!BL158)</f>
        <v>60.15</v>
      </c>
      <c r="BM158">
        <f>IF(COUNTA('Последняя версия'!BM158)=0,NA(),'Последняя версия'!BM158)</f>
        <v>9.3000000000000007</v>
      </c>
      <c r="BN158" t="e">
        <f>IF(COUNTA('Последняя версия'!BN158)=0,NA(),'Последняя версия'!BN158)</f>
        <v>#N/A</v>
      </c>
      <c r="BO158">
        <f>IF(COUNTA('Последняя версия'!BO158)=0,NA(),'Последняя версия'!BO158)</f>
        <v>389</v>
      </c>
      <c r="BP158" t="e">
        <f>IF(COUNTA('Последняя версия'!BP158)=0,NA(),'Последняя версия'!BP158)</f>
        <v>#N/A</v>
      </c>
      <c r="BQ158">
        <f>IF(COUNTA('Последняя версия'!BQ158)=0,NA(),'Последняя версия'!BQ158)</f>
        <v>52.97</v>
      </c>
      <c r="BR158" t="e">
        <f>IF(COUNTA('Последняя версия'!BR158)=0,NA(),'Последняя версия'!BR158)</f>
        <v>#N/A</v>
      </c>
      <c r="BS158" t="e">
        <f>IF(COUNTA('Последняя версия'!BS158)=0,NA(),'Последняя версия'!BS158)</f>
        <v>#N/A</v>
      </c>
      <c r="BT158" t="e">
        <f>IF(COUNTA('Последняя версия'!BT158)=0,NA(),'Последняя версия'!BT158)</f>
        <v>#N/A</v>
      </c>
      <c r="BU158" t="e">
        <f>IF(COUNTA('Последняя версия'!BU158)=0,NA(),'Последняя версия'!BU158)</f>
        <v>#N/A</v>
      </c>
      <c r="BV158" t="e">
        <f>IF(COUNTA('Последняя версия'!BV158)=0,NA(),'Последняя версия'!BV158)</f>
        <v>#N/A</v>
      </c>
      <c r="BW158" t="e">
        <f>IF(COUNTA('Последняя версия'!BW158)=0,NA(),'Последняя версия'!BW158)</f>
        <v>#N/A</v>
      </c>
      <c r="BX158" t="e">
        <f>IF(COUNTA('Последняя версия'!BX158)=0,NA(),'Последняя версия'!BX158)</f>
        <v>#N/A</v>
      </c>
      <c r="BY158" t="e">
        <f>IF(COUNTA('Последняя версия'!BY158)=0,NA(),'Последняя версия'!BY158)</f>
        <v>#N/A</v>
      </c>
      <c r="BZ158" t="e">
        <f>IF(COUNTA('Последняя версия'!BZ158)=0,NA(),'Последняя версия'!BZ158)</f>
        <v>#N/A</v>
      </c>
      <c r="CA158" t="e">
        <f>IF(COUNTA('Последняя версия'!CA158)=0,NA(),'Последняя версия'!CA158)</f>
        <v>#N/A</v>
      </c>
      <c r="CB158" t="e">
        <f>IF(COUNTA('Последняя версия'!CB158)=0,NA(),'Последняя версия'!CB158)</f>
        <v>#N/A</v>
      </c>
      <c r="CC158" t="e">
        <f>IF(COUNTA('Последняя версия'!CC158)=0,NA(),'Последняя версия'!CC158)</f>
        <v>#N/A</v>
      </c>
      <c r="CD158" t="e">
        <f>IF(COUNTA('Последняя версия'!CD158)=0,NA(),'Последняя версия'!CD158)</f>
        <v>#N/A</v>
      </c>
      <c r="CE158" t="e">
        <f>IF(COUNTA('Последняя версия'!CE158)=0,NA(),'Последняя версия'!CE158)</f>
        <v>#N/A</v>
      </c>
      <c r="CF158" t="e">
        <f>IF(COUNTA('Последняя версия'!CF158)=0,NA(),'Последняя версия'!CF158)</f>
        <v>#N/A</v>
      </c>
      <c r="CG158" t="e">
        <f>IF(COUNTA('Последняя версия'!CG158)=0,NA(),'Последняя версия'!CG158)</f>
        <v>#N/A</v>
      </c>
      <c r="CH158" t="e">
        <f>IF(COUNTA('Последняя версия'!CH158)=0,NA(),'Последняя версия'!CH158)</f>
        <v>#N/A</v>
      </c>
      <c r="CI158" t="e">
        <f>IF(COUNTA('Последняя версия'!CI158)=0,NA(),'Последняя версия'!CI158)</f>
        <v>#N/A</v>
      </c>
      <c r="CJ158" t="e">
        <f>IF(COUNTA('Последняя версия'!CJ158)=0,NA(),'Последняя версия'!CJ158)</f>
        <v>#N/A</v>
      </c>
      <c r="CK158" t="e">
        <f>IF(COUNTA('Последняя версия'!CK158)=0,NA(),'Последняя версия'!CK158)</f>
        <v>#N/A</v>
      </c>
      <c r="CL158" t="e">
        <f>IF(COUNTA('Последняя версия'!CL158)=0,NA(),'Последняя версия'!CL158)</f>
        <v>#N/A</v>
      </c>
      <c r="CM158">
        <f>IF(COUNTA('Последняя версия'!CM158)=0,NA(),'Последняя версия'!CM158)</f>
        <v>1.8</v>
      </c>
      <c r="CN158">
        <f>IF(COUNTA('Последняя версия'!CN158)=0,NA(),'Последняя версия'!CN158)</f>
        <v>6.79</v>
      </c>
      <c r="CO158">
        <f>IF(COUNTA('Последняя версия'!CO158)=0,NA(),'Последняя версия'!CO158)</f>
        <v>6.14</v>
      </c>
      <c r="CP158">
        <f>IF(COUNTA('Последняя версия'!CP158)=0,NA(),'Последняя версия'!CP158)</f>
        <v>228</v>
      </c>
      <c r="CQ158">
        <f>IF(COUNTA('Последняя версия'!CQ158)=0,NA(),'Последняя версия'!CQ158)</f>
        <v>62.8</v>
      </c>
      <c r="CR158">
        <f>IF(COUNTA('Последняя версия'!CR158)=0,NA(),'Последняя версия'!CR158)</f>
        <v>15.2</v>
      </c>
      <c r="CS158" t="e">
        <f>IF(COUNTA('Последняя версия'!CS158)=0,NA(),'Последняя версия'!CS158)</f>
        <v>#N/A</v>
      </c>
      <c r="CT158" t="e">
        <f>IF(COUNTA('Последняя версия'!CT158)=0,NA(),'Последняя версия'!CT158)</f>
        <v>#N/A</v>
      </c>
      <c r="CU158" t="e">
        <f>IF(COUNTA('Последняя версия'!CU158)=0,NA(),'Последняя версия'!CU158)</f>
        <v>#N/A</v>
      </c>
      <c r="CV158">
        <f>IF(COUNTA('Последняя версия'!CV158)=0,NA(),'Последняя версия'!CV158)</f>
        <v>5</v>
      </c>
      <c r="CW158">
        <f>IF(COUNTA('Последняя версия'!CW158)=0,NA(),'Последняя версия'!CW158)</f>
        <v>1</v>
      </c>
      <c r="CX158">
        <f>IF(COUNTA('Последняя версия'!CX158)=0,NA(),'Последняя версия'!CX158)</f>
        <v>9</v>
      </c>
      <c r="CY158">
        <f>IF(COUNTA('Последняя версия'!CY158)=0,NA(),'Последняя версия'!CY158)</f>
        <v>6</v>
      </c>
      <c r="CZ158">
        <f>IF(COUNTA('Последняя версия'!CZ158)=0,NA(),'Последняя версия'!CZ158)</f>
        <v>2</v>
      </c>
      <c r="DA158">
        <f>IF(COUNTA('Последняя версия'!DA158)=0,NA(),'Последняя версия'!DA158)</f>
        <v>1</v>
      </c>
      <c r="DB158">
        <f>IF(COUNTA('Последняя версия'!DB158)=0,NA(),'Последняя версия'!DB158)</f>
        <v>6</v>
      </c>
      <c r="DC158">
        <f>IF(COUNTA('Последняя версия'!DC158)=0,NA(),'Последняя версия'!DC158)</f>
        <v>6</v>
      </c>
      <c r="DD158">
        <f>IF(COUNTA('Последняя версия'!DD158)=0,NA(),'Последняя версия'!DD158)</f>
        <v>8</v>
      </c>
      <c r="DE158">
        <f>IF(COUNTA('Последняя версия'!DE158)=0,NA(),'Последняя версия'!DE158)</f>
        <v>1</v>
      </c>
      <c r="DF158">
        <f>IF(COUNTA('Последняя версия'!DF158)=0,NA(),'Последняя версия'!DF158)</f>
        <v>7</v>
      </c>
      <c r="DG158">
        <f>IF(COUNTA('Последняя версия'!DG158)=0,NA(),'Последняя версия'!DG158)</f>
        <v>3</v>
      </c>
      <c r="DH158">
        <f>IF(COUNTA('Последняя версия'!DH158)=0,NA(),'Последняя версия'!DH158)</f>
        <v>13</v>
      </c>
      <c r="DI158">
        <f>IF(COUNTA('Последняя версия'!DI158)=0,NA(),'Последняя версия'!DI158)</f>
        <v>5</v>
      </c>
      <c r="DJ158">
        <f>IF(COUNTA('Последняя версия'!DJ158)=0,NA(),'Последняя версия'!DJ158)</f>
        <v>4</v>
      </c>
      <c r="DK158">
        <f>IF(COUNTA('Последняя версия'!DK158)=0,NA(),'Последняя версия'!DK158)</f>
        <v>2</v>
      </c>
      <c r="DL158">
        <f>IF(COUNTA('Последняя версия'!DL158)=0,NA(),'Последняя версия'!DL158)</f>
        <v>4</v>
      </c>
      <c r="DM158">
        <f>IF(COUNTA('Последняя версия'!DM158)=0,NA(),'Последняя версия'!DM158)</f>
        <v>7</v>
      </c>
      <c r="DN158">
        <f>IF(COUNTA('Последняя версия'!DN158)=0,NA(),'Последняя версия'!DN158)</f>
        <v>4</v>
      </c>
      <c r="DO158">
        <f>IF(COUNTA('Последняя версия'!DO158)=0,NA(),'Последняя версия'!DO158)</f>
        <v>3</v>
      </c>
      <c r="DP158">
        <f>IF(COUNTA('Последняя версия'!DP158)=0,NA(),'Последняя версия'!DP158)</f>
        <v>7</v>
      </c>
      <c r="DQ158">
        <f>IF(COUNTA('Последняя версия'!DQ158)=0,NA(),'Последняя версия'!DQ158)</f>
        <v>14</v>
      </c>
      <c r="DR158">
        <f>IF(COUNTA('Последняя версия'!DR158)=0,NA(),'Последняя версия'!DR158)</f>
        <v>9</v>
      </c>
      <c r="DS158">
        <f>IF(COUNTA('Последняя версия'!DS158)=0,NA(),'Последняя версия'!DS158)</f>
        <v>5</v>
      </c>
      <c r="DT158">
        <f>IF(COUNTA('Последняя версия'!DT158)=0,NA(),'Последняя версия'!DT158)</f>
        <v>99</v>
      </c>
      <c r="DU158" t="e">
        <f>IF(COUNTA('Последняя версия'!DU158)=0,NA(),'Последняя версия'!DU158)</f>
        <v>#N/A</v>
      </c>
      <c r="DV158" t="e">
        <f>IF(COUNTA('Последняя версия'!DV158)=0,NA(),'Последняя версия'!DV158)</f>
        <v>#N/A</v>
      </c>
      <c r="DW158" t="e">
        <f>IF(COUNTA('Последняя версия'!DW158)=0,NA(),'Последняя версия'!DW158)</f>
        <v>#N/A</v>
      </c>
      <c r="DX158" t="e">
        <f>IF(COUNTA('Последняя версия'!DX158)=0,NA(),'Последняя версия'!DX158)</f>
        <v>#N/A</v>
      </c>
      <c r="DY158" t="e">
        <f>IF(COUNTA('Последняя версия'!DY158)=0,NA(),'Последняя версия'!DY158)</f>
        <v>#N/A</v>
      </c>
      <c r="DZ158" t="e">
        <f>IF(COUNTA('Последняя версия'!DZ158)=0,NA(),'Последняя версия'!DZ158)</f>
        <v>#N/A</v>
      </c>
      <c r="EA158" t="e">
        <f>IF(COUNTA('Последняя версия'!EA158)=0,NA(),'Последняя версия'!EA158)</f>
        <v>#N/A</v>
      </c>
      <c r="EB158" t="e">
        <f>IF(COUNTA('Последняя версия'!EB158)=0,NA(),'Последняя версия'!EB158)</f>
        <v>#N/A</v>
      </c>
      <c r="EC158" t="e">
        <f>IF(COUNTA('Последняя версия'!EC158)=0,NA(),'Последняя версия'!EC158)</f>
        <v>#N/A</v>
      </c>
      <c r="ED158" t="e">
        <f>IF(COUNTA('Последняя версия'!ED158)=0,NA(),'Последняя версия'!ED158)</f>
        <v>#N/A</v>
      </c>
      <c r="EE158" t="e">
        <f>IF(COUNTA('Последняя версия'!EE158)=0,NA(),'Последняя версия'!EE158)</f>
        <v>#N/A</v>
      </c>
      <c r="EF158" t="e">
        <f>IF(COUNTA('Последняя версия'!EF158)=0,NA(),'Последняя версия'!EF158)</f>
        <v>#N/A</v>
      </c>
      <c r="EG158" t="e">
        <f>IF(COUNTA('Последняя версия'!EG158)=0,NA(),'Последняя версия'!EG158)</f>
        <v>#N/A</v>
      </c>
      <c r="EH158" t="e">
        <f>IF(COUNTA('Последняя версия'!EH158)=0,NA(),'Последняя версия'!EH158)</f>
        <v>#N/A</v>
      </c>
      <c r="EI158" t="e">
        <f>IF(COUNTA('Последняя версия'!EI158)=0,NA(),'Последняя версия'!EI158)</f>
        <v>#N/A</v>
      </c>
      <c r="EJ158" t="e">
        <f>IF(COUNTA('Последняя версия'!EJ158)=0,NA(),'Последняя версия'!EJ158)</f>
        <v>#N/A</v>
      </c>
    </row>
    <row r="159" spans="1:140" x14ac:dyDescent="0.35">
      <c r="A159">
        <f>IF(COUNTA('Последняя версия'!A159)=0,NA(),'Последняя версия'!A159)</f>
        <v>158</v>
      </c>
      <c r="B159">
        <f>IF(COUNTA('Последняя версия'!B159)=0,NA(),'Последняя версия'!B159)</f>
        <v>1</v>
      </c>
      <c r="C159">
        <f>IF(COUNTA('Последняя версия'!C159)=0,NA(),'Последняя версия'!C159)</f>
        <v>1</v>
      </c>
      <c r="D159" t="e">
        <f>IF(COUNTA('Последняя версия'!D159)=0,NA(),'Последняя версия'!D159)</f>
        <v>#N/A</v>
      </c>
      <c r="E159" t="e">
        <f>IF(COUNTA('Последняя версия'!E159)=0,NA(),'Последняя версия'!E159)</f>
        <v>#N/A</v>
      </c>
      <c r="F159" t="e">
        <f>IF(COUNTA('Последняя версия'!F159)=0,NA(),'Последняя версия'!F159)</f>
        <v>#N/A</v>
      </c>
      <c r="G159" t="e">
        <f>IF(COUNTA('Последняя версия'!G159)=0,NA(),'Последняя версия'!G159)</f>
        <v>#N/A</v>
      </c>
      <c r="H159" t="e">
        <f>IF(COUNTA('Последняя версия'!H159)=0,NA(),'Последняя версия'!H159)</f>
        <v>#N/A</v>
      </c>
      <c r="I159" t="e">
        <f>IF(COUNTA('Последняя версия'!I159)=0,NA(),'Последняя версия'!I159)</f>
        <v>#N/A</v>
      </c>
      <c r="J159" t="e">
        <f>IF(COUNTA('Последняя версия'!J159)=0,NA(),'Последняя версия'!J159)</f>
        <v>#N/A</v>
      </c>
      <c r="K159" t="e">
        <f>IF(COUNTA('Последняя версия'!K159)=0,NA(),'Последняя версия'!K159)</f>
        <v>#N/A</v>
      </c>
      <c r="L159" t="e">
        <f>IF(COUNTA('Последняя версия'!L159)=0,NA(),'Последняя версия'!L159)</f>
        <v>#N/A</v>
      </c>
      <c r="M159" t="e">
        <f>IF(COUNTA('Последняя версия'!M159)=0,NA(),'Последняя версия'!M159)</f>
        <v>#N/A</v>
      </c>
      <c r="N159" t="e">
        <f>IF(COUNTA('Последняя версия'!N159)=0,NA(),'Последняя версия'!N159)</f>
        <v>#N/A</v>
      </c>
      <c r="O159" t="e">
        <f>IF(COUNTA('Последняя версия'!O159)=0,NA(),'Последняя версия'!O159)</f>
        <v>#N/A</v>
      </c>
      <c r="P159" t="e">
        <f>IF(COUNTA('Последняя версия'!P159)=0,NA(),'Последняя версия'!P159)</f>
        <v>#N/A</v>
      </c>
      <c r="Q159" t="e">
        <f>IF(COUNTA('Последняя версия'!Q159)=0,NA(),'Последняя версия'!Q159)</f>
        <v>#N/A</v>
      </c>
      <c r="R159" t="e">
        <f>IF(COUNTA('Последняя версия'!R159)=0,NA(),'Последняя версия'!R159)</f>
        <v>#N/A</v>
      </c>
      <c r="S159" t="e">
        <f>IF(COUNTA('Последняя версия'!S159)=0,NA(),'Последняя версия'!S159)</f>
        <v>#N/A</v>
      </c>
      <c r="T159" t="e">
        <f>IF(COUNTA('Последняя версия'!T159)=0,NA(),'Последняя версия'!T159)</f>
        <v>#N/A</v>
      </c>
      <c r="U159" t="e">
        <f>IF(COUNTA('Последняя версия'!U159)=0,NA(),'Последняя версия'!U159)</f>
        <v>#N/A</v>
      </c>
      <c r="V159" t="e">
        <f>IF(COUNTA('Последняя версия'!V159)=0,NA(),'Последняя версия'!V159)</f>
        <v>#N/A</v>
      </c>
      <c r="W159" t="e">
        <f>IF(COUNTA('Последняя версия'!W159)=0,NA(),'Последняя версия'!W159)</f>
        <v>#N/A</v>
      </c>
      <c r="X159">
        <f>IF(COUNTA('Последняя версия'!X159)=0,NA(),'Последняя версия'!X159)</f>
        <v>74</v>
      </c>
      <c r="Y159" t="e">
        <f>IF(COUNTA('Последняя версия'!Y159)=0,NA(),'Последняя версия'!Y159)</f>
        <v>#N/A</v>
      </c>
      <c r="Z159" t="e">
        <f>IF(COUNTA('Последняя версия'!Z159)=0,NA(),'Последняя версия'!Z159)</f>
        <v>#N/A</v>
      </c>
      <c r="AA159">
        <f>IF(COUNTA('Последняя версия'!AA159)=0,NA(),'Последняя версия'!AA159)</f>
        <v>66</v>
      </c>
      <c r="AB159" t="e">
        <f>IF(COUNTA('Последняя версия'!AB159)=0,NA(),'Последняя версия'!AB159)</f>
        <v>#N/A</v>
      </c>
      <c r="AC159">
        <f>IF(COUNTA('Последняя версия'!AC159)=0,NA(),'Последняя версия'!AC159)</f>
        <v>42.64</v>
      </c>
      <c r="AD159">
        <f>IF(COUNTA('Последняя версия'!AD159)=0,NA(),'Последняя версия'!AD159)</f>
        <v>5.27</v>
      </c>
      <c r="AE159">
        <f>IF(COUNTA('Последняя версия'!AE159)=0,NA(),'Последняя версия'!AE159)</f>
        <v>68.66</v>
      </c>
      <c r="AF159">
        <f>IF(COUNTA('Последняя версия'!AF159)=0,NA(),'Последняя версия'!AF159)</f>
        <v>5.77</v>
      </c>
      <c r="AG159">
        <f>IF(COUNTA('Последняя версия'!AG159)=0,NA(),'Последняя версия'!AG159)</f>
        <v>1.48</v>
      </c>
      <c r="AH159">
        <f>IF(COUNTA('Последняя версия'!AH159)=0,NA(),'Последняя версия'!AH159)</f>
        <v>2.96</v>
      </c>
      <c r="AI159">
        <f>IF(COUNTA('Последняя версия'!AI159)=0,NA(),'Последняя версия'!AI159)</f>
        <v>0.78</v>
      </c>
      <c r="AJ159">
        <f>IF(COUNTA('Последняя версия'!AJ159)=0,NA(),'Последняя версия'!AJ159)</f>
        <v>0.72</v>
      </c>
      <c r="AK159">
        <f>IF(COUNTA('Последняя версия'!AK159)=0,NA(),'Последняя версия'!AK159)</f>
        <v>2.57</v>
      </c>
      <c r="AL159">
        <f>IF(COUNTA('Последняя версия'!AL159)=0,NA(),'Последняя версия'!AL159)</f>
        <v>162</v>
      </c>
      <c r="AM159">
        <f>IF(COUNTA('Последняя версия'!AM159)=0,NA(),'Последняя версия'!AM159)</f>
        <v>647</v>
      </c>
      <c r="AN159">
        <f>IF(COUNTA('Последняя версия'!AN159)=0,NA(),'Последняя версия'!AN159)</f>
        <v>2.39</v>
      </c>
      <c r="AO159">
        <f>IF(COUNTA('Последняя версия'!AO159)=0,NA(),'Последняя версия'!AO159)</f>
        <v>270.71129707112999</v>
      </c>
      <c r="AP159" t="e">
        <f>IF(COUNTA('Последняя версия'!AP159)=0,NA(),'Последняя версия'!AP159)</f>
        <v>#N/A</v>
      </c>
      <c r="AQ159" t="e">
        <f>IF(COUNTA('Последняя версия'!AQ159)=0,NA(),'Последняя версия'!AQ159)</f>
        <v>#N/A</v>
      </c>
      <c r="AR159" t="e">
        <f>IF(COUNTA('Последняя версия'!AR159)=0,NA(),'Последняя версия'!AR159)</f>
        <v>#N/A</v>
      </c>
      <c r="AS159" t="e">
        <f>IF(COUNTA('Последняя версия'!AS159)=0,NA(),'Последняя версия'!AS159)</f>
        <v>#N/A</v>
      </c>
      <c r="AT159" t="e">
        <f>IF(COUNTA('Последняя версия'!AT159)=0,NA(),'Последняя версия'!AT159)</f>
        <v>#N/A</v>
      </c>
      <c r="AU159" t="e">
        <f>IF(COUNTA('Последняя версия'!AU159)=0,NA(),'Последняя версия'!AU159)</f>
        <v>#N/A</v>
      </c>
      <c r="AV159" t="e">
        <f>IF(COUNTA('Последняя версия'!AV159)=0,NA(),'Последняя версия'!AV159)</f>
        <v>#N/A</v>
      </c>
      <c r="AW159" t="e">
        <f>IF(COUNTA('Последняя версия'!AW159)=0,NA(),'Последняя версия'!AW159)</f>
        <v>#N/A</v>
      </c>
      <c r="AX159" t="e">
        <f>IF(COUNTA('Последняя версия'!AX159)=0,NA(),'Последняя версия'!AX159)</f>
        <v>#N/A</v>
      </c>
      <c r="AY159" t="e">
        <f>IF(COUNTA('Последняя версия'!AY159)=0,NA(),'Последняя версия'!AY159)</f>
        <v>#N/A</v>
      </c>
      <c r="AZ159" t="e">
        <f>IF(COUNTA('Последняя версия'!AZ159)=0,NA(),'Последняя версия'!AZ159)</f>
        <v>#N/A</v>
      </c>
      <c r="BA159" t="e">
        <f>IF(COUNTA('Последняя версия'!BA159)=0,NA(),'Последняя версия'!BA159)</f>
        <v>#N/A</v>
      </c>
      <c r="BB159">
        <f>IF(COUNTA('Последняя версия'!BB159)=0,NA(),'Последняя версия'!BB159)</f>
        <v>154</v>
      </c>
      <c r="BC159">
        <f>IF(COUNTA('Последняя версия'!BC159)=0,NA(),'Последняя версия'!BC159)</f>
        <v>5.0199999999999996</v>
      </c>
      <c r="BD159">
        <f>IF(COUNTA('Последняя версия'!BD159)=0,NA(),'Последняя версия'!BD159)</f>
        <v>188</v>
      </c>
      <c r="BE159">
        <f>IF(COUNTA('Последняя версия'!BE159)=0,NA(),'Последняя версия'!BE159)</f>
        <v>4.8</v>
      </c>
      <c r="BF159">
        <f>IF(COUNTA('Последняя версия'!BF159)=0,NA(),'Последняя версия'!BF159)</f>
        <v>3</v>
      </c>
      <c r="BG159">
        <f>IF(COUNTA('Последняя версия'!BG159)=0,NA(),'Последняя версия'!BG159)</f>
        <v>1</v>
      </c>
      <c r="BH159">
        <f>IF(COUNTA('Последняя версия'!BH159)=0,NA(),'Последняя версия'!BH159)</f>
        <v>205</v>
      </c>
      <c r="BI159">
        <f>IF(COUNTA('Последняя версия'!BI159)=0,NA(),'Последняя версия'!BI159)</f>
        <v>1331.1688311688313</v>
      </c>
      <c r="BJ159">
        <f>IF(COUNTA('Последняя версия'!BJ159)=0,NA(),'Последняя версия'!BJ159)</f>
        <v>6.05</v>
      </c>
      <c r="BK159">
        <f>IF(COUNTA('Последняя версия'!BK159)=0,NA(),'Последняя версия'!BK159)</f>
        <v>56.54</v>
      </c>
      <c r="BL159">
        <f>IF(COUNTA('Последняя версия'!BL159)=0,NA(),'Последняя версия'!BL159)</f>
        <v>39.1</v>
      </c>
      <c r="BM159">
        <f>IF(COUNTA('Последняя версия'!BM159)=0,NA(),'Последняя версия'!BM159)</f>
        <v>7.11</v>
      </c>
      <c r="BN159" t="e">
        <f>IF(COUNTA('Последняя версия'!BN159)=0,NA(),'Последняя версия'!BN159)</f>
        <v>#N/A</v>
      </c>
      <c r="BO159">
        <f>IF(COUNTA('Последняя версия'!BO159)=0,NA(),'Последняя версия'!BO159)</f>
        <v>290.8</v>
      </c>
      <c r="BP159" t="e">
        <f>IF(COUNTA('Последняя версия'!BP159)=0,NA(),'Последняя версия'!BP159)</f>
        <v>#N/A</v>
      </c>
      <c r="BQ159">
        <f>IF(COUNTA('Последняя версия'!BQ159)=0,NA(),'Последняя версия'!BQ159)</f>
        <v>54.48</v>
      </c>
      <c r="BR159" t="e">
        <f>IF(COUNTA('Последняя версия'!BR159)=0,NA(),'Последняя версия'!BR159)</f>
        <v>#N/A</v>
      </c>
      <c r="BS159" t="e">
        <f>IF(COUNTA('Последняя версия'!BS159)=0,NA(),'Последняя версия'!BS159)</f>
        <v>#N/A</v>
      </c>
      <c r="BT159" t="e">
        <f>IF(COUNTA('Последняя версия'!BT159)=0,NA(),'Последняя версия'!BT159)</f>
        <v>#N/A</v>
      </c>
      <c r="BU159" t="e">
        <f>IF(COUNTA('Последняя версия'!BU159)=0,NA(),'Последняя версия'!BU159)</f>
        <v>#N/A</v>
      </c>
      <c r="BV159" t="e">
        <f>IF(COUNTA('Последняя версия'!BV159)=0,NA(),'Последняя версия'!BV159)</f>
        <v>#N/A</v>
      </c>
      <c r="BW159" t="e">
        <f>IF(COUNTA('Последняя версия'!BW159)=0,NA(),'Последняя версия'!BW159)</f>
        <v>#N/A</v>
      </c>
      <c r="BX159" t="e">
        <f>IF(COUNTA('Последняя версия'!BX159)=0,NA(),'Последняя версия'!BX159)</f>
        <v>#N/A</v>
      </c>
      <c r="BY159" t="e">
        <f>IF(COUNTA('Последняя версия'!BY159)=0,NA(),'Последняя версия'!BY159)</f>
        <v>#N/A</v>
      </c>
      <c r="BZ159" t="e">
        <f>IF(COUNTA('Последняя версия'!BZ159)=0,NA(),'Последняя версия'!BZ159)</f>
        <v>#N/A</v>
      </c>
      <c r="CA159" t="e">
        <f>IF(COUNTA('Последняя версия'!CA159)=0,NA(),'Последняя версия'!CA159)</f>
        <v>#N/A</v>
      </c>
      <c r="CB159" t="e">
        <f>IF(COUNTA('Последняя версия'!CB159)=0,NA(),'Последняя версия'!CB159)</f>
        <v>#N/A</v>
      </c>
      <c r="CC159" t="e">
        <f>IF(COUNTA('Последняя версия'!CC159)=0,NA(),'Последняя версия'!CC159)</f>
        <v>#N/A</v>
      </c>
      <c r="CD159" t="e">
        <f>IF(COUNTA('Последняя версия'!CD159)=0,NA(),'Последняя версия'!CD159)</f>
        <v>#N/A</v>
      </c>
      <c r="CE159" t="e">
        <f>IF(COUNTA('Последняя версия'!CE159)=0,NA(),'Последняя версия'!CE159)</f>
        <v>#N/A</v>
      </c>
      <c r="CF159" t="e">
        <f>IF(COUNTA('Последняя версия'!CF159)=0,NA(),'Последняя версия'!CF159)</f>
        <v>#N/A</v>
      </c>
      <c r="CG159" t="e">
        <f>IF(COUNTA('Последняя версия'!CG159)=0,NA(),'Последняя версия'!CG159)</f>
        <v>#N/A</v>
      </c>
      <c r="CH159" t="e">
        <f>IF(COUNTA('Последняя версия'!CH159)=0,NA(),'Последняя версия'!CH159)</f>
        <v>#N/A</v>
      </c>
      <c r="CI159" t="e">
        <f>IF(COUNTA('Последняя версия'!CI159)=0,NA(),'Последняя версия'!CI159)</f>
        <v>#N/A</v>
      </c>
      <c r="CJ159" t="e">
        <f>IF(COUNTA('Последняя версия'!CJ159)=0,NA(),'Последняя версия'!CJ159)</f>
        <v>#N/A</v>
      </c>
      <c r="CK159" t="e">
        <f>IF(COUNTA('Последняя версия'!CK159)=0,NA(),'Последняя версия'!CK159)</f>
        <v>#N/A</v>
      </c>
      <c r="CL159" t="e">
        <f>IF(COUNTA('Последняя версия'!CL159)=0,NA(),'Последняя версия'!CL159)</f>
        <v>#N/A</v>
      </c>
      <c r="CM159">
        <f>IF(COUNTA('Последняя версия'!CM159)=0,NA(),'Последняя версия'!CM159)</f>
        <v>6.54</v>
      </c>
      <c r="CN159">
        <f>IF(COUNTA('Последняя версия'!CN159)=0,NA(),'Последняя версия'!CN159)</f>
        <v>9.8800000000000008</v>
      </c>
      <c r="CO159">
        <f>IF(COUNTA('Последняя версия'!CO159)=0,NA(),'Последняя версия'!CO159)</f>
        <v>5.15</v>
      </c>
      <c r="CP159">
        <f>IF(COUNTA('Последняя версия'!CP159)=0,NA(),'Последняя версия'!CP159)</f>
        <v>409.89</v>
      </c>
      <c r="CQ159">
        <f>IF(COUNTA('Последняя версия'!CQ159)=0,NA(),'Последняя версия'!CQ159)</f>
        <v>88.61</v>
      </c>
      <c r="CR159">
        <f>IF(COUNTA('Последняя версия'!CR159)=0,NA(),'Последняя версия'!CR159)</f>
        <v>6.8</v>
      </c>
      <c r="CS159" t="e">
        <f>IF(COUNTA('Последняя версия'!CS159)=0,NA(),'Последняя версия'!CS159)</f>
        <v>#N/A</v>
      </c>
      <c r="CT159" t="e">
        <f>IF(COUNTA('Последняя версия'!CT159)=0,NA(),'Последняя версия'!CT159)</f>
        <v>#N/A</v>
      </c>
      <c r="CU159" t="e">
        <f>IF(COUNTA('Последняя версия'!CU159)=0,NA(),'Последняя версия'!CU159)</f>
        <v>#N/A</v>
      </c>
      <c r="CV159">
        <f>IF(COUNTA('Последняя версия'!CV159)=0,NA(),'Последняя версия'!CV159)</f>
        <v>7</v>
      </c>
      <c r="CW159">
        <f>IF(COUNTA('Последняя версия'!CW159)=0,NA(),'Последняя версия'!CW159)</f>
        <v>5</v>
      </c>
      <c r="CX159">
        <f>IF(COUNTA('Последняя версия'!CX159)=0,NA(),'Последняя версия'!CX159)</f>
        <v>6</v>
      </c>
      <c r="CY159">
        <f>IF(COUNTA('Последняя версия'!CY159)=0,NA(),'Последняя версия'!CY159)</f>
        <v>5</v>
      </c>
      <c r="CZ159">
        <f>IF(COUNTA('Последняя версия'!CZ159)=0,NA(),'Последняя версия'!CZ159)</f>
        <v>7</v>
      </c>
      <c r="DA159">
        <f>IF(COUNTA('Последняя версия'!DA159)=0,NA(),'Последняя версия'!DA159)</f>
        <v>9</v>
      </c>
      <c r="DB159">
        <f>IF(COUNTA('Последняя версия'!DB159)=0,NA(),'Последняя версия'!DB159)</f>
        <v>7</v>
      </c>
      <c r="DC159">
        <f>IF(COUNTA('Последняя версия'!DC159)=0,NA(),'Последняя версия'!DC159)</f>
        <v>5</v>
      </c>
      <c r="DD159">
        <f>IF(COUNTA('Последняя версия'!DD159)=0,NA(),'Последняя версия'!DD159)</f>
        <v>6</v>
      </c>
      <c r="DE159">
        <f>IF(COUNTA('Последняя версия'!DE159)=0,NA(),'Последняя версия'!DE159)</f>
        <v>6</v>
      </c>
      <c r="DF159">
        <f>IF(COUNTA('Последняя версия'!DF159)=0,NA(),'Последняя версия'!DF159)</f>
        <v>6</v>
      </c>
      <c r="DG159">
        <f>IF(COUNTA('Последняя версия'!DG159)=0,NA(),'Последняя версия'!DG159)</f>
        <v>8</v>
      </c>
      <c r="DH159">
        <f>IF(COUNTA('Последняя версия'!DH159)=0,NA(),'Последняя версия'!DH159)</f>
        <v>7</v>
      </c>
      <c r="DI159">
        <f>IF(COUNTA('Последняя версия'!DI159)=0,NA(),'Последняя версия'!DI159)</f>
        <v>6</v>
      </c>
      <c r="DJ159">
        <f>IF(COUNTA('Последняя версия'!DJ159)=0,NA(),'Последняя версия'!DJ159)</f>
        <v>5</v>
      </c>
      <c r="DK159">
        <f>IF(COUNTA('Последняя версия'!DK159)=0,NA(),'Последняя версия'!DK159)</f>
        <v>2</v>
      </c>
      <c r="DL159">
        <f>IF(COUNTA('Последняя версия'!DL159)=0,NA(),'Последняя версия'!DL159)</f>
        <v>4</v>
      </c>
      <c r="DM159">
        <f>IF(COUNTA('Последняя версия'!DM159)=0,NA(),'Последняя версия'!DM159)</f>
        <v>7</v>
      </c>
      <c r="DN159">
        <f>IF(COUNTA('Последняя версия'!DN159)=0,NA(),'Последняя версия'!DN159)</f>
        <v>4</v>
      </c>
      <c r="DO159">
        <f>IF(COUNTA('Последняя версия'!DO159)=0,NA(),'Последняя версия'!DO159)</f>
        <v>3</v>
      </c>
      <c r="DP159">
        <f>IF(COUNTA('Последняя версия'!DP159)=0,NA(),'Последняя версия'!DP159)</f>
        <v>3</v>
      </c>
      <c r="DQ159">
        <f>IF(COUNTA('Последняя версия'!DQ159)=0,NA(),'Последняя версия'!DQ159)</f>
        <v>9</v>
      </c>
      <c r="DR159">
        <f>IF(COUNTA('Последняя версия'!DR159)=0,NA(),'Последняя версия'!DR159)</f>
        <v>9</v>
      </c>
      <c r="DS159">
        <f>IF(COUNTA('Последняя версия'!DS159)=0,NA(),'Последняя версия'!DS159)</f>
        <v>0</v>
      </c>
      <c r="DT159">
        <f>IF(COUNTA('Последняя версия'!DT159)=0,NA(),'Последняя версия'!DT159)</f>
        <v>86</v>
      </c>
      <c r="DU159">
        <f>IF(COUNTA('Последняя версия'!DU159)=0,NA(),'Последняя версия'!DU159)</f>
        <v>67</v>
      </c>
      <c r="DV159">
        <f>IF(COUNTA('Последняя версия'!DV159)=0,NA(),'Последняя версия'!DV159)</f>
        <v>14</v>
      </c>
      <c r="DW159">
        <f>IF(COUNTA('Последняя версия'!DW159)=0,NA(),'Последняя версия'!DW159)</f>
        <v>1</v>
      </c>
      <c r="DX159">
        <f>IF(COUNTA('Последняя версия'!DX159)=0,NA(),'Последняя версия'!DX159)</f>
        <v>11</v>
      </c>
      <c r="DY159">
        <f>IF(COUNTA('Последняя версия'!DY159)=0,NA(),'Последняя версия'!DY159)</f>
        <v>5</v>
      </c>
      <c r="DZ159">
        <f>IF(COUNTA('Последняя версия'!DZ159)=0,NA(),'Последняя версия'!DZ159)</f>
        <v>23</v>
      </c>
      <c r="EA159">
        <f>IF(COUNTA('Последняя версия'!EA159)=0,NA(),'Последняя версия'!EA159)</f>
        <v>13</v>
      </c>
      <c r="EB159">
        <f>IF(COUNTA('Последняя версия'!EB159)=0,NA(),'Последняя версия'!EB159)</f>
        <v>67</v>
      </c>
      <c r="EC159">
        <f>IF(COUNTA('Последняя версия'!EC159)=0,NA(),'Последняя версия'!EC159)</f>
        <v>140</v>
      </c>
      <c r="ED159">
        <f>IF(COUNTA('Последняя версия'!ED159)=0,NA(),'Последняя версия'!ED159)</f>
        <v>242</v>
      </c>
      <c r="EE159">
        <f>IF(COUNTA('Последняя версия'!EE159)=0,NA(),'Последняя версия'!EE159)</f>
        <v>5</v>
      </c>
      <c r="EF159">
        <f>IF(COUNTA('Последняя версия'!EF159)=0,NA(),'Последняя версия'!EF159)</f>
        <v>20</v>
      </c>
      <c r="EG159">
        <f>IF(COUNTA('Последняя версия'!EG159)=0,NA(),'Последняя версия'!EG159)</f>
        <v>0</v>
      </c>
      <c r="EH159">
        <f>IF(COUNTA('Последняя версия'!EH159)=0,NA(),'Последняя версия'!EH159)</f>
        <v>28</v>
      </c>
      <c r="EI159">
        <f>IF(COUNTA('Последняя версия'!EI159)=0,NA(),'Последняя версия'!EI159)</f>
        <v>102</v>
      </c>
      <c r="EJ159">
        <f>IF(COUNTA('Последняя версия'!EJ159)=0,NA(),'Последняя версия'!EJ159)</f>
        <v>2.08</v>
      </c>
    </row>
    <row r="160" spans="1:140" x14ac:dyDescent="0.35">
      <c r="A160">
        <f>IF(COUNTA('Последняя версия'!A160)=0,NA(),'Последняя версия'!A160)</f>
        <v>159</v>
      </c>
      <c r="B160">
        <f>IF(COUNTA('Последняя версия'!B160)=0,NA(),'Последняя версия'!B160)</f>
        <v>1</v>
      </c>
      <c r="C160">
        <f>IF(COUNTA('Последняя версия'!C160)=0,NA(),'Последняя версия'!C160)</f>
        <v>2</v>
      </c>
      <c r="D160" t="e">
        <f>IF(COUNTA('Последняя версия'!D160)=0,NA(),'Последняя версия'!D160)</f>
        <v>#N/A</v>
      </c>
      <c r="E160" t="e">
        <f>IF(COUNTA('Последняя версия'!E160)=0,NA(),'Последняя версия'!E160)</f>
        <v>#N/A</v>
      </c>
      <c r="F160" t="e">
        <f>IF(COUNTA('Последняя версия'!F160)=0,NA(),'Последняя версия'!F160)</f>
        <v>#N/A</v>
      </c>
      <c r="G160" t="e">
        <f>IF(COUNTA('Последняя версия'!G160)=0,NA(),'Последняя версия'!G160)</f>
        <v>#N/A</v>
      </c>
      <c r="H160" t="e">
        <f>IF(COUNTA('Последняя версия'!H160)=0,NA(),'Последняя версия'!H160)</f>
        <v>#N/A</v>
      </c>
      <c r="I160" t="e">
        <f>IF(COUNTA('Последняя версия'!I160)=0,NA(),'Последняя версия'!I160)</f>
        <v>#N/A</v>
      </c>
      <c r="J160" t="e">
        <f>IF(COUNTA('Последняя версия'!J160)=0,NA(),'Последняя версия'!J160)</f>
        <v>#N/A</v>
      </c>
      <c r="K160" t="e">
        <f>IF(COUNTA('Последняя версия'!K160)=0,NA(),'Последняя версия'!K160)</f>
        <v>#N/A</v>
      </c>
      <c r="L160" t="e">
        <f>IF(COUNTA('Последняя версия'!L160)=0,NA(),'Последняя версия'!L160)</f>
        <v>#N/A</v>
      </c>
      <c r="M160" t="e">
        <f>IF(COUNTA('Последняя версия'!M160)=0,NA(),'Последняя версия'!M160)</f>
        <v>#N/A</v>
      </c>
      <c r="N160" t="e">
        <f>IF(COUNTA('Последняя версия'!N160)=0,NA(),'Последняя версия'!N160)</f>
        <v>#N/A</v>
      </c>
      <c r="O160" t="e">
        <f>IF(COUNTA('Последняя версия'!O160)=0,NA(),'Последняя версия'!O160)</f>
        <v>#N/A</v>
      </c>
      <c r="P160" t="e">
        <f>IF(COUNTA('Последняя версия'!P160)=0,NA(),'Последняя версия'!P160)</f>
        <v>#N/A</v>
      </c>
      <c r="Q160" t="e">
        <f>IF(COUNTA('Последняя версия'!Q160)=0,NA(),'Последняя версия'!Q160)</f>
        <v>#N/A</v>
      </c>
      <c r="R160" t="e">
        <f>IF(COUNTA('Последняя версия'!R160)=0,NA(),'Последняя версия'!R160)</f>
        <v>#N/A</v>
      </c>
      <c r="S160" t="e">
        <f>IF(COUNTA('Последняя версия'!S160)=0,NA(),'Последняя версия'!S160)</f>
        <v>#N/A</v>
      </c>
      <c r="T160" t="e">
        <f>IF(COUNTA('Последняя версия'!T160)=0,NA(),'Последняя версия'!T160)</f>
        <v>#N/A</v>
      </c>
      <c r="U160" t="e">
        <f>IF(COUNTA('Последняя версия'!U160)=0,NA(),'Последняя версия'!U160)</f>
        <v>#N/A</v>
      </c>
      <c r="V160" t="e">
        <f>IF(COUNTA('Последняя версия'!V160)=0,NA(),'Последняя версия'!V160)</f>
        <v>#N/A</v>
      </c>
      <c r="W160" t="e">
        <f>IF(COUNTA('Последняя версия'!W160)=0,NA(),'Последняя версия'!W160)</f>
        <v>#N/A</v>
      </c>
      <c r="X160">
        <f>IF(COUNTA('Последняя версия'!X160)=0,NA(),'Последняя версия'!X160)</f>
        <v>74</v>
      </c>
      <c r="Y160" t="e">
        <f>IF(COUNTA('Последняя версия'!Y160)=0,NA(),'Последняя версия'!Y160)</f>
        <v>#N/A</v>
      </c>
      <c r="Z160" t="e">
        <f>IF(COUNTA('Последняя версия'!Z160)=0,NA(),'Последняя версия'!Z160)</f>
        <v>#N/A</v>
      </c>
      <c r="AA160">
        <f>IF(COUNTA('Последняя версия'!AA160)=0,NA(),'Последняя версия'!AA160)</f>
        <v>69</v>
      </c>
      <c r="AB160" t="e">
        <f>IF(COUNTA('Последняя версия'!AB160)=0,NA(),'Последняя версия'!AB160)</f>
        <v>#N/A</v>
      </c>
      <c r="AC160">
        <f>IF(COUNTA('Последняя версия'!AC160)=0,NA(),'Последняя версия'!AC160)</f>
        <v>45.7</v>
      </c>
      <c r="AD160">
        <f>IF(COUNTA('Последняя версия'!AD160)=0,NA(),'Последняя версия'!AD160)</f>
        <v>5.25</v>
      </c>
      <c r="AE160">
        <f>IF(COUNTA('Последняя версия'!AE160)=0,NA(),'Последняя версия'!AE160)</f>
        <v>75.3</v>
      </c>
      <c r="AF160">
        <f>IF(COUNTA('Последняя версия'!AF160)=0,NA(),'Последняя версия'!AF160)</f>
        <v>5.56</v>
      </c>
      <c r="AG160">
        <f>IF(COUNTA('Последняя версия'!AG160)=0,NA(),'Последняя версия'!AG160)</f>
        <v>1.08</v>
      </c>
      <c r="AH160">
        <f>IF(COUNTA('Последняя версия'!AH160)=0,NA(),'Последняя версия'!AH160)</f>
        <v>4.04</v>
      </c>
      <c r="AI160">
        <f>IF(COUNTA('Последняя версия'!AI160)=0,NA(),'Последняя версия'!AI160)</f>
        <v>1.08</v>
      </c>
      <c r="AJ160">
        <f>IF(COUNTA('Последняя версия'!AJ160)=0,NA(),'Последняя версия'!AJ160)</f>
        <v>1.6</v>
      </c>
      <c r="AK160">
        <f>IF(COUNTA('Последняя версия'!AK160)=0,NA(),'Последняя версия'!AK160)</f>
        <v>3.84</v>
      </c>
      <c r="AL160">
        <f>IF(COUNTA('Последняя версия'!AL160)=0,NA(),'Последняя версия'!AL160)</f>
        <v>89</v>
      </c>
      <c r="AM160">
        <f>IF(COUNTA('Последняя версия'!AM160)=0,NA(),'Последняя версия'!AM160)</f>
        <v>249</v>
      </c>
      <c r="AN160">
        <f>IF(COUNTA('Последняя версия'!AN160)=0,NA(),'Последняя версия'!AN160)</f>
        <v>3.98</v>
      </c>
      <c r="AO160">
        <f>IF(COUNTA('Последняя версия'!AO160)=0,NA(),'Последняя версия'!AO160)</f>
        <v>62.562814070351799</v>
      </c>
      <c r="AP160" t="e">
        <f>IF(COUNTA('Последняя версия'!AP160)=0,NA(),'Последняя версия'!AP160)</f>
        <v>#N/A</v>
      </c>
      <c r="AQ160" t="e">
        <f>IF(COUNTA('Последняя версия'!AQ160)=0,NA(),'Последняя версия'!AQ160)</f>
        <v>#N/A</v>
      </c>
      <c r="AR160" t="e">
        <f>IF(COUNTA('Последняя версия'!AR160)=0,NA(),'Последняя версия'!AR160)</f>
        <v>#N/A</v>
      </c>
      <c r="AS160" t="e">
        <f>IF(COUNTA('Последняя версия'!AS160)=0,NA(),'Последняя версия'!AS160)</f>
        <v>#N/A</v>
      </c>
      <c r="AT160" t="e">
        <f>IF(COUNTA('Последняя версия'!AT160)=0,NA(),'Последняя версия'!AT160)</f>
        <v>#N/A</v>
      </c>
      <c r="AU160" t="e">
        <f>IF(COUNTA('Последняя версия'!AU160)=0,NA(),'Последняя версия'!AU160)</f>
        <v>#N/A</v>
      </c>
      <c r="AV160" t="e">
        <f>IF(COUNTA('Последняя версия'!AV160)=0,NA(),'Последняя версия'!AV160)</f>
        <v>#N/A</v>
      </c>
      <c r="AW160" t="e">
        <f>IF(COUNTA('Последняя версия'!AW160)=0,NA(),'Последняя версия'!AW160)</f>
        <v>#N/A</v>
      </c>
      <c r="AX160" t="e">
        <f>IF(COUNTA('Последняя версия'!AX160)=0,NA(),'Последняя версия'!AX160)</f>
        <v>#N/A</v>
      </c>
      <c r="AY160" t="e">
        <f>IF(COUNTA('Последняя версия'!AY160)=0,NA(),'Последняя версия'!AY160)</f>
        <v>#N/A</v>
      </c>
      <c r="AZ160" t="e">
        <f>IF(COUNTA('Последняя версия'!AZ160)=0,NA(),'Последняя версия'!AZ160)</f>
        <v>#N/A</v>
      </c>
      <c r="BA160" t="e">
        <f>IF(COUNTA('Последняя версия'!BA160)=0,NA(),'Последняя версия'!BA160)</f>
        <v>#N/A</v>
      </c>
      <c r="BB160">
        <f>IF(COUNTA('Последняя версия'!BB160)=0,NA(),'Последняя версия'!BB160)</f>
        <v>135</v>
      </c>
      <c r="BC160">
        <f>IF(COUNTA('Последняя версия'!BC160)=0,NA(),'Последняя версия'!BC160)</f>
        <v>4.49</v>
      </c>
      <c r="BD160">
        <f>IF(COUNTA('Последняя версия'!BD160)=0,NA(),'Последняя версия'!BD160)</f>
        <v>210</v>
      </c>
      <c r="BE160">
        <f>IF(COUNTA('Последняя версия'!BE160)=0,NA(),'Последняя версия'!BE160)</f>
        <v>4.5999999999999996</v>
      </c>
      <c r="BF160">
        <f>IF(COUNTA('Последняя версия'!BF160)=0,NA(),'Последняя версия'!BF160)</f>
        <v>14</v>
      </c>
      <c r="BG160">
        <f>IF(COUNTA('Последняя версия'!BG160)=0,NA(),'Последняя версия'!BG160)</f>
        <v>11</v>
      </c>
      <c r="BH160">
        <f>IF(COUNTA('Последняя версия'!BH160)=0,NA(),'Последняя версия'!BH160)</f>
        <v>188</v>
      </c>
      <c r="BI160">
        <f>IF(COUNTA('Последняя версия'!BI160)=0,NA(),'Последняя версия'!BI160)</f>
        <v>1392.5925925925926</v>
      </c>
      <c r="BJ160">
        <f>IF(COUNTA('Последняя версия'!BJ160)=0,NA(),'Последняя версия'!BJ160)</f>
        <v>4.3</v>
      </c>
      <c r="BK160">
        <f>IF(COUNTA('Последняя версия'!BK160)=0,NA(),'Последняя версия'!BK160)</f>
        <v>64.540000000000006</v>
      </c>
      <c r="BL160">
        <f>IF(COUNTA('Последняя версия'!BL160)=0,NA(),'Последняя версия'!BL160)</f>
        <v>57.84</v>
      </c>
      <c r="BM160">
        <f>IF(COUNTA('Последняя версия'!BM160)=0,NA(),'Последняя версия'!BM160)</f>
        <v>6.47</v>
      </c>
      <c r="BN160" t="e">
        <f>IF(COUNTA('Последняя версия'!BN160)=0,NA(),'Последняя версия'!BN160)</f>
        <v>#N/A</v>
      </c>
      <c r="BO160">
        <f>IF(COUNTA('Последняя версия'!BO160)=0,NA(),'Последняя версия'!BO160)</f>
        <v>496</v>
      </c>
      <c r="BP160" t="e">
        <f>IF(COUNTA('Последняя версия'!BP160)=0,NA(),'Последняя версия'!BP160)</f>
        <v>#N/A</v>
      </c>
      <c r="BQ160">
        <f>IF(COUNTA('Последняя версия'!BQ160)=0,NA(),'Последняя версия'!BQ160)</f>
        <v>68.099999999999994</v>
      </c>
      <c r="BR160" t="e">
        <f>IF(COUNTA('Последняя версия'!BR160)=0,NA(),'Последняя версия'!BR160)</f>
        <v>#N/A</v>
      </c>
      <c r="BS160" t="e">
        <f>IF(COUNTA('Последняя версия'!BS160)=0,NA(),'Последняя версия'!BS160)</f>
        <v>#N/A</v>
      </c>
      <c r="BT160" t="e">
        <f>IF(COUNTA('Последняя версия'!BT160)=0,NA(),'Последняя версия'!BT160)</f>
        <v>#N/A</v>
      </c>
      <c r="BU160" t="e">
        <f>IF(COUNTA('Последняя версия'!BU160)=0,NA(),'Последняя версия'!BU160)</f>
        <v>#N/A</v>
      </c>
      <c r="BV160" t="e">
        <f>IF(COUNTA('Последняя версия'!BV160)=0,NA(),'Последняя версия'!BV160)</f>
        <v>#N/A</v>
      </c>
      <c r="BW160" t="e">
        <f>IF(COUNTA('Последняя версия'!BW160)=0,NA(),'Последняя версия'!BW160)</f>
        <v>#N/A</v>
      </c>
      <c r="BX160" t="e">
        <f>IF(COUNTA('Последняя версия'!BX160)=0,NA(),'Последняя версия'!BX160)</f>
        <v>#N/A</v>
      </c>
      <c r="BY160" t="e">
        <f>IF(COUNTA('Последняя версия'!BY160)=0,NA(),'Последняя версия'!BY160)</f>
        <v>#N/A</v>
      </c>
      <c r="BZ160" t="e">
        <f>IF(COUNTA('Последняя версия'!BZ160)=0,NA(),'Последняя версия'!BZ160)</f>
        <v>#N/A</v>
      </c>
      <c r="CA160" t="e">
        <f>IF(COUNTA('Последняя версия'!CA160)=0,NA(),'Последняя версия'!CA160)</f>
        <v>#N/A</v>
      </c>
      <c r="CB160" t="e">
        <f>IF(COUNTA('Последняя версия'!CB160)=0,NA(),'Последняя версия'!CB160)</f>
        <v>#N/A</v>
      </c>
      <c r="CC160" t="e">
        <f>IF(COUNTA('Последняя версия'!CC160)=0,NA(),'Последняя версия'!CC160)</f>
        <v>#N/A</v>
      </c>
      <c r="CD160" t="e">
        <f>IF(COUNTA('Последняя версия'!CD160)=0,NA(),'Последняя версия'!CD160)</f>
        <v>#N/A</v>
      </c>
      <c r="CE160" t="e">
        <f>IF(COUNTA('Последняя версия'!CE160)=0,NA(),'Последняя версия'!CE160)</f>
        <v>#N/A</v>
      </c>
      <c r="CF160" t="e">
        <f>IF(COUNTA('Последняя версия'!CF160)=0,NA(),'Последняя версия'!CF160)</f>
        <v>#N/A</v>
      </c>
      <c r="CG160" t="e">
        <f>IF(COUNTA('Последняя версия'!CG160)=0,NA(),'Последняя версия'!CG160)</f>
        <v>#N/A</v>
      </c>
      <c r="CH160" t="e">
        <f>IF(COUNTA('Последняя версия'!CH160)=0,NA(),'Последняя версия'!CH160)</f>
        <v>#N/A</v>
      </c>
      <c r="CI160" t="e">
        <f>IF(COUNTA('Последняя версия'!CI160)=0,NA(),'Последняя версия'!CI160)</f>
        <v>#N/A</v>
      </c>
      <c r="CJ160" t="e">
        <f>IF(COUNTA('Последняя версия'!CJ160)=0,NA(),'Последняя версия'!CJ160)</f>
        <v>#N/A</v>
      </c>
      <c r="CK160" t="e">
        <f>IF(COUNTA('Последняя версия'!CK160)=0,NA(),'Последняя версия'!CK160)</f>
        <v>#N/A</v>
      </c>
      <c r="CL160" t="e">
        <f>IF(COUNTA('Последняя версия'!CL160)=0,NA(),'Последняя версия'!CL160)</f>
        <v>#N/A</v>
      </c>
      <c r="CM160">
        <f>IF(COUNTA('Последняя версия'!CM160)=0,NA(),'Последняя версия'!CM160)</f>
        <v>1.46</v>
      </c>
      <c r="CN160">
        <f>IF(COUNTA('Последняя версия'!CN160)=0,NA(),'Последняя версия'!CN160)</f>
        <v>5.5208000000000004</v>
      </c>
      <c r="CO160">
        <f>IF(COUNTA('Последняя версия'!CO160)=0,NA(),'Последняя версия'!CO160)</f>
        <v>1.4903999999999999</v>
      </c>
      <c r="CP160">
        <f>IF(COUNTA('Последняя версия'!CP160)=0,NA(),'Последняя версия'!CP160)</f>
        <v>288.0095</v>
      </c>
      <c r="CQ160">
        <f>IF(COUNTA('Последняя версия'!CQ160)=0,NA(),'Последняя версия'!CQ160)</f>
        <v>29.382999999999999</v>
      </c>
      <c r="CR160">
        <f>IF(COUNTA('Последняя версия'!CR160)=0,NA(),'Последняя версия'!CR160)</f>
        <v>38.54</v>
      </c>
      <c r="CS160" t="e">
        <f>IF(COUNTA('Последняя версия'!CS160)=0,NA(),'Последняя версия'!CS160)</f>
        <v>#N/A</v>
      </c>
      <c r="CT160" t="e">
        <f>IF(COUNTA('Последняя версия'!CT160)=0,NA(),'Последняя версия'!CT160)</f>
        <v>#N/A</v>
      </c>
      <c r="CU160">
        <f>IF(COUNTA('Последняя версия'!CU160)=0,NA(),'Последняя версия'!CU160)</f>
        <v>17</v>
      </c>
      <c r="CV160">
        <f>IF(COUNTA('Последняя версия'!CV160)=0,NA(),'Последняя версия'!CV160)</f>
        <v>2</v>
      </c>
      <c r="CW160">
        <f>IF(COUNTA('Последняя версия'!CW160)=0,NA(),'Последняя версия'!CW160)</f>
        <v>1</v>
      </c>
      <c r="CX160">
        <f>IF(COUNTA('Последняя версия'!CX160)=0,NA(),'Последняя версия'!CX160)</f>
        <v>3</v>
      </c>
      <c r="CY160">
        <f>IF(COUNTA('Последняя версия'!CY160)=0,NA(),'Последняя версия'!CY160)</f>
        <v>4</v>
      </c>
      <c r="CZ160">
        <f>IF(COUNTA('Последняя версия'!CZ160)=0,NA(),'Последняя версия'!CZ160)</f>
        <v>1</v>
      </c>
      <c r="DA160">
        <f>IF(COUNTA('Последняя версия'!DA160)=0,NA(),'Последняя версия'!DA160)</f>
        <v>8</v>
      </c>
      <c r="DB160">
        <f>IF(COUNTA('Последняя версия'!DB160)=0,NA(),'Последняя версия'!DB160)</f>
        <v>7</v>
      </c>
      <c r="DC160">
        <f>IF(COUNTA('Последняя версия'!DC160)=0,NA(),'Последняя версия'!DC160)</f>
        <v>8</v>
      </c>
      <c r="DD160">
        <f>IF(COUNTA('Последняя версия'!DD160)=0,NA(),'Последняя версия'!DD160)</f>
        <v>6</v>
      </c>
      <c r="DE160">
        <f>IF(COUNTA('Последняя версия'!DE160)=0,NA(),'Последняя версия'!DE160)</f>
        <v>6</v>
      </c>
      <c r="DF160">
        <f>IF(COUNTA('Последняя версия'!DF160)=0,NA(),'Последняя версия'!DF160)</f>
        <v>7</v>
      </c>
      <c r="DG160">
        <f>IF(COUNTA('Последняя версия'!DG160)=0,NA(),'Последняя версия'!DG160)</f>
        <v>6</v>
      </c>
      <c r="DH160">
        <f>IF(COUNTA('Последняя версия'!DH160)=0,NA(),'Последняя версия'!DH160)</f>
        <v>15</v>
      </c>
      <c r="DI160">
        <f>IF(COUNTA('Последняя версия'!DI160)=0,NA(),'Последняя версия'!DI160)</f>
        <v>6</v>
      </c>
      <c r="DJ160">
        <f>IF(COUNTA('Последняя версия'!DJ160)=0,NA(),'Последняя версия'!DJ160)</f>
        <v>5</v>
      </c>
      <c r="DK160">
        <f>IF(COUNTA('Последняя версия'!DK160)=0,NA(),'Последняя версия'!DK160)</f>
        <v>5</v>
      </c>
      <c r="DL160">
        <f>IF(COUNTA('Последняя версия'!DL160)=0,NA(),'Последняя версия'!DL160)</f>
        <v>6</v>
      </c>
      <c r="DM160">
        <f>IF(COUNTA('Последняя версия'!DM160)=0,NA(),'Последняя версия'!DM160)</f>
        <v>11</v>
      </c>
      <c r="DN160">
        <f>IF(COUNTA('Последняя версия'!DN160)=0,NA(),'Последняя версия'!DN160)</f>
        <v>6</v>
      </c>
      <c r="DO160">
        <f>IF(COUNTA('Последняя версия'!DO160)=0,NA(),'Последняя версия'!DO160)</f>
        <v>5</v>
      </c>
      <c r="DP160">
        <f>IF(COUNTA('Последняя версия'!DP160)=0,NA(),'Последняя версия'!DP160)</f>
        <v>10</v>
      </c>
      <c r="DQ160">
        <f>IF(COUNTA('Последняя версия'!DQ160)=0,NA(),'Последняя версия'!DQ160)</f>
        <v>14</v>
      </c>
      <c r="DR160">
        <f>IF(COUNTA('Последняя версия'!DR160)=0,NA(),'Последняя версия'!DR160)</f>
        <v>9</v>
      </c>
      <c r="DS160">
        <f>IF(COUNTA('Последняя версия'!DS160)=0,NA(),'Последняя версия'!DS160)</f>
        <v>5</v>
      </c>
      <c r="DT160">
        <f>IF(COUNTA('Последняя версия'!DT160)=0,NA(),'Последняя версия'!DT160)</f>
        <v>120</v>
      </c>
      <c r="DU160">
        <f>IF(COUNTA('Последняя версия'!DU160)=0,NA(),'Последняя версия'!DU160)</f>
        <v>95</v>
      </c>
      <c r="DV160">
        <f>IF(COUNTA('Последняя версия'!DV160)=0,NA(),'Последняя версия'!DV160)</f>
        <v>18</v>
      </c>
      <c r="DW160">
        <f>IF(COUNTA('Последняя версия'!DW160)=0,NA(),'Последняя версия'!DW160)</f>
        <v>1</v>
      </c>
      <c r="DX160">
        <f>IF(COUNTA('Последняя версия'!DX160)=0,NA(),'Последняя версия'!DX160)</f>
        <v>24</v>
      </c>
      <c r="DY160">
        <f>IF(COUNTA('Последняя версия'!DY160)=0,NA(),'Последняя версия'!DY160)</f>
        <v>11</v>
      </c>
      <c r="DZ160">
        <f>IF(COUNTA('Последняя версия'!DZ160)=0,NA(),'Последняя версия'!DZ160)</f>
        <v>26</v>
      </c>
      <c r="EA160">
        <f>IF(COUNTA('Последняя версия'!EA160)=0,NA(),'Последняя версия'!EA160)</f>
        <v>16</v>
      </c>
      <c r="EB160">
        <f>IF(COUNTA('Последняя версия'!EB160)=0,NA(),'Последняя версия'!EB160)</f>
        <v>53</v>
      </c>
      <c r="EC160">
        <f>IF(COUNTA('Последняя версия'!EC160)=0,NA(),'Последняя версия'!EC160)</f>
        <v>69</v>
      </c>
      <c r="ED160">
        <f>IF(COUNTA('Последняя версия'!ED160)=0,NA(),'Последняя версия'!ED160)</f>
        <v>90</v>
      </c>
      <c r="EE160">
        <f>IF(COUNTA('Последняя версия'!EE160)=0,NA(),'Последняя версия'!EE160)</f>
        <v>0</v>
      </c>
      <c r="EF160">
        <f>IF(COUNTA('Последняя версия'!EF160)=0,NA(),'Последняя версия'!EF160)</f>
        <v>2</v>
      </c>
      <c r="EG160">
        <f>IF(COUNTA('Последняя версия'!EG160)=0,NA(),'Последняя версия'!EG160)</f>
        <v>0</v>
      </c>
      <c r="EH160">
        <f>IF(COUNTA('Последняя версия'!EH160)=0,NA(),'Последняя версия'!EH160)</f>
        <v>2</v>
      </c>
      <c r="EI160">
        <f>IF(COUNTA('Последняя версия'!EI160)=0,NA(),'Последняя версия'!EI160)</f>
        <v>21</v>
      </c>
      <c r="EJ160">
        <f>IF(COUNTA('Последняя версия'!EJ160)=0,NA(),'Последняя версия'!EJ160)</f>
        <v>1.3</v>
      </c>
    </row>
    <row r="161" spans="1:140" x14ac:dyDescent="0.35">
      <c r="A161">
        <f>IF(COUNTA('Последняя версия'!A161)=0,NA(),'Последняя версия'!A161)</f>
        <v>160</v>
      </c>
      <c r="B161">
        <f>IF(COUNTA('Последняя версия'!B161)=0,NA(),'Последняя версия'!B161)</f>
        <v>1</v>
      </c>
      <c r="C161">
        <f>IF(COUNTA('Последняя версия'!C161)=0,NA(),'Последняя версия'!C161)</f>
        <v>2</v>
      </c>
      <c r="D161">
        <f>IF(COUNTA('Последняя версия'!D161)=0,NA(),'Последняя версия'!D161)</f>
        <v>4</v>
      </c>
      <c r="E161">
        <f>IF(COUNTA('Последняя версия'!E161)=0,NA(),'Последняя версия'!E161)</f>
        <v>6</v>
      </c>
      <c r="F161">
        <f>IF(COUNTA('Последняя версия'!F161)=0,NA(),'Последняя версия'!F161)</f>
        <v>3</v>
      </c>
      <c r="G161">
        <f>IF(COUNTA('Последняя версия'!G161)=0,NA(),'Последняя версия'!G161)</f>
        <v>1</v>
      </c>
      <c r="H161">
        <f>IF(COUNTA('Последняя версия'!H161)=0,NA(),'Последняя версия'!H161)</f>
        <v>2</v>
      </c>
      <c r="I161">
        <f>IF(COUNTA('Последняя версия'!I161)=0,NA(),'Последняя версия'!I161)</f>
        <v>1</v>
      </c>
      <c r="J161">
        <f>IF(COUNTA('Последняя версия'!J161)=0,NA(),'Последняя версия'!J161)</f>
        <v>2</v>
      </c>
      <c r="K161">
        <f>IF(COUNTA('Последняя версия'!K161)=0,NA(),'Последняя версия'!K161)</f>
        <v>1</v>
      </c>
      <c r="L161">
        <f>IF(COUNTA('Последняя версия'!L161)=0,NA(),'Последняя версия'!L161)</f>
        <v>1</v>
      </c>
      <c r="M161">
        <f>IF(COUNTA('Последняя версия'!M161)=0,NA(),'Последняя версия'!M161)</f>
        <v>1</v>
      </c>
      <c r="N161">
        <f>IF(COUNTA('Последняя версия'!N161)=0,NA(),'Последняя версия'!N161)</f>
        <v>2</v>
      </c>
      <c r="O161">
        <f>IF(COUNTA('Последняя версия'!O161)=0,NA(),'Последняя версия'!O161)</f>
        <v>2</v>
      </c>
      <c r="P161">
        <f>IF(COUNTA('Последняя версия'!P161)=0,NA(),'Последняя версия'!P161)</f>
        <v>1</v>
      </c>
      <c r="Q161">
        <f>IF(COUNTA('Последняя версия'!Q161)=0,NA(),'Последняя версия'!Q161)</f>
        <v>1</v>
      </c>
      <c r="R161">
        <f>IF(COUNTA('Последняя версия'!R161)=0,NA(),'Последняя версия'!R161)</f>
        <v>2</v>
      </c>
      <c r="S161">
        <f>IF(COUNTA('Последняя версия'!S161)=0,NA(),'Последняя версия'!S161)</f>
        <v>2</v>
      </c>
      <c r="T161" t="e">
        <f>IF(COUNTA('Последняя версия'!T161)=0,NA(),'Последняя версия'!T161)</f>
        <v>#N/A</v>
      </c>
      <c r="U161" t="e">
        <f>IF(COUNTA('Последняя версия'!U161)=0,NA(),'Последняя версия'!U161)</f>
        <v>#N/A</v>
      </c>
      <c r="V161" t="e">
        <f>IF(COUNTA('Последняя версия'!V161)=0,NA(),'Последняя версия'!V161)</f>
        <v>#N/A</v>
      </c>
      <c r="W161" t="e">
        <f>IF(COUNTA('Последняя версия'!W161)=0,NA(),'Последняя версия'!W161)</f>
        <v>#N/A</v>
      </c>
      <c r="X161">
        <f>IF(COUNTA('Последняя версия'!X161)=0,NA(),'Последняя версия'!X161)</f>
        <v>65</v>
      </c>
      <c r="Y161" t="e">
        <f>IF(COUNTA('Последняя версия'!Y161)=0,NA(),'Последняя версия'!Y161)</f>
        <v>#N/A</v>
      </c>
      <c r="Z161" t="e">
        <f>IF(COUNTA('Последняя версия'!Z161)=0,NA(),'Последняя версия'!Z161)</f>
        <v>#N/A</v>
      </c>
      <c r="AA161" t="e">
        <f>IF(COUNTA('Последняя версия'!AA161)=0,NA(),'Последняя версия'!AA161)</f>
        <v>#N/A</v>
      </c>
      <c r="AB161" t="e">
        <f>IF(COUNTA('Последняя версия'!AB161)=0,NA(),'Последняя версия'!AB161)</f>
        <v>#N/A</v>
      </c>
      <c r="AC161" t="e">
        <f>IF(COUNTA('Последняя версия'!AC161)=0,NA(),'Последняя версия'!AC161)</f>
        <v>#N/A</v>
      </c>
      <c r="AD161" t="e">
        <f>IF(COUNTA('Последняя версия'!AD161)=0,NA(),'Последняя версия'!AD161)</f>
        <v>#N/A</v>
      </c>
      <c r="AE161" t="e">
        <f>IF(COUNTA('Последняя версия'!AE161)=0,NA(),'Последняя версия'!AE161)</f>
        <v>#N/A</v>
      </c>
      <c r="AF161" t="e">
        <f>IF(COUNTA('Последняя версия'!AF161)=0,NA(),'Последняя версия'!AF161)</f>
        <v>#N/A</v>
      </c>
      <c r="AG161" t="e">
        <f>IF(COUNTA('Последняя версия'!AG161)=0,NA(),'Последняя версия'!AG161)</f>
        <v>#N/A</v>
      </c>
      <c r="AH161" t="e">
        <f>IF(COUNTA('Последняя версия'!AH161)=0,NA(),'Последняя версия'!AH161)</f>
        <v>#N/A</v>
      </c>
      <c r="AI161" t="e">
        <f>IF(COUNTA('Последняя версия'!AI161)=0,NA(),'Последняя версия'!AI161)</f>
        <v>#N/A</v>
      </c>
      <c r="AJ161" t="e">
        <f>IF(COUNTA('Последняя версия'!AJ161)=0,NA(),'Последняя версия'!AJ161)</f>
        <v>#N/A</v>
      </c>
      <c r="AK161" t="e">
        <f>IF(COUNTA('Последняя версия'!AK161)=0,NA(),'Последняя версия'!AK161)</f>
        <v>#N/A</v>
      </c>
      <c r="AL161" t="e">
        <f>IF(COUNTA('Последняя версия'!AL161)=0,NA(),'Последняя версия'!AL161)</f>
        <v>#N/A</v>
      </c>
      <c r="AM161" t="e">
        <f>IF(COUNTA('Последняя версия'!AM161)=0,NA(),'Последняя версия'!AM161)</f>
        <v>#N/A</v>
      </c>
      <c r="AN161" t="e">
        <f>IF(COUNTA('Последняя версия'!AN161)=0,NA(),'Последняя версия'!AN161)</f>
        <v>#N/A</v>
      </c>
      <c r="AO161" t="e">
        <f>IF(COUNTA('Последняя версия'!AO161)=0,NA(),'Последняя версия'!AO161)</f>
        <v>#N/A</v>
      </c>
      <c r="AP161" t="e">
        <f>IF(COUNTA('Последняя версия'!AP161)=0,NA(),'Последняя версия'!AP161)</f>
        <v>#N/A</v>
      </c>
      <c r="AQ161" t="e">
        <f>IF(COUNTA('Последняя версия'!AQ161)=0,NA(),'Последняя версия'!AQ161)</f>
        <v>#N/A</v>
      </c>
      <c r="AR161" t="e">
        <f>IF(COUNTA('Последняя версия'!AR161)=0,NA(),'Последняя версия'!AR161)</f>
        <v>#N/A</v>
      </c>
      <c r="AS161" t="e">
        <f>IF(COUNTA('Последняя версия'!AS161)=0,NA(),'Последняя версия'!AS161)</f>
        <v>#N/A</v>
      </c>
      <c r="AT161" t="e">
        <f>IF(COUNTA('Последняя версия'!AT161)=0,NA(),'Последняя версия'!AT161)</f>
        <v>#N/A</v>
      </c>
      <c r="AU161" t="e">
        <f>IF(COUNTA('Последняя версия'!AU161)=0,NA(),'Последняя версия'!AU161)</f>
        <v>#N/A</v>
      </c>
      <c r="AV161" t="e">
        <f>IF(COUNTA('Последняя версия'!AV161)=0,NA(),'Последняя версия'!AV161)</f>
        <v>#N/A</v>
      </c>
      <c r="AW161" t="e">
        <f>IF(COUNTA('Последняя версия'!AW161)=0,NA(),'Последняя версия'!AW161)</f>
        <v>#N/A</v>
      </c>
      <c r="AX161" t="e">
        <f>IF(COUNTA('Последняя версия'!AX161)=0,NA(),'Последняя версия'!AX161)</f>
        <v>#N/A</v>
      </c>
      <c r="AY161" t="e">
        <f>IF(COUNTA('Последняя версия'!AY161)=0,NA(),'Последняя версия'!AY161)</f>
        <v>#N/A</v>
      </c>
      <c r="AZ161" t="e">
        <f>IF(COUNTA('Последняя версия'!AZ161)=0,NA(),'Последняя версия'!AZ161)</f>
        <v>#N/A</v>
      </c>
      <c r="BA161" t="e">
        <f>IF(COUNTA('Последняя версия'!BA161)=0,NA(),'Последняя версия'!BA161)</f>
        <v>#N/A</v>
      </c>
      <c r="BB161" t="e">
        <f>IF(COUNTA('Последняя версия'!BB161)=0,NA(),'Последняя версия'!BB161)</f>
        <v>#N/A</v>
      </c>
      <c r="BC161" t="e">
        <f>IF(COUNTA('Последняя версия'!BC161)=0,NA(),'Последняя версия'!BC161)</f>
        <v>#N/A</v>
      </c>
      <c r="BD161" t="e">
        <f>IF(COUNTA('Последняя версия'!BD161)=0,NA(),'Последняя версия'!BD161)</f>
        <v>#N/A</v>
      </c>
      <c r="BE161" t="e">
        <f>IF(COUNTA('Последняя версия'!BE161)=0,NA(),'Последняя версия'!BE161)</f>
        <v>#N/A</v>
      </c>
      <c r="BF161" t="e">
        <f>IF(COUNTA('Последняя версия'!BF161)=0,NA(),'Последняя версия'!BF161)</f>
        <v>#N/A</v>
      </c>
      <c r="BG161" t="e">
        <f>IF(COUNTA('Последняя версия'!BG161)=0,NA(),'Последняя версия'!BG161)</f>
        <v>#N/A</v>
      </c>
      <c r="BH161" t="e">
        <f>IF(COUNTA('Последняя версия'!BH161)=0,NA(),'Последняя версия'!BH161)</f>
        <v>#N/A</v>
      </c>
      <c r="BI161" t="e">
        <f>IF(COUNTA('Последняя версия'!BI161)=0,NA(),'Последняя версия'!BI161)</f>
        <v>#N/A</v>
      </c>
      <c r="BJ161" t="e">
        <f>IF(COUNTA('Последняя версия'!BJ161)=0,NA(),'Последняя версия'!BJ161)</f>
        <v>#N/A</v>
      </c>
      <c r="BK161" t="e">
        <f>IF(COUNTA('Последняя версия'!BK161)=0,NA(),'Последняя версия'!BK161)</f>
        <v>#N/A</v>
      </c>
      <c r="BL161" t="e">
        <f>IF(COUNTA('Последняя версия'!BL161)=0,NA(),'Последняя версия'!BL161)</f>
        <v>#N/A</v>
      </c>
      <c r="BM161" t="e">
        <f>IF(COUNTA('Последняя версия'!BM161)=0,NA(),'Последняя версия'!BM161)</f>
        <v>#N/A</v>
      </c>
      <c r="BN161" t="e">
        <f>IF(COUNTA('Последняя версия'!BN161)=0,NA(),'Последняя версия'!BN161)</f>
        <v>#N/A</v>
      </c>
      <c r="BO161" t="e">
        <f>IF(COUNTA('Последняя версия'!BO161)=0,NA(),'Последняя версия'!BO161)</f>
        <v>#N/A</v>
      </c>
      <c r="BP161" t="e">
        <f>IF(COUNTA('Последняя версия'!BP161)=0,NA(),'Последняя версия'!BP161)</f>
        <v>#N/A</v>
      </c>
      <c r="BQ161" t="e">
        <f>IF(COUNTA('Последняя версия'!BQ161)=0,NA(),'Последняя версия'!BQ161)</f>
        <v>#N/A</v>
      </c>
      <c r="BR161" t="e">
        <f>IF(COUNTA('Последняя версия'!BR161)=0,NA(),'Последняя версия'!BR161)</f>
        <v>#N/A</v>
      </c>
      <c r="BS161" t="e">
        <f>IF(COUNTA('Последняя версия'!BS161)=0,NA(),'Последняя версия'!BS161)</f>
        <v>#N/A</v>
      </c>
      <c r="BT161" t="e">
        <f>IF(COUNTA('Последняя версия'!BT161)=0,NA(),'Последняя версия'!BT161)</f>
        <v>#N/A</v>
      </c>
      <c r="BU161" t="e">
        <f>IF(COUNTA('Последняя версия'!BU161)=0,NA(),'Последняя версия'!BU161)</f>
        <v>#N/A</v>
      </c>
      <c r="BV161" t="e">
        <f>IF(COUNTA('Последняя версия'!BV161)=0,NA(),'Последняя версия'!BV161)</f>
        <v>#N/A</v>
      </c>
      <c r="BW161" t="e">
        <f>IF(COUNTA('Последняя версия'!BW161)=0,NA(),'Последняя версия'!BW161)</f>
        <v>#N/A</v>
      </c>
      <c r="BX161" t="e">
        <f>IF(COUNTA('Последняя версия'!BX161)=0,NA(),'Последняя версия'!BX161)</f>
        <v>#N/A</v>
      </c>
      <c r="BY161" t="e">
        <f>IF(COUNTA('Последняя версия'!BY161)=0,NA(),'Последняя версия'!BY161)</f>
        <v>#N/A</v>
      </c>
      <c r="BZ161" t="e">
        <f>IF(COUNTA('Последняя версия'!BZ161)=0,NA(),'Последняя версия'!BZ161)</f>
        <v>#N/A</v>
      </c>
      <c r="CA161" t="e">
        <f>IF(COUNTA('Последняя версия'!CA161)=0,NA(),'Последняя версия'!CA161)</f>
        <v>#N/A</v>
      </c>
      <c r="CB161" t="e">
        <f>IF(COUNTA('Последняя версия'!CB161)=0,NA(),'Последняя версия'!CB161)</f>
        <v>#N/A</v>
      </c>
      <c r="CC161" t="e">
        <f>IF(COUNTA('Последняя версия'!CC161)=0,NA(),'Последняя версия'!CC161)</f>
        <v>#N/A</v>
      </c>
      <c r="CD161" t="e">
        <f>IF(COUNTA('Последняя версия'!CD161)=0,NA(),'Последняя версия'!CD161)</f>
        <v>#N/A</v>
      </c>
      <c r="CE161" t="e">
        <f>IF(COUNTA('Последняя версия'!CE161)=0,NA(),'Последняя версия'!CE161)</f>
        <v>#N/A</v>
      </c>
      <c r="CF161" t="e">
        <f>IF(COUNTA('Последняя версия'!CF161)=0,NA(),'Последняя версия'!CF161)</f>
        <v>#N/A</v>
      </c>
      <c r="CG161" t="e">
        <f>IF(COUNTA('Последняя версия'!CG161)=0,NA(),'Последняя версия'!CG161)</f>
        <v>#N/A</v>
      </c>
      <c r="CH161" t="e">
        <f>IF(COUNTA('Последняя версия'!CH161)=0,NA(),'Последняя версия'!CH161)</f>
        <v>#N/A</v>
      </c>
      <c r="CI161" t="e">
        <f>IF(COUNTA('Последняя версия'!CI161)=0,NA(),'Последняя версия'!CI161)</f>
        <v>#N/A</v>
      </c>
      <c r="CJ161" t="e">
        <f>IF(COUNTA('Последняя версия'!CJ161)=0,NA(),'Последняя версия'!CJ161)</f>
        <v>#N/A</v>
      </c>
      <c r="CK161" t="e">
        <f>IF(COUNTA('Последняя версия'!CK161)=0,NA(),'Последняя версия'!CK161)</f>
        <v>#N/A</v>
      </c>
      <c r="CL161" t="e">
        <f>IF(COUNTA('Последняя версия'!CL161)=0,NA(),'Последняя версия'!CL161)</f>
        <v>#N/A</v>
      </c>
      <c r="CM161" t="e">
        <f>IF(COUNTA('Последняя версия'!CM161)=0,NA(),'Последняя версия'!CM161)</f>
        <v>#N/A</v>
      </c>
      <c r="CN161" t="e">
        <f>IF(COUNTA('Последняя версия'!CN161)=0,NA(),'Последняя версия'!CN161)</f>
        <v>#N/A</v>
      </c>
      <c r="CO161" t="e">
        <f>IF(COUNTA('Последняя версия'!CO161)=0,NA(),'Последняя версия'!CO161)</f>
        <v>#N/A</v>
      </c>
      <c r="CP161" t="e">
        <f>IF(COUNTA('Последняя версия'!CP161)=0,NA(),'Последняя версия'!CP161)</f>
        <v>#N/A</v>
      </c>
      <c r="CQ161" t="e">
        <f>IF(COUNTA('Последняя версия'!CQ161)=0,NA(),'Последняя версия'!CQ161)</f>
        <v>#N/A</v>
      </c>
      <c r="CR161" t="e">
        <f>IF(COUNTA('Последняя версия'!CR161)=0,NA(),'Последняя версия'!CR161)</f>
        <v>#N/A</v>
      </c>
      <c r="CS161">
        <f>IF(COUNTA('Последняя версия'!CS161)=0,NA(),'Последняя версия'!CS161)</f>
        <v>24</v>
      </c>
      <c r="CT161" t="e">
        <f>IF(COUNTA('Последняя версия'!CT161)=0,NA(),'Последняя версия'!CT161)</f>
        <v>#N/A</v>
      </c>
      <c r="CU161" t="e">
        <f>IF(COUNTA('Последняя версия'!CU161)=0,NA(),'Последняя версия'!CU161)</f>
        <v>#N/A</v>
      </c>
      <c r="CV161">
        <f>IF(COUNTA('Последняя версия'!CV161)=0,NA(),'Последняя версия'!CV161)</f>
        <v>5</v>
      </c>
      <c r="CW161">
        <f>IF(COUNTA('Последняя версия'!CW161)=0,NA(),'Последняя версия'!CW161)</f>
        <v>4</v>
      </c>
      <c r="CX161">
        <f>IF(COUNTA('Последняя версия'!CX161)=0,NA(),'Последняя версия'!CX161)</f>
        <v>5</v>
      </c>
      <c r="CY161">
        <f>IF(COUNTA('Последняя версия'!CY161)=0,NA(),'Последняя версия'!CY161)</f>
        <v>6</v>
      </c>
      <c r="CZ161">
        <f>IF(COUNTA('Последняя версия'!CZ161)=0,NA(),'Последняя версия'!CZ161)</f>
        <v>6</v>
      </c>
      <c r="DA161">
        <f>IF(COUNTA('Последняя версия'!DA161)=0,NA(),'Последняя версия'!DA161)</f>
        <v>6</v>
      </c>
      <c r="DB161">
        <f>IF(COUNTA('Последняя версия'!DB161)=0,NA(),'Последняя версия'!DB161)</f>
        <v>9</v>
      </c>
      <c r="DC161">
        <f>IF(COUNTA('Последняя версия'!DC161)=0,NA(),'Последняя версия'!DC161)</f>
        <v>9</v>
      </c>
      <c r="DD161">
        <f>IF(COUNTA('Последняя версия'!DD161)=0,NA(),'Последняя версия'!DD161)</f>
        <v>9</v>
      </c>
      <c r="DE161">
        <f>IF(COUNTA('Последняя версия'!DE161)=0,NA(),'Последняя версия'!DE161)</f>
        <v>9</v>
      </c>
      <c r="DF161">
        <f>IF(COUNTA('Последняя версия'!DF161)=0,NA(),'Последняя версия'!DF161)</f>
        <v>9</v>
      </c>
      <c r="DG161">
        <f>IF(COUNTA('Последняя версия'!DG161)=0,NA(),'Последняя версия'!DG161)</f>
        <v>9</v>
      </c>
      <c r="DH161">
        <f>IF(COUNTA('Последняя версия'!DH161)=0,NA(),'Последняя версия'!DH161)</f>
        <v>28</v>
      </c>
      <c r="DI161">
        <f>IF(COUNTA('Последняя версия'!DI161)=0,NA(),'Последняя версия'!DI161)</f>
        <v>6</v>
      </c>
      <c r="DJ161">
        <f>IF(COUNTA('Последняя версия'!DJ161)=0,NA(),'Последняя версия'!DJ161)</f>
        <v>5</v>
      </c>
      <c r="DK161">
        <f>IF(COUNTA('Последняя версия'!DK161)=0,NA(),'Последняя версия'!DK161)</f>
        <v>3</v>
      </c>
      <c r="DL161">
        <f>IF(COUNTA('Последняя версия'!DL161)=0,NA(),'Последняя версия'!DL161)</f>
        <v>6</v>
      </c>
      <c r="DM161">
        <f>IF(COUNTA('Последняя версия'!DM161)=0,NA(),'Последняя версия'!DM161)</f>
        <v>9</v>
      </c>
      <c r="DN161">
        <f>IF(COUNTA('Последняя версия'!DN161)=0,NA(),'Последняя версия'!DN161)</f>
        <v>5</v>
      </c>
      <c r="DO161">
        <f>IF(COUNTA('Последняя версия'!DO161)=0,NA(),'Последняя версия'!DO161)</f>
        <v>4</v>
      </c>
      <c r="DP161">
        <f>IF(COUNTA('Последняя версия'!DP161)=0,NA(),'Последняя версия'!DP161)</f>
        <v>7</v>
      </c>
      <c r="DQ161">
        <f>IF(COUNTA('Последняя версия'!DQ161)=0,NA(),'Последняя версия'!DQ161)</f>
        <v>12</v>
      </c>
      <c r="DR161">
        <f>IF(COUNTA('Последняя версия'!DR161)=0,NA(),'Последняя версия'!DR161)</f>
        <v>9</v>
      </c>
      <c r="DS161">
        <f>IF(COUNTA('Последняя версия'!DS161)=0,NA(),'Последняя версия'!DS161)</f>
        <v>3</v>
      </c>
      <c r="DT161">
        <f>IF(COUNTA('Последняя версия'!DT161)=0,NA(),'Последняя версия'!DT161)</f>
        <v>100</v>
      </c>
      <c r="DU161" t="e">
        <f>IF(COUNTA('Последняя версия'!DU161)=0,NA(),'Последняя версия'!DU161)</f>
        <v>#N/A</v>
      </c>
      <c r="DV161" t="e">
        <f>IF(COUNTA('Последняя версия'!DV161)=0,NA(),'Последняя версия'!DV161)</f>
        <v>#N/A</v>
      </c>
      <c r="DW161" t="e">
        <f>IF(COUNTA('Последняя версия'!DW161)=0,NA(),'Последняя версия'!DW161)</f>
        <v>#N/A</v>
      </c>
      <c r="DX161" t="e">
        <f>IF(COUNTA('Последняя версия'!DX161)=0,NA(),'Последняя версия'!DX161)</f>
        <v>#N/A</v>
      </c>
      <c r="DY161" t="e">
        <f>IF(COUNTA('Последняя версия'!DY161)=0,NA(),'Последняя версия'!DY161)</f>
        <v>#N/A</v>
      </c>
      <c r="DZ161" t="e">
        <f>IF(COUNTA('Последняя версия'!DZ161)=0,NA(),'Последняя версия'!DZ161)</f>
        <v>#N/A</v>
      </c>
      <c r="EA161" t="e">
        <f>IF(COUNTA('Последняя версия'!EA161)=0,NA(),'Последняя версия'!EA161)</f>
        <v>#N/A</v>
      </c>
      <c r="EB161" t="e">
        <f>IF(COUNTA('Последняя версия'!EB161)=0,NA(),'Последняя версия'!EB161)</f>
        <v>#N/A</v>
      </c>
      <c r="EC161" t="e">
        <f>IF(COUNTA('Последняя версия'!EC161)=0,NA(),'Последняя версия'!EC161)</f>
        <v>#N/A</v>
      </c>
      <c r="ED161" t="e">
        <f>IF(COUNTA('Последняя версия'!ED161)=0,NA(),'Последняя версия'!ED161)</f>
        <v>#N/A</v>
      </c>
      <c r="EE161" t="e">
        <f>IF(COUNTA('Последняя версия'!EE161)=0,NA(),'Последняя версия'!EE161)</f>
        <v>#N/A</v>
      </c>
      <c r="EF161" t="e">
        <f>IF(COUNTA('Последняя версия'!EF161)=0,NA(),'Последняя версия'!EF161)</f>
        <v>#N/A</v>
      </c>
      <c r="EG161" t="e">
        <f>IF(COUNTA('Последняя версия'!EG161)=0,NA(),'Последняя версия'!EG161)</f>
        <v>#N/A</v>
      </c>
      <c r="EH161" t="e">
        <f>IF(COUNTA('Последняя версия'!EH161)=0,NA(),'Последняя версия'!EH161)</f>
        <v>#N/A</v>
      </c>
      <c r="EI161" t="e">
        <f>IF(COUNTA('Последняя версия'!EI161)=0,NA(),'Последняя версия'!EI161)</f>
        <v>#N/A</v>
      </c>
      <c r="EJ161" t="e">
        <f>IF(COUNTA('Последняя версия'!EJ161)=0,NA(),'Последняя версия'!EJ161)</f>
        <v>#N/A</v>
      </c>
    </row>
    <row r="162" spans="1:140" x14ac:dyDescent="0.35">
      <c r="A162">
        <f>IF(COUNTA('Последняя версия'!A162)=0,NA(),'Последняя версия'!A162)</f>
        <v>161</v>
      </c>
      <c r="B162">
        <f>IF(COUNTA('Последняя версия'!B162)=0,NA(),'Последняя версия'!B162)</f>
        <v>2</v>
      </c>
      <c r="C162">
        <f>IF(COUNTA('Последняя версия'!C162)=0,NA(),'Последняя версия'!C162)</f>
        <v>2</v>
      </c>
      <c r="D162" t="e">
        <f>IF(COUNTA('Последняя версия'!D162)=0,NA(),'Последняя версия'!D162)</f>
        <v>#N/A</v>
      </c>
      <c r="E162" t="e">
        <f>IF(COUNTA('Последняя версия'!E162)=0,NA(),'Последняя версия'!E162)</f>
        <v>#N/A</v>
      </c>
      <c r="F162" t="e">
        <f>IF(COUNTA('Последняя версия'!F162)=0,NA(),'Последняя версия'!F162)</f>
        <v>#N/A</v>
      </c>
      <c r="G162" t="e">
        <f>IF(COUNTA('Последняя версия'!G162)=0,NA(),'Последняя версия'!G162)</f>
        <v>#N/A</v>
      </c>
      <c r="H162" t="e">
        <f>IF(COUNTA('Последняя версия'!H162)=0,NA(),'Последняя версия'!H162)</f>
        <v>#N/A</v>
      </c>
      <c r="I162" t="e">
        <f>IF(COUNTA('Последняя версия'!I162)=0,NA(),'Последняя версия'!I162)</f>
        <v>#N/A</v>
      </c>
      <c r="J162" t="e">
        <f>IF(COUNTA('Последняя версия'!J162)=0,NA(),'Последняя версия'!J162)</f>
        <v>#N/A</v>
      </c>
      <c r="K162" t="e">
        <f>IF(COUNTA('Последняя версия'!K162)=0,NA(),'Последняя версия'!K162)</f>
        <v>#N/A</v>
      </c>
      <c r="L162" t="e">
        <f>IF(COUNTA('Последняя версия'!L162)=0,NA(),'Последняя версия'!L162)</f>
        <v>#N/A</v>
      </c>
      <c r="M162" t="e">
        <f>IF(COUNTA('Последняя версия'!M162)=0,NA(),'Последняя версия'!M162)</f>
        <v>#N/A</v>
      </c>
      <c r="N162" t="e">
        <f>IF(COUNTA('Последняя версия'!N162)=0,NA(),'Последняя версия'!N162)</f>
        <v>#N/A</v>
      </c>
      <c r="O162" t="e">
        <f>IF(COUNTA('Последняя версия'!O162)=0,NA(),'Последняя версия'!O162)</f>
        <v>#N/A</v>
      </c>
      <c r="P162" t="e">
        <f>IF(COUNTA('Последняя версия'!P162)=0,NA(),'Последняя версия'!P162)</f>
        <v>#N/A</v>
      </c>
      <c r="Q162" t="e">
        <f>IF(COUNTA('Последняя версия'!Q162)=0,NA(),'Последняя версия'!Q162)</f>
        <v>#N/A</v>
      </c>
      <c r="R162" t="e">
        <f>IF(COUNTA('Последняя версия'!R162)=0,NA(),'Последняя версия'!R162)</f>
        <v>#N/A</v>
      </c>
      <c r="S162" t="e">
        <f>IF(COUNTA('Последняя версия'!S162)=0,NA(),'Последняя версия'!S162)</f>
        <v>#N/A</v>
      </c>
      <c r="T162" t="e">
        <f>IF(COUNTA('Последняя версия'!T162)=0,NA(),'Последняя версия'!T162)</f>
        <v>#N/A</v>
      </c>
      <c r="U162" t="e">
        <f>IF(COUNTA('Последняя версия'!U162)=0,NA(),'Последняя версия'!U162)</f>
        <v>#N/A</v>
      </c>
      <c r="V162" t="e">
        <f>IF(COUNTA('Последняя версия'!V162)=0,NA(),'Последняя версия'!V162)</f>
        <v>#N/A</v>
      </c>
      <c r="W162" t="e">
        <f>IF(COUNTA('Последняя версия'!W162)=0,NA(),'Последняя версия'!W162)</f>
        <v>#N/A</v>
      </c>
      <c r="X162">
        <f>IF(COUNTA('Последняя версия'!X162)=0,NA(),'Последняя версия'!X162)</f>
        <v>85</v>
      </c>
      <c r="Y162" t="e">
        <f>IF(COUNTA('Последняя версия'!Y162)=0,NA(),'Последняя версия'!Y162)</f>
        <v>#N/A</v>
      </c>
      <c r="Z162" t="e">
        <f>IF(COUNTA('Последняя версия'!Z162)=0,NA(),'Последняя версия'!Z162)</f>
        <v>#N/A</v>
      </c>
      <c r="AA162" t="e">
        <f>IF(COUNTA('Последняя версия'!AA162)=0,NA(),'Последняя версия'!AA162)</f>
        <v>#N/A</v>
      </c>
      <c r="AB162" t="e">
        <f>IF(COUNTA('Последняя версия'!AB162)=0,NA(),'Последняя версия'!AB162)</f>
        <v>#N/A</v>
      </c>
      <c r="AC162" t="e">
        <f>IF(COUNTA('Последняя версия'!AC162)=0,NA(),'Последняя версия'!AC162)</f>
        <v>#N/A</v>
      </c>
      <c r="AD162" t="e">
        <f>IF(COUNTA('Последняя версия'!AD162)=0,NA(),'Последняя версия'!AD162)</f>
        <v>#N/A</v>
      </c>
      <c r="AE162" t="e">
        <f>IF(COUNTA('Последняя версия'!AE162)=0,NA(),'Последняя версия'!AE162)</f>
        <v>#N/A</v>
      </c>
      <c r="AF162" t="e">
        <f>IF(COUNTA('Последняя версия'!AF162)=0,NA(),'Последняя версия'!AF162)</f>
        <v>#N/A</v>
      </c>
      <c r="AG162" t="e">
        <f>IF(COUNTA('Последняя версия'!AG162)=0,NA(),'Последняя версия'!AG162)</f>
        <v>#N/A</v>
      </c>
      <c r="AH162" t="e">
        <f>IF(COUNTA('Последняя версия'!AH162)=0,NA(),'Последняя версия'!AH162)</f>
        <v>#N/A</v>
      </c>
      <c r="AI162" t="e">
        <f>IF(COUNTA('Последняя версия'!AI162)=0,NA(),'Последняя версия'!AI162)</f>
        <v>#N/A</v>
      </c>
      <c r="AJ162" t="e">
        <f>IF(COUNTA('Последняя версия'!AJ162)=0,NA(),'Последняя версия'!AJ162)</f>
        <v>#N/A</v>
      </c>
      <c r="AK162" t="e">
        <f>IF(COUNTA('Последняя версия'!AK162)=0,NA(),'Последняя версия'!AK162)</f>
        <v>#N/A</v>
      </c>
      <c r="AL162" t="e">
        <f>IF(COUNTA('Последняя версия'!AL162)=0,NA(),'Последняя версия'!AL162)</f>
        <v>#N/A</v>
      </c>
      <c r="AM162" t="e">
        <f>IF(COUNTA('Последняя версия'!AM162)=0,NA(),'Последняя версия'!AM162)</f>
        <v>#N/A</v>
      </c>
      <c r="AN162" t="e">
        <f>IF(COUNTA('Последняя версия'!AN162)=0,NA(),'Последняя версия'!AN162)</f>
        <v>#N/A</v>
      </c>
      <c r="AO162" t="e">
        <f>IF(COUNTA('Последняя версия'!AO162)=0,NA(),'Последняя версия'!AO162)</f>
        <v>#N/A</v>
      </c>
      <c r="AP162" t="e">
        <f>IF(COUNTA('Последняя версия'!AP162)=0,NA(),'Последняя версия'!AP162)</f>
        <v>#N/A</v>
      </c>
      <c r="AQ162" t="e">
        <f>IF(COUNTA('Последняя версия'!AQ162)=0,NA(),'Последняя версия'!AQ162)</f>
        <v>#N/A</v>
      </c>
      <c r="AR162" t="e">
        <f>IF(COUNTA('Последняя версия'!AR162)=0,NA(),'Последняя версия'!AR162)</f>
        <v>#N/A</v>
      </c>
      <c r="AS162" t="e">
        <f>IF(COUNTA('Последняя версия'!AS162)=0,NA(),'Последняя версия'!AS162)</f>
        <v>#N/A</v>
      </c>
      <c r="AT162" t="e">
        <f>IF(COUNTA('Последняя версия'!AT162)=0,NA(),'Последняя версия'!AT162)</f>
        <v>#N/A</v>
      </c>
      <c r="AU162" t="e">
        <f>IF(COUNTA('Последняя версия'!AU162)=0,NA(),'Последняя версия'!AU162)</f>
        <v>#N/A</v>
      </c>
      <c r="AV162" t="e">
        <f>IF(COUNTA('Последняя версия'!AV162)=0,NA(),'Последняя версия'!AV162)</f>
        <v>#N/A</v>
      </c>
      <c r="AW162" t="e">
        <f>IF(COUNTA('Последняя версия'!AW162)=0,NA(),'Последняя версия'!AW162)</f>
        <v>#N/A</v>
      </c>
      <c r="AX162" t="e">
        <f>IF(COUNTA('Последняя версия'!AX162)=0,NA(),'Последняя версия'!AX162)</f>
        <v>#N/A</v>
      </c>
      <c r="AY162" t="e">
        <f>IF(COUNTA('Последняя версия'!AY162)=0,NA(),'Последняя версия'!AY162)</f>
        <v>#N/A</v>
      </c>
      <c r="AZ162" t="e">
        <f>IF(COUNTA('Последняя версия'!AZ162)=0,NA(),'Последняя версия'!AZ162)</f>
        <v>#N/A</v>
      </c>
      <c r="BA162" t="e">
        <f>IF(COUNTA('Последняя версия'!BA162)=0,NA(),'Последняя версия'!BA162)</f>
        <v>#N/A</v>
      </c>
      <c r="BB162" t="e">
        <f>IF(COUNTA('Последняя версия'!BB162)=0,NA(),'Последняя версия'!BB162)</f>
        <v>#N/A</v>
      </c>
      <c r="BC162" t="e">
        <f>IF(COUNTA('Последняя версия'!BC162)=0,NA(),'Последняя версия'!BC162)</f>
        <v>#N/A</v>
      </c>
      <c r="BD162" t="e">
        <f>IF(COUNTA('Последняя версия'!BD162)=0,NA(),'Последняя версия'!BD162)</f>
        <v>#N/A</v>
      </c>
      <c r="BE162" t="e">
        <f>IF(COUNTA('Последняя версия'!BE162)=0,NA(),'Последняя версия'!BE162)</f>
        <v>#N/A</v>
      </c>
      <c r="BF162" t="e">
        <f>IF(COUNTA('Последняя версия'!BF162)=0,NA(),'Последняя версия'!BF162)</f>
        <v>#N/A</v>
      </c>
      <c r="BG162" t="e">
        <f>IF(COUNTA('Последняя версия'!BG162)=0,NA(),'Последняя версия'!BG162)</f>
        <v>#N/A</v>
      </c>
      <c r="BH162" t="e">
        <f>IF(COUNTA('Последняя версия'!BH162)=0,NA(),'Последняя версия'!BH162)</f>
        <v>#N/A</v>
      </c>
      <c r="BI162" t="e">
        <f>IF(COUNTA('Последняя версия'!BI162)=0,NA(),'Последняя версия'!BI162)</f>
        <v>#N/A</v>
      </c>
      <c r="BJ162" t="e">
        <f>IF(COUNTA('Последняя версия'!BJ162)=0,NA(),'Последняя версия'!BJ162)</f>
        <v>#N/A</v>
      </c>
      <c r="BK162" t="e">
        <f>IF(COUNTA('Последняя версия'!BK162)=0,NA(),'Последняя версия'!BK162)</f>
        <v>#N/A</v>
      </c>
      <c r="BL162" t="e">
        <f>IF(COUNTA('Последняя версия'!BL162)=0,NA(),'Последняя версия'!BL162)</f>
        <v>#N/A</v>
      </c>
      <c r="BM162" t="e">
        <f>IF(COUNTA('Последняя версия'!BM162)=0,NA(),'Последняя версия'!BM162)</f>
        <v>#N/A</v>
      </c>
      <c r="BN162" t="e">
        <f>IF(COUNTA('Последняя версия'!BN162)=0,NA(),'Последняя версия'!BN162)</f>
        <v>#N/A</v>
      </c>
      <c r="BO162" t="e">
        <f>IF(COUNTA('Последняя версия'!BO162)=0,NA(),'Последняя версия'!BO162)</f>
        <v>#N/A</v>
      </c>
      <c r="BP162" t="e">
        <f>IF(COUNTA('Последняя версия'!BP162)=0,NA(),'Последняя версия'!BP162)</f>
        <v>#N/A</v>
      </c>
      <c r="BQ162" t="e">
        <f>IF(COUNTA('Последняя версия'!BQ162)=0,NA(),'Последняя версия'!BQ162)</f>
        <v>#N/A</v>
      </c>
      <c r="BR162" t="e">
        <f>IF(COUNTA('Последняя версия'!BR162)=0,NA(),'Последняя версия'!BR162)</f>
        <v>#N/A</v>
      </c>
      <c r="BS162" t="e">
        <f>IF(COUNTA('Последняя версия'!BS162)=0,NA(),'Последняя версия'!BS162)</f>
        <v>#N/A</v>
      </c>
      <c r="BT162" t="e">
        <f>IF(COUNTA('Последняя версия'!BT162)=0,NA(),'Последняя версия'!BT162)</f>
        <v>#N/A</v>
      </c>
      <c r="BU162" t="e">
        <f>IF(COUNTA('Последняя версия'!BU162)=0,NA(),'Последняя версия'!BU162)</f>
        <v>#N/A</v>
      </c>
      <c r="BV162" t="e">
        <f>IF(COUNTA('Последняя версия'!BV162)=0,NA(),'Последняя версия'!BV162)</f>
        <v>#N/A</v>
      </c>
      <c r="BW162" t="e">
        <f>IF(COUNTA('Последняя версия'!BW162)=0,NA(),'Последняя версия'!BW162)</f>
        <v>#N/A</v>
      </c>
      <c r="BX162" t="e">
        <f>IF(COUNTA('Последняя версия'!BX162)=0,NA(),'Последняя версия'!BX162)</f>
        <v>#N/A</v>
      </c>
      <c r="BY162" t="e">
        <f>IF(COUNTA('Последняя версия'!BY162)=0,NA(),'Последняя версия'!BY162)</f>
        <v>#N/A</v>
      </c>
      <c r="BZ162" t="e">
        <f>IF(COUNTA('Последняя версия'!BZ162)=0,NA(),'Последняя версия'!BZ162)</f>
        <v>#N/A</v>
      </c>
      <c r="CA162" t="e">
        <f>IF(COUNTA('Последняя версия'!CA162)=0,NA(),'Последняя версия'!CA162)</f>
        <v>#N/A</v>
      </c>
      <c r="CB162" t="e">
        <f>IF(COUNTA('Последняя версия'!CB162)=0,NA(),'Последняя версия'!CB162)</f>
        <v>#N/A</v>
      </c>
      <c r="CC162" t="e">
        <f>IF(COUNTA('Последняя версия'!CC162)=0,NA(),'Последняя версия'!CC162)</f>
        <v>#N/A</v>
      </c>
      <c r="CD162" t="e">
        <f>IF(COUNTA('Последняя версия'!CD162)=0,NA(),'Последняя версия'!CD162)</f>
        <v>#N/A</v>
      </c>
      <c r="CE162" t="e">
        <f>IF(COUNTA('Последняя версия'!CE162)=0,NA(),'Последняя версия'!CE162)</f>
        <v>#N/A</v>
      </c>
      <c r="CF162" t="e">
        <f>IF(COUNTA('Последняя версия'!CF162)=0,NA(),'Последняя версия'!CF162)</f>
        <v>#N/A</v>
      </c>
      <c r="CG162" t="e">
        <f>IF(COUNTA('Последняя версия'!CG162)=0,NA(),'Последняя версия'!CG162)</f>
        <v>#N/A</v>
      </c>
      <c r="CH162" t="e">
        <f>IF(COUNTA('Последняя версия'!CH162)=0,NA(),'Последняя версия'!CH162)</f>
        <v>#N/A</v>
      </c>
      <c r="CI162" t="e">
        <f>IF(COUNTA('Последняя версия'!CI162)=0,NA(),'Последняя версия'!CI162)</f>
        <v>#N/A</v>
      </c>
      <c r="CJ162" t="e">
        <f>IF(COUNTA('Последняя версия'!CJ162)=0,NA(),'Последняя версия'!CJ162)</f>
        <v>#N/A</v>
      </c>
      <c r="CK162" t="e">
        <f>IF(COUNTA('Последняя версия'!CK162)=0,NA(),'Последняя версия'!CK162)</f>
        <v>#N/A</v>
      </c>
      <c r="CL162" t="e">
        <f>IF(COUNTA('Последняя версия'!CL162)=0,NA(),'Последняя версия'!CL162)</f>
        <v>#N/A</v>
      </c>
      <c r="CM162" t="e">
        <f>IF(COUNTA('Последняя версия'!CM162)=0,NA(),'Последняя версия'!CM162)</f>
        <v>#N/A</v>
      </c>
      <c r="CN162" t="e">
        <f>IF(COUNTA('Последняя версия'!CN162)=0,NA(),'Последняя версия'!CN162)</f>
        <v>#N/A</v>
      </c>
      <c r="CO162" t="e">
        <f>IF(COUNTA('Последняя версия'!CO162)=0,NA(),'Последняя версия'!CO162)</f>
        <v>#N/A</v>
      </c>
      <c r="CP162" t="e">
        <f>IF(COUNTA('Последняя версия'!CP162)=0,NA(),'Последняя версия'!CP162)</f>
        <v>#N/A</v>
      </c>
      <c r="CQ162" t="e">
        <f>IF(COUNTA('Последняя версия'!CQ162)=0,NA(),'Последняя версия'!CQ162)</f>
        <v>#N/A</v>
      </c>
      <c r="CR162" t="e">
        <f>IF(COUNTA('Последняя версия'!CR162)=0,NA(),'Последняя версия'!CR162)</f>
        <v>#N/A</v>
      </c>
      <c r="CS162">
        <f>IF(COUNTA('Последняя версия'!CS162)=0,NA(),'Последняя версия'!CS162)</f>
        <v>27</v>
      </c>
      <c r="CT162">
        <f>IF(COUNTA('Последняя версия'!CT162)=0,NA(),'Последняя версия'!CT162)</f>
        <v>8</v>
      </c>
      <c r="CU162" t="e">
        <f>IF(COUNTA('Последняя версия'!CU162)=0,NA(),'Последняя версия'!CU162)</f>
        <v>#N/A</v>
      </c>
      <c r="CV162">
        <f>IF(COUNTA('Последняя версия'!CV162)=0,NA(),'Последняя версия'!CV162)</f>
        <v>5</v>
      </c>
      <c r="CW162">
        <f>IF(COUNTA('Последняя версия'!CW162)=0,NA(),'Последняя версия'!CW162)</f>
        <v>1</v>
      </c>
      <c r="CX162">
        <f>IF(COUNTA('Последняя версия'!CX162)=0,NA(),'Последняя версия'!CX162)</f>
        <v>1</v>
      </c>
      <c r="CY162">
        <f>IF(COUNTA('Последняя версия'!CY162)=0,NA(),'Последняя версия'!CY162)</f>
        <v>1</v>
      </c>
      <c r="CZ162">
        <f>IF(COUNTA('Последняя версия'!CZ162)=0,NA(),'Последняя версия'!CZ162)</f>
        <v>7</v>
      </c>
      <c r="DA162">
        <f>IF(COUNTA('Последняя версия'!DA162)=0,NA(),'Последняя версия'!DA162)</f>
        <v>6</v>
      </c>
      <c r="DB162">
        <f>IF(COUNTA('Последняя версия'!DB162)=0,NA(),'Последняя версия'!DB162)</f>
        <v>8</v>
      </c>
      <c r="DC162">
        <f>IF(COUNTA('Последняя версия'!DC162)=0,NA(),'Последняя версия'!DC162)</f>
        <v>9</v>
      </c>
      <c r="DD162">
        <f>IF(COUNTA('Последняя версия'!DD162)=0,NA(),'Последняя версия'!DD162)</f>
        <v>8</v>
      </c>
      <c r="DE162">
        <f>IF(COUNTA('Последняя версия'!DE162)=0,NA(),'Последняя версия'!DE162)</f>
        <v>6</v>
      </c>
      <c r="DF162">
        <f>IF(COUNTA('Последняя версия'!DF162)=0,NA(),'Последняя версия'!DF162)</f>
        <v>8</v>
      </c>
      <c r="DG162">
        <f>IF(COUNTA('Последняя версия'!DG162)=0,NA(),'Последняя версия'!DG162)</f>
        <v>4</v>
      </c>
      <c r="DH162">
        <f>IF(COUNTA('Последняя версия'!DH162)=0,NA(),'Последняя версия'!DH162)</f>
        <v>16</v>
      </c>
      <c r="DI162">
        <f>IF(COUNTA('Последняя версия'!DI162)=0,NA(),'Последняя версия'!DI162)</f>
        <v>6</v>
      </c>
      <c r="DJ162">
        <f>IF(COUNTA('Последняя версия'!DJ162)=0,NA(),'Последняя версия'!DJ162)</f>
        <v>5</v>
      </c>
      <c r="DK162">
        <f>IF(COUNTA('Последняя версия'!DK162)=0,NA(),'Последняя версия'!DK162)</f>
        <v>6</v>
      </c>
      <c r="DL162">
        <f>IF(COUNTA('Последняя версия'!DL162)=0,NA(),'Последняя версия'!DL162)</f>
        <v>12</v>
      </c>
      <c r="DM162">
        <f>IF(COUNTA('Последняя версия'!DM162)=0,NA(),'Последняя версия'!DM162)</f>
        <v>9</v>
      </c>
      <c r="DN162">
        <f>IF(COUNTA('Последняя версия'!DN162)=0,NA(),'Последняя версия'!DN162)</f>
        <v>6</v>
      </c>
      <c r="DO162">
        <f>IF(COUNTA('Последняя версия'!DO162)=0,NA(),'Последняя версия'!DO162)</f>
        <v>3</v>
      </c>
      <c r="DP162">
        <f>IF(COUNTA('Последняя версия'!DP162)=0,NA(),'Последняя версия'!DP162)</f>
        <v>8</v>
      </c>
      <c r="DQ162">
        <f>IF(COUNTA('Последняя версия'!DQ162)=0,NA(),'Последняя версия'!DQ162)</f>
        <v>12</v>
      </c>
      <c r="DR162">
        <f>IF(COUNTA('Последняя версия'!DR162)=0,NA(),'Последняя версия'!DR162)</f>
        <v>9</v>
      </c>
      <c r="DS162">
        <f>IF(COUNTA('Последняя версия'!DS162)=0,NA(),'Последняя версия'!DS162)</f>
        <v>3</v>
      </c>
      <c r="DT162">
        <f>IF(COUNTA('Последняя версия'!DT162)=0,NA(),'Последняя версия'!DT162)</f>
        <v>132</v>
      </c>
      <c r="DU162" t="e">
        <f>IF(COUNTA('Последняя версия'!DU162)=0,NA(),'Последняя версия'!DU162)</f>
        <v>#N/A</v>
      </c>
      <c r="DV162" t="e">
        <f>IF(COUNTA('Последняя версия'!DV162)=0,NA(),'Последняя версия'!DV162)</f>
        <v>#N/A</v>
      </c>
      <c r="DW162" t="e">
        <f>IF(COUNTA('Последняя версия'!DW162)=0,NA(),'Последняя версия'!DW162)</f>
        <v>#N/A</v>
      </c>
      <c r="DX162" t="e">
        <f>IF(COUNTA('Последняя версия'!DX162)=0,NA(),'Последняя версия'!DX162)</f>
        <v>#N/A</v>
      </c>
      <c r="DY162" t="e">
        <f>IF(COUNTA('Последняя версия'!DY162)=0,NA(),'Последняя версия'!DY162)</f>
        <v>#N/A</v>
      </c>
      <c r="DZ162" t="e">
        <f>IF(COUNTA('Последняя версия'!DZ162)=0,NA(),'Последняя версия'!DZ162)</f>
        <v>#N/A</v>
      </c>
      <c r="EA162" t="e">
        <f>IF(COUNTA('Последняя версия'!EA162)=0,NA(),'Последняя версия'!EA162)</f>
        <v>#N/A</v>
      </c>
      <c r="EB162" t="e">
        <f>IF(COUNTA('Последняя версия'!EB162)=0,NA(),'Последняя версия'!EB162)</f>
        <v>#N/A</v>
      </c>
      <c r="EC162" t="e">
        <f>IF(COUNTA('Последняя версия'!EC162)=0,NA(),'Последняя версия'!EC162)</f>
        <v>#N/A</v>
      </c>
      <c r="ED162" t="e">
        <f>IF(COUNTA('Последняя версия'!ED162)=0,NA(),'Последняя версия'!ED162)</f>
        <v>#N/A</v>
      </c>
      <c r="EE162" t="e">
        <f>IF(COUNTA('Последняя версия'!EE162)=0,NA(),'Последняя версия'!EE162)</f>
        <v>#N/A</v>
      </c>
      <c r="EF162" t="e">
        <f>IF(COUNTA('Последняя версия'!EF162)=0,NA(),'Последняя версия'!EF162)</f>
        <v>#N/A</v>
      </c>
      <c r="EG162" t="e">
        <f>IF(COUNTA('Последняя версия'!EG162)=0,NA(),'Последняя версия'!EG162)</f>
        <v>#N/A</v>
      </c>
      <c r="EH162" t="e">
        <f>IF(COUNTA('Последняя версия'!EH162)=0,NA(),'Последняя версия'!EH162)</f>
        <v>#N/A</v>
      </c>
      <c r="EI162" t="e">
        <f>IF(COUNTA('Последняя версия'!EI162)=0,NA(),'Последняя версия'!EI162)</f>
        <v>#N/A</v>
      </c>
      <c r="EJ162" t="e">
        <f>IF(COUNTA('Последняя версия'!EJ162)=0,NA(),'Последняя версия'!EJ162)</f>
        <v>#N/A</v>
      </c>
    </row>
    <row r="163" spans="1:140" x14ac:dyDescent="0.35">
      <c r="A163">
        <f>IF(COUNTA('Последняя версия'!A163)=0,NA(),'Последняя версия'!A163)</f>
        <v>162</v>
      </c>
      <c r="B163">
        <f>IF(COUNTA('Последняя версия'!B163)=0,NA(),'Последняя версия'!B163)</f>
        <v>2</v>
      </c>
      <c r="C163">
        <f>IF(COUNTA('Последняя версия'!C163)=0,NA(),'Последняя версия'!C163)</f>
        <v>1</v>
      </c>
      <c r="D163">
        <f>IF(COUNTA('Последняя версия'!D163)=0,NA(),'Последняя версия'!D163)</f>
        <v>4</v>
      </c>
      <c r="E163">
        <f>IF(COUNTA('Последняя версия'!E163)=0,NA(),'Последняя версия'!E163)</f>
        <v>6</v>
      </c>
      <c r="F163">
        <f>IF(COUNTA('Последняя версия'!F163)=0,NA(),'Последняя версия'!F163)</f>
        <v>2</v>
      </c>
      <c r="G163">
        <f>IF(COUNTA('Последняя версия'!G163)=0,NA(),'Последняя версия'!G163)</f>
        <v>3</v>
      </c>
      <c r="H163">
        <f>IF(COUNTA('Последняя версия'!H163)=0,NA(),'Последняя версия'!H163)</f>
        <v>1</v>
      </c>
      <c r="I163">
        <f>IF(COUNTA('Последняя версия'!I163)=0,NA(),'Последняя версия'!I163)</f>
        <v>1</v>
      </c>
      <c r="J163">
        <f>IF(COUNTA('Последняя версия'!J163)=0,NA(),'Последняя версия'!J163)</f>
        <v>1</v>
      </c>
      <c r="K163">
        <f>IF(COUNTA('Последняя версия'!K163)=0,NA(),'Последняя версия'!K163)</f>
        <v>1</v>
      </c>
      <c r="L163">
        <f>IF(COUNTA('Последняя версия'!L163)=0,NA(),'Последняя версия'!L163)</f>
        <v>1</v>
      </c>
      <c r="M163">
        <f>IF(COUNTA('Последняя версия'!M163)=0,NA(),'Последняя версия'!M163)</f>
        <v>1</v>
      </c>
      <c r="N163">
        <f>IF(COUNTA('Последняя версия'!N163)=0,NA(),'Последняя версия'!N163)</f>
        <v>2</v>
      </c>
      <c r="O163">
        <f>IF(COUNTA('Последняя версия'!O163)=0,NA(),'Последняя версия'!O163)</f>
        <v>2</v>
      </c>
      <c r="P163">
        <f>IF(COUNTA('Последняя версия'!P163)=0,NA(),'Последняя версия'!P163)</f>
        <v>1</v>
      </c>
      <c r="Q163">
        <f>IF(COUNTA('Последняя версия'!Q163)=0,NA(),'Последняя версия'!Q163)</f>
        <v>1</v>
      </c>
      <c r="R163">
        <f>IF(COUNTA('Последняя версия'!R163)=0,NA(),'Последняя версия'!R163)</f>
        <v>1</v>
      </c>
      <c r="S163">
        <f>IF(COUNTA('Последняя версия'!S163)=0,NA(),'Последняя версия'!S163)</f>
        <v>1</v>
      </c>
      <c r="T163">
        <f>IF(COUNTA('Последняя версия'!T163)=0,NA(),'Последняя версия'!T163)</f>
        <v>1</v>
      </c>
      <c r="U163">
        <f>IF(COUNTA('Последняя версия'!U163)=0,NA(),'Последняя версия'!U163)</f>
        <v>1</v>
      </c>
      <c r="V163" t="e">
        <f>IF(COUNTA('Последняя версия'!V163)=0,NA(),'Последняя версия'!V163)</f>
        <v>#N/A</v>
      </c>
      <c r="W163">
        <f>IF(COUNTA('Последняя версия'!W163)=0,NA(),'Последняя версия'!W163)</f>
        <v>1</v>
      </c>
      <c r="X163">
        <f>IF(COUNTA('Последняя версия'!X163)=0,NA(),'Последняя версия'!X163)</f>
        <v>60</v>
      </c>
      <c r="Y163">
        <f>IF(COUNTA('Последняя версия'!Y163)=0,NA(),'Последняя версия'!Y163)</f>
        <v>56</v>
      </c>
      <c r="Z163">
        <f>IF(COUNTA('Последняя версия'!Z163)=0,NA(),'Последняя версия'!Z163)</f>
        <v>1</v>
      </c>
      <c r="AA163">
        <f>IF(COUNTA('Последняя версия'!AA163)=0,NA(),'Последняя версия'!AA163)</f>
        <v>69</v>
      </c>
      <c r="AB163" t="e">
        <f>IF(COUNTA('Последняя версия'!AB163)=0,NA(),'Последняя версия'!AB163)</f>
        <v>#N/A</v>
      </c>
      <c r="AC163">
        <f>IF(COUNTA('Последняя версия'!AC163)=0,NA(),'Последняя версия'!AC163)</f>
        <v>45.7</v>
      </c>
      <c r="AD163">
        <f>IF(COUNTA('Последняя версия'!AD163)=0,NA(),'Последняя версия'!AD163)</f>
        <v>5.25</v>
      </c>
      <c r="AE163">
        <f>IF(COUNTA('Последняя версия'!AE163)=0,NA(),'Последняя версия'!AE163)</f>
        <v>75.3</v>
      </c>
      <c r="AF163">
        <f>IF(COUNTA('Последняя версия'!AF163)=0,NA(),'Последняя версия'!AF163)</f>
        <v>5.56</v>
      </c>
      <c r="AG163">
        <f>IF(COUNTA('Последняя версия'!AG163)=0,NA(),'Последняя версия'!AG163)</f>
        <v>1.08</v>
      </c>
      <c r="AH163">
        <f>IF(COUNTA('Последняя версия'!AH163)=0,NA(),'Последняя версия'!AH163)</f>
        <v>4.04</v>
      </c>
      <c r="AI163">
        <f>IF(COUNTA('Последняя версия'!AI163)=0,NA(),'Последняя версия'!AI163)</f>
        <v>1.08</v>
      </c>
      <c r="AJ163">
        <f>IF(COUNTA('Последняя версия'!AJ163)=0,NA(),'Последняя версия'!AJ163)</f>
        <v>1.6</v>
      </c>
      <c r="AK163">
        <f>IF(COUNTA('Последняя версия'!AK163)=0,NA(),'Последняя версия'!AK163)</f>
        <v>3.84</v>
      </c>
      <c r="AL163">
        <f>IF(COUNTA('Последняя версия'!AL163)=0,NA(),'Последняя версия'!AL163)</f>
        <v>250</v>
      </c>
      <c r="AM163">
        <f>IF(COUNTA('Последняя версия'!AM163)=0,NA(),'Последняя версия'!AM163)</f>
        <v>88.6</v>
      </c>
      <c r="AN163" t="e">
        <f>IF(COUNTA('Последняя версия'!AN163)=0,NA(),'Последняя версия'!AN163)</f>
        <v>#N/A</v>
      </c>
      <c r="AO163" t="e">
        <f>IF(COUNTA('Последняя версия'!AO163)=0,NA(),'Последняя версия'!AO163)</f>
        <v>#N/A</v>
      </c>
      <c r="AP163" t="e">
        <f>IF(COUNTA('Последняя версия'!AP163)=0,NA(),'Последняя версия'!AP163)</f>
        <v>#N/A</v>
      </c>
      <c r="AQ163" t="e">
        <f>IF(COUNTA('Последняя версия'!AQ163)=0,NA(),'Последняя версия'!AQ163)</f>
        <v>#N/A</v>
      </c>
      <c r="AR163" t="e">
        <f>IF(COUNTA('Последняя версия'!AR163)=0,NA(),'Последняя версия'!AR163)</f>
        <v>#N/A</v>
      </c>
      <c r="AS163" t="e">
        <f>IF(COUNTA('Последняя версия'!AS163)=0,NA(),'Последняя версия'!AS163)</f>
        <v>#N/A</v>
      </c>
      <c r="AT163" t="e">
        <f>IF(COUNTA('Последняя версия'!AT163)=0,NA(),'Последняя версия'!AT163)</f>
        <v>#N/A</v>
      </c>
      <c r="AU163" t="e">
        <f>IF(COUNTA('Последняя версия'!AU163)=0,NA(),'Последняя версия'!AU163)</f>
        <v>#N/A</v>
      </c>
      <c r="AV163" t="e">
        <f>IF(COUNTA('Последняя версия'!AV163)=0,NA(),'Последняя версия'!AV163)</f>
        <v>#N/A</v>
      </c>
      <c r="AW163" t="e">
        <f>IF(COUNTA('Последняя версия'!AW163)=0,NA(),'Последняя версия'!AW163)</f>
        <v>#N/A</v>
      </c>
      <c r="AX163" t="e">
        <f>IF(COUNTA('Последняя версия'!AX163)=0,NA(),'Последняя версия'!AX163)</f>
        <v>#N/A</v>
      </c>
      <c r="AY163" t="e">
        <f>IF(COUNTA('Последняя версия'!AY163)=0,NA(),'Последняя версия'!AY163)</f>
        <v>#N/A</v>
      </c>
      <c r="AZ163" t="e">
        <f>IF(COUNTA('Последняя версия'!AZ163)=0,NA(),'Последняя версия'!AZ163)</f>
        <v>#N/A</v>
      </c>
      <c r="BA163" t="e">
        <f>IF(COUNTA('Последняя версия'!BA163)=0,NA(),'Последняя версия'!BA163)</f>
        <v>#N/A</v>
      </c>
      <c r="BB163" t="e">
        <f>IF(COUNTA('Последняя версия'!BB163)=0,NA(),'Последняя версия'!BB163)</f>
        <v>#N/A</v>
      </c>
      <c r="BC163" t="e">
        <f>IF(COUNTA('Последняя версия'!BC163)=0,NA(),'Последняя версия'!BC163)</f>
        <v>#N/A</v>
      </c>
      <c r="BD163" t="e">
        <f>IF(COUNTA('Последняя версия'!BD163)=0,NA(),'Последняя версия'!BD163)</f>
        <v>#N/A</v>
      </c>
      <c r="BE163" t="e">
        <f>IF(COUNTA('Последняя версия'!BE163)=0,NA(),'Последняя версия'!BE163)</f>
        <v>#N/A</v>
      </c>
      <c r="BF163" t="e">
        <f>IF(COUNTA('Последняя версия'!BF163)=0,NA(),'Последняя версия'!BF163)</f>
        <v>#N/A</v>
      </c>
      <c r="BG163" t="e">
        <f>IF(COUNTA('Последняя версия'!BG163)=0,NA(),'Последняя версия'!BG163)</f>
        <v>#N/A</v>
      </c>
      <c r="BH163" t="e">
        <f>IF(COUNTA('Последняя версия'!BH163)=0,NA(),'Последняя версия'!BH163)</f>
        <v>#N/A</v>
      </c>
      <c r="BI163" t="e">
        <f>IF(COUNTA('Последняя версия'!BI163)=0,NA(),'Последняя версия'!BI163)</f>
        <v>#N/A</v>
      </c>
      <c r="BJ163" t="e">
        <f>IF(COUNTA('Последняя версия'!BJ163)=0,NA(),'Последняя версия'!BJ163)</f>
        <v>#N/A</v>
      </c>
      <c r="BK163" t="e">
        <f>IF(COUNTA('Последняя версия'!BK163)=0,NA(),'Последняя версия'!BK163)</f>
        <v>#N/A</v>
      </c>
      <c r="BL163" t="e">
        <f>IF(COUNTA('Последняя версия'!BL163)=0,NA(),'Последняя версия'!BL163)</f>
        <v>#N/A</v>
      </c>
      <c r="BM163" t="e">
        <f>IF(COUNTA('Последняя версия'!BM163)=0,NA(),'Последняя версия'!BM163)</f>
        <v>#N/A</v>
      </c>
      <c r="BN163" t="e">
        <f>IF(COUNTA('Последняя версия'!BN163)=0,NA(),'Последняя версия'!BN163)</f>
        <v>#N/A</v>
      </c>
      <c r="BO163" t="e">
        <f>IF(COUNTA('Последняя версия'!BO163)=0,NA(),'Последняя версия'!BO163)</f>
        <v>#N/A</v>
      </c>
      <c r="BP163" t="e">
        <f>IF(COUNTA('Последняя версия'!BP163)=0,NA(),'Последняя версия'!BP163)</f>
        <v>#N/A</v>
      </c>
      <c r="BQ163" t="e">
        <f>IF(COUNTA('Последняя версия'!BQ163)=0,NA(),'Последняя версия'!BQ163)</f>
        <v>#N/A</v>
      </c>
      <c r="BR163" t="e">
        <f>IF(COUNTA('Последняя версия'!BR163)=0,NA(),'Последняя версия'!BR163)</f>
        <v>#N/A</v>
      </c>
      <c r="BS163" t="e">
        <f>IF(COUNTA('Последняя версия'!BS163)=0,NA(),'Последняя версия'!BS163)</f>
        <v>#N/A</v>
      </c>
      <c r="BT163" t="e">
        <f>IF(COUNTA('Последняя версия'!BT163)=0,NA(),'Последняя версия'!BT163)</f>
        <v>#N/A</v>
      </c>
      <c r="BU163" t="e">
        <f>IF(COUNTA('Последняя версия'!BU163)=0,NA(),'Последняя версия'!BU163)</f>
        <v>#N/A</v>
      </c>
      <c r="BV163" t="e">
        <f>IF(COUNTA('Последняя версия'!BV163)=0,NA(),'Последняя версия'!BV163)</f>
        <v>#N/A</v>
      </c>
      <c r="BW163" t="e">
        <f>IF(COUNTA('Последняя версия'!BW163)=0,NA(),'Последняя версия'!BW163)</f>
        <v>#N/A</v>
      </c>
      <c r="BX163" t="e">
        <f>IF(COUNTA('Последняя версия'!BX163)=0,NA(),'Последняя версия'!BX163)</f>
        <v>#N/A</v>
      </c>
      <c r="BY163" t="e">
        <f>IF(COUNTA('Последняя версия'!BY163)=0,NA(),'Последняя версия'!BY163)</f>
        <v>#N/A</v>
      </c>
      <c r="BZ163" t="e">
        <f>IF(COUNTA('Последняя версия'!BZ163)=0,NA(),'Последняя версия'!BZ163)</f>
        <v>#N/A</v>
      </c>
      <c r="CA163" t="e">
        <f>IF(COUNTA('Последняя версия'!CA163)=0,NA(),'Последняя версия'!CA163)</f>
        <v>#N/A</v>
      </c>
      <c r="CB163" t="e">
        <f>IF(COUNTA('Последняя версия'!CB163)=0,NA(),'Последняя версия'!CB163)</f>
        <v>#N/A</v>
      </c>
      <c r="CC163" t="e">
        <f>IF(COUNTA('Последняя версия'!CC163)=0,NA(),'Последняя версия'!CC163)</f>
        <v>#N/A</v>
      </c>
      <c r="CD163" t="e">
        <f>IF(COUNTA('Последняя версия'!CD163)=0,NA(),'Последняя версия'!CD163)</f>
        <v>#N/A</v>
      </c>
      <c r="CE163" t="e">
        <f>IF(COUNTA('Последняя версия'!CE163)=0,NA(),'Последняя версия'!CE163)</f>
        <v>#N/A</v>
      </c>
      <c r="CF163" t="e">
        <f>IF(COUNTA('Последняя версия'!CF163)=0,NA(),'Последняя версия'!CF163)</f>
        <v>#N/A</v>
      </c>
      <c r="CG163" t="e">
        <f>IF(COUNTA('Последняя версия'!CG163)=0,NA(),'Последняя версия'!CG163)</f>
        <v>#N/A</v>
      </c>
      <c r="CH163" t="e">
        <f>IF(COUNTA('Последняя версия'!CH163)=0,NA(),'Последняя версия'!CH163)</f>
        <v>#N/A</v>
      </c>
      <c r="CI163" t="e">
        <f>IF(COUNTA('Последняя версия'!CI163)=0,NA(),'Последняя версия'!CI163)</f>
        <v>#N/A</v>
      </c>
      <c r="CJ163" t="e">
        <f>IF(COUNTA('Последняя версия'!CJ163)=0,NA(),'Последняя версия'!CJ163)</f>
        <v>#N/A</v>
      </c>
      <c r="CK163" t="e">
        <f>IF(COUNTA('Последняя версия'!CK163)=0,NA(),'Последняя версия'!CK163)</f>
        <v>#N/A</v>
      </c>
      <c r="CL163" t="e">
        <f>IF(COUNTA('Последняя версия'!CL163)=0,NA(),'Последняя версия'!CL163)</f>
        <v>#N/A</v>
      </c>
      <c r="CM163" t="e">
        <f>IF(COUNTA('Последняя версия'!CM163)=0,NA(),'Последняя версия'!CM163)</f>
        <v>#N/A</v>
      </c>
      <c r="CN163" t="e">
        <f>IF(COUNTA('Последняя версия'!CN163)=0,NA(),'Последняя версия'!CN163)</f>
        <v>#N/A</v>
      </c>
      <c r="CO163" t="e">
        <f>IF(COUNTA('Последняя версия'!CO163)=0,NA(),'Последняя версия'!CO163)</f>
        <v>#N/A</v>
      </c>
      <c r="CP163" t="e">
        <f>IF(COUNTA('Последняя версия'!CP163)=0,NA(),'Последняя версия'!CP163)</f>
        <v>#N/A</v>
      </c>
      <c r="CQ163" t="e">
        <f>IF(COUNTA('Последняя версия'!CQ163)=0,NA(),'Последняя версия'!CQ163)</f>
        <v>#N/A</v>
      </c>
      <c r="CR163" t="e">
        <f>IF(COUNTA('Последняя версия'!CR163)=0,NA(),'Последняя версия'!CR163)</f>
        <v>#N/A</v>
      </c>
      <c r="CS163" t="e">
        <f>IF(COUNTA('Последняя версия'!CS163)=0,NA(),'Последняя версия'!CS163)</f>
        <v>#N/A</v>
      </c>
      <c r="CT163" t="e">
        <f>IF(COUNTA('Последняя версия'!CT163)=0,NA(),'Последняя версия'!CT163)</f>
        <v>#N/A</v>
      </c>
      <c r="CU163">
        <f>IF(COUNTA('Последняя версия'!CU163)=0,NA(),'Последняя версия'!CU163)</f>
        <v>14</v>
      </c>
      <c r="CV163">
        <f>IF(COUNTA('Последняя версия'!CV163)=0,NA(),'Последняя версия'!CV163)</f>
        <v>1</v>
      </c>
      <c r="CW163">
        <f>IF(COUNTA('Последняя версия'!CW163)=0,NA(),'Последняя версия'!CW163)</f>
        <v>1</v>
      </c>
      <c r="CX163">
        <f>IF(COUNTA('Последняя версия'!CX163)=0,NA(),'Последняя версия'!CX163)</f>
        <v>1</v>
      </c>
      <c r="CY163">
        <f>IF(COUNTA('Последняя версия'!CY163)=0,NA(),'Последняя версия'!CY163)</f>
        <v>1</v>
      </c>
      <c r="CZ163">
        <f>IF(COUNTA('Последняя версия'!CZ163)=0,NA(),'Последняя версия'!CZ163)</f>
        <v>5</v>
      </c>
      <c r="DA163">
        <f>IF(COUNTA('Последняя версия'!DA163)=0,NA(),'Последняя версия'!DA163)</f>
        <v>1</v>
      </c>
      <c r="DB163">
        <f>IF(COUNTA('Последняя версия'!DB163)=0,NA(),'Последняя версия'!DB163)</f>
        <v>2</v>
      </c>
      <c r="DC163">
        <f>IF(COUNTA('Последняя версия'!DC163)=0,NA(),'Последняя версия'!DC163)</f>
        <v>4</v>
      </c>
      <c r="DD163">
        <f>IF(COUNTA('Последняя версия'!DD163)=0,NA(),'Последняя версия'!DD163)</f>
        <v>1</v>
      </c>
      <c r="DE163">
        <f>IF(COUNTA('Последняя версия'!DE163)=0,NA(),'Последняя версия'!DE163)</f>
        <v>1</v>
      </c>
      <c r="DF163">
        <f>IF(COUNTA('Последняя версия'!DF163)=0,NA(),'Последняя версия'!DF163)</f>
        <v>5</v>
      </c>
      <c r="DG163">
        <f>IF(COUNTA('Последняя версия'!DG163)=0,NA(),'Последняя версия'!DG163)</f>
        <v>1</v>
      </c>
      <c r="DH163">
        <f>IF(COUNTA('Последняя версия'!DH163)=0,NA(),'Последняя версия'!DH163)</f>
        <v>4</v>
      </c>
      <c r="DI163">
        <f>IF(COUNTA('Последняя версия'!DI163)=0,NA(),'Последняя версия'!DI163)</f>
        <v>6</v>
      </c>
      <c r="DJ163">
        <f>IF(COUNTA('Последняя версия'!DJ163)=0,NA(),'Последняя версия'!DJ163)</f>
        <v>5</v>
      </c>
      <c r="DK163">
        <f>IF(COUNTA('Последняя версия'!DK163)=0,NA(),'Последняя версия'!DK163)</f>
        <v>6</v>
      </c>
      <c r="DL163">
        <f>IF(COUNTA('Последняя версия'!DL163)=0,NA(),'Последняя версия'!DL163)</f>
        <v>7</v>
      </c>
      <c r="DM163">
        <f>IF(COUNTA('Последняя версия'!DM163)=0,NA(),'Последняя версия'!DM163)</f>
        <v>11</v>
      </c>
      <c r="DN163">
        <f>IF(COUNTA('Последняя версия'!DN163)=0,NA(),'Последняя версия'!DN163)</f>
        <v>6</v>
      </c>
      <c r="DO163">
        <f>IF(COUNTA('Последняя версия'!DO163)=0,NA(),'Последняя версия'!DO163)</f>
        <v>5</v>
      </c>
      <c r="DP163">
        <f>IF(COUNTA('Последняя версия'!DP163)=0,NA(),'Последняя версия'!DP163)</f>
        <v>14</v>
      </c>
      <c r="DQ163">
        <f>IF(COUNTA('Последняя версия'!DQ163)=0,NA(),'Последняя версия'!DQ163)</f>
        <v>13</v>
      </c>
      <c r="DR163">
        <f>IF(COUNTA('Последняя версия'!DR163)=0,NA(),'Последняя версия'!DR163)</f>
        <v>9</v>
      </c>
      <c r="DS163">
        <f>IF(COUNTA('Последняя версия'!DS163)=0,NA(),'Последняя версия'!DS163)</f>
        <v>4</v>
      </c>
      <c r="DT163">
        <f>IF(COUNTA('Последняя версия'!DT163)=0,NA(),'Последняя версия'!DT163)</f>
        <v>122</v>
      </c>
      <c r="DU163" t="e">
        <f>IF(COUNTA('Последняя версия'!DU163)=0,NA(),'Последняя версия'!DU163)</f>
        <v>#N/A</v>
      </c>
      <c r="DV163" t="e">
        <f>IF(COUNTA('Последняя версия'!DV163)=0,NA(),'Последняя версия'!DV163)</f>
        <v>#N/A</v>
      </c>
      <c r="DW163" t="e">
        <f>IF(COUNTA('Последняя версия'!DW163)=0,NA(),'Последняя версия'!DW163)</f>
        <v>#N/A</v>
      </c>
      <c r="DX163" t="e">
        <f>IF(COUNTA('Последняя версия'!DX163)=0,NA(),'Последняя версия'!DX163)</f>
        <v>#N/A</v>
      </c>
      <c r="DY163" t="e">
        <f>IF(COUNTA('Последняя версия'!DY163)=0,NA(),'Последняя версия'!DY163)</f>
        <v>#N/A</v>
      </c>
      <c r="DZ163" t="e">
        <f>IF(COUNTA('Последняя версия'!DZ163)=0,NA(),'Последняя версия'!DZ163)</f>
        <v>#N/A</v>
      </c>
      <c r="EA163" t="e">
        <f>IF(COUNTA('Последняя версия'!EA163)=0,NA(),'Последняя версия'!EA163)</f>
        <v>#N/A</v>
      </c>
      <c r="EB163" t="e">
        <f>IF(COUNTA('Последняя версия'!EB163)=0,NA(),'Последняя версия'!EB163)</f>
        <v>#N/A</v>
      </c>
      <c r="EC163" t="e">
        <f>IF(COUNTA('Последняя версия'!EC163)=0,NA(),'Последняя версия'!EC163)</f>
        <v>#N/A</v>
      </c>
      <c r="ED163" t="e">
        <f>IF(COUNTA('Последняя версия'!ED163)=0,NA(),'Последняя версия'!ED163)</f>
        <v>#N/A</v>
      </c>
      <c r="EE163" t="e">
        <f>IF(COUNTA('Последняя версия'!EE163)=0,NA(),'Последняя версия'!EE163)</f>
        <v>#N/A</v>
      </c>
      <c r="EF163" t="e">
        <f>IF(COUNTA('Последняя версия'!EF163)=0,NA(),'Последняя версия'!EF163)</f>
        <v>#N/A</v>
      </c>
      <c r="EG163" t="e">
        <f>IF(COUNTA('Последняя версия'!EG163)=0,NA(),'Последняя версия'!EG163)</f>
        <v>#N/A</v>
      </c>
      <c r="EH163" t="e">
        <f>IF(COUNTA('Последняя версия'!EH163)=0,NA(),'Последняя версия'!EH163)</f>
        <v>#N/A</v>
      </c>
      <c r="EI163" t="e">
        <f>IF(COUNTA('Последняя версия'!EI163)=0,NA(),'Последняя версия'!EI163)</f>
        <v>#N/A</v>
      </c>
      <c r="EJ163" t="e">
        <f>IF(COUNTA('Последняя версия'!EJ163)=0,NA(),'Последняя версия'!EJ163)</f>
        <v>#N/A</v>
      </c>
    </row>
    <row r="164" spans="1:140" x14ac:dyDescent="0.35">
      <c r="A164">
        <f>IF(COUNTA('Последняя версия'!A164)=0,NA(),'Последняя версия'!A164)</f>
        <v>163</v>
      </c>
      <c r="B164">
        <f>IF(COUNTA('Последняя версия'!B164)=0,NA(),'Последняя версия'!B164)</f>
        <v>3</v>
      </c>
      <c r="C164">
        <f>IF(COUNTA('Последняя версия'!C164)=0,NA(),'Последняя версия'!C164)</f>
        <v>2</v>
      </c>
      <c r="D164" t="e">
        <f>IF(COUNTA('Последняя версия'!D164)=0,NA(),'Последняя версия'!D164)</f>
        <v>#N/A</v>
      </c>
      <c r="E164" t="e">
        <f>IF(COUNTA('Последняя версия'!E164)=0,NA(),'Последняя версия'!E164)</f>
        <v>#N/A</v>
      </c>
      <c r="F164" t="e">
        <f>IF(COUNTA('Последняя версия'!F164)=0,NA(),'Последняя версия'!F164)</f>
        <v>#N/A</v>
      </c>
      <c r="G164" t="e">
        <f>IF(COUNTA('Последняя версия'!G164)=0,NA(),'Последняя версия'!G164)</f>
        <v>#N/A</v>
      </c>
      <c r="H164" t="e">
        <f>IF(COUNTA('Последняя версия'!H164)=0,NA(),'Последняя версия'!H164)</f>
        <v>#N/A</v>
      </c>
      <c r="I164" t="e">
        <f>IF(COUNTA('Последняя версия'!I164)=0,NA(),'Последняя версия'!I164)</f>
        <v>#N/A</v>
      </c>
      <c r="J164" t="e">
        <f>IF(COUNTA('Последняя версия'!J164)=0,NA(),'Последняя версия'!J164)</f>
        <v>#N/A</v>
      </c>
      <c r="K164" t="e">
        <f>IF(COUNTA('Последняя версия'!K164)=0,NA(),'Последняя версия'!K164)</f>
        <v>#N/A</v>
      </c>
      <c r="L164" t="e">
        <f>IF(COUNTA('Последняя версия'!L164)=0,NA(),'Последняя версия'!L164)</f>
        <v>#N/A</v>
      </c>
      <c r="M164" t="e">
        <f>IF(COUNTA('Последняя версия'!M164)=0,NA(),'Последняя версия'!M164)</f>
        <v>#N/A</v>
      </c>
      <c r="N164" t="e">
        <f>IF(COUNTA('Последняя версия'!N164)=0,NA(),'Последняя версия'!N164)</f>
        <v>#N/A</v>
      </c>
      <c r="O164" t="e">
        <f>IF(COUNTA('Последняя версия'!O164)=0,NA(),'Последняя версия'!O164)</f>
        <v>#N/A</v>
      </c>
      <c r="P164" t="e">
        <f>IF(COUNTA('Последняя версия'!P164)=0,NA(),'Последняя версия'!P164)</f>
        <v>#N/A</v>
      </c>
      <c r="Q164" t="e">
        <f>IF(COUNTA('Последняя версия'!Q164)=0,NA(),'Последняя версия'!Q164)</f>
        <v>#N/A</v>
      </c>
      <c r="R164" t="e">
        <f>IF(COUNTA('Последняя версия'!R164)=0,NA(),'Последняя версия'!R164)</f>
        <v>#N/A</v>
      </c>
      <c r="S164" t="e">
        <f>IF(COUNTA('Последняя версия'!S164)=0,NA(),'Последняя версия'!S164)</f>
        <v>#N/A</v>
      </c>
      <c r="T164" t="e">
        <f>IF(COUNTA('Последняя версия'!T164)=0,NA(),'Последняя версия'!T164)</f>
        <v>#N/A</v>
      </c>
      <c r="U164" t="e">
        <f>IF(COUNTA('Последняя версия'!U164)=0,NA(),'Последняя версия'!U164)</f>
        <v>#N/A</v>
      </c>
      <c r="V164" t="e">
        <f>IF(COUNTA('Последняя версия'!V164)=0,NA(),'Последняя версия'!V164)</f>
        <v>#N/A</v>
      </c>
      <c r="W164" t="e">
        <f>IF(COUNTA('Последняя версия'!W164)=0,NA(),'Последняя версия'!W164)</f>
        <v>#N/A</v>
      </c>
      <c r="X164">
        <f>IF(COUNTA('Последняя версия'!X164)=0,NA(),'Последняя версия'!X164)</f>
        <v>73</v>
      </c>
      <c r="Y164" t="e">
        <f>IF(COUNTA('Последняя версия'!Y164)=0,NA(),'Последняя версия'!Y164)</f>
        <v>#N/A</v>
      </c>
      <c r="Z164" t="e">
        <f>IF(COUNTA('Последняя версия'!Z164)=0,NA(),'Последняя версия'!Z164)</f>
        <v>#N/A</v>
      </c>
      <c r="AA164">
        <f>IF(COUNTA('Последняя версия'!AA164)=0,NA(),'Последняя версия'!AA164)</f>
        <v>95</v>
      </c>
      <c r="AB164" t="e">
        <f>IF(COUNTA('Последняя версия'!AB164)=0,NA(),'Последняя версия'!AB164)</f>
        <v>#N/A</v>
      </c>
      <c r="AC164">
        <f>IF(COUNTA('Последняя версия'!AC164)=0,NA(),'Последняя версия'!AC164)</f>
        <v>42.8</v>
      </c>
      <c r="AD164">
        <f>IF(COUNTA('Последняя версия'!AD164)=0,NA(),'Последняя версия'!AD164)</f>
        <v>5.37</v>
      </c>
      <c r="AE164">
        <f>IF(COUNTA('Последняя версия'!AE164)=0,NA(),'Последняя версия'!AE164)</f>
        <v>74.7</v>
      </c>
      <c r="AF164">
        <f>IF(COUNTA('Последняя версия'!AF164)=0,NA(),'Последняя версия'!AF164)</f>
        <v>5.66</v>
      </c>
      <c r="AG164">
        <f>IF(COUNTA('Последняя версия'!AG164)=0,NA(),'Последняя версия'!AG164)</f>
        <v>1.45</v>
      </c>
      <c r="AH164">
        <f>IF(COUNTA('Последняя версия'!AH164)=0,NA(),'Последняя версия'!AH164)</f>
        <v>3.28</v>
      </c>
      <c r="AI164">
        <f>IF(COUNTA('Последняя версия'!AI164)=0,NA(),'Последняя версия'!AI164)</f>
        <v>0.96</v>
      </c>
      <c r="AJ164">
        <f>IF(COUNTA('Последняя версия'!AJ164)=0,NA(),'Последняя версия'!AJ164)</f>
        <v>0.4</v>
      </c>
      <c r="AK164">
        <f>IF(COUNTA('Последняя версия'!AK164)=0,NA(),'Последняя версия'!AK164)</f>
        <v>2.7</v>
      </c>
      <c r="AL164">
        <f>IF(COUNTA('Последняя версия'!AL164)=0,NA(),'Последняя версия'!AL164)</f>
        <v>153</v>
      </c>
      <c r="AM164">
        <f>IF(COUNTA('Последняя версия'!AM164)=0,NA(),'Последняя версия'!AM164)</f>
        <v>333</v>
      </c>
      <c r="AN164">
        <f>IF(COUNTA('Последняя версия'!AN164)=0,NA(),'Последняя версия'!AN164)</f>
        <v>1.62</v>
      </c>
      <c r="AO164">
        <f>IF(COUNTA('Последняя версия'!AO164)=0,NA(),'Последняя версия'!AO164)</f>
        <v>205.5</v>
      </c>
      <c r="AP164" t="e">
        <f>IF(COUNTA('Последняя версия'!AP164)=0,NA(),'Последняя версия'!AP164)</f>
        <v>#N/A</v>
      </c>
      <c r="AQ164" t="e">
        <f>IF(COUNTA('Последняя версия'!AQ164)=0,NA(),'Последняя версия'!AQ164)</f>
        <v>#N/A</v>
      </c>
      <c r="AR164" t="e">
        <f>IF(COUNTA('Последняя версия'!AR164)=0,NA(),'Последняя версия'!AR164)</f>
        <v>#N/A</v>
      </c>
      <c r="AS164" t="e">
        <f>IF(COUNTA('Последняя версия'!AS164)=0,NA(),'Последняя версия'!AS164)</f>
        <v>#N/A</v>
      </c>
      <c r="AT164" t="e">
        <f>IF(COUNTA('Последняя версия'!AT164)=0,NA(),'Последняя версия'!AT164)</f>
        <v>#N/A</v>
      </c>
      <c r="AU164" t="e">
        <f>IF(COUNTA('Последняя версия'!AU164)=0,NA(),'Последняя версия'!AU164)</f>
        <v>#N/A</v>
      </c>
      <c r="AV164" t="e">
        <f>IF(COUNTA('Последняя версия'!AV164)=0,NA(),'Последняя версия'!AV164)</f>
        <v>#N/A</v>
      </c>
      <c r="AW164" t="e">
        <f>IF(COUNTA('Последняя версия'!AW164)=0,NA(),'Последняя версия'!AW164)</f>
        <v>#N/A</v>
      </c>
      <c r="AX164" t="e">
        <f>IF(COUNTA('Последняя версия'!AX164)=0,NA(),'Последняя версия'!AX164)</f>
        <v>#N/A</v>
      </c>
      <c r="AY164" t="e">
        <f>IF(COUNTA('Последняя версия'!AY164)=0,NA(),'Последняя версия'!AY164)</f>
        <v>#N/A</v>
      </c>
      <c r="AZ164" t="e">
        <f>IF(COUNTA('Последняя версия'!AZ164)=0,NA(),'Последняя версия'!AZ164)</f>
        <v>#N/A</v>
      </c>
      <c r="BA164" t="e">
        <f>IF(COUNTA('Последняя версия'!BA164)=0,NA(),'Последняя версия'!BA164)</f>
        <v>#N/A</v>
      </c>
      <c r="BB164">
        <f>IF(COUNTA('Последняя версия'!BB164)=0,NA(),'Последняя версия'!BB164)</f>
        <v>151</v>
      </c>
      <c r="BC164">
        <f>IF(COUNTA('Последняя версия'!BC164)=0,NA(),'Последняя версия'!BC164)</f>
        <v>4.71</v>
      </c>
      <c r="BD164">
        <f>IF(COUNTA('Последняя версия'!BD164)=0,NA(),'Последняя версия'!BD164)</f>
        <v>172</v>
      </c>
      <c r="BE164">
        <f>IF(COUNTA('Последняя версия'!BE164)=0,NA(),'Последняя версия'!BE164)</f>
        <v>4.7</v>
      </c>
      <c r="BF164">
        <f>IF(COUNTA('Последняя версия'!BF164)=0,NA(),'Последняя версия'!BF164)</f>
        <v>8</v>
      </c>
      <c r="BG164">
        <f>IF(COUNTA('Последняя версия'!BG164)=0,NA(),'Последняя версия'!BG164)</f>
        <v>9</v>
      </c>
      <c r="BH164">
        <f>IF(COUNTA('Последняя версия'!BH164)=0,NA(),'Последняя версия'!BH164)</f>
        <v>196</v>
      </c>
      <c r="BI164">
        <f>IF(COUNTA('Последняя версия'!BI164)=0,NA(),'Последняя версия'!BI164)</f>
        <v>1298.0132450331125</v>
      </c>
      <c r="BJ164">
        <f>IF(COUNTA('Последняя версия'!BJ164)=0,NA(),'Последняя версия'!BJ164)</f>
        <v>9.86</v>
      </c>
      <c r="BK164">
        <f>IF(COUNTA('Последняя версия'!BK164)=0,NA(),'Последняя версия'!BK164)</f>
        <v>104.26</v>
      </c>
      <c r="BL164">
        <f>IF(COUNTA('Последняя версия'!BL164)=0,NA(),'Последняя версия'!BL164)</f>
        <v>48.01</v>
      </c>
      <c r="BM164">
        <f>IF(COUNTA('Последняя версия'!BM164)=0,NA(),'Последняя версия'!BM164)</f>
        <v>9.69</v>
      </c>
      <c r="BN164" t="e">
        <f>IF(COUNTA('Последняя версия'!BN164)=0,NA(),'Последняя версия'!BN164)</f>
        <v>#N/A</v>
      </c>
      <c r="BO164">
        <f>IF(COUNTA('Последняя версия'!BO164)=0,NA(),'Последняя версия'!BO164)</f>
        <v>353.6</v>
      </c>
      <c r="BP164" t="e">
        <f>IF(COUNTA('Последняя версия'!BP164)=0,NA(),'Последняя версия'!BP164)</f>
        <v>#N/A</v>
      </c>
      <c r="BQ164" t="e">
        <f>IF(COUNTA('Последняя версия'!BQ164)=0,NA(),'Последняя версия'!BQ164)</f>
        <v>#N/A</v>
      </c>
      <c r="BR164" t="e">
        <f>IF(COUNTA('Последняя версия'!BR164)=0,NA(),'Последняя версия'!BR164)</f>
        <v>#N/A</v>
      </c>
      <c r="BS164" t="e">
        <f>IF(COUNTA('Последняя версия'!BS164)=0,NA(),'Последняя версия'!BS164)</f>
        <v>#N/A</v>
      </c>
      <c r="BT164" t="e">
        <f>IF(COUNTA('Последняя версия'!BT164)=0,NA(),'Последняя версия'!BT164)</f>
        <v>#N/A</v>
      </c>
      <c r="BU164" t="e">
        <f>IF(COUNTA('Последняя версия'!BU164)=0,NA(),'Последняя версия'!BU164)</f>
        <v>#N/A</v>
      </c>
      <c r="BV164" t="e">
        <f>IF(COUNTA('Последняя версия'!BV164)=0,NA(),'Последняя версия'!BV164)</f>
        <v>#N/A</v>
      </c>
      <c r="BW164" t="e">
        <f>IF(COUNTA('Последняя версия'!BW164)=0,NA(),'Последняя версия'!BW164)</f>
        <v>#N/A</v>
      </c>
      <c r="BX164" t="e">
        <f>IF(COUNTA('Последняя версия'!BX164)=0,NA(),'Последняя версия'!BX164)</f>
        <v>#N/A</v>
      </c>
      <c r="BY164" t="e">
        <f>IF(COUNTA('Последняя версия'!BY164)=0,NA(),'Последняя версия'!BY164)</f>
        <v>#N/A</v>
      </c>
      <c r="BZ164" t="e">
        <f>IF(COUNTA('Последняя версия'!BZ164)=0,NA(),'Последняя версия'!BZ164)</f>
        <v>#N/A</v>
      </c>
      <c r="CA164" t="e">
        <f>IF(COUNTA('Последняя версия'!CA164)=0,NA(),'Последняя версия'!CA164)</f>
        <v>#N/A</v>
      </c>
      <c r="CB164" t="e">
        <f>IF(COUNTA('Последняя версия'!CB164)=0,NA(),'Последняя версия'!CB164)</f>
        <v>#N/A</v>
      </c>
      <c r="CC164" t="e">
        <f>IF(COUNTA('Последняя версия'!CC164)=0,NA(),'Последняя версия'!CC164)</f>
        <v>#N/A</v>
      </c>
      <c r="CD164" t="e">
        <f>IF(COUNTA('Последняя версия'!CD164)=0,NA(),'Последняя версия'!CD164)</f>
        <v>#N/A</v>
      </c>
      <c r="CE164" t="e">
        <f>IF(COUNTA('Последняя версия'!CE164)=0,NA(),'Последняя версия'!CE164)</f>
        <v>#N/A</v>
      </c>
      <c r="CF164" t="e">
        <f>IF(COUNTA('Последняя версия'!CF164)=0,NA(),'Последняя версия'!CF164)</f>
        <v>#N/A</v>
      </c>
      <c r="CG164" t="e">
        <f>IF(COUNTA('Последняя версия'!CG164)=0,NA(),'Последняя версия'!CG164)</f>
        <v>#N/A</v>
      </c>
      <c r="CH164" t="e">
        <f>IF(COUNTA('Последняя версия'!CH164)=0,NA(),'Последняя версия'!CH164)</f>
        <v>#N/A</v>
      </c>
      <c r="CI164" t="e">
        <f>IF(COUNTA('Последняя версия'!CI164)=0,NA(),'Последняя версия'!CI164)</f>
        <v>#N/A</v>
      </c>
      <c r="CJ164" t="e">
        <f>IF(COUNTA('Последняя версия'!CJ164)=0,NA(),'Последняя версия'!CJ164)</f>
        <v>#N/A</v>
      </c>
      <c r="CK164" t="e">
        <f>IF(COUNTA('Последняя версия'!CK164)=0,NA(),'Последняя версия'!CK164)</f>
        <v>#N/A</v>
      </c>
      <c r="CL164" t="e">
        <f>IF(COUNTA('Последняя версия'!CL164)=0,NA(),'Последняя версия'!CL164)</f>
        <v>#N/A</v>
      </c>
      <c r="CM164">
        <f>IF(COUNTA('Последняя версия'!CM164)=0,NA(),'Последняя версия'!CM164)</f>
        <v>1.65</v>
      </c>
      <c r="CN164">
        <f>IF(COUNTA('Последняя версия'!CN164)=0,NA(),'Последняя версия'!CN164)</f>
        <v>7.44</v>
      </c>
      <c r="CO164">
        <f>IF(COUNTA('Последняя версия'!CO164)=0,NA(),'Последняя версия'!CO164)</f>
        <v>11.7</v>
      </c>
      <c r="CP164">
        <f>IF(COUNTA('Последняя версия'!CP164)=0,NA(),'Последняя версия'!CP164)</f>
        <v>320.2</v>
      </c>
      <c r="CQ164">
        <f>IF(COUNTA('Последняя версия'!CQ164)=0,NA(),'Последняя версия'!CQ164)</f>
        <v>4.4800000000000004</v>
      </c>
      <c r="CR164">
        <f>IF(COUNTA('Последняя версия'!CR164)=0,NA(),'Последняя версия'!CR164)</f>
        <v>6.85</v>
      </c>
      <c r="CS164" t="e">
        <f>IF(COUNTA('Последняя версия'!CS164)=0,NA(),'Последняя версия'!CS164)</f>
        <v>#N/A</v>
      </c>
      <c r="CT164" t="e">
        <f>IF(COUNTA('Последняя версия'!CT164)=0,NA(),'Последняя версия'!CT164)</f>
        <v>#N/A</v>
      </c>
      <c r="CU164" t="e">
        <f>IF(COUNTA('Последняя версия'!CU164)=0,NA(),'Последняя версия'!CU164)</f>
        <v>#N/A</v>
      </c>
      <c r="CV164" t="e">
        <f>IF(COUNTA('Последняя версия'!CV164)=0,NA(),'Последняя версия'!CV164)</f>
        <v>#N/A</v>
      </c>
      <c r="CW164" t="e">
        <f>IF(COUNTA('Последняя версия'!CW164)=0,NA(),'Последняя версия'!CW164)</f>
        <v>#N/A</v>
      </c>
      <c r="CX164" t="e">
        <f>IF(COUNTA('Последняя версия'!CX164)=0,NA(),'Последняя версия'!CX164)</f>
        <v>#N/A</v>
      </c>
      <c r="CY164" t="e">
        <f>IF(COUNTA('Последняя версия'!CY164)=0,NA(),'Последняя версия'!CY164)</f>
        <v>#N/A</v>
      </c>
      <c r="CZ164" t="e">
        <f>IF(COUNTA('Последняя версия'!CZ164)=0,NA(),'Последняя версия'!CZ164)</f>
        <v>#N/A</v>
      </c>
      <c r="DA164" t="e">
        <f>IF(COUNTA('Последняя версия'!DA164)=0,NA(),'Последняя версия'!DA164)</f>
        <v>#N/A</v>
      </c>
      <c r="DB164" t="e">
        <f>IF(COUNTA('Последняя версия'!DB164)=0,NA(),'Последняя версия'!DB164)</f>
        <v>#N/A</v>
      </c>
      <c r="DC164" t="e">
        <f>IF(COUNTA('Последняя версия'!DC164)=0,NA(),'Последняя версия'!DC164)</f>
        <v>#N/A</v>
      </c>
      <c r="DD164" t="e">
        <f>IF(COUNTA('Последняя версия'!DD164)=0,NA(),'Последняя версия'!DD164)</f>
        <v>#N/A</v>
      </c>
      <c r="DE164" t="e">
        <f>IF(COUNTA('Последняя версия'!DE164)=0,NA(),'Последняя версия'!DE164)</f>
        <v>#N/A</v>
      </c>
      <c r="DF164" t="e">
        <f>IF(COUNTA('Последняя версия'!DF164)=0,NA(),'Последняя версия'!DF164)</f>
        <v>#N/A</v>
      </c>
      <c r="DG164" t="e">
        <f>IF(COUNTA('Последняя версия'!DG164)=0,NA(),'Последняя версия'!DG164)</f>
        <v>#N/A</v>
      </c>
      <c r="DH164" t="e">
        <f>IF(COUNTA('Последняя версия'!DH164)=0,NA(),'Последняя версия'!DH164)</f>
        <v>#N/A</v>
      </c>
      <c r="DI164" t="e">
        <f>IF(COUNTA('Последняя версия'!DI164)=0,NA(),'Последняя версия'!DI164)</f>
        <v>#N/A</v>
      </c>
      <c r="DJ164" t="e">
        <f>IF(COUNTA('Последняя версия'!DJ164)=0,NA(),'Последняя версия'!DJ164)</f>
        <v>#N/A</v>
      </c>
      <c r="DK164" t="e">
        <f>IF(COUNTA('Последняя версия'!DK164)=0,NA(),'Последняя версия'!DK164)</f>
        <v>#N/A</v>
      </c>
      <c r="DL164" t="e">
        <f>IF(COUNTA('Последняя версия'!DL164)=0,NA(),'Последняя версия'!DL164)</f>
        <v>#N/A</v>
      </c>
      <c r="DM164" t="e">
        <f>IF(COUNTA('Последняя версия'!DM164)=0,NA(),'Последняя версия'!DM164)</f>
        <v>#N/A</v>
      </c>
      <c r="DN164" t="e">
        <f>IF(COUNTA('Последняя версия'!DN164)=0,NA(),'Последняя версия'!DN164)</f>
        <v>#N/A</v>
      </c>
      <c r="DO164" t="e">
        <f>IF(COUNTA('Последняя версия'!DO164)=0,NA(),'Последняя версия'!DO164)</f>
        <v>#N/A</v>
      </c>
      <c r="DP164" t="e">
        <f>IF(COUNTA('Последняя версия'!DP164)=0,NA(),'Последняя версия'!DP164)</f>
        <v>#N/A</v>
      </c>
      <c r="DQ164" t="e">
        <f>IF(COUNTA('Последняя версия'!DQ164)=0,NA(),'Последняя версия'!DQ164)</f>
        <v>#N/A</v>
      </c>
      <c r="DR164" t="e">
        <f>IF(COUNTA('Последняя версия'!DR164)=0,NA(),'Последняя версия'!DR164)</f>
        <v>#N/A</v>
      </c>
      <c r="DS164" t="e">
        <f>IF(COUNTA('Последняя версия'!DS164)=0,NA(),'Последняя версия'!DS164)</f>
        <v>#N/A</v>
      </c>
      <c r="DT164" t="e">
        <f>IF(COUNTA('Последняя версия'!DT164)=0,NA(),'Последняя версия'!DT164)</f>
        <v>#N/A</v>
      </c>
      <c r="DU164" t="e">
        <f>IF(COUNTA('Последняя версия'!DU164)=0,NA(),'Последняя версия'!DU164)</f>
        <v>#N/A</v>
      </c>
      <c r="DV164" t="e">
        <f>IF(COUNTA('Последняя версия'!DV164)=0,NA(),'Последняя версия'!DV164)</f>
        <v>#N/A</v>
      </c>
      <c r="DW164" t="e">
        <f>IF(COUNTA('Последняя версия'!DW164)=0,NA(),'Последняя версия'!DW164)</f>
        <v>#N/A</v>
      </c>
      <c r="DX164" t="e">
        <f>IF(COUNTA('Последняя версия'!DX164)=0,NA(),'Последняя версия'!DX164)</f>
        <v>#N/A</v>
      </c>
      <c r="DY164" t="e">
        <f>IF(COUNTA('Последняя версия'!DY164)=0,NA(),'Последняя версия'!DY164)</f>
        <v>#N/A</v>
      </c>
      <c r="DZ164" t="e">
        <f>IF(COUNTA('Последняя версия'!DZ164)=0,NA(),'Последняя версия'!DZ164)</f>
        <v>#N/A</v>
      </c>
      <c r="EA164" t="e">
        <f>IF(COUNTA('Последняя версия'!EA164)=0,NA(),'Последняя версия'!EA164)</f>
        <v>#N/A</v>
      </c>
      <c r="EB164" t="e">
        <f>IF(COUNTA('Последняя версия'!EB164)=0,NA(),'Последняя версия'!EB164)</f>
        <v>#N/A</v>
      </c>
      <c r="EC164" t="e">
        <f>IF(COUNTA('Последняя версия'!EC164)=0,NA(),'Последняя версия'!EC164)</f>
        <v>#N/A</v>
      </c>
      <c r="ED164" t="e">
        <f>IF(COUNTA('Последняя версия'!ED164)=0,NA(),'Последняя версия'!ED164)</f>
        <v>#N/A</v>
      </c>
      <c r="EE164" t="e">
        <f>IF(COUNTA('Последняя версия'!EE164)=0,NA(),'Последняя версия'!EE164)</f>
        <v>#N/A</v>
      </c>
      <c r="EF164" t="e">
        <f>IF(COUNTA('Последняя версия'!EF164)=0,NA(),'Последняя версия'!EF164)</f>
        <v>#N/A</v>
      </c>
      <c r="EG164" t="e">
        <f>IF(COUNTA('Последняя версия'!EG164)=0,NA(),'Последняя версия'!EG164)</f>
        <v>#N/A</v>
      </c>
      <c r="EH164" t="e">
        <f>IF(COUNTA('Последняя версия'!EH164)=0,NA(),'Последняя версия'!EH164)</f>
        <v>#N/A</v>
      </c>
      <c r="EI164" t="e">
        <f>IF(COUNTA('Последняя версия'!EI164)=0,NA(),'Последняя версия'!EI164)</f>
        <v>#N/A</v>
      </c>
      <c r="EJ164" t="e">
        <f>IF(COUNTA('Последняя версия'!EJ164)=0,NA(),'Последняя версия'!EJ164)</f>
        <v>#N/A</v>
      </c>
    </row>
    <row r="165" spans="1:140" x14ac:dyDescent="0.35">
      <c r="A165">
        <f>IF(COUNTA('Последняя версия'!A165)=0,NA(),'Последняя версия'!A165)</f>
        <v>164</v>
      </c>
      <c r="B165">
        <f>IF(COUNTA('Последняя версия'!B165)=0,NA(),'Последняя версия'!B165)</f>
        <v>1</v>
      </c>
      <c r="C165">
        <f>IF(COUNTA('Последняя версия'!C165)=0,NA(),'Последняя версия'!C165)</f>
        <v>2</v>
      </c>
      <c r="D165">
        <f>IF(COUNTA('Последняя версия'!D165)=0,NA(),'Последняя версия'!D165)</f>
        <v>6</v>
      </c>
      <c r="E165">
        <f>IF(COUNTA('Последняя версия'!E165)=0,NA(),'Последняя версия'!E165)</f>
        <v>5</v>
      </c>
      <c r="F165">
        <f>IF(COUNTA('Последняя версия'!F165)=0,NA(),'Последняя версия'!F165)</f>
        <v>2</v>
      </c>
      <c r="G165">
        <f>IF(COUNTA('Последняя версия'!G165)=0,NA(),'Последняя версия'!G165)</f>
        <v>3</v>
      </c>
      <c r="H165">
        <f>IF(COUNTA('Последняя версия'!H165)=0,NA(),'Последняя версия'!H165)</f>
        <v>2</v>
      </c>
      <c r="I165">
        <f>IF(COUNTA('Последняя версия'!I165)=0,NA(),'Последняя версия'!I165)</f>
        <v>1</v>
      </c>
      <c r="J165" t="e">
        <f>IF(COUNTA('Последняя версия'!J165)=0,NA(),'Последняя версия'!J165)</f>
        <v>#N/A</v>
      </c>
      <c r="K165" t="e">
        <f>IF(COUNTA('Последняя версия'!K165)=0,NA(),'Последняя версия'!K165)</f>
        <v>#N/A</v>
      </c>
      <c r="L165" t="e">
        <f>IF(COUNTA('Последняя версия'!L165)=0,NA(),'Последняя версия'!L165)</f>
        <v>#N/A</v>
      </c>
      <c r="M165" t="e">
        <f>IF(COUNTA('Последняя версия'!M165)=0,NA(),'Последняя версия'!M165)</f>
        <v>#N/A</v>
      </c>
      <c r="N165">
        <f>IF(COUNTA('Последняя версия'!N165)=0,NA(),'Последняя версия'!N165)</f>
        <v>2</v>
      </c>
      <c r="O165">
        <f>IF(COUNTA('Последняя версия'!O165)=0,NA(),'Последняя версия'!O165)</f>
        <v>2</v>
      </c>
      <c r="P165">
        <f>IF(COUNTA('Последняя версия'!P165)=0,NA(),'Последняя версия'!P165)</f>
        <v>1</v>
      </c>
      <c r="Q165">
        <f>IF(COUNTA('Последняя версия'!Q165)=0,NA(),'Последняя версия'!Q165)</f>
        <v>1</v>
      </c>
      <c r="R165">
        <f>IF(COUNTA('Последняя версия'!R165)=0,NA(),'Последняя версия'!R165)</f>
        <v>2</v>
      </c>
      <c r="S165">
        <f>IF(COUNTA('Последняя версия'!S165)=0,NA(),'Последняя версия'!S165)</f>
        <v>2</v>
      </c>
      <c r="T165" t="e">
        <f>IF(COUNTA('Последняя версия'!T165)=0,NA(),'Последняя версия'!T165)</f>
        <v>#N/A</v>
      </c>
      <c r="U165" t="e">
        <f>IF(COUNTA('Последняя версия'!U165)=0,NA(),'Последняя версия'!U165)</f>
        <v>#N/A</v>
      </c>
      <c r="V165" t="e">
        <f>IF(COUNTA('Последняя версия'!V165)=0,NA(),'Последняя версия'!V165)</f>
        <v>#N/A</v>
      </c>
      <c r="W165" t="e">
        <f>IF(COUNTA('Последняя версия'!W165)=0,NA(),'Последняя версия'!W165)</f>
        <v>#N/A</v>
      </c>
      <c r="X165">
        <f>IF(COUNTA('Последняя версия'!X165)=0,NA(),'Последняя версия'!X165)</f>
        <v>72</v>
      </c>
      <c r="Y165" t="e">
        <f>IF(COUNTA('Последняя версия'!Y165)=0,NA(),'Последняя версия'!Y165)</f>
        <v>#N/A</v>
      </c>
      <c r="Z165" t="e">
        <f>IF(COUNTA('Последняя версия'!Z165)=0,NA(),'Последняя версия'!Z165)</f>
        <v>#N/A</v>
      </c>
      <c r="AA165">
        <f>IF(COUNTA('Последняя версия'!AA165)=0,NA(),'Последняя версия'!AA165)</f>
        <v>53</v>
      </c>
      <c r="AB165" t="e">
        <f>IF(COUNTA('Последняя версия'!AB165)=0,NA(),'Последняя версия'!AB165)</f>
        <v>#N/A</v>
      </c>
      <c r="AC165">
        <f>IF(COUNTA('Последняя версия'!AC165)=0,NA(),'Последняя версия'!AC165)</f>
        <v>41.7</v>
      </c>
      <c r="AD165">
        <f>IF(COUNTA('Последняя версия'!AD165)=0,NA(),'Последняя версия'!AD165)</f>
        <v>7.14</v>
      </c>
      <c r="AE165">
        <f>IF(COUNTA('Последняя версия'!AE165)=0,NA(),'Последняя версия'!AE165)</f>
        <v>68</v>
      </c>
      <c r="AF165">
        <f>IF(COUNTA('Последняя версия'!AF165)=0,NA(),'Последняя версия'!AF165)</f>
        <v>5.3</v>
      </c>
      <c r="AG165">
        <f>IF(COUNTA('Последняя версия'!AG165)=0,NA(),'Последняя версия'!AG165)</f>
        <v>1.42</v>
      </c>
      <c r="AH165">
        <f>IF(COUNTA('Последняя версия'!AH165)=0,NA(),'Последняя версия'!AH165)</f>
        <v>5.54</v>
      </c>
      <c r="AI165">
        <f>IF(COUNTA('Последняя версия'!AI165)=0,NA(),'Последняя версия'!AI165)</f>
        <v>1.81</v>
      </c>
      <c r="AJ165">
        <f>IF(COUNTA('Последняя версия'!AJ165)=0,NA(),'Последняя версия'!AJ165)</f>
        <v>1.7</v>
      </c>
      <c r="AK165">
        <f>IF(COUNTA('Последняя версия'!AK165)=0,NA(),'Последняя версия'!AK165)</f>
        <v>4</v>
      </c>
      <c r="AL165">
        <f>IF(COUNTA('Последняя версия'!AL165)=0,NA(),'Последняя версия'!AL165)</f>
        <v>118</v>
      </c>
      <c r="AM165">
        <f>IF(COUNTA('Последняя версия'!AM165)=0,NA(),'Последняя версия'!AM165)</f>
        <v>286</v>
      </c>
      <c r="AN165" t="e">
        <f>IF(COUNTA('Последняя версия'!AN165)=0,NA(),'Последняя версия'!AN165)</f>
        <v>#N/A</v>
      </c>
      <c r="AO165" t="e">
        <f>IF(COUNTA('Последняя версия'!AO165)=0,NA(),'Последняя версия'!AO165)</f>
        <v>#N/A</v>
      </c>
      <c r="AP165" t="e">
        <f>IF(COUNTA('Последняя версия'!AP165)=0,NA(),'Последняя версия'!AP165)</f>
        <v>#N/A</v>
      </c>
      <c r="AQ165" t="e">
        <f>IF(COUNTA('Последняя версия'!AQ165)=0,NA(),'Последняя версия'!AQ165)</f>
        <v>#N/A</v>
      </c>
      <c r="AR165" t="e">
        <f>IF(COUNTA('Последняя версия'!AR165)=0,NA(),'Последняя версия'!AR165)</f>
        <v>#N/A</v>
      </c>
      <c r="AS165" t="e">
        <f>IF(COUNTA('Последняя версия'!AS165)=0,NA(),'Последняя версия'!AS165)</f>
        <v>#N/A</v>
      </c>
      <c r="AT165" t="e">
        <f>IF(COUNTA('Последняя версия'!AT165)=0,NA(),'Последняя версия'!AT165)</f>
        <v>#N/A</v>
      </c>
      <c r="AU165" t="e">
        <f>IF(COUNTA('Последняя версия'!AU165)=0,NA(),'Последняя версия'!AU165)</f>
        <v>#N/A</v>
      </c>
      <c r="AV165" t="e">
        <f>IF(COUNTA('Последняя версия'!AV165)=0,NA(),'Последняя версия'!AV165)</f>
        <v>#N/A</v>
      </c>
      <c r="AW165" t="e">
        <f>IF(COUNTA('Последняя версия'!AW165)=0,NA(),'Последняя версия'!AW165)</f>
        <v>#N/A</v>
      </c>
      <c r="AX165" t="e">
        <f>IF(COUNTA('Последняя версия'!AX165)=0,NA(),'Последняя версия'!AX165)</f>
        <v>#N/A</v>
      </c>
      <c r="AY165" t="e">
        <f>IF(COUNTA('Последняя версия'!AY165)=0,NA(),'Последняя версия'!AY165)</f>
        <v>#N/A</v>
      </c>
      <c r="AZ165" t="e">
        <f>IF(COUNTA('Последняя версия'!AZ165)=0,NA(),'Последняя версия'!AZ165)</f>
        <v>#N/A</v>
      </c>
      <c r="BA165" t="e">
        <f>IF(COUNTA('Последняя версия'!BA165)=0,NA(),'Последняя версия'!BA165)</f>
        <v>#N/A</v>
      </c>
      <c r="BB165">
        <f>IF(COUNTA('Последняя версия'!BB165)=0,NA(),'Последняя версия'!BB165)</f>
        <v>128</v>
      </c>
      <c r="BC165">
        <f>IF(COUNTA('Последняя версия'!BC165)=0,NA(),'Последняя версия'!BC165)</f>
        <v>4.53</v>
      </c>
      <c r="BD165">
        <f>IF(COUNTA('Последняя версия'!BD165)=0,NA(),'Последняя версия'!BD165)</f>
        <v>218</v>
      </c>
      <c r="BE165">
        <f>IF(COUNTA('Последняя версия'!BE165)=0,NA(),'Последняя версия'!BE165)</f>
        <v>5.4</v>
      </c>
      <c r="BF165">
        <f>IF(COUNTA('Последняя версия'!BF165)=0,NA(),'Последняя версия'!BF165)</f>
        <v>13</v>
      </c>
      <c r="BG165">
        <f>IF(COUNTA('Последняя версия'!BG165)=0,NA(),'Последняя версия'!BG165)</f>
        <v>9</v>
      </c>
      <c r="BH165">
        <f>IF(COUNTA('Последняя версия'!BH165)=0,NA(),'Последняя версия'!BH165)</f>
        <v>205</v>
      </c>
      <c r="BI165">
        <f>IF(COUNTA('Последняя версия'!BI165)=0,NA(),'Последняя версия'!BI165)</f>
        <v>1601.5625</v>
      </c>
      <c r="BJ165">
        <f>IF(COUNTA('Последняя версия'!BJ165)=0,NA(),'Последняя версия'!BJ165)</f>
        <v>5.89</v>
      </c>
      <c r="BK165">
        <f>IF(COUNTA('Последняя версия'!BK165)=0,NA(),'Последняя версия'!BK165)</f>
        <v>52.8</v>
      </c>
      <c r="BL165">
        <f>IF(COUNTA('Последняя версия'!BL165)=0,NA(),'Последняя версия'!BL165)</f>
        <v>54.78</v>
      </c>
      <c r="BM165">
        <f>IF(COUNTA('Последняя версия'!BM165)=0,NA(),'Последняя версия'!BM165)</f>
        <v>6.95</v>
      </c>
      <c r="BN165" t="e">
        <f>IF(COUNTA('Последняя версия'!BN165)=0,NA(),'Последняя версия'!BN165)</f>
        <v>#N/A</v>
      </c>
      <c r="BO165" t="e">
        <f>IF(COUNTA('Последняя версия'!BO165)=0,NA(),'Последняя версия'!BO165)</f>
        <v>#N/A</v>
      </c>
      <c r="BP165" t="e">
        <f>IF(COUNTA('Последняя версия'!BP165)=0,NA(),'Последняя версия'!BP165)</f>
        <v>#N/A</v>
      </c>
      <c r="BQ165" t="e">
        <f>IF(COUNTA('Последняя версия'!BQ165)=0,NA(),'Последняя версия'!BQ165)</f>
        <v>#N/A</v>
      </c>
      <c r="BR165" t="e">
        <f>IF(COUNTA('Последняя версия'!BR165)=0,NA(),'Последняя версия'!BR165)</f>
        <v>#N/A</v>
      </c>
      <c r="BS165" t="e">
        <f>IF(COUNTA('Последняя версия'!BS165)=0,NA(),'Последняя версия'!BS165)</f>
        <v>#N/A</v>
      </c>
      <c r="BT165" t="e">
        <f>IF(COUNTA('Последняя версия'!BT165)=0,NA(),'Последняя версия'!BT165)</f>
        <v>#N/A</v>
      </c>
      <c r="BU165" t="e">
        <f>IF(COUNTA('Последняя версия'!BU165)=0,NA(),'Последняя версия'!BU165)</f>
        <v>#N/A</v>
      </c>
      <c r="BV165" t="e">
        <f>IF(COUNTA('Последняя версия'!BV165)=0,NA(),'Последняя версия'!BV165)</f>
        <v>#N/A</v>
      </c>
      <c r="BW165" t="e">
        <f>IF(COUNTA('Последняя версия'!BW165)=0,NA(),'Последняя версия'!BW165)</f>
        <v>#N/A</v>
      </c>
      <c r="BX165" t="e">
        <f>IF(COUNTA('Последняя версия'!BX165)=0,NA(),'Последняя версия'!BX165)</f>
        <v>#N/A</v>
      </c>
      <c r="BY165" t="e">
        <f>IF(COUNTA('Последняя версия'!BY165)=0,NA(),'Последняя версия'!BY165)</f>
        <v>#N/A</v>
      </c>
      <c r="BZ165" t="e">
        <f>IF(COUNTA('Последняя версия'!BZ165)=0,NA(),'Последняя версия'!BZ165)</f>
        <v>#N/A</v>
      </c>
      <c r="CA165" t="e">
        <f>IF(COUNTA('Последняя версия'!CA165)=0,NA(),'Последняя версия'!CA165)</f>
        <v>#N/A</v>
      </c>
      <c r="CB165" t="e">
        <f>IF(COUNTA('Последняя версия'!CB165)=0,NA(),'Последняя версия'!CB165)</f>
        <v>#N/A</v>
      </c>
      <c r="CC165" t="e">
        <f>IF(COUNTA('Последняя версия'!CC165)=0,NA(),'Последняя версия'!CC165)</f>
        <v>#N/A</v>
      </c>
      <c r="CD165" t="e">
        <f>IF(COUNTA('Последняя версия'!CD165)=0,NA(),'Последняя версия'!CD165)</f>
        <v>#N/A</v>
      </c>
      <c r="CE165" t="e">
        <f>IF(COUNTA('Последняя версия'!CE165)=0,NA(),'Последняя версия'!CE165)</f>
        <v>#N/A</v>
      </c>
      <c r="CF165" t="e">
        <f>IF(COUNTA('Последняя версия'!CF165)=0,NA(),'Последняя версия'!CF165)</f>
        <v>#N/A</v>
      </c>
      <c r="CG165" t="e">
        <f>IF(COUNTA('Последняя версия'!CG165)=0,NA(),'Последняя версия'!CG165)</f>
        <v>#N/A</v>
      </c>
      <c r="CH165" t="e">
        <f>IF(COUNTA('Последняя версия'!CH165)=0,NA(),'Последняя версия'!CH165)</f>
        <v>#N/A</v>
      </c>
      <c r="CI165" t="e">
        <f>IF(COUNTA('Последняя версия'!CI165)=0,NA(),'Последняя версия'!CI165)</f>
        <v>#N/A</v>
      </c>
      <c r="CJ165" t="e">
        <f>IF(COUNTA('Последняя версия'!CJ165)=0,NA(),'Последняя версия'!CJ165)</f>
        <v>#N/A</v>
      </c>
      <c r="CK165" t="e">
        <f>IF(COUNTA('Последняя версия'!CK165)=0,NA(),'Последняя версия'!CK165)</f>
        <v>#N/A</v>
      </c>
      <c r="CL165" t="e">
        <f>IF(COUNTA('Последняя версия'!CL165)=0,NA(),'Последняя версия'!CL165)</f>
        <v>#N/A</v>
      </c>
      <c r="CM165">
        <f>IF(COUNTA('Последняя версия'!CM165)=0,NA(),'Последняя версия'!CM165)</f>
        <v>2.4</v>
      </c>
      <c r="CN165">
        <f>IF(COUNTA('Последняя версия'!CN165)=0,NA(),'Последняя версия'!CN165)</f>
        <v>6.74</v>
      </c>
      <c r="CO165">
        <f>IF(COUNTA('Последняя версия'!CO165)=0,NA(),'Последняя версия'!CO165)</f>
        <v>7.22</v>
      </c>
      <c r="CP165">
        <f>IF(COUNTA('Последняя версия'!CP165)=0,NA(),'Последняя версия'!CP165)</f>
        <v>170.56</v>
      </c>
      <c r="CQ165">
        <f>IF(COUNTA('Последняя версия'!CQ165)=0,NA(),'Последняя версия'!CQ165)</f>
        <v>30.4</v>
      </c>
      <c r="CR165">
        <f>IF(COUNTA('Последняя версия'!CR165)=0,NA(),'Последняя версия'!CR165)</f>
        <v>22.08</v>
      </c>
      <c r="CS165">
        <f>IF(COUNTA('Последняя версия'!CS165)=0,NA(),'Последняя версия'!CS165)</f>
        <v>29</v>
      </c>
      <c r="CT165">
        <f>IF(COUNTA('Последняя версия'!CT165)=0,NA(),'Последняя версия'!CT165)</f>
        <v>9</v>
      </c>
      <c r="CU165">
        <f>IF(COUNTA('Последняя версия'!CU165)=0,NA(),'Последняя версия'!CU165)</f>
        <v>18</v>
      </c>
      <c r="CV165">
        <f>IF(COUNTA('Последняя версия'!CV165)=0,NA(),'Последняя версия'!CV165)</f>
        <v>2</v>
      </c>
      <c r="CW165">
        <f>IF(COUNTA('Последняя версия'!CW165)=0,NA(),'Последняя версия'!CW165)</f>
        <v>1</v>
      </c>
      <c r="CX165">
        <f>IF(COUNTA('Последняя версия'!CX165)=0,NA(),'Последняя версия'!CX165)</f>
        <v>5</v>
      </c>
      <c r="CY165">
        <f>IF(COUNTA('Последняя версия'!CY165)=0,NA(),'Последняя версия'!CY165)</f>
        <v>4</v>
      </c>
      <c r="CZ165">
        <f>IF(COUNTA('Последняя версия'!CZ165)=0,NA(),'Последняя версия'!CZ165)</f>
        <v>1</v>
      </c>
      <c r="DA165">
        <f>IF(COUNTA('Последняя версия'!DA165)=0,NA(),'Последняя версия'!DA165)</f>
        <v>7</v>
      </c>
      <c r="DB165">
        <f>IF(COUNTA('Последняя версия'!DB165)=0,NA(),'Последняя версия'!DB165)</f>
        <v>6</v>
      </c>
      <c r="DC165">
        <f>IF(COUNTA('Последняя версия'!DC165)=0,NA(),'Последняя версия'!DC165)</f>
        <v>6</v>
      </c>
      <c r="DD165">
        <f>IF(COUNTA('Последняя версия'!DD165)=0,NA(),'Последняя версия'!DD165)</f>
        <v>6</v>
      </c>
      <c r="DE165">
        <f>IF(COUNTA('Последняя версия'!DE165)=0,NA(),'Последняя версия'!DE165)</f>
        <v>4</v>
      </c>
      <c r="DF165">
        <f>IF(COUNTA('Последняя версия'!DF165)=0,NA(),'Последняя версия'!DF165)</f>
        <v>3</v>
      </c>
      <c r="DG165">
        <f>IF(COUNTA('Последняя версия'!DG165)=0,NA(),'Последняя версия'!DG165)</f>
        <v>8</v>
      </c>
      <c r="DH165">
        <f>IF(COUNTA('Последняя версия'!DH165)=0,NA(),'Последняя версия'!DH165)</f>
        <v>5</v>
      </c>
      <c r="DI165">
        <f>IF(COUNTA('Последняя версия'!DI165)=0,NA(),'Последняя версия'!DI165)</f>
        <v>6</v>
      </c>
      <c r="DJ165">
        <f>IF(COUNTA('Последняя версия'!DJ165)=0,NA(),'Последняя версия'!DJ165)</f>
        <v>5</v>
      </c>
      <c r="DK165">
        <f>IF(COUNTA('Последняя версия'!DK165)=0,NA(),'Последняя версия'!DK165)</f>
        <v>4</v>
      </c>
      <c r="DL165">
        <f>IF(COUNTA('Последняя версия'!DL165)=0,NA(),'Последняя версия'!DL165)</f>
        <v>7</v>
      </c>
      <c r="DM165">
        <f>IF(COUNTA('Последняя версия'!DM165)=0,NA(),'Последняя версия'!DM165)</f>
        <v>13</v>
      </c>
      <c r="DN165">
        <f>IF(COUNTA('Последняя версия'!DN165)=0,NA(),'Последняя версия'!DN165)</f>
        <v>7</v>
      </c>
      <c r="DO165">
        <f>IF(COUNTA('Последняя версия'!DO165)=0,NA(),'Последняя версия'!DO165)</f>
        <v>6</v>
      </c>
      <c r="DP165">
        <f>IF(COUNTA('Последняя версия'!DP165)=0,NA(),'Последняя версия'!DP165)</f>
        <v>11</v>
      </c>
      <c r="DQ165">
        <f>IF(COUNTA('Последняя версия'!DQ165)=0,NA(),'Последняя версия'!DQ165)</f>
        <v>11</v>
      </c>
      <c r="DR165">
        <f>IF(COUNTA('Последняя версия'!DR165)=0,NA(),'Последняя версия'!DR165)</f>
        <v>9</v>
      </c>
      <c r="DS165">
        <f>IF(COUNTA('Последняя версия'!DS165)=0,NA(),'Последняя версия'!DS165)</f>
        <v>2</v>
      </c>
      <c r="DT165">
        <f>IF(COUNTA('Последняя версия'!DT165)=0,NA(),'Последняя версия'!DT165)</f>
        <v>120</v>
      </c>
      <c r="DU165">
        <f>IF(COUNTA('Последняя версия'!DU165)=0,NA(),'Последняя версия'!DU165)</f>
        <v>92</v>
      </c>
      <c r="DV165">
        <f>IF(COUNTA('Последняя версия'!DV165)=0,NA(),'Последняя версия'!DV165)</f>
        <v>18</v>
      </c>
      <c r="DW165">
        <f>IF(COUNTA('Последняя версия'!DW165)=0,NA(),'Последняя версия'!DW165)</f>
        <v>1</v>
      </c>
      <c r="DX165">
        <f>IF(COUNTA('Последняя версия'!DX165)=0,NA(),'Последняя версия'!DX165)</f>
        <v>26</v>
      </c>
      <c r="DY165">
        <f>IF(COUNTA('Последняя версия'!DY165)=0,NA(),'Последняя версия'!DY165)</f>
        <v>12</v>
      </c>
      <c r="DZ165">
        <f>IF(COUNTA('Последняя версия'!DZ165)=0,NA(),'Последняя версия'!DZ165)</f>
        <v>25</v>
      </c>
      <c r="EA165">
        <f>IF(COUNTA('Последняя версия'!EA165)=0,NA(),'Последняя версия'!EA165)</f>
        <v>11</v>
      </c>
      <c r="EB165">
        <f>IF(COUNTA('Последняя версия'!EB165)=0,NA(),'Последняя версия'!EB165)</f>
        <v>48</v>
      </c>
      <c r="EC165">
        <f>IF(COUNTA('Последняя версия'!EC165)=0,NA(),'Последняя версия'!EC165)</f>
        <v>80</v>
      </c>
      <c r="ED165">
        <f>IF(COUNTA('Последняя версия'!ED165)=0,NA(),'Последняя версия'!ED165)</f>
        <v>180</v>
      </c>
      <c r="EE165">
        <f>IF(COUNTA('Последняя версия'!EE165)=0,NA(),'Последняя версия'!EE165)</f>
        <v>1</v>
      </c>
      <c r="EF165">
        <f>IF(COUNTA('Последняя версия'!EF165)=0,NA(),'Последняя версия'!EF165)</f>
        <v>1</v>
      </c>
      <c r="EG165">
        <f>IF(COUNTA('Последняя версия'!EG165)=0,NA(),'Последняя версия'!EG165)</f>
        <v>0</v>
      </c>
      <c r="EH165">
        <f>IF(COUNTA('Последняя версия'!EH165)=0,NA(),'Последняя версия'!EH165)</f>
        <v>7</v>
      </c>
      <c r="EI165">
        <f>IF(COUNTA('Последняя версия'!EI165)=0,NA(),'Последняя версия'!EI165)</f>
        <v>100</v>
      </c>
      <c r="EJ165">
        <f>IF(COUNTA('Последняя версия'!EJ165)=0,NA(),'Последняя версия'!EJ165)</f>
        <v>1.7</v>
      </c>
    </row>
    <row r="166" spans="1:140" x14ac:dyDescent="0.35">
      <c r="A166">
        <f>IF(COUNTA('Последняя версия'!A166)=0,NA(),'Последняя версия'!A166)</f>
        <v>165</v>
      </c>
      <c r="B166">
        <f>IF(COUNTA('Последняя версия'!B166)=0,NA(),'Последняя версия'!B166)</f>
        <v>3</v>
      </c>
      <c r="C166">
        <f>IF(COUNTA('Последняя версия'!C166)=0,NA(),'Последняя версия'!C166)</f>
        <v>2</v>
      </c>
      <c r="D166">
        <f>IF(COUNTA('Последняя версия'!D166)=0,NA(),'Последняя версия'!D166)</f>
        <v>4</v>
      </c>
      <c r="E166">
        <f>IF(COUNTA('Последняя версия'!E166)=0,NA(),'Последняя версия'!E166)</f>
        <v>7</v>
      </c>
      <c r="F166">
        <f>IF(COUNTA('Последняя версия'!F166)=0,NA(),'Последняя версия'!F166)</f>
        <v>4</v>
      </c>
      <c r="G166">
        <f>IF(COUNTA('Последняя версия'!G166)=0,NA(),'Последняя версия'!G166)</f>
        <v>1</v>
      </c>
      <c r="H166">
        <f>IF(COUNTA('Последняя версия'!H166)=0,NA(),'Последняя версия'!H166)</f>
        <v>1</v>
      </c>
      <c r="I166">
        <f>IF(COUNTA('Последняя версия'!I166)=0,NA(),'Последняя версия'!I166)</f>
        <v>3</v>
      </c>
      <c r="J166">
        <f>IF(COUNTA('Последняя версия'!J166)=0,NA(),'Последняя версия'!J166)</f>
        <v>1</v>
      </c>
      <c r="K166">
        <f>IF(COUNTA('Последняя версия'!K166)=0,NA(),'Последняя версия'!K166)</f>
        <v>1</v>
      </c>
      <c r="L166">
        <f>IF(COUNTA('Последняя версия'!L166)=0,NA(),'Последняя версия'!L166)</f>
        <v>2</v>
      </c>
      <c r="M166">
        <f>IF(COUNTA('Последняя версия'!M166)=0,NA(),'Последняя версия'!M166)</f>
        <v>1</v>
      </c>
      <c r="N166">
        <f>IF(COUNTA('Последняя версия'!N166)=0,NA(),'Последняя версия'!N166)</f>
        <v>2</v>
      </c>
      <c r="O166">
        <f>IF(COUNTA('Последняя версия'!O166)=0,NA(),'Последняя версия'!O166)</f>
        <v>2</v>
      </c>
      <c r="P166">
        <f>IF(COUNTA('Последняя версия'!P166)=0,NA(),'Последняя версия'!P166)</f>
        <v>1</v>
      </c>
      <c r="Q166">
        <f>IF(COUNTA('Последняя версия'!Q166)=0,NA(),'Последняя версия'!Q166)</f>
        <v>4</v>
      </c>
      <c r="R166">
        <f>IF(COUNTA('Последняя версия'!R166)=0,NA(),'Последняя версия'!R166)</f>
        <v>2</v>
      </c>
      <c r="S166">
        <f>IF(COUNTA('Последняя версия'!S166)=0,NA(),'Последняя версия'!S166)</f>
        <v>2</v>
      </c>
      <c r="T166">
        <f>IF(COUNTA('Последняя версия'!T166)=0,NA(),'Последняя версия'!T166)</f>
        <v>1</v>
      </c>
      <c r="U166">
        <f>IF(COUNTA('Последняя версия'!U166)=0,NA(),'Последняя версия'!U166)</f>
        <v>1</v>
      </c>
      <c r="V166">
        <f>IF(COUNTA('Последняя версия'!V166)=0,NA(),'Последняя версия'!V166)</f>
        <v>1</v>
      </c>
      <c r="W166">
        <f>IF(COUNTA('Последняя версия'!W166)=0,NA(),'Последняя версия'!W166)</f>
        <v>1</v>
      </c>
      <c r="X166">
        <f>IF(COUNTA('Последняя версия'!X166)=0,NA(),'Последняя версия'!X166)</f>
        <v>67</v>
      </c>
      <c r="Y166">
        <f>IF(COUNTA('Последняя версия'!Y166)=0,NA(),'Последняя версия'!Y166)</f>
        <v>62</v>
      </c>
      <c r="Z166">
        <f>IF(COUNTA('Последняя версия'!Z166)=0,NA(),'Последняя версия'!Z166)</f>
        <v>60</v>
      </c>
      <c r="AA166">
        <f>IF(COUNTA('Последняя версия'!AA166)=0,NA(),'Последняя версия'!AA166)</f>
        <v>51</v>
      </c>
      <c r="AB166" t="e">
        <f>IF(COUNTA('Последняя версия'!AB166)=0,NA(),'Последняя версия'!AB166)</f>
        <v>#N/A</v>
      </c>
      <c r="AC166">
        <f>IF(COUNTA('Последняя версия'!AC166)=0,NA(),'Последняя версия'!AC166)</f>
        <v>42.5</v>
      </c>
      <c r="AD166">
        <f>IF(COUNTA('Последняя версия'!AD166)=0,NA(),'Последняя версия'!AD166)</f>
        <v>5.38</v>
      </c>
      <c r="AE166">
        <f>IF(COUNTA('Последняя версия'!AE166)=0,NA(),'Последняя версия'!AE166)</f>
        <v>67</v>
      </c>
      <c r="AF166">
        <f>IF(COUNTA('Последняя версия'!AF166)=0,NA(),'Последняя версия'!AF166)</f>
        <v>5.0999999999999996</v>
      </c>
      <c r="AG166">
        <f>IF(COUNTA('Последняя версия'!AG166)=0,NA(),'Последняя версия'!AG166)</f>
        <v>1.08</v>
      </c>
      <c r="AH166">
        <f>IF(COUNTA('Последняя версия'!AH166)=0,NA(),'Последняя версия'!AH166)</f>
        <v>3.15</v>
      </c>
      <c r="AI166">
        <f>IF(COUNTA('Последняя версия'!AI166)=0,NA(),'Последняя версия'!AI166)</f>
        <v>2.5099999999999998</v>
      </c>
      <c r="AJ166">
        <f>IF(COUNTA('Последняя версия'!AJ166)=0,NA(),'Последняя версия'!AJ166)</f>
        <v>1.5</v>
      </c>
      <c r="AK166">
        <f>IF(COUNTA('Последняя версия'!AK166)=0,NA(),'Последняя версия'!AK166)</f>
        <v>3.98</v>
      </c>
      <c r="AL166">
        <f>IF(COUNTA('Последняя версия'!AL166)=0,NA(),'Последняя версия'!AL166)</f>
        <v>118</v>
      </c>
      <c r="AM166">
        <f>IF(COUNTA('Последняя версия'!AM166)=0,NA(),'Последняя версия'!AM166)</f>
        <v>458</v>
      </c>
      <c r="AN166" t="e">
        <f>IF(COUNTA('Последняя версия'!AN166)=0,NA(),'Последняя версия'!AN166)</f>
        <v>#N/A</v>
      </c>
      <c r="AO166" t="e">
        <f>IF(COUNTA('Последняя версия'!AO166)=0,NA(),'Последняя версия'!AO166)</f>
        <v>#N/A</v>
      </c>
      <c r="AP166" t="e">
        <f>IF(COUNTA('Последняя версия'!AP166)=0,NA(),'Последняя версия'!AP166)</f>
        <v>#N/A</v>
      </c>
      <c r="AQ166" t="e">
        <f>IF(COUNTA('Последняя версия'!AQ166)=0,NA(),'Последняя версия'!AQ166)</f>
        <v>#N/A</v>
      </c>
      <c r="AR166" t="e">
        <f>IF(COUNTA('Последняя версия'!AR166)=0,NA(),'Последняя версия'!AR166)</f>
        <v>#N/A</v>
      </c>
      <c r="AS166" t="e">
        <f>IF(COUNTA('Последняя версия'!AS166)=0,NA(),'Последняя версия'!AS166)</f>
        <v>#N/A</v>
      </c>
      <c r="AT166" t="e">
        <f>IF(COUNTA('Последняя версия'!AT166)=0,NA(),'Последняя версия'!AT166)</f>
        <v>#N/A</v>
      </c>
      <c r="AU166" t="e">
        <f>IF(COUNTA('Последняя версия'!AU166)=0,NA(),'Последняя версия'!AU166)</f>
        <v>#N/A</v>
      </c>
      <c r="AV166" t="e">
        <f>IF(COUNTA('Последняя версия'!AV166)=0,NA(),'Последняя версия'!AV166)</f>
        <v>#N/A</v>
      </c>
      <c r="AW166" t="e">
        <f>IF(COUNTA('Последняя версия'!AW166)=0,NA(),'Последняя версия'!AW166)</f>
        <v>#N/A</v>
      </c>
      <c r="AX166" t="e">
        <f>IF(COUNTA('Последняя версия'!AX166)=0,NA(),'Последняя версия'!AX166)</f>
        <v>#N/A</v>
      </c>
      <c r="AY166" t="e">
        <f>IF(COUNTA('Последняя версия'!AY166)=0,NA(),'Последняя версия'!AY166)</f>
        <v>#N/A</v>
      </c>
      <c r="AZ166" t="e">
        <f>IF(COUNTA('Последняя версия'!AZ166)=0,NA(),'Последняя версия'!AZ166)</f>
        <v>#N/A</v>
      </c>
      <c r="BA166" t="e">
        <f>IF(COUNTA('Последняя версия'!BA166)=0,NA(),'Последняя версия'!BA166)</f>
        <v>#N/A</v>
      </c>
      <c r="BB166">
        <f>IF(COUNTA('Последняя версия'!BB166)=0,NA(),'Последняя версия'!BB166)</f>
        <v>129</v>
      </c>
      <c r="BC166">
        <f>IF(COUNTA('Последняя версия'!BC166)=0,NA(),'Последняя версия'!BC166)</f>
        <v>5.0199999999999996</v>
      </c>
      <c r="BD166">
        <f>IF(COUNTA('Последняя версия'!BD166)=0,NA(),'Последняя версия'!BD166)</f>
        <v>228</v>
      </c>
      <c r="BE166">
        <f>IF(COUNTA('Последняя версия'!BE166)=0,NA(),'Последняя версия'!BE166)</f>
        <v>6.2</v>
      </c>
      <c r="BF166">
        <f>IF(COUNTA('Последняя версия'!BF166)=0,NA(),'Последняя версия'!BF166)</f>
        <v>6</v>
      </c>
      <c r="BG166">
        <f>IF(COUNTA('Последняя версия'!BG166)=0,NA(),'Последняя версия'!BG166)</f>
        <v>8</v>
      </c>
      <c r="BH166">
        <f>IF(COUNTA('Последняя версия'!BH166)=0,NA(),'Последняя версия'!BH166)</f>
        <v>214</v>
      </c>
      <c r="BI166">
        <f>IF(COUNTA('Последняя версия'!BI166)=0,NA(),'Последняя версия'!BI166)</f>
        <v>1658.9147286821706</v>
      </c>
      <c r="BJ166">
        <f>IF(COUNTA('Последняя версия'!BJ166)=0,NA(),'Последняя версия'!BJ166)</f>
        <v>8.4</v>
      </c>
      <c r="BK166">
        <f>IF(COUNTA('Последняя версия'!BK166)=0,NA(),'Последняя версия'!BK166)</f>
        <v>69</v>
      </c>
      <c r="BL166">
        <f>IF(COUNTA('Последняя версия'!BL166)=0,NA(),'Последняя версия'!BL166)</f>
        <v>61.31</v>
      </c>
      <c r="BM166">
        <f>IF(COUNTA('Последняя версия'!BM166)=0,NA(),'Последняя версия'!BM166)</f>
        <v>8.7200000000000006</v>
      </c>
      <c r="BN166" t="e">
        <f>IF(COUNTA('Последняя версия'!BN166)=0,NA(),'Последняя версия'!BN166)</f>
        <v>#N/A</v>
      </c>
      <c r="BO166" t="e">
        <f>IF(COUNTA('Последняя версия'!BO166)=0,NA(),'Последняя версия'!BO166)</f>
        <v>#N/A</v>
      </c>
      <c r="BP166" t="e">
        <f>IF(COUNTA('Последняя версия'!BP166)=0,NA(),'Последняя версия'!BP166)</f>
        <v>#N/A</v>
      </c>
      <c r="BQ166" t="e">
        <f>IF(COUNTA('Последняя версия'!BQ166)=0,NA(),'Последняя версия'!BQ166)</f>
        <v>#N/A</v>
      </c>
      <c r="BR166" t="e">
        <f>IF(COUNTA('Последняя версия'!BR166)=0,NA(),'Последняя версия'!BR166)</f>
        <v>#N/A</v>
      </c>
      <c r="BS166" t="e">
        <f>IF(COUNTA('Последняя версия'!BS166)=0,NA(),'Последняя версия'!BS166)</f>
        <v>#N/A</v>
      </c>
      <c r="BT166" t="e">
        <f>IF(COUNTA('Последняя версия'!BT166)=0,NA(),'Последняя версия'!BT166)</f>
        <v>#N/A</v>
      </c>
      <c r="BU166" t="e">
        <f>IF(COUNTA('Последняя версия'!BU166)=0,NA(),'Последняя версия'!BU166)</f>
        <v>#N/A</v>
      </c>
      <c r="BV166" t="e">
        <f>IF(COUNTA('Последняя версия'!BV166)=0,NA(),'Последняя версия'!BV166)</f>
        <v>#N/A</v>
      </c>
      <c r="BW166" t="e">
        <f>IF(COUNTA('Последняя версия'!BW166)=0,NA(),'Последняя версия'!BW166)</f>
        <v>#N/A</v>
      </c>
      <c r="BX166" t="e">
        <f>IF(COUNTA('Последняя версия'!BX166)=0,NA(),'Последняя версия'!BX166)</f>
        <v>#N/A</v>
      </c>
      <c r="BY166" t="e">
        <f>IF(COUNTA('Последняя версия'!BY166)=0,NA(),'Последняя версия'!BY166)</f>
        <v>#N/A</v>
      </c>
      <c r="BZ166" t="e">
        <f>IF(COUNTA('Последняя версия'!BZ166)=0,NA(),'Последняя версия'!BZ166)</f>
        <v>#N/A</v>
      </c>
      <c r="CA166" t="e">
        <f>IF(COUNTA('Последняя версия'!CA166)=0,NA(),'Последняя версия'!CA166)</f>
        <v>#N/A</v>
      </c>
      <c r="CB166" t="e">
        <f>IF(COUNTA('Последняя версия'!CB166)=0,NA(),'Последняя версия'!CB166)</f>
        <v>#N/A</v>
      </c>
      <c r="CC166" t="e">
        <f>IF(COUNTA('Последняя версия'!CC166)=0,NA(),'Последняя версия'!CC166)</f>
        <v>#N/A</v>
      </c>
      <c r="CD166" t="e">
        <f>IF(COUNTA('Последняя версия'!CD166)=0,NA(),'Последняя версия'!CD166)</f>
        <v>#N/A</v>
      </c>
      <c r="CE166" t="e">
        <f>IF(COUNTA('Последняя версия'!CE166)=0,NA(),'Последняя версия'!CE166)</f>
        <v>#N/A</v>
      </c>
      <c r="CF166" t="e">
        <f>IF(COUNTA('Последняя версия'!CF166)=0,NA(),'Последняя версия'!CF166)</f>
        <v>#N/A</v>
      </c>
      <c r="CG166" t="e">
        <f>IF(COUNTA('Последняя версия'!CG166)=0,NA(),'Последняя версия'!CG166)</f>
        <v>#N/A</v>
      </c>
      <c r="CH166" t="e">
        <f>IF(COUNTA('Последняя версия'!CH166)=0,NA(),'Последняя версия'!CH166)</f>
        <v>#N/A</v>
      </c>
      <c r="CI166" t="e">
        <f>IF(COUNTA('Последняя версия'!CI166)=0,NA(),'Последняя версия'!CI166)</f>
        <v>#N/A</v>
      </c>
      <c r="CJ166" t="e">
        <f>IF(COUNTA('Последняя версия'!CJ166)=0,NA(),'Последняя версия'!CJ166)</f>
        <v>#N/A</v>
      </c>
      <c r="CK166" t="e">
        <f>IF(COUNTA('Последняя версия'!CK166)=0,NA(),'Последняя версия'!CK166)</f>
        <v>#N/A</v>
      </c>
      <c r="CL166" t="e">
        <f>IF(COUNTA('Последняя версия'!CL166)=0,NA(),'Последняя версия'!CL166)</f>
        <v>#N/A</v>
      </c>
      <c r="CM166">
        <f>IF(COUNTA('Последняя версия'!CM166)=0,NA(),'Последняя версия'!CM166)</f>
        <v>1.3</v>
      </c>
      <c r="CN166">
        <f>IF(COUNTA('Последняя версия'!CN166)=0,NA(),'Последняя версия'!CN166)</f>
        <v>7.24</v>
      </c>
      <c r="CO166">
        <f>IF(COUNTA('Последняя версия'!CO166)=0,NA(),'Последняя версия'!CO166)</f>
        <v>8.6</v>
      </c>
      <c r="CP166">
        <f>IF(COUNTA('Последняя версия'!CP166)=0,NA(),'Последняя версия'!CP166)</f>
        <v>224.8</v>
      </c>
      <c r="CQ166">
        <f>IF(COUNTA('Последняя версия'!CQ166)=0,NA(),'Последняя версия'!CQ166)</f>
        <v>21.1</v>
      </c>
      <c r="CR166">
        <f>IF(COUNTA('Последняя версия'!CR166)=0,NA(),'Последняя версия'!CR166)</f>
        <v>17.5</v>
      </c>
      <c r="CS166">
        <f>IF(COUNTA('Последняя версия'!CS166)=0,NA(),'Последняя версия'!CS166)</f>
        <v>29</v>
      </c>
      <c r="CT166" t="e">
        <f>IF(COUNTA('Последняя версия'!CT166)=0,NA(),'Последняя версия'!CT166)</f>
        <v>#N/A</v>
      </c>
      <c r="CU166">
        <f>IF(COUNTA('Последняя версия'!CU166)=0,NA(),'Последняя версия'!CU166)</f>
        <v>18</v>
      </c>
      <c r="CV166">
        <f>IF(COUNTA('Последняя версия'!CV166)=0,NA(),'Последняя версия'!CV166)</f>
        <v>7</v>
      </c>
      <c r="CW166">
        <f>IF(COUNTA('Последняя версия'!CW166)=0,NA(),'Последняя версия'!CW166)</f>
        <v>5</v>
      </c>
      <c r="CX166">
        <f>IF(COUNTA('Последняя версия'!CX166)=0,NA(),'Последняя версия'!CX166)</f>
        <v>6</v>
      </c>
      <c r="CY166">
        <f>IF(COUNTA('Последняя версия'!CY166)=0,NA(),'Последняя версия'!CY166)</f>
        <v>6</v>
      </c>
      <c r="CZ166">
        <f>IF(COUNTA('Последняя версия'!CZ166)=0,NA(),'Последняя версия'!CZ166)</f>
        <v>8</v>
      </c>
      <c r="DA166">
        <f>IF(COUNTA('Последняя версия'!DA166)=0,NA(),'Последняя версия'!DA166)</f>
        <v>8</v>
      </c>
      <c r="DB166">
        <f>IF(COUNTA('Последняя версия'!DB166)=0,NA(),'Последняя версия'!DB166)</f>
        <v>9</v>
      </c>
      <c r="DC166">
        <f>IF(COUNTA('Последняя версия'!DC166)=0,NA(),'Последняя версия'!DC166)</f>
        <v>8</v>
      </c>
      <c r="DD166">
        <f>IF(COUNTA('Последняя версия'!DD166)=0,NA(),'Последняя версия'!DD166)</f>
        <v>7</v>
      </c>
      <c r="DE166">
        <f>IF(COUNTA('Последняя версия'!DE166)=0,NA(),'Последняя версия'!DE166)</f>
        <v>9</v>
      </c>
      <c r="DF166">
        <f>IF(COUNTA('Последняя версия'!DF166)=0,NA(),'Последняя версия'!DF166)</f>
        <v>9</v>
      </c>
      <c r="DG166">
        <f>IF(COUNTA('Последняя версия'!DG166)=0,NA(),'Последняя версия'!DG166)</f>
        <v>8</v>
      </c>
      <c r="DH166">
        <f>IF(COUNTA('Последняя версия'!DH166)=0,NA(),'Последняя версия'!DH166)</f>
        <v>26</v>
      </c>
      <c r="DI166">
        <f>IF(COUNTA('Последняя версия'!DI166)=0,NA(),'Последняя версия'!DI166)</f>
        <v>6</v>
      </c>
      <c r="DJ166">
        <f>IF(COUNTA('Последняя версия'!DJ166)=0,NA(),'Последняя версия'!DJ166)</f>
        <v>5</v>
      </c>
      <c r="DK166">
        <f>IF(COUNTA('Последняя версия'!DK166)=0,NA(),'Последняя версия'!DK166)</f>
        <v>4</v>
      </c>
      <c r="DL166">
        <f>IF(COUNTA('Последняя версия'!DL166)=0,NA(),'Последняя версия'!DL166)</f>
        <v>12</v>
      </c>
      <c r="DM166">
        <f>IF(COUNTA('Последняя версия'!DM166)=0,NA(),'Последняя версия'!DM166)</f>
        <v>12</v>
      </c>
      <c r="DN166">
        <f>IF(COUNTA('Последняя версия'!DN166)=0,NA(),'Последняя версия'!DN166)</f>
        <v>7</v>
      </c>
      <c r="DO166">
        <f>IF(COUNTA('Последняя версия'!DO166)=0,NA(),'Последняя версия'!DO166)</f>
        <v>5</v>
      </c>
      <c r="DP166">
        <f>IF(COUNTA('Последняя версия'!DP166)=0,NA(),'Последняя версия'!DP166)</f>
        <v>5</v>
      </c>
      <c r="DQ166">
        <f>IF(COUNTA('Последняя версия'!DQ166)=0,NA(),'Последняя версия'!DQ166)</f>
        <v>11</v>
      </c>
      <c r="DR166">
        <f>IF(COUNTA('Последняя версия'!DR166)=0,NA(),'Последняя версия'!DR166)</f>
        <v>8</v>
      </c>
      <c r="DS166">
        <f>IF(COUNTA('Последняя версия'!DS166)=0,NA(),'Последняя версия'!DS166)</f>
        <v>3</v>
      </c>
      <c r="DT166">
        <f>IF(COUNTA('Последняя версия'!DT166)=0,NA(),'Последняя версия'!DT166)</f>
        <v>112</v>
      </c>
      <c r="DU166">
        <f>IF(COUNTA('Последняя версия'!DU166)=0,NA(),'Последняя версия'!DU166)</f>
        <v>97</v>
      </c>
      <c r="DV166">
        <f>IF(COUNTA('Последняя версия'!DV166)=0,NA(),'Последняя версия'!DV166)</f>
        <v>18</v>
      </c>
      <c r="DW166">
        <f>IF(COUNTA('Последняя версия'!DW166)=0,NA(),'Последняя версия'!DW166)</f>
        <v>1</v>
      </c>
      <c r="DX166">
        <f>IF(COUNTA('Последняя версия'!DX166)=0,NA(),'Последняя версия'!DX166)</f>
        <v>26</v>
      </c>
      <c r="DY166">
        <f>IF(COUNTA('Последняя версия'!DY166)=0,NA(),'Последняя версия'!DY166)</f>
        <v>12</v>
      </c>
      <c r="DZ166">
        <f>IF(COUNTA('Последняя версия'!DZ166)=0,NA(),'Последняя версия'!DZ166)</f>
        <v>25</v>
      </c>
      <c r="EA166">
        <f>IF(COUNTA('Последняя версия'!EA166)=0,NA(),'Последняя версия'!EA166)</f>
        <v>16</v>
      </c>
      <c r="EB166">
        <f>IF(COUNTA('Последняя версия'!EB166)=0,NA(),'Последняя версия'!EB166)</f>
        <v>54</v>
      </c>
      <c r="EC166">
        <f>IF(COUNTA('Последняя версия'!EC166)=0,NA(),'Последняя версия'!EC166)</f>
        <v>73</v>
      </c>
      <c r="ED166">
        <f>IF(COUNTA('Последняя версия'!ED166)=0,NA(),'Последняя версия'!ED166)</f>
        <v>124</v>
      </c>
      <c r="EE166">
        <f>IF(COUNTA('Последняя версия'!EE166)=0,NA(),'Последняя версия'!EE166)</f>
        <v>0</v>
      </c>
      <c r="EF166">
        <f>IF(COUNTA('Последняя версия'!EF166)=0,NA(),'Последняя версия'!EF166)</f>
        <v>0</v>
      </c>
      <c r="EG166">
        <f>IF(COUNTA('Последняя версия'!EG166)=0,NA(),'Последняя версия'!EG166)</f>
        <v>0</v>
      </c>
      <c r="EH166">
        <f>IF(COUNTA('Последняя версия'!EH166)=0,NA(),'Последняя версия'!EH166)</f>
        <v>0</v>
      </c>
      <c r="EI166">
        <f>IF(COUNTA('Последняя версия'!EI166)=0,NA(),'Последняя версия'!EI166)</f>
        <v>51</v>
      </c>
      <c r="EJ166">
        <f>IF(COUNTA('Последняя версия'!EJ166)=0,NA(),'Последняя версия'!EJ166)</f>
        <v>1.35</v>
      </c>
    </row>
    <row r="167" spans="1:140" x14ac:dyDescent="0.35">
      <c r="A167">
        <f>IF(COUNTA('Последняя версия'!A167)=0,NA(),'Последняя версия'!A167)</f>
        <v>166</v>
      </c>
      <c r="B167">
        <f>IF(COUNTA('Последняя версия'!B167)=0,NA(),'Последняя версия'!B167)</f>
        <v>1</v>
      </c>
      <c r="C167">
        <f>IF(COUNTA('Последняя версия'!C167)=0,NA(),'Последняя версия'!C167)</f>
        <v>2</v>
      </c>
      <c r="D167">
        <f>IF(COUNTA('Последняя версия'!D167)=0,NA(),'Последняя версия'!D167)</f>
        <v>6</v>
      </c>
      <c r="E167">
        <f>IF(COUNTA('Последняя версия'!E167)=0,NA(),'Последняя версия'!E167)</f>
        <v>7</v>
      </c>
      <c r="F167">
        <f>IF(COUNTA('Последняя версия'!F167)=0,NA(),'Последняя версия'!F167)</f>
        <v>1</v>
      </c>
      <c r="G167">
        <f>IF(COUNTA('Последняя версия'!G167)=0,NA(),'Последняя версия'!G167)</f>
        <v>1</v>
      </c>
      <c r="H167">
        <f>IF(COUNTA('Последняя версия'!H167)=0,NA(),'Последняя версия'!H167)</f>
        <v>1</v>
      </c>
      <c r="I167">
        <f>IF(COUNTA('Последняя версия'!I167)=0,NA(),'Последняя версия'!I167)</f>
        <v>3</v>
      </c>
      <c r="J167">
        <f>IF(COUNTA('Последняя версия'!J167)=0,NA(),'Последняя версия'!J167)</f>
        <v>1</v>
      </c>
      <c r="K167">
        <f>IF(COUNTA('Последняя версия'!K167)=0,NA(),'Последняя версия'!K167)</f>
        <v>2</v>
      </c>
      <c r="L167">
        <f>IF(COUNTA('Последняя версия'!L167)=0,NA(),'Последняя версия'!L167)</f>
        <v>1</v>
      </c>
      <c r="M167">
        <f>IF(COUNTA('Последняя версия'!M167)=0,NA(),'Последняя версия'!M167)</f>
        <v>1</v>
      </c>
      <c r="N167">
        <f>IF(COUNTA('Последняя версия'!N167)=0,NA(),'Последняя версия'!N167)</f>
        <v>2</v>
      </c>
      <c r="O167">
        <f>IF(COUNTA('Последняя версия'!O167)=0,NA(),'Последняя версия'!O167)</f>
        <v>2</v>
      </c>
      <c r="P167">
        <f>IF(COUNTA('Последняя версия'!P167)=0,NA(),'Последняя версия'!P167)</f>
        <v>1</v>
      </c>
      <c r="Q167">
        <f>IF(COUNTA('Последняя версия'!Q167)=0,NA(),'Последняя версия'!Q167)</f>
        <v>3</v>
      </c>
      <c r="R167">
        <f>IF(COUNTA('Последняя версия'!R167)=0,NA(),'Последняя версия'!R167)</f>
        <v>2</v>
      </c>
      <c r="S167">
        <f>IF(COUNTA('Последняя версия'!S167)=0,NA(),'Последняя версия'!S167)</f>
        <v>1</v>
      </c>
      <c r="T167">
        <f>IF(COUNTA('Последняя версия'!T167)=0,NA(),'Последняя версия'!T167)</f>
        <v>1</v>
      </c>
      <c r="U167">
        <f>IF(COUNTA('Последняя версия'!U167)=0,NA(),'Последняя версия'!U167)</f>
        <v>1</v>
      </c>
      <c r="V167">
        <f>IF(COUNTA('Последняя версия'!V167)=0,NA(),'Последняя версия'!V167)</f>
        <v>2</v>
      </c>
      <c r="W167">
        <f>IF(COUNTA('Последняя версия'!W167)=0,NA(),'Последняя версия'!W167)</f>
        <v>1</v>
      </c>
      <c r="X167">
        <f>IF(COUNTA('Последняя версия'!X167)=0,NA(),'Последняя версия'!X167)</f>
        <v>81</v>
      </c>
      <c r="Y167">
        <f>IF(COUNTA('Последняя версия'!Y167)=0,NA(),'Последняя версия'!Y167)</f>
        <v>79</v>
      </c>
      <c r="Z167">
        <f>IF(COUNTA('Последняя версия'!Z167)=0,NA(),'Последняя версия'!Z167)</f>
        <v>24</v>
      </c>
      <c r="AA167">
        <f>IF(COUNTA('Последняя версия'!AA167)=0,NA(),'Последняя версия'!AA167)</f>
        <v>52</v>
      </c>
      <c r="AB167" t="e">
        <f>IF(COUNTA('Последняя версия'!AB167)=0,NA(),'Последняя версия'!AB167)</f>
        <v>#N/A</v>
      </c>
      <c r="AC167">
        <f>IF(COUNTA('Последняя версия'!AC167)=0,NA(),'Последняя версия'!AC167)</f>
        <v>43.54</v>
      </c>
      <c r="AD167">
        <f>IF(COUNTA('Последняя версия'!AD167)=0,NA(),'Последняя версия'!AD167)</f>
        <v>5.5</v>
      </c>
      <c r="AE167">
        <f>IF(COUNTA('Последняя версия'!AE167)=0,NA(),'Последняя версия'!AE167)</f>
        <v>70.08</v>
      </c>
      <c r="AF167">
        <f>IF(COUNTA('Последняя версия'!AF167)=0,NA(),'Последняя версия'!AF167)</f>
        <v>4.72</v>
      </c>
      <c r="AG167">
        <f>IF(COUNTA('Последняя версия'!AG167)=0,NA(),'Последняя версия'!AG167)</f>
        <v>2.02</v>
      </c>
      <c r="AH167">
        <f>IF(COUNTA('Последняя версия'!AH167)=0,NA(),'Последняя версия'!AH167)</f>
        <v>3.35</v>
      </c>
      <c r="AI167">
        <f>IF(COUNTA('Последняя версия'!AI167)=0,NA(),'Последняя версия'!AI167)</f>
        <v>0.8</v>
      </c>
      <c r="AJ167">
        <f>IF(COUNTA('Последняя версия'!AJ167)=0,NA(),'Последняя версия'!AJ167)</f>
        <v>1.07</v>
      </c>
      <c r="AK167">
        <f>IF(COUNTA('Последняя версия'!AK167)=0,NA(),'Последняя версия'!AK167)</f>
        <v>1.73</v>
      </c>
      <c r="AL167">
        <f>IF(COUNTA('Последняя версия'!AL167)=0,NA(),'Последняя версия'!AL167)</f>
        <v>185</v>
      </c>
      <c r="AM167">
        <f>IF(COUNTA('Последняя версия'!AM167)=0,NA(),'Последняя версия'!AM167)</f>
        <v>544</v>
      </c>
      <c r="AN167" t="e">
        <f>IF(COUNTA('Последняя версия'!AN167)=0,NA(),'Последняя версия'!AN167)</f>
        <v>#N/A</v>
      </c>
      <c r="AO167" t="e">
        <f>IF(COUNTA('Последняя версия'!AO167)=0,NA(),'Последняя версия'!AO167)</f>
        <v>#N/A</v>
      </c>
      <c r="AP167" t="e">
        <f>IF(COUNTA('Последняя версия'!AP167)=0,NA(),'Последняя версия'!AP167)</f>
        <v>#N/A</v>
      </c>
      <c r="AQ167" t="e">
        <f>IF(COUNTA('Последняя версия'!AQ167)=0,NA(),'Последняя версия'!AQ167)</f>
        <v>#N/A</v>
      </c>
      <c r="AR167" t="e">
        <f>IF(COUNTA('Последняя версия'!AR167)=0,NA(),'Последняя версия'!AR167)</f>
        <v>#N/A</v>
      </c>
      <c r="AS167" t="e">
        <f>IF(COUNTA('Последняя версия'!AS167)=0,NA(),'Последняя версия'!AS167)</f>
        <v>#N/A</v>
      </c>
      <c r="AT167" t="e">
        <f>IF(COUNTA('Последняя версия'!AT167)=0,NA(),'Последняя версия'!AT167)</f>
        <v>#N/A</v>
      </c>
      <c r="AU167" t="e">
        <f>IF(COUNTA('Последняя версия'!AU167)=0,NA(),'Последняя версия'!AU167)</f>
        <v>#N/A</v>
      </c>
      <c r="AV167" t="e">
        <f>IF(COUNTA('Последняя версия'!AV167)=0,NA(),'Последняя версия'!AV167)</f>
        <v>#N/A</v>
      </c>
      <c r="AW167" t="e">
        <f>IF(COUNTA('Последняя версия'!AW167)=0,NA(),'Последняя версия'!AW167)</f>
        <v>#N/A</v>
      </c>
      <c r="AX167" t="e">
        <f>IF(COUNTA('Последняя версия'!AX167)=0,NA(),'Последняя версия'!AX167)</f>
        <v>#N/A</v>
      </c>
      <c r="AY167" t="e">
        <f>IF(COUNTA('Последняя версия'!AY167)=0,NA(),'Последняя версия'!AY167)</f>
        <v>#N/A</v>
      </c>
      <c r="AZ167" t="e">
        <f>IF(COUNTA('Последняя версия'!AZ167)=0,NA(),'Последняя версия'!AZ167)</f>
        <v>#N/A</v>
      </c>
      <c r="BA167" t="e">
        <f>IF(COUNTA('Последняя версия'!BA167)=0,NA(),'Последняя версия'!BA167)</f>
        <v>#N/A</v>
      </c>
      <c r="BB167">
        <f>IF(COUNTA('Последняя версия'!BB167)=0,NA(),'Последняя версия'!BB167)</f>
        <v>145</v>
      </c>
      <c r="BC167">
        <f>IF(COUNTA('Последняя версия'!BC167)=0,NA(),'Последняя версия'!BC167)</f>
        <v>4.54</v>
      </c>
      <c r="BD167">
        <f>IF(COUNTA('Последняя версия'!BD167)=0,NA(),'Последняя версия'!BD167)</f>
        <v>182</v>
      </c>
      <c r="BE167">
        <f>IF(COUNTA('Последняя версия'!BE167)=0,NA(),'Последняя версия'!BE167)</f>
        <v>4</v>
      </c>
      <c r="BF167">
        <f>IF(COUNTA('Последняя версия'!BF167)=0,NA(),'Последняя версия'!BF167)</f>
        <v>9</v>
      </c>
      <c r="BG167">
        <f>IF(COUNTA('Последняя версия'!BG167)=0,NA(),'Последняя версия'!BG167)</f>
        <v>2</v>
      </c>
      <c r="BH167">
        <f>IF(COUNTA('Последняя версия'!BH167)=0,NA(),'Последняя версия'!BH167)</f>
        <v>196</v>
      </c>
      <c r="BI167">
        <f>IF(COUNTA('Последняя версия'!BI167)=0,NA(),'Последняя версия'!BI167)</f>
        <v>1351.7241379310344</v>
      </c>
      <c r="BJ167">
        <f>IF(COUNTA('Последняя версия'!BJ167)=0,NA(),'Последняя версия'!BJ167)</f>
        <v>5.64</v>
      </c>
      <c r="BK167">
        <f>IF(COUNTA('Последняя версия'!BK167)=0,NA(),'Последняя версия'!BK167)</f>
        <v>53.1</v>
      </c>
      <c r="BL167">
        <f>IF(COUNTA('Последняя версия'!BL167)=0,NA(),'Последняя версия'!BL167)</f>
        <v>115.2</v>
      </c>
      <c r="BM167">
        <f>IF(COUNTA('Последняя версия'!BM167)=0,NA(),'Последняя версия'!BM167)</f>
        <v>7.84</v>
      </c>
      <c r="BN167" t="e">
        <f>IF(COUNTA('Последняя версия'!BN167)=0,NA(),'Последняя версия'!BN167)</f>
        <v>#N/A</v>
      </c>
      <c r="BO167" t="e">
        <f>IF(COUNTA('Последняя версия'!BO167)=0,NA(),'Последняя версия'!BO167)</f>
        <v>#N/A</v>
      </c>
      <c r="BP167" t="e">
        <f>IF(COUNTA('Последняя версия'!BP167)=0,NA(),'Последняя версия'!BP167)</f>
        <v>#N/A</v>
      </c>
      <c r="BQ167" t="e">
        <f>IF(COUNTA('Последняя версия'!BQ167)=0,NA(),'Последняя версия'!BQ167)</f>
        <v>#N/A</v>
      </c>
      <c r="BR167" t="e">
        <f>IF(COUNTA('Последняя версия'!BR167)=0,NA(),'Последняя версия'!BR167)</f>
        <v>#N/A</v>
      </c>
      <c r="BS167" t="e">
        <f>IF(COUNTA('Последняя версия'!BS167)=0,NA(),'Последняя версия'!BS167)</f>
        <v>#N/A</v>
      </c>
      <c r="BT167" t="e">
        <f>IF(COUNTA('Последняя версия'!BT167)=0,NA(),'Последняя версия'!BT167)</f>
        <v>#N/A</v>
      </c>
      <c r="BU167" t="e">
        <f>IF(COUNTA('Последняя версия'!BU167)=0,NA(),'Последняя версия'!BU167)</f>
        <v>#N/A</v>
      </c>
      <c r="BV167" t="e">
        <f>IF(COUNTA('Последняя версия'!BV167)=0,NA(),'Последняя версия'!BV167)</f>
        <v>#N/A</v>
      </c>
      <c r="BW167" t="e">
        <f>IF(COUNTA('Последняя версия'!BW167)=0,NA(),'Последняя версия'!BW167)</f>
        <v>#N/A</v>
      </c>
      <c r="BX167" t="e">
        <f>IF(COUNTA('Последняя версия'!BX167)=0,NA(),'Последняя версия'!BX167)</f>
        <v>#N/A</v>
      </c>
      <c r="BY167" t="e">
        <f>IF(COUNTA('Последняя версия'!BY167)=0,NA(),'Последняя версия'!BY167)</f>
        <v>#N/A</v>
      </c>
      <c r="BZ167" t="e">
        <f>IF(COUNTA('Последняя версия'!BZ167)=0,NA(),'Последняя версия'!BZ167)</f>
        <v>#N/A</v>
      </c>
      <c r="CA167" t="e">
        <f>IF(COUNTA('Последняя версия'!CA167)=0,NA(),'Последняя версия'!CA167)</f>
        <v>#N/A</v>
      </c>
      <c r="CB167" t="e">
        <f>IF(COUNTA('Последняя версия'!CB167)=0,NA(),'Последняя версия'!CB167)</f>
        <v>#N/A</v>
      </c>
      <c r="CC167" t="e">
        <f>IF(COUNTA('Последняя версия'!CC167)=0,NA(),'Последняя версия'!CC167)</f>
        <v>#N/A</v>
      </c>
      <c r="CD167" t="e">
        <f>IF(COUNTA('Последняя версия'!CD167)=0,NA(),'Последняя версия'!CD167)</f>
        <v>#N/A</v>
      </c>
      <c r="CE167" t="e">
        <f>IF(COUNTA('Последняя версия'!CE167)=0,NA(),'Последняя версия'!CE167)</f>
        <v>#N/A</v>
      </c>
      <c r="CF167" t="e">
        <f>IF(COUNTA('Последняя версия'!CF167)=0,NA(),'Последняя версия'!CF167)</f>
        <v>#N/A</v>
      </c>
      <c r="CG167" t="e">
        <f>IF(COUNTA('Последняя версия'!CG167)=0,NA(),'Последняя версия'!CG167)</f>
        <v>#N/A</v>
      </c>
      <c r="CH167" t="e">
        <f>IF(COUNTA('Последняя версия'!CH167)=0,NA(),'Последняя версия'!CH167)</f>
        <v>#N/A</v>
      </c>
      <c r="CI167" t="e">
        <f>IF(COUNTA('Последняя версия'!CI167)=0,NA(),'Последняя версия'!CI167)</f>
        <v>#N/A</v>
      </c>
      <c r="CJ167" t="e">
        <f>IF(COUNTA('Последняя версия'!CJ167)=0,NA(),'Последняя версия'!CJ167)</f>
        <v>#N/A</v>
      </c>
      <c r="CK167" t="e">
        <f>IF(COUNTA('Последняя версия'!CK167)=0,NA(),'Последняя версия'!CK167)</f>
        <v>#N/A</v>
      </c>
      <c r="CL167" t="e">
        <f>IF(COUNTA('Последняя версия'!CL167)=0,NA(),'Последняя версия'!CL167)</f>
        <v>#N/A</v>
      </c>
      <c r="CM167">
        <f>IF(COUNTA('Последняя версия'!CM167)=0,NA(),'Последняя версия'!CM167)</f>
        <v>4.01</v>
      </c>
      <c r="CN167">
        <f>IF(COUNTA('Последняя версия'!CN167)=0,NA(),'Последняя версия'!CN167)</f>
        <v>17.392949999999999</v>
      </c>
      <c r="CO167">
        <f>IF(COUNTA('Последняя версия'!CO167)=0,NA(),'Последняя версия'!CO167)</f>
        <v>2.058675</v>
      </c>
      <c r="CP167">
        <f>IF(COUNTA('Последняя версия'!CP167)=0,NA(),'Последняя версия'!CP167)</f>
        <v>374.91500000000002</v>
      </c>
      <c r="CQ167">
        <f>IF(COUNTA('Последняя версия'!CQ167)=0,NA(),'Последняя версия'!CQ167)</f>
        <v>165.50550000000001</v>
      </c>
      <c r="CR167">
        <f>IF(COUNTA('Последняя версия'!CR167)=0,NA(),'Последняя версия'!CR167)</f>
        <v>19.87</v>
      </c>
      <c r="CS167">
        <f>IF(COUNTA('Последняя версия'!CS167)=0,NA(),'Последняя версия'!CS167)</f>
        <v>27</v>
      </c>
      <c r="CT167">
        <f>IF(COUNTA('Последняя версия'!CT167)=0,NA(),'Последняя версия'!CT167)</f>
        <v>7</v>
      </c>
      <c r="CU167">
        <f>IF(COUNTA('Последняя версия'!CU167)=0,NA(),'Последняя версия'!CU167)</f>
        <v>18</v>
      </c>
      <c r="CV167">
        <f>IF(COUNTA('Последняя версия'!CV167)=0,NA(),'Последняя версия'!CV167)</f>
        <v>2</v>
      </c>
      <c r="CW167">
        <f>IF(COUNTA('Последняя версия'!CW167)=0,NA(),'Последняя версия'!CW167)</f>
        <v>1</v>
      </c>
      <c r="CX167">
        <f>IF(COUNTA('Последняя версия'!CX167)=0,NA(),'Последняя версия'!CX167)</f>
        <v>6</v>
      </c>
      <c r="CY167">
        <f>IF(COUNTA('Последняя версия'!CY167)=0,NA(),'Последняя версия'!CY167)</f>
        <v>1</v>
      </c>
      <c r="CZ167">
        <f>IF(COUNTA('Последняя версия'!CZ167)=0,NA(),'Последняя версия'!CZ167)</f>
        <v>2</v>
      </c>
      <c r="DA167">
        <f>IF(COUNTA('Последняя версия'!DA167)=0,NA(),'Последняя версия'!DA167)</f>
        <v>5</v>
      </c>
      <c r="DB167">
        <f>IF(COUNTA('Последняя версия'!DB167)=0,NA(),'Последняя версия'!DB167)</f>
        <v>6</v>
      </c>
      <c r="DC167">
        <f>IF(COUNTA('Последняя версия'!DC167)=0,NA(),'Последняя версия'!DC167)</f>
        <v>5</v>
      </c>
      <c r="DD167">
        <f>IF(COUNTA('Последняя версия'!DD167)=0,NA(),'Последняя версия'!DD167)</f>
        <v>8</v>
      </c>
      <c r="DE167">
        <f>IF(COUNTA('Последняя версия'!DE167)=0,NA(),'Последняя версия'!DE167)</f>
        <v>1</v>
      </c>
      <c r="DF167">
        <f>IF(COUNTA('Последняя версия'!DF167)=0,NA(),'Последняя версия'!DF167)</f>
        <v>6</v>
      </c>
      <c r="DG167">
        <f>IF(COUNTA('Последняя версия'!DG167)=0,NA(),'Последняя версия'!DG167)</f>
        <v>8</v>
      </c>
      <c r="DH167">
        <f>IF(COUNTA('Последняя версия'!DH167)=0,NA(),'Последняя версия'!DH167)</f>
        <v>8</v>
      </c>
      <c r="DI167">
        <f>IF(COUNTA('Последняя версия'!DI167)=0,NA(),'Последняя версия'!DI167)</f>
        <v>6</v>
      </c>
      <c r="DJ167">
        <f>IF(COUNTA('Последняя версия'!DJ167)=0,NA(),'Последняя версия'!DJ167)</f>
        <v>5</v>
      </c>
      <c r="DK167">
        <f>IF(COUNTA('Последняя версия'!DK167)=0,NA(),'Последняя версия'!DK167)</f>
        <v>4</v>
      </c>
      <c r="DL167">
        <f>IF(COUNTA('Последняя версия'!DL167)=0,NA(),'Последняя версия'!DL167)</f>
        <v>13</v>
      </c>
      <c r="DM167">
        <f>IF(COUNTA('Последняя версия'!DM167)=0,NA(),'Последняя версия'!DM167)</f>
        <v>10</v>
      </c>
      <c r="DN167">
        <f>IF(COUNTA('Последняя версия'!DN167)=0,NA(),'Последняя версия'!DN167)</f>
        <v>7</v>
      </c>
      <c r="DO167">
        <f>IF(COUNTA('Последняя версия'!DO167)=0,NA(),'Последняя версия'!DO167)</f>
        <v>3</v>
      </c>
      <c r="DP167">
        <f>IF(COUNTA('Последняя версия'!DP167)=0,NA(),'Последняя версия'!DP167)</f>
        <v>7</v>
      </c>
      <c r="DQ167">
        <f>IF(COUNTA('Последняя версия'!DQ167)=0,NA(),'Последняя версия'!DQ167)</f>
        <v>12</v>
      </c>
      <c r="DR167">
        <f>IF(COUNTA('Последняя версия'!DR167)=0,NA(),'Последняя версия'!DR167)</f>
        <v>9</v>
      </c>
      <c r="DS167">
        <f>IF(COUNTA('Последняя версия'!DS167)=0,NA(),'Последняя версия'!DS167)</f>
        <v>3</v>
      </c>
      <c r="DT167">
        <f>IF(COUNTA('Последняя версия'!DT167)=0,NA(),'Последняя версия'!DT167)</f>
        <v>129</v>
      </c>
      <c r="DU167">
        <f>IF(COUNTA('Последняя версия'!DU167)=0,NA(),'Последняя версия'!DU167)</f>
        <v>92</v>
      </c>
      <c r="DV167">
        <f>IF(COUNTA('Последняя версия'!DV167)=0,NA(),'Последняя версия'!DV167)</f>
        <v>18</v>
      </c>
      <c r="DW167">
        <f>IF(COUNTA('Последняя версия'!DW167)=0,NA(),'Последняя версия'!DW167)</f>
        <v>1</v>
      </c>
      <c r="DX167">
        <f>IF(COUNTA('Последняя версия'!DX167)=0,NA(),'Последняя версия'!DX167)</f>
        <v>25</v>
      </c>
      <c r="DY167">
        <f>IF(COUNTA('Последняя версия'!DY167)=0,NA(),'Последняя версия'!DY167)</f>
        <v>11</v>
      </c>
      <c r="DZ167">
        <f>IF(COUNTA('Последняя версия'!DZ167)=0,NA(),'Последняя версия'!DZ167)</f>
        <v>25</v>
      </c>
      <c r="EA167">
        <f>IF(COUNTA('Последняя версия'!EA167)=0,NA(),'Последняя версия'!EA167)</f>
        <v>13</v>
      </c>
      <c r="EB167">
        <f>IF(COUNTA('Последняя версия'!EB167)=0,NA(),'Последняя версия'!EB167)</f>
        <v>52</v>
      </c>
      <c r="EC167">
        <f>IF(COUNTA('Последняя версия'!EC167)=0,NA(),'Последняя версия'!EC167)</f>
        <v>112</v>
      </c>
      <c r="ED167">
        <f>IF(COUNTA('Последняя версия'!ED167)=0,NA(),'Последняя версия'!ED167)</f>
        <v>156</v>
      </c>
      <c r="EE167">
        <f>IF(COUNTA('Последняя версия'!EE167)=0,NA(),'Последняя версия'!EE167)</f>
        <v>0</v>
      </c>
      <c r="EF167">
        <f>IF(COUNTA('Последняя версия'!EF167)=0,NA(),'Последняя версия'!EF167)</f>
        <v>1</v>
      </c>
      <c r="EG167">
        <f>IF(COUNTA('Последняя версия'!EG167)=0,NA(),'Последняя версия'!EG167)</f>
        <v>0</v>
      </c>
      <c r="EH167">
        <f>IF(COUNTA('Последняя версия'!EH167)=0,NA(),'Последняя версия'!EH167)</f>
        <v>5</v>
      </c>
      <c r="EI167">
        <f>IF(COUNTA('Последняя версия'!EI167)=0,NA(),'Последняя версия'!EI167)</f>
        <v>44</v>
      </c>
      <c r="EJ167">
        <f>IF(COUNTA('Последняя версия'!EJ167)=0,NA(),'Последняя версия'!EJ167)</f>
        <v>2.15</v>
      </c>
    </row>
    <row r="168" spans="1:140" x14ac:dyDescent="0.35">
      <c r="A168">
        <f>IF(COUNTA('Последняя версия'!A168)=0,NA(),'Последняя версия'!A168)</f>
        <v>167</v>
      </c>
      <c r="B168">
        <f>IF(COUNTA('Последняя версия'!B168)=0,NA(),'Последняя версия'!B168)</f>
        <v>3</v>
      </c>
      <c r="C168">
        <f>IF(COUNTA('Последняя версия'!C168)=0,NA(),'Последняя версия'!C168)</f>
        <v>2</v>
      </c>
      <c r="D168">
        <f>IF(COUNTA('Последняя версия'!D168)=0,NA(),'Последняя версия'!D168)</f>
        <v>6</v>
      </c>
      <c r="E168">
        <f>IF(COUNTA('Последняя версия'!E168)=0,NA(),'Последняя версия'!E168)</f>
        <v>5</v>
      </c>
      <c r="F168">
        <f>IF(COUNTA('Последняя версия'!F168)=0,NA(),'Последняя версия'!F168)</f>
        <v>1</v>
      </c>
      <c r="G168">
        <f>IF(COUNTA('Последняя версия'!G168)=0,NA(),'Последняя версия'!G168)</f>
        <v>1</v>
      </c>
      <c r="H168">
        <f>IF(COUNTA('Последняя версия'!H168)=0,NA(),'Последняя версия'!H168)</f>
        <v>1</v>
      </c>
      <c r="I168">
        <f>IF(COUNTA('Последняя версия'!I168)=0,NA(),'Последняя версия'!I168)</f>
        <v>3</v>
      </c>
      <c r="J168">
        <f>IF(COUNTA('Последняя версия'!J168)=0,NA(),'Последняя версия'!J168)</f>
        <v>1</v>
      </c>
      <c r="K168">
        <f>IF(COUNTA('Последняя версия'!K168)=0,NA(),'Последняя версия'!K168)</f>
        <v>1</v>
      </c>
      <c r="L168">
        <f>IF(COUNTA('Последняя версия'!L168)=0,NA(),'Последняя версия'!L168)</f>
        <v>1</v>
      </c>
      <c r="M168">
        <f>IF(COUNTA('Последняя версия'!M168)=0,NA(),'Последняя версия'!M168)</f>
        <v>1</v>
      </c>
      <c r="N168">
        <f>IF(COUNTA('Последняя версия'!N168)=0,NA(),'Последняя версия'!N168)</f>
        <v>2</v>
      </c>
      <c r="O168">
        <f>IF(COUNTA('Последняя версия'!O168)=0,NA(),'Последняя версия'!O168)</f>
        <v>1</v>
      </c>
      <c r="P168">
        <f>IF(COUNTA('Последняя версия'!P168)=0,NA(),'Последняя версия'!P168)</f>
        <v>1</v>
      </c>
      <c r="Q168">
        <f>IF(COUNTA('Последняя версия'!Q168)=0,NA(),'Последняя версия'!Q168)</f>
        <v>3</v>
      </c>
      <c r="R168">
        <f>IF(COUNTA('Последняя версия'!R168)=0,NA(),'Последняя версия'!R168)</f>
        <v>2</v>
      </c>
      <c r="S168">
        <f>IF(COUNTA('Последняя версия'!S168)=0,NA(),'Последняя версия'!S168)</f>
        <v>2</v>
      </c>
      <c r="T168">
        <f>IF(COUNTA('Последняя версия'!T168)=0,NA(),'Последняя версия'!T168)</f>
        <v>0</v>
      </c>
      <c r="U168">
        <f>IF(COUNTA('Последняя версия'!U168)=0,NA(),'Последняя версия'!U168)</f>
        <v>1</v>
      </c>
      <c r="V168">
        <f>IF(COUNTA('Последняя версия'!V168)=0,NA(),'Последняя версия'!V168)</f>
        <v>1</v>
      </c>
      <c r="W168">
        <f>IF(COUNTA('Последняя версия'!W168)=0,NA(),'Последняя версия'!W168)</f>
        <v>1</v>
      </c>
      <c r="X168">
        <f>IF(COUNTA('Последняя версия'!X168)=0,NA(),'Последняя версия'!X168)</f>
        <v>75</v>
      </c>
      <c r="Y168">
        <f>IF(COUNTA('Последняя версия'!Y168)=0,NA(),'Последняя версия'!Y168)</f>
        <v>72</v>
      </c>
      <c r="Z168">
        <f>IF(COUNTA('Последняя версия'!Z168)=0,NA(),'Последняя версия'!Z168)</f>
        <v>24</v>
      </c>
      <c r="AA168">
        <f>IF(COUNTA('Последняя версия'!AA168)=0,NA(),'Последняя версия'!AA168)</f>
        <v>66</v>
      </c>
      <c r="AB168" t="e">
        <f>IF(COUNTA('Последняя версия'!AB168)=0,NA(),'Последняя версия'!AB168)</f>
        <v>#N/A</v>
      </c>
      <c r="AC168">
        <f>IF(COUNTA('Последняя версия'!AC168)=0,NA(),'Последняя версия'!AC168)</f>
        <v>44.49</v>
      </c>
      <c r="AD168">
        <f>IF(COUNTA('Последняя версия'!AD168)=0,NA(),'Последняя версия'!AD168)</f>
        <v>5.79</v>
      </c>
      <c r="AE168">
        <f>IF(COUNTA('Последняя версия'!AE168)=0,NA(),'Последняя версия'!AE168)</f>
        <v>71.44</v>
      </c>
      <c r="AF168">
        <f>IF(COUNTA('Последняя версия'!AF168)=0,NA(),'Последняя версия'!AF168)</f>
        <v>5.89</v>
      </c>
      <c r="AG168">
        <f>IF(COUNTA('Последняя версия'!AG168)=0,NA(),'Последняя версия'!AG168)</f>
        <v>2.0299999999999998</v>
      </c>
      <c r="AH168">
        <f>IF(COUNTA('Последняя версия'!AH168)=0,NA(),'Последняя версия'!AH168)</f>
        <v>3.45</v>
      </c>
      <c r="AI168">
        <f>IF(COUNTA('Последняя версия'!AI168)=0,NA(),'Последняя версия'!AI168)</f>
        <v>0.89</v>
      </c>
      <c r="AJ168">
        <f>IF(COUNTA('Последняя версия'!AJ168)=0,NA(),'Последняя версия'!AJ168)</f>
        <v>1.46</v>
      </c>
      <c r="AK168">
        <f>IF(COUNTA('Последняя версия'!AK168)=0,NA(),'Последняя версия'!AK168)</f>
        <v>1.85</v>
      </c>
      <c r="AL168">
        <f>IF(COUNTA('Последняя версия'!AL168)=0,NA(),'Последняя версия'!AL168)</f>
        <v>230</v>
      </c>
      <c r="AM168">
        <f>IF(COUNTA('Последняя версия'!AM168)=0,NA(),'Последняя версия'!AM168)</f>
        <v>1012</v>
      </c>
      <c r="AN168" t="e">
        <f>IF(COUNTA('Последняя версия'!AN168)=0,NA(),'Последняя версия'!AN168)</f>
        <v>#N/A</v>
      </c>
      <c r="AO168" t="e">
        <f>IF(COUNTA('Последняя версия'!AO168)=0,NA(),'Последняя версия'!AO168)</f>
        <v>#N/A</v>
      </c>
      <c r="AP168" t="e">
        <f>IF(COUNTA('Последняя версия'!AP168)=0,NA(),'Последняя версия'!AP168)</f>
        <v>#N/A</v>
      </c>
      <c r="AQ168" t="e">
        <f>IF(COUNTA('Последняя версия'!AQ168)=0,NA(),'Последняя версия'!AQ168)</f>
        <v>#N/A</v>
      </c>
      <c r="AR168" t="e">
        <f>IF(COUNTA('Последняя версия'!AR168)=0,NA(),'Последняя версия'!AR168)</f>
        <v>#N/A</v>
      </c>
      <c r="AS168" t="e">
        <f>IF(COUNTA('Последняя версия'!AS168)=0,NA(),'Последняя версия'!AS168)</f>
        <v>#N/A</v>
      </c>
      <c r="AT168" t="e">
        <f>IF(COUNTA('Последняя версия'!AT168)=0,NA(),'Последняя версия'!AT168)</f>
        <v>#N/A</v>
      </c>
      <c r="AU168" t="e">
        <f>IF(COUNTA('Последняя версия'!AU168)=0,NA(),'Последняя версия'!AU168)</f>
        <v>#N/A</v>
      </c>
      <c r="AV168" t="e">
        <f>IF(COUNTA('Последняя версия'!AV168)=0,NA(),'Последняя версия'!AV168)</f>
        <v>#N/A</v>
      </c>
      <c r="AW168" t="e">
        <f>IF(COUNTA('Последняя версия'!AW168)=0,NA(),'Последняя версия'!AW168)</f>
        <v>#N/A</v>
      </c>
      <c r="AX168" t="e">
        <f>IF(COUNTA('Последняя версия'!AX168)=0,NA(),'Последняя версия'!AX168)</f>
        <v>#N/A</v>
      </c>
      <c r="AY168" t="e">
        <f>IF(COUNTA('Последняя версия'!AY168)=0,NA(),'Последняя версия'!AY168)</f>
        <v>#N/A</v>
      </c>
      <c r="AZ168" t="e">
        <f>IF(COUNTA('Последняя версия'!AZ168)=0,NA(),'Последняя версия'!AZ168)</f>
        <v>#N/A</v>
      </c>
      <c r="BA168" t="e">
        <f>IF(COUNTA('Последняя версия'!BA168)=0,NA(),'Последняя версия'!BA168)</f>
        <v>#N/A</v>
      </c>
      <c r="BB168">
        <f>IF(COUNTA('Последняя версия'!BB168)=0,NA(),'Последняя версия'!BB168)</f>
        <v>145</v>
      </c>
      <c r="BC168">
        <f>IF(COUNTA('Последняя версия'!BC168)=0,NA(),'Последняя версия'!BC168)</f>
        <v>5.23</v>
      </c>
      <c r="BD168">
        <f>IF(COUNTA('Последняя версия'!BD168)=0,NA(),'Последняя версия'!BD168)</f>
        <v>136</v>
      </c>
      <c r="BE168">
        <f>IF(COUNTA('Последняя версия'!BE168)=0,NA(),'Последняя версия'!BE168)</f>
        <v>3.5</v>
      </c>
      <c r="BF168">
        <f>IF(COUNTA('Последняя версия'!BF168)=0,NA(),'Последняя версия'!BF168)</f>
        <v>20</v>
      </c>
      <c r="BG168">
        <f>IF(COUNTA('Последняя версия'!BG168)=0,NA(),'Последняя версия'!BG168)</f>
        <v>8</v>
      </c>
      <c r="BH168">
        <f>IF(COUNTA('Последняя версия'!BH168)=0,NA(),'Последняя версия'!BH168)</f>
        <v>240</v>
      </c>
      <c r="BI168">
        <f>IF(COUNTA('Последняя версия'!BI168)=0,NA(),'Последняя версия'!BI168)</f>
        <v>1655.1724137931035</v>
      </c>
      <c r="BJ168">
        <f>IF(COUNTA('Последняя версия'!BJ168)=0,NA(),'Последняя версия'!BJ168)</f>
        <v>9.1300000000000008</v>
      </c>
      <c r="BK168">
        <f>IF(COUNTA('Последняя версия'!BK168)=0,NA(),'Последняя версия'!BK168)</f>
        <v>81.900000000000006</v>
      </c>
      <c r="BL168">
        <f>IF(COUNTA('Последняя версия'!BL168)=0,NA(),'Последняя версия'!BL168)</f>
        <v>91.9</v>
      </c>
      <c r="BM168">
        <f>IF(COUNTA('Последняя версия'!BM168)=0,NA(),'Последняя версия'!BM168)</f>
        <v>8.5399999999999991</v>
      </c>
      <c r="BN168" t="e">
        <f>IF(COUNTA('Последняя версия'!BN168)=0,NA(),'Последняя версия'!BN168)</f>
        <v>#N/A</v>
      </c>
      <c r="BO168" t="e">
        <f>IF(COUNTA('Последняя версия'!BO168)=0,NA(),'Последняя версия'!BO168)</f>
        <v>#N/A</v>
      </c>
      <c r="BP168" t="e">
        <f>IF(COUNTA('Последняя версия'!BP168)=0,NA(),'Последняя версия'!BP168)</f>
        <v>#N/A</v>
      </c>
      <c r="BQ168" t="e">
        <f>IF(COUNTA('Последняя версия'!BQ168)=0,NA(),'Последняя версия'!BQ168)</f>
        <v>#N/A</v>
      </c>
      <c r="BR168" t="e">
        <f>IF(COUNTA('Последняя версия'!BR168)=0,NA(),'Последняя версия'!BR168)</f>
        <v>#N/A</v>
      </c>
      <c r="BS168" t="e">
        <f>IF(COUNTA('Последняя версия'!BS168)=0,NA(),'Последняя версия'!BS168)</f>
        <v>#N/A</v>
      </c>
      <c r="BT168" t="e">
        <f>IF(COUNTA('Последняя версия'!BT168)=0,NA(),'Последняя версия'!BT168)</f>
        <v>#N/A</v>
      </c>
      <c r="BU168" t="e">
        <f>IF(COUNTA('Последняя версия'!BU168)=0,NA(),'Последняя версия'!BU168)</f>
        <v>#N/A</v>
      </c>
      <c r="BV168" t="e">
        <f>IF(COUNTA('Последняя версия'!BV168)=0,NA(),'Последняя версия'!BV168)</f>
        <v>#N/A</v>
      </c>
      <c r="BW168" t="e">
        <f>IF(COUNTA('Последняя версия'!BW168)=0,NA(),'Последняя версия'!BW168)</f>
        <v>#N/A</v>
      </c>
      <c r="BX168" t="e">
        <f>IF(COUNTA('Последняя версия'!BX168)=0,NA(),'Последняя версия'!BX168)</f>
        <v>#N/A</v>
      </c>
      <c r="BY168" t="e">
        <f>IF(COUNTA('Последняя версия'!BY168)=0,NA(),'Последняя версия'!BY168)</f>
        <v>#N/A</v>
      </c>
      <c r="BZ168" t="e">
        <f>IF(COUNTA('Последняя версия'!BZ168)=0,NA(),'Последняя версия'!BZ168)</f>
        <v>#N/A</v>
      </c>
      <c r="CA168" t="e">
        <f>IF(COUNTA('Последняя версия'!CA168)=0,NA(),'Последняя версия'!CA168)</f>
        <v>#N/A</v>
      </c>
      <c r="CB168" t="e">
        <f>IF(COUNTA('Последняя версия'!CB168)=0,NA(),'Последняя версия'!CB168)</f>
        <v>#N/A</v>
      </c>
      <c r="CC168" t="e">
        <f>IF(COUNTA('Последняя версия'!CC168)=0,NA(),'Последняя версия'!CC168)</f>
        <v>#N/A</v>
      </c>
      <c r="CD168" t="e">
        <f>IF(COUNTA('Последняя версия'!CD168)=0,NA(),'Последняя версия'!CD168)</f>
        <v>#N/A</v>
      </c>
      <c r="CE168" t="e">
        <f>IF(COUNTA('Последняя версия'!CE168)=0,NA(),'Последняя версия'!CE168)</f>
        <v>#N/A</v>
      </c>
      <c r="CF168" t="e">
        <f>IF(COUNTA('Последняя версия'!CF168)=0,NA(),'Последняя версия'!CF168)</f>
        <v>#N/A</v>
      </c>
      <c r="CG168" t="e">
        <f>IF(COUNTA('Последняя версия'!CG168)=0,NA(),'Последняя версия'!CG168)</f>
        <v>#N/A</v>
      </c>
      <c r="CH168" t="e">
        <f>IF(COUNTA('Последняя версия'!CH168)=0,NA(),'Последняя версия'!CH168)</f>
        <v>#N/A</v>
      </c>
      <c r="CI168" t="e">
        <f>IF(COUNTA('Последняя версия'!CI168)=0,NA(),'Последняя версия'!CI168)</f>
        <v>#N/A</v>
      </c>
      <c r="CJ168" t="e">
        <f>IF(COUNTA('Последняя версия'!CJ168)=0,NA(),'Последняя версия'!CJ168)</f>
        <v>#N/A</v>
      </c>
      <c r="CK168" t="e">
        <f>IF(COUNTA('Последняя версия'!CK168)=0,NA(),'Последняя версия'!CK168)</f>
        <v>#N/A</v>
      </c>
      <c r="CL168" t="e">
        <f>IF(COUNTA('Последняя версия'!CL168)=0,NA(),'Последняя версия'!CL168)</f>
        <v>#N/A</v>
      </c>
      <c r="CM168">
        <f>IF(COUNTA('Последняя версия'!CM168)=0,NA(),'Последняя версия'!CM168)</f>
        <v>5.2</v>
      </c>
      <c r="CN168">
        <f>IF(COUNTA('Последняя версия'!CN168)=0,NA(),'Последняя версия'!CN168)</f>
        <v>3</v>
      </c>
      <c r="CO168" t="e">
        <f>IF(COUNTA('Последняя версия'!CO168)=0,NA(),'Последняя версия'!CO168)</f>
        <v>#N/A</v>
      </c>
      <c r="CP168">
        <f>IF(COUNTA('Последняя версия'!CP168)=0,NA(),'Последняя версия'!CP168)</f>
        <v>146.9</v>
      </c>
      <c r="CQ168">
        <f>IF(COUNTA('Последняя версия'!CQ168)=0,NA(),'Последняя версия'!CQ168)</f>
        <v>20.399999999999999</v>
      </c>
      <c r="CR168">
        <f>IF(COUNTA('Последняя версия'!CR168)=0,NA(),'Последняя версия'!CR168)</f>
        <v>32.799999999999997</v>
      </c>
      <c r="CS168">
        <f>IF(COUNTA('Последняя версия'!CS168)=0,NA(),'Последняя версия'!CS168)</f>
        <v>28</v>
      </c>
      <c r="CT168">
        <f>IF(COUNTA('Последняя версия'!CT168)=0,NA(),'Последняя версия'!CT168)</f>
        <v>10</v>
      </c>
      <c r="CU168">
        <f>IF(COUNTA('Последняя версия'!CU168)=0,NA(),'Последняя версия'!CU168)</f>
        <v>18</v>
      </c>
      <c r="CV168">
        <f>IF(COUNTA('Последняя версия'!CV168)=0,NA(),'Последняя версия'!CV168)</f>
        <v>5</v>
      </c>
      <c r="CW168">
        <f>IF(COUNTA('Последняя версия'!CW168)=0,NA(),'Последняя версия'!CW168)</f>
        <v>1</v>
      </c>
      <c r="CX168">
        <f>IF(COUNTA('Последняя версия'!CX168)=0,NA(),'Последняя версия'!CX168)</f>
        <v>8</v>
      </c>
      <c r="CY168">
        <f>IF(COUNTA('Последняя версия'!CY168)=0,NA(),'Последняя версия'!CY168)</f>
        <v>6</v>
      </c>
      <c r="CZ168">
        <f>IF(COUNTA('Последняя версия'!CZ168)=0,NA(),'Последняя версия'!CZ168)</f>
        <v>2</v>
      </c>
      <c r="DA168">
        <f>IF(COUNTA('Последняя версия'!DA168)=0,NA(),'Последняя версия'!DA168)</f>
        <v>6</v>
      </c>
      <c r="DB168">
        <f>IF(COUNTA('Последняя версия'!DB168)=0,NA(),'Последняя версия'!DB168)</f>
        <v>8</v>
      </c>
      <c r="DC168">
        <f>IF(COUNTA('Последняя версия'!DC168)=0,NA(),'Последняя версия'!DC168)</f>
        <v>8</v>
      </c>
      <c r="DD168">
        <f>IF(COUNTA('Последняя версия'!DD168)=0,NA(),'Последняя версия'!DD168)</f>
        <v>8</v>
      </c>
      <c r="DE168">
        <f>IF(COUNTA('Последняя версия'!DE168)=0,NA(),'Последняя версия'!DE168)</f>
        <v>7</v>
      </c>
      <c r="DF168">
        <f>IF(COUNTA('Последняя версия'!DF168)=0,NA(),'Последняя версия'!DF168)</f>
        <v>6</v>
      </c>
      <c r="DG168">
        <f>IF(COUNTA('Последняя версия'!DG168)=0,NA(),'Последняя версия'!DG168)</f>
        <v>8</v>
      </c>
      <c r="DH168">
        <f>IF(COUNTA('Последняя версия'!DH168)=0,NA(),'Последняя версия'!DH168)</f>
        <v>18</v>
      </c>
      <c r="DI168">
        <f>IF(COUNTA('Последняя версия'!DI168)=0,NA(),'Последняя версия'!DI168)</f>
        <v>6</v>
      </c>
      <c r="DJ168">
        <f>IF(COUNTA('Последняя версия'!DJ168)=0,NA(),'Последняя версия'!DJ168)</f>
        <v>5</v>
      </c>
      <c r="DK168">
        <f>IF(COUNTA('Последняя версия'!DK168)=0,NA(),'Последняя версия'!DK168)</f>
        <v>5</v>
      </c>
      <c r="DL168">
        <f>IF(COUNTA('Последняя версия'!DL168)=0,NA(),'Последняя версия'!DL168)</f>
        <v>10</v>
      </c>
      <c r="DM168">
        <f>IF(COUNTA('Последняя версия'!DM168)=0,NA(),'Последняя версия'!DM168)</f>
        <v>11</v>
      </c>
      <c r="DN168">
        <f>IF(COUNTA('Последняя версия'!DN168)=0,NA(),'Последняя версия'!DN168)</f>
        <v>6</v>
      </c>
      <c r="DO168">
        <f>IF(COUNTA('Последняя версия'!DO168)=0,NA(),'Последняя версия'!DO168)</f>
        <v>5</v>
      </c>
      <c r="DP168">
        <f>IF(COUNTA('Последняя версия'!DP168)=0,NA(),'Последняя версия'!DP168)</f>
        <v>13</v>
      </c>
      <c r="DQ168">
        <f>IF(COUNTA('Последняя версия'!DQ168)=0,NA(),'Последняя версия'!DQ168)</f>
        <v>13</v>
      </c>
      <c r="DR168">
        <f>IF(COUNTA('Последняя версия'!DR168)=0,NA(),'Последняя версия'!DR168)</f>
        <v>9</v>
      </c>
      <c r="DS168">
        <f>IF(COUNTA('Последняя версия'!DS168)=0,NA(),'Последняя версия'!DS168)</f>
        <v>4</v>
      </c>
      <c r="DT168">
        <f>IF(COUNTA('Последняя версия'!DT168)=0,NA(),'Последняя версия'!DT168)</f>
        <v>140</v>
      </c>
      <c r="DU168">
        <f>IF(COUNTA('Последняя версия'!DU168)=0,NA(),'Последняя версия'!DU168)</f>
        <v>92</v>
      </c>
      <c r="DV168">
        <f>IF(COUNTA('Последняя версия'!DV168)=0,NA(),'Последняя версия'!DV168)</f>
        <v>16</v>
      </c>
      <c r="DW168">
        <f>IF(COUNTA('Последняя версия'!DW168)=0,NA(),'Последняя версия'!DW168)</f>
        <v>1</v>
      </c>
      <c r="DX168">
        <f>IF(COUNTA('Последняя версия'!DX168)=0,NA(),'Последняя версия'!DX168)</f>
        <v>26</v>
      </c>
      <c r="DY168">
        <f>IF(COUNTA('Последняя версия'!DY168)=0,NA(),'Последняя версия'!DY168)</f>
        <v>10</v>
      </c>
      <c r="DZ168">
        <f>IF(COUNTA('Последняя версия'!DZ168)=0,NA(),'Последняя версия'!DZ168)</f>
        <v>25</v>
      </c>
      <c r="EA168">
        <f>IF(COUNTA('Последняя версия'!EA168)=0,NA(),'Последняя версия'!EA168)</f>
        <v>15</v>
      </c>
      <c r="EB168">
        <f>IF(COUNTA('Последняя версия'!EB168)=0,NA(),'Последняя версия'!EB168)</f>
        <v>54</v>
      </c>
      <c r="EC168">
        <f>IF(COUNTA('Последняя версия'!EC168)=0,NA(),'Последняя версия'!EC168)</f>
        <v>90</v>
      </c>
      <c r="ED168">
        <f>IF(COUNTA('Последняя версия'!ED168)=0,NA(),'Последняя версия'!ED168)</f>
        <v>140</v>
      </c>
      <c r="EE168">
        <f>IF(COUNTA('Последняя версия'!EE168)=0,NA(),'Последняя версия'!EE168)</f>
        <v>1</v>
      </c>
      <c r="EF168">
        <f>IF(COUNTA('Последняя версия'!EF168)=0,NA(),'Последняя версия'!EF168)</f>
        <v>4</v>
      </c>
      <c r="EG168">
        <f>IF(COUNTA('Последняя версия'!EG168)=0,NA(),'Последняя версия'!EG168)</f>
        <v>0</v>
      </c>
      <c r="EH168">
        <f>IF(COUNTA('Последняя версия'!EH168)=0,NA(),'Последняя версия'!EH168)</f>
        <v>4</v>
      </c>
      <c r="EI168">
        <f>IF(COUNTA('Последняя версия'!EI168)=0,NA(),'Последняя версия'!EI168)</f>
        <v>50</v>
      </c>
      <c r="EJ168">
        <f>IF(COUNTA('Последняя версия'!EJ168)=0,NA(),'Последняя версия'!EJ168)</f>
        <v>1.7</v>
      </c>
    </row>
    <row r="169" spans="1:140" x14ac:dyDescent="0.35">
      <c r="A169">
        <f>IF(COUNTA('Последняя версия'!A169)=0,NA(),'Последняя версия'!A169)</f>
        <v>168</v>
      </c>
      <c r="B169">
        <f>IF(COUNTA('Последняя версия'!B169)=0,NA(),'Последняя версия'!B169)</f>
        <v>2</v>
      </c>
      <c r="C169">
        <f>IF(COUNTA('Последняя версия'!C169)=0,NA(),'Последняя версия'!C169)</f>
        <v>2</v>
      </c>
      <c r="D169">
        <f>IF(COUNTA('Последняя версия'!D169)=0,NA(),'Последняя версия'!D169)</f>
        <v>4</v>
      </c>
      <c r="E169">
        <f>IF(COUNTA('Последняя версия'!E169)=0,NA(),'Последняя версия'!E169)</f>
        <v>6</v>
      </c>
      <c r="F169">
        <f>IF(COUNTA('Последняя версия'!F169)=0,NA(),'Последняя версия'!F169)</f>
        <v>4</v>
      </c>
      <c r="G169">
        <f>IF(COUNTA('Последняя версия'!G169)=0,NA(),'Последняя версия'!G169)</f>
        <v>1</v>
      </c>
      <c r="H169">
        <f>IF(COUNTA('Последняя версия'!H169)=0,NA(),'Последняя версия'!H169)</f>
        <v>1</v>
      </c>
      <c r="I169">
        <f>IF(COUNTA('Последняя версия'!I169)=0,NA(),'Последняя версия'!I169)</f>
        <v>3</v>
      </c>
      <c r="J169">
        <f>IF(COUNTA('Последняя версия'!J169)=0,NA(),'Последняя версия'!J169)</f>
        <v>1</v>
      </c>
      <c r="K169">
        <f>IF(COUNTA('Последняя версия'!K169)=0,NA(),'Последняя версия'!K169)</f>
        <v>1</v>
      </c>
      <c r="L169">
        <f>IF(COUNTA('Последняя версия'!L169)=0,NA(),'Последняя версия'!L169)</f>
        <v>1</v>
      </c>
      <c r="M169">
        <f>IF(COUNTA('Последняя версия'!M169)=0,NA(),'Последняя версия'!M169)</f>
        <v>2</v>
      </c>
      <c r="N169">
        <f>IF(COUNTA('Последняя версия'!N169)=0,NA(),'Последняя версия'!N169)</f>
        <v>2</v>
      </c>
      <c r="O169">
        <f>IF(COUNTA('Последняя версия'!O169)=0,NA(),'Последняя версия'!O169)</f>
        <v>1</v>
      </c>
      <c r="P169">
        <f>IF(COUNTA('Последняя версия'!P169)=0,NA(),'Последняя версия'!P169)</f>
        <v>1</v>
      </c>
      <c r="Q169">
        <f>IF(COUNTA('Последняя версия'!Q169)=0,NA(),'Последняя версия'!Q169)</f>
        <v>1</v>
      </c>
      <c r="R169">
        <f>IF(COUNTA('Последняя версия'!R169)=0,NA(),'Последняя версия'!R169)</f>
        <v>1</v>
      </c>
      <c r="S169">
        <f>IF(COUNTA('Последняя версия'!S169)=0,NA(),'Последняя версия'!S169)</f>
        <v>2</v>
      </c>
      <c r="T169" t="e">
        <f>IF(COUNTA('Последняя версия'!T169)=0,NA(),'Последняя версия'!T169)</f>
        <v>#N/A</v>
      </c>
      <c r="U169" t="e">
        <f>IF(COUNTA('Последняя версия'!U169)=0,NA(),'Последняя версия'!U169)</f>
        <v>#N/A</v>
      </c>
      <c r="V169" t="e">
        <f>IF(COUNTA('Последняя версия'!V169)=0,NA(),'Последняя версия'!V169)</f>
        <v>#N/A</v>
      </c>
      <c r="W169">
        <f>IF(COUNTA('Последняя версия'!W169)=0,NA(),'Последняя версия'!W169)</f>
        <v>1</v>
      </c>
      <c r="X169">
        <f>IF(COUNTA('Последняя версия'!X169)=0,NA(),'Последняя версия'!X169)</f>
        <v>76</v>
      </c>
      <c r="Y169" t="e">
        <f>IF(COUNTA('Последняя версия'!Y169)=0,NA(),'Последняя версия'!Y169)</f>
        <v>#N/A</v>
      </c>
      <c r="Z169" t="e">
        <f>IF(COUNTA('Последняя версия'!Z169)=0,NA(),'Последняя версия'!Z169)</f>
        <v>#N/A</v>
      </c>
      <c r="AA169">
        <f>IF(COUNTA('Последняя версия'!AA169)=0,NA(),'Последняя версия'!AA169)</f>
        <v>53</v>
      </c>
      <c r="AB169" t="e">
        <f>IF(COUNTA('Последняя версия'!AB169)=0,NA(),'Последняя версия'!AB169)</f>
        <v>#N/A</v>
      </c>
      <c r="AC169">
        <f>IF(COUNTA('Последняя версия'!AC169)=0,NA(),'Последняя версия'!AC169)</f>
        <v>42.3</v>
      </c>
      <c r="AD169">
        <f>IF(COUNTA('Последняя версия'!AD169)=0,NA(),'Последняя версия'!AD169)</f>
        <v>5.3</v>
      </c>
      <c r="AE169">
        <f>IF(COUNTA('Последняя версия'!AE169)=0,NA(),'Последняя версия'!AE169)</f>
        <v>72</v>
      </c>
      <c r="AF169">
        <f>IF(COUNTA('Последняя версия'!AF169)=0,NA(),'Последняя версия'!AF169)</f>
        <v>5.0999999999999996</v>
      </c>
      <c r="AG169">
        <f>IF(COUNTA('Последняя версия'!AG169)=0,NA(),'Последняя версия'!AG169)</f>
        <v>1.4</v>
      </c>
      <c r="AH169">
        <f>IF(COUNTA('Последняя версия'!AH169)=0,NA(),'Последняя версия'!AH169)</f>
        <v>3.75</v>
      </c>
      <c r="AI169">
        <f>IF(COUNTA('Последняя версия'!AI169)=0,NA(),'Последняя версия'!AI169)</f>
        <v>1.24</v>
      </c>
      <c r="AJ169">
        <f>IF(COUNTA('Последняя версия'!AJ169)=0,NA(),'Последняя версия'!AJ169)</f>
        <v>3.3</v>
      </c>
      <c r="AK169">
        <f>IF(COUNTA('Последняя версия'!AK169)=0,NA(),'Последняя версия'!AK169)</f>
        <v>2.78</v>
      </c>
      <c r="AL169">
        <f>IF(COUNTA('Последняя версия'!AL169)=0,NA(),'Последняя версия'!AL169)</f>
        <v>92.2</v>
      </c>
      <c r="AM169">
        <f>IF(COUNTA('Последняя версия'!AM169)=0,NA(),'Последняя версия'!AM169)</f>
        <v>282</v>
      </c>
      <c r="AN169" t="e">
        <f>IF(COUNTA('Последняя версия'!AN169)=0,NA(),'Последняя версия'!AN169)</f>
        <v>#N/A</v>
      </c>
      <c r="AO169" t="e">
        <f>IF(COUNTA('Последняя версия'!AO169)=0,NA(),'Последняя версия'!AO169)</f>
        <v>#N/A</v>
      </c>
      <c r="AP169" t="e">
        <f>IF(COUNTA('Последняя версия'!AP169)=0,NA(),'Последняя версия'!AP169)</f>
        <v>#N/A</v>
      </c>
      <c r="AQ169" t="e">
        <f>IF(COUNTA('Последняя версия'!AQ169)=0,NA(),'Последняя версия'!AQ169)</f>
        <v>#N/A</v>
      </c>
      <c r="AR169" t="e">
        <f>IF(COUNTA('Последняя версия'!AR169)=0,NA(),'Последняя версия'!AR169)</f>
        <v>#N/A</v>
      </c>
      <c r="AS169" t="e">
        <f>IF(COUNTA('Последняя версия'!AS169)=0,NA(),'Последняя версия'!AS169)</f>
        <v>#N/A</v>
      </c>
      <c r="AT169" t="e">
        <f>IF(COUNTA('Последняя версия'!AT169)=0,NA(),'Последняя версия'!AT169)</f>
        <v>#N/A</v>
      </c>
      <c r="AU169" t="e">
        <f>IF(COUNTA('Последняя версия'!AU169)=0,NA(),'Последняя версия'!AU169)</f>
        <v>#N/A</v>
      </c>
      <c r="AV169" t="e">
        <f>IF(COUNTA('Последняя версия'!AV169)=0,NA(),'Последняя версия'!AV169)</f>
        <v>#N/A</v>
      </c>
      <c r="AW169" t="e">
        <f>IF(COUNTA('Последняя версия'!AW169)=0,NA(),'Последняя версия'!AW169)</f>
        <v>#N/A</v>
      </c>
      <c r="AX169" t="e">
        <f>IF(COUNTA('Последняя версия'!AX169)=0,NA(),'Последняя версия'!AX169)</f>
        <v>#N/A</v>
      </c>
      <c r="AY169" t="e">
        <f>IF(COUNTA('Последняя версия'!AY169)=0,NA(),'Последняя версия'!AY169)</f>
        <v>#N/A</v>
      </c>
      <c r="AZ169" t="e">
        <f>IF(COUNTA('Последняя версия'!AZ169)=0,NA(),'Последняя версия'!AZ169)</f>
        <v>#N/A</v>
      </c>
      <c r="BA169" t="e">
        <f>IF(COUNTA('Последняя версия'!BA169)=0,NA(),'Последняя версия'!BA169)</f>
        <v>#N/A</v>
      </c>
      <c r="BB169">
        <f>IF(COUNTA('Последняя версия'!BB169)=0,NA(),'Последняя версия'!BB169)</f>
        <v>138</v>
      </c>
      <c r="BC169">
        <f>IF(COUNTA('Последняя версия'!BC169)=0,NA(),'Последняя версия'!BC169)</f>
        <v>4.08</v>
      </c>
      <c r="BD169">
        <f>IF(COUNTA('Последняя версия'!BD169)=0,NA(),'Последняя версия'!BD169)</f>
        <v>209</v>
      </c>
      <c r="BE169">
        <f>IF(COUNTA('Последняя версия'!BE169)=0,NA(),'Последняя версия'!BE169)</f>
        <v>4.8</v>
      </c>
      <c r="BF169">
        <f>IF(COUNTA('Последняя версия'!BF169)=0,NA(),'Последняя версия'!BF169)</f>
        <v>15</v>
      </c>
      <c r="BG169">
        <f>IF(COUNTA('Последняя версия'!BG169)=0,NA(),'Последняя версия'!BG169)</f>
        <v>2</v>
      </c>
      <c r="BH169">
        <f>IF(COUNTA('Последняя версия'!BH169)=0,NA(),'Последняя версия'!BH169)</f>
        <v>207</v>
      </c>
      <c r="BI169">
        <f>IF(COUNTA('Последняя версия'!BI169)=0,NA(),'Последняя версия'!BI169)</f>
        <v>1500</v>
      </c>
      <c r="BJ169">
        <f>IF(COUNTA('Последняя версия'!BJ169)=0,NA(),'Последняя версия'!BJ169)</f>
        <v>6.52</v>
      </c>
      <c r="BK169">
        <f>IF(COUNTA('Последняя версия'!BK169)=0,NA(),'Последняя версия'!BK169)</f>
        <v>65.5</v>
      </c>
      <c r="BL169">
        <f>IF(COUNTA('Последняя версия'!BL169)=0,NA(),'Последняя версия'!BL169)</f>
        <v>86.8</v>
      </c>
      <c r="BM169">
        <f>IF(COUNTA('Последняя версия'!BM169)=0,NA(),'Последняя версия'!BM169)</f>
        <v>6.7</v>
      </c>
      <c r="BN169" t="e">
        <f>IF(COUNTA('Последняя версия'!BN169)=0,NA(),'Последняя версия'!BN169)</f>
        <v>#N/A</v>
      </c>
      <c r="BO169" t="e">
        <f>IF(COUNTA('Последняя версия'!BO169)=0,NA(),'Последняя версия'!BO169)</f>
        <v>#N/A</v>
      </c>
      <c r="BP169" t="e">
        <f>IF(COUNTA('Последняя версия'!BP169)=0,NA(),'Последняя версия'!BP169)</f>
        <v>#N/A</v>
      </c>
      <c r="BQ169" t="e">
        <f>IF(COUNTA('Последняя версия'!BQ169)=0,NA(),'Последняя версия'!BQ169)</f>
        <v>#N/A</v>
      </c>
      <c r="BR169" t="e">
        <f>IF(COUNTA('Последняя версия'!BR169)=0,NA(),'Последняя версия'!BR169)</f>
        <v>#N/A</v>
      </c>
      <c r="BS169" t="e">
        <f>IF(COUNTA('Последняя версия'!BS169)=0,NA(),'Последняя версия'!BS169)</f>
        <v>#N/A</v>
      </c>
      <c r="BT169" t="e">
        <f>IF(COUNTA('Последняя версия'!BT169)=0,NA(),'Последняя версия'!BT169)</f>
        <v>#N/A</v>
      </c>
      <c r="BU169" t="e">
        <f>IF(COUNTA('Последняя версия'!BU169)=0,NA(),'Последняя версия'!BU169)</f>
        <v>#N/A</v>
      </c>
      <c r="BV169" t="e">
        <f>IF(COUNTA('Последняя версия'!BV169)=0,NA(),'Последняя версия'!BV169)</f>
        <v>#N/A</v>
      </c>
      <c r="BW169" t="e">
        <f>IF(COUNTA('Последняя версия'!BW169)=0,NA(),'Последняя версия'!BW169)</f>
        <v>#N/A</v>
      </c>
      <c r="BX169" t="e">
        <f>IF(COUNTA('Последняя версия'!BX169)=0,NA(),'Последняя версия'!BX169)</f>
        <v>#N/A</v>
      </c>
      <c r="BY169" t="e">
        <f>IF(COUNTA('Последняя версия'!BY169)=0,NA(),'Последняя версия'!BY169)</f>
        <v>#N/A</v>
      </c>
      <c r="BZ169" t="e">
        <f>IF(COUNTA('Последняя версия'!BZ169)=0,NA(),'Последняя версия'!BZ169)</f>
        <v>#N/A</v>
      </c>
      <c r="CA169" t="e">
        <f>IF(COUNTA('Последняя версия'!CA169)=0,NA(),'Последняя версия'!CA169)</f>
        <v>#N/A</v>
      </c>
      <c r="CB169" t="e">
        <f>IF(COUNTA('Последняя версия'!CB169)=0,NA(),'Последняя версия'!CB169)</f>
        <v>#N/A</v>
      </c>
      <c r="CC169" t="e">
        <f>IF(COUNTA('Последняя версия'!CC169)=0,NA(),'Последняя версия'!CC169)</f>
        <v>#N/A</v>
      </c>
      <c r="CD169" t="e">
        <f>IF(COUNTA('Последняя версия'!CD169)=0,NA(),'Последняя версия'!CD169)</f>
        <v>#N/A</v>
      </c>
      <c r="CE169" t="e">
        <f>IF(COUNTA('Последняя версия'!CE169)=0,NA(),'Последняя версия'!CE169)</f>
        <v>#N/A</v>
      </c>
      <c r="CF169" t="e">
        <f>IF(COUNTA('Последняя версия'!CF169)=0,NA(),'Последняя версия'!CF169)</f>
        <v>#N/A</v>
      </c>
      <c r="CG169" t="e">
        <f>IF(COUNTA('Последняя версия'!CG169)=0,NA(),'Последняя версия'!CG169)</f>
        <v>#N/A</v>
      </c>
      <c r="CH169" t="e">
        <f>IF(COUNTA('Последняя версия'!CH169)=0,NA(),'Последняя версия'!CH169)</f>
        <v>#N/A</v>
      </c>
      <c r="CI169" t="e">
        <f>IF(COUNTA('Последняя версия'!CI169)=0,NA(),'Последняя версия'!CI169)</f>
        <v>#N/A</v>
      </c>
      <c r="CJ169" t="e">
        <f>IF(COUNTA('Последняя версия'!CJ169)=0,NA(),'Последняя версия'!CJ169)</f>
        <v>#N/A</v>
      </c>
      <c r="CK169" t="e">
        <f>IF(COUNTA('Последняя версия'!CK169)=0,NA(),'Последняя версия'!CK169)</f>
        <v>#N/A</v>
      </c>
      <c r="CL169" t="e">
        <f>IF(COUNTA('Последняя версия'!CL169)=0,NA(),'Последняя версия'!CL169)</f>
        <v>#N/A</v>
      </c>
      <c r="CM169">
        <f>IF(COUNTA('Последняя версия'!CM169)=0,NA(),'Последняя версия'!CM169)</f>
        <v>6.34</v>
      </c>
      <c r="CN169">
        <f>IF(COUNTA('Последняя версия'!CN169)=0,NA(),'Последняя версия'!CN169)</f>
        <v>27.734000000000002</v>
      </c>
      <c r="CO169">
        <f>IF(COUNTA('Последняя версия'!CO169)=0,NA(),'Последняя версия'!CO169)</f>
        <v>73.626000000000005</v>
      </c>
      <c r="CP169">
        <f>IF(COUNTA('Последняя версия'!CP169)=0,NA(),'Последняя версия'!CP169)</f>
        <v>716.5</v>
      </c>
      <c r="CQ169">
        <f>IF(COUNTA('Последняя версия'!CQ169)=0,NA(),'Последняя версия'!CQ169)</f>
        <v>142.02000000000001</v>
      </c>
      <c r="CR169">
        <f>IF(COUNTA('Последняя версия'!CR169)=0,NA(),'Последняя версия'!CR169)</f>
        <v>27.63</v>
      </c>
      <c r="CS169">
        <f>IF(COUNTA('Последняя версия'!CS169)=0,NA(),'Последняя версия'!CS169)</f>
        <v>29</v>
      </c>
      <c r="CT169">
        <f>IF(COUNTA('Последняя версия'!CT169)=0,NA(),'Последняя версия'!CT169)</f>
        <v>9</v>
      </c>
      <c r="CU169">
        <f>IF(COUNTA('Последняя версия'!CU169)=0,NA(),'Последняя версия'!CU169)</f>
        <v>18</v>
      </c>
      <c r="CV169">
        <f>IF(COUNTA('Последняя версия'!CV169)=0,NA(),'Последняя версия'!CV169)</f>
        <v>7</v>
      </c>
      <c r="CW169">
        <f>IF(COUNTA('Последняя версия'!CW169)=0,NA(),'Последняя версия'!CW169)</f>
        <v>6</v>
      </c>
      <c r="CX169">
        <f>IF(COUNTA('Последняя версия'!CX169)=0,NA(),'Последняя версия'!CX169)</f>
        <v>6</v>
      </c>
      <c r="CY169">
        <f>IF(COUNTA('Последняя версия'!CY169)=0,NA(),'Последняя версия'!CY169)</f>
        <v>7</v>
      </c>
      <c r="CZ169">
        <f>IF(COUNTA('Последняя версия'!CZ169)=0,NA(),'Последняя версия'!CZ169)</f>
        <v>8</v>
      </c>
      <c r="DA169">
        <f>IF(COUNTA('Последняя версия'!DA169)=0,NA(),'Последняя версия'!DA169)</f>
        <v>6</v>
      </c>
      <c r="DB169">
        <f>IF(COUNTA('Последняя версия'!DB169)=0,NA(),'Последняя версия'!DB169)</f>
        <v>9</v>
      </c>
      <c r="DC169">
        <f>IF(COUNTA('Последняя версия'!DC169)=0,NA(),'Последняя версия'!DC169)</f>
        <v>8</v>
      </c>
      <c r="DD169">
        <f>IF(COUNTA('Последняя версия'!DD169)=0,NA(),'Последняя версия'!DD169)</f>
        <v>8</v>
      </c>
      <c r="DE169">
        <f>IF(COUNTA('Последняя версия'!DE169)=0,NA(),'Последняя версия'!DE169)</f>
        <v>8</v>
      </c>
      <c r="DF169">
        <f>IF(COUNTA('Последняя версия'!DF169)=0,NA(),'Последняя версия'!DF169)</f>
        <v>9</v>
      </c>
      <c r="DG169">
        <f>IF(COUNTA('Последняя версия'!DG169)=0,NA(),'Последняя версия'!DG169)</f>
        <v>6</v>
      </c>
      <c r="DH169">
        <f>IF(COUNTA('Последняя версия'!DH169)=0,NA(),'Последняя версия'!DH169)</f>
        <v>29</v>
      </c>
      <c r="DI169">
        <f>IF(COUNTA('Последняя версия'!DI169)=0,NA(),'Последняя версия'!DI169)</f>
        <v>6</v>
      </c>
      <c r="DJ169">
        <f>IF(COUNTA('Последняя версия'!DJ169)=0,NA(),'Последняя версия'!DJ169)</f>
        <v>5</v>
      </c>
      <c r="DK169">
        <f>IF(COUNTA('Последняя версия'!DK169)=0,NA(),'Последняя версия'!DK169)</f>
        <v>5</v>
      </c>
      <c r="DL169">
        <f>IF(COUNTA('Последняя версия'!DL169)=0,NA(),'Последняя версия'!DL169)</f>
        <v>10</v>
      </c>
      <c r="DM169">
        <f>IF(COUNTA('Последняя версия'!DM169)=0,NA(),'Последняя версия'!DM169)</f>
        <v>9</v>
      </c>
      <c r="DN169">
        <f>IF(COUNTA('Последняя версия'!DN169)=0,NA(),'Последняя версия'!DN169)</f>
        <v>5</v>
      </c>
      <c r="DO169">
        <f>IF(COUNTA('Последняя версия'!DO169)=0,NA(),'Последняя версия'!DO169)</f>
        <v>4</v>
      </c>
      <c r="DP169">
        <f>IF(COUNTA('Последняя версия'!DP169)=0,NA(),'Последняя версия'!DP169)</f>
        <v>8</v>
      </c>
      <c r="DQ169">
        <f>IF(COUNTA('Последняя версия'!DQ169)=0,NA(),'Последняя версия'!DQ169)</f>
        <v>12</v>
      </c>
      <c r="DR169">
        <f>IF(COUNTA('Последняя версия'!DR169)=0,NA(),'Последняя версия'!DR169)</f>
        <v>8</v>
      </c>
      <c r="DS169">
        <f>IF(COUNTA('Последняя версия'!DS169)=0,NA(),'Последняя версия'!DS169)</f>
        <v>4</v>
      </c>
      <c r="DT169">
        <f>IF(COUNTA('Последняя версия'!DT169)=0,NA(),'Последняя версия'!DT169)</f>
        <v>120</v>
      </c>
      <c r="DU169">
        <f>IF(COUNTA('Последняя версия'!DU169)=0,NA(),'Последняя версия'!DU169)</f>
        <v>90</v>
      </c>
      <c r="DV169">
        <f>IF(COUNTA('Последняя версия'!DV169)=0,NA(),'Последняя версия'!DV169)</f>
        <v>18</v>
      </c>
      <c r="DW169">
        <f>IF(COUNTA('Последняя версия'!DW169)=0,NA(),'Последняя версия'!DW169)</f>
        <v>1</v>
      </c>
      <c r="DX169">
        <f>IF(COUNTA('Последняя версия'!DX169)=0,NA(),'Последняя версия'!DX169)</f>
        <v>25</v>
      </c>
      <c r="DY169">
        <f>IF(COUNTA('Последняя версия'!DY169)=0,NA(),'Последняя версия'!DY169)</f>
        <v>9</v>
      </c>
      <c r="DZ169">
        <f>IF(COUNTA('Последняя версия'!DZ169)=0,NA(),'Последняя версия'!DZ169)</f>
        <v>24</v>
      </c>
      <c r="EA169">
        <f>IF(COUNTA('Последняя версия'!EA169)=0,NA(),'Последняя версия'!EA169)</f>
        <v>14</v>
      </c>
      <c r="EB169">
        <f>IF(COUNTA('Последняя версия'!EB169)=0,NA(),'Последняя версия'!EB169)</f>
        <v>63</v>
      </c>
      <c r="EC169">
        <f>IF(COUNTA('Последняя версия'!EC169)=0,NA(),'Последняя версия'!EC169)</f>
        <v>104</v>
      </c>
      <c r="ED169">
        <f>IF(COUNTA('Последняя версия'!ED169)=0,NA(),'Последняя версия'!ED169)</f>
        <v>164</v>
      </c>
      <c r="EE169">
        <f>IF(COUNTA('Последняя версия'!EE169)=0,NA(),'Последняя версия'!EE169)</f>
        <v>1</v>
      </c>
      <c r="EF169">
        <f>IF(COUNTA('Последняя версия'!EF169)=0,NA(),'Последняя версия'!EF169)</f>
        <v>2</v>
      </c>
      <c r="EG169">
        <f>IF(COUNTA('Последняя версия'!EG169)=0,NA(),'Последняя версия'!EG169)</f>
        <v>0</v>
      </c>
      <c r="EH169">
        <f>IF(COUNTA('Последняя версия'!EH169)=0,NA(),'Последняя версия'!EH169)</f>
        <v>2</v>
      </c>
      <c r="EI169">
        <f>IF(COUNTA('Последняя версия'!EI169)=0,NA(),'Последняя версия'!EI169)</f>
        <v>60</v>
      </c>
      <c r="EJ169">
        <f>IF(COUNTA('Последняя версия'!EJ169)=0,NA(),'Последняя версия'!EJ169)</f>
        <v>1.65</v>
      </c>
    </row>
    <row r="170" spans="1:140" x14ac:dyDescent="0.35">
      <c r="A170">
        <f>IF(COUNTA('Последняя версия'!A170)=0,NA(),'Последняя версия'!A170)</f>
        <v>169</v>
      </c>
      <c r="B170">
        <f>IF(COUNTA('Последняя версия'!B170)=0,NA(),'Последняя версия'!B170)</f>
        <v>2</v>
      </c>
      <c r="C170">
        <f>IF(COUNTA('Последняя версия'!C170)=0,NA(),'Последняя версия'!C170)</f>
        <v>2</v>
      </c>
      <c r="D170">
        <f>IF(COUNTA('Последняя версия'!D170)=0,NA(),'Последняя версия'!D170)</f>
        <v>6</v>
      </c>
      <c r="E170">
        <f>IF(COUNTA('Последняя версия'!E170)=0,NA(),'Последняя версия'!E170)</f>
        <v>6</v>
      </c>
      <c r="F170">
        <f>IF(COUNTA('Последняя версия'!F170)=0,NA(),'Последняя версия'!F170)</f>
        <v>2</v>
      </c>
      <c r="G170">
        <f>IF(COUNTA('Последняя версия'!G170)=0,NA(),'Последняя версия'!G170)</f>
        <v>2</v>
      </c>
      <c r="H170">
        <f>IF(COUNTA('Последняя версия'!H170)=0,NA(),'Последняя версия'!H170)</f>
        <v>1</v>
      </c>
      <c r="I170">
        <f>IF(COUNTA('Последняя версия'!I170)=0,NA(),'Последняя версия'!I170)</f>
        <v>2</v>
      </c>
      <c r="J170">
        <f>IF(COUNTA('Последняя версия'!J170)=0,NA(),'Последняя версия'!J170)</f>
        <v>2</v>
      </c>
      <c r="K170">
        <f>IF(COUNTA('Последняя версия'!K170)=0,NA(),'Последняя версия'!K170)</f>
        <v>1</v>
      </c>
      <c r="L170">
        <f>IF(COUNTA('Последняя версия'!L170)=0,NA(),'Последняя версия'!L170)</f>
        <v>1</v>
      </c>
      <c r="M170">
        <f>IF(COUNTA('Последняя версия'!M170)=0,NA(),'Последняя версия'!M170)</f>
        <v>1</v>
      </c>
      <c r="N170">
        <f>IF(COUNTA('Последняя версия'!N170)=0,NA(),'Последняя версия'!N170)</f>
        <v>1</v>
      </c>
      <c r="O170">
        <f>IF(COUNTA('Последняя версия'!O170)=0,NA(),'Последняя версия'!O170)</f>
        <v>2</v>
      </c>
      <c r="P170">
        <f>IF(COUNTA('Последняя версия'!P170)=0,NA(),'Последняя версия'!P170)</f>
        <v>1</v>
      </c>
      <c r="Q170">
        <f>IF(COUNTA('Последняя версия'!Q170)=0,NA(),'Последняя версия'!Q170)</f>
        <v>2</v>
      </c>
      <c r="R170">
        <f>IF(COUNTA('Последняя версия'!R170)=0,NA(),'Последняя версия'!R170)</f>
        <v>1</v>
      </c>
      <c r="S170">
        <f>IF(COUNTA('Последняя версия'!S170)=0,NA(),'Последняя версия'!S170)</f>
        <v>1</v>
      </c>
      <c r="T170" t="e">
        <f>IF(COUNTA('Последняя версия'!T170)=0,NA(),'Последняя версия'!T170)</f>
        <v>#N/A</v>
      </c>
      <c r="U170">
        <f>IF(COUNTA('Последняя версия'!U170)=0,NA(),'Последняя версия'!U170)</f>
        <v>1</v>
      </c>
      <c r="V170">
        <f>IF(COUNTA('Последняя версия'!V170)=0,NA(),'Последняя версия'!V170)</f>
        <v>2</v>
      </c>
      <c r="W170">
        <f>IF(COUNTA('Последняя версия'!W170)=0,NA(),'Последняя версия'!W170)</f>
        <v>2</v>
      </c>
      <c r="X170">
        <f>IF(COUNTA('Последняя версия'!X170)=0,NA(),'Последняя версия'!X170)</f>
        <v>76</v>
      </c>
      <c r="Y170">
        <f>IF(COUNTA('Последняя версия'!Y170)=0,NA(),'Последняя версия'!Y170)</f>
        <v>75</v>
      </c>
      <c r="Z170">
        <f>IF(COUNTA('Последняя версия'!Z170)=0,NA(),'Последняя версия'!Z170)</f>
        <v>12</v>
      </c>
      <c r="AA170">
        <f>IF(COUNTA('Последняя версия'!AA170)=0,NA(),'Последняя версия'!AA170)</f>
        <v>51</v>
      </c>
      <c r="AB170" t="e">
        <f>IF(COUNTA('Последняя версия'!AB170)=0,NA(),'Последняя версия'!AB170)</f>
        <v>#N/A</v>
      </c>
      <c r="AC170">
        <f>IF(COUNTA('Последняя версия'!AC170)=0,NA(),'Последняя версия'!AC170)</f>
        <v>46.17</v>
      </c>
      <c r="AD170">
        <f>IF(COUNTA('Последняя версия'!AD170)=0,NA(),'Последняя версия'!AD170)</f>
        <v>5.52</v>
      </c>
      <c r="AE170">
        <f>IF(COUNTA('Последняя версия'!AE170)=0,NA(),'Последняя версия'!AE170)</f>
        <v>82.12</v>
      </c>
      <c r="AF170">
        <f>IF(COUNTA('Последняя версия'!AF170)=0,NA(),'Последняя версия'!AF170)</f>
        <v>6.03</v>
      </c>
      <c r="AG170">
        <f>IF(COUNTA('Последняя версия'!AG170)=0,NA(),'Последняя версия'!AG170)</f>
        <v>1.21</v>
      </c>
      <c r="AH170">
        <f>IF(COUNTA('Последняя версия'!AH170)=0,NA(),'Последняя версия'!AH170)</f>
        <v>3.1</v>
      </c>
      <c r="AI170">
        <f>IF(COUNTA('Последняя версия'!AI170)=0,NA(),'Последняя версия'!AI170)</f>
        <v>2.4300000000000002</v>
      </c>
      <c r="AJ170">
        <f>IF(COUNTA('Последняя версия'!AJ170)=0,NA(),'Последняя версия'!AJ170)</f>
        <v>0.22</v>
      </c>
      <c r="AK170">
        <f>IF(COUNTA('Последняя версия'!AK170)=0,NA(),'Последняя версия'!AK170)</f>
        <v>3.57</v>
      </c>
      <c r="AL170">
        <f>IF(COUNTA('Последняя версия'!AL170)=0,NA(),'Последняя версия'!AL170)</f>
        <v>763</v>
      </c>
      <c r="AM170">
        <f>IF(COUNTA('Последняя версия'!AM170)=0,NA(),'Последняя версия'!AM170)</f>
        <v>123</v>
      </c>
      <c r="AN170" t="e">
        <f>IF(COUNTA('Последняя версия'!AN170)=0,NA(),'Последняя версия'!AN170)</f>
        <v>#N/A</v>
      </c>
      <c r="AO170" t="e">
        <f>IF(COUNTA('Последняя версия'!AO170)=0,NA(),'Последняя версия'!AO170)</f>
        <v>#N/A</v>
      </c>
      <c r="AP170" t="e">
        <f>IF(COUNTA('Последняя версия'!AP170)=0,NA(),'Последняя версия'!AP170)</f>
        <v>#N/A</v>
      </c>
      <c r="AQ170" t="e">
        <f>IF(COUNTA('Последняя версия'!AQ170)=0,NA(),'Последняя версия'!AQ170)</f>
        <v>#N/A</v>
      </c>
      <c r="AR170" t="e">
        <f>IF(COUNTA('Последняя версия'!AR170)=0,NA(),'Последняя версия'!AR170)</f>
        <v>#N/A</v>
      </c>
      <c r="AS170" t="e">
        <f>IF(COUNTA('Последняя версия'!AS170)=0,NA(),'Последняя версия'!AS170)</f>
        <v>#N/A</v>
      </c>
      <c r="AT170" t="e">
        <f>IF(COUNTA('Последняя версия'!AT170)=0,NA(),'Последняя версия'!AT170)</f>
        <v>#N/A</v>
      </c>
      <c r="AU170" t="e">
        <f>IF(COUNTA('Последняя версия'!AU170)=0,NA(),'Последняя версия'!AU170)</f>
        <v>#N/A</v>
      </c>
      <c r="AV170" t="e">
        <f>IF(COUNTA('Последняя версия'!AV170)=0,NA(),'Последняя версия'!AV170)</f>
        <v>#N/A</v>
      </c>
      <c r="AW170" t="e">
        <f>IF(COUNTA('Последняя версия'!AW170)=0,NA(),'Последняя версия'!AW170)</f>
        <v>#N/A</v>
      </c>
      <c r="AX170" t="e">
        <f>IF(COUNTA('Последняя версия'!AX170)=0,NA(),'Последняя версия'!AX170)</f>
        <v>#N/A</v>
      </c>
      <c r="AY170" t="e">
        <f>IF(COUNTA('Последняя версия'!AY170)=0,NA(),'Последняя версия'!AY170)</f>
        <v>#N/A</v>
      </c>
      <c r="AZ170" t="e">
        <f>IF(COUNTA('Последняя версия'!AZ170)=0,NA(),'Последняя версия'!AZ170)</f>
        <v>#N/A</v>
      </c>
      <c r="BA170" t="e">
        <f>IF(COUNTA('Последняя версия'!BA170)=0,NA(),'Последняя версия'!BA170)</f>
        <v>#N/A</v>
      </c>
      <c r="BB170">
        <f>IF(COUNTA('Последняя версия'!BB170)=0,NA(),'Последняя версия'!BB170)</f>
        <v>130</v>
      </c>
      <c r="BC170">
        <f>IF(COUNTA('Последняя версия'!BC170)=0,NA(),'Последняя версия'!BC170)</f>
        <v>4.51</v>
      </c>
      <c r="BD170">
        <f>IF(COUNTA('Последняя версия'!BD170)=0,NA(),'Последняя версия'!BD170)</f>
        <v>346</v>
      </c>
      <c r="BE170">
        <f>IF(COUNTA('Последняя версия'!BE170)=0,NA(),'Последняя версия'!BE170)</f>
        <v>8.1999999999999993</v>
      </c>
      <c r="BF170">
        <f>IF(COUNTA('Последняя версия'!BF170)=0,NA(),'Последняя версия'!BF170)</f>
        <v>23</v>
      </c>
      <c r="BG170">
        <f>IF(COUNTA('Последняя версия'!BG170)=0,NA(),'Последняя версия'!BG170)</f>
        <v>5</v>
      </c>
      <c r="BH170">
        <f>IF(COUNTA('Последняя версия'!BH170)=0,NA(),'Последняя версия'!BH170)</f>
        <v>189</v>
      </c>
      <c r="BI170">
        <f>IF(COUNTA('Последняя версия'!BI170)=0,NA(),'Последняя версия'!BI170)</f>
        <v>1453.8461538461538</v>
      </c>
      <c r="BJ170">
        <f>IF(COUNTA('Последняя версия'!BJ170)=0,NA(),'Последняя версия'!BJ170)</f>
        <v>10.49</v>
      </c>
      <c r="BK170">
        <f>IF(COUNTA('Последняя версия'!BK170)=0,NA(),'Последняя версия'!BK170)</f>
        <v>81.2</v>
      </c>
      <c r="BL170">
        <f>IF(COUNTA('Последняя версия'!BL170)=0,NA(),'Последняя версия'!BL170)</f>
        <v>103.7</v>
      </c>
      <c r="BM170">
        <f>IF(COUNTA('Последняя версия'!BM170)=0,NA(),'Последняя версия'!BM170)</f>
        <v>9.51</v>
      </c>
      <c r="BN170" t="e">
        <f>IF(COUNTA('Последняя версия'!BN170)=0,NA(),'Последняя версия'!BN170)</f>
        <v>#N/A</v>
      </c>
      <c r="BO170" t="e">
        <f>IF(COUNTA('Последняя версия'!BO170)=0,NA(),'Последняя версия'!BO170)</f>
        <v>#N/A</v>
      </c>
      <c r="BP170" t="e">
        <f>IF(COUNTA('Последняя версия'!BP170)=0,NA(),'Последняя версия'!BP170)</f>
        <v>#N/A</v>
      </c>
      <c r="BQ170" t="e">
        <f>IF(COUNTA('Последняя версия'!BQ170)=0,NA(),'Последняя версия'!BQ170)</f>
        <v>#N/A</v>
      </c>
      <c r="BR170" t="e">
        <f>IF(COUNTA('Последняя версия'!BR170)=0,NA(),'Последняя версия'!BR170)</f>
        <v>#N/A</v>
      </c>
      <c r="BS170" t="e">
        <f>IF(COUNTA('Последняя версия'!BS170)=0,NA(),'Последняя версия'!BS170)</f>
        <v>#N/A</v>
      </c>
      <c r="BT170" t="e">
        <f>IF(COUNTA('Последняя версия'!BT170)=0,NA(),'Последняя версия'!BT170)</f>
        <v>#N/A</v>
      </c>
      <c r="BU170" t="e">
        <f>IF(COUNTA('Последняя версия'!BU170)=0,NA(),'Последняя версия'!BU170)</f>
        <v>#N/A</v>
      </c>
      <c r="BV170" t="e">
        <f>IF(COUNTA('Последняя версия'!BV170)=0,NA(),'Последняя версия'!BV170)</f>
        <v>#N/A</v>
      </c>
      <c r="BW170" t="e">
        <f>IF(COUNTA('Последняя версия'!BW170)=0,NA(),'Последняя версия'!BW170)</f>
        <v>#N/A</v>
      </c>
      <c r="BX170" t="e">
        <f>IF(COUNTA('Последняя версия'!BX170)=0,NA(),'Последняя версия'!BX170)</f>
        <v>#N/A</v>
      </c>
      <c r="BY170" t="e">
        <f>IF(COUNTA('Последняя версия'!BY170)=0,NA(),'Последняя версия'!BY170)</f>
        <v>#N/A</v>
      </c>
      <c r="BZ170" t="e">
        <f>IF(COUNTA('Последняя версия'!BZ170)=0,NA(),'Последняя версия'!BZ170)</f>
        <v>#N/A</v>
      </c>
      <c r="CA170" t="e">
        <f>IF(COUNTA('Последняя версия'!CA170)=0,NA(),'Последняя версия'!CA170)</f>
        <v>#N/A</v>
      </c>
      <c r="CB170" t="e">
        <f>IF(COUNTA('Последняя версия'!CB170)=0,NA(),'Последняя версия'!CB170)</f>
        <v>#N/A</v>
      </c>
      <c r="CC170" t="e">
        <f>IF(COUNTA('Последняя версия'!CC170)=0,NA(),'Последняя версия'!CC170)</f>
        <v>#N/A</v>
      </c>
      <c r="CD170" t="e">
        <f>IF(COUNTA('Последняя версия'!CD170)=0,NA(),'Последняя версия'!CD170)</f>
        <v>#N/A</v>
      </c>
      <c r="CE170" t="e">
        <f>IF(COUNTA('Последняя версия'!CE170)=0,NA(),'Последняя версия'!CE170)</f>
        <v>#N/A</v>
      </c>
      <c r="CF170" t="e">
        <f>IF(COUNTA('Последняя версия'!CF170)=0,NA(),'Последняя версия'!CF170)</f>
        <v>#N/A</v>
      </c>
      <c r="CG170" t="e">
        <f>IF(COUNTA('Последняя версия'!CG170)=0,NA(),'Последняя версия'!CG170)</f>
        <v>#N/A</v>
      </c>
      <c r="CH170" t="e">
        <f>IF(COUNTA('Последняя версия'!CH170)=0,NA(),'Последняя версия'!CH170)</f>
        <v>#N/A</v>
      </c>
      <c r="CI170" t="e">
        <f>IF(COUNTA('Последняя версия'!CI170)=0,NA(),'Последняя версия'!CI170)</f>
        <v>#N/A</v>
      </c>
      <c r="CJ170" t="e">
        <f>IF(COUNTA('Последняя версия'!CJ170)=0,NA(),'Последняя версия'!CJ170)</f>
        <v>#N/A</v>
      </c>
      <c r="CK170" t="e">
        <f>IF(COUNTA('Последняя версия'!CK170)=0,NA(),'Последняя версия'!CK170)</f>
        <v>#N/A</v>
      </c>
      <c r="CL170" t="e">
        <f>IF(COUNTA('Последняя версия'!CL170)=0,NA(),'Последняя версия'!CL170)</f>
        <v>#N/A</v>
      </c>
      <c r="CM170">
        <f>IF(COUNTA('Последняя версия'!CM170)=0,NA(),'Последняя версия'!CM170)</f>
        <v>1.56</v>
      </c>
      <c r="CN170">
        <f>IF(COUNTA('Последняя версия'!CN170)=0,NA(),'Последняя версия'!CN170)</f>
        <v>4.0999999999999996</v>
      </c>
      <c r="CO170">
        <f>IF(COUNTA('Последняя версия'!CO170)=0,NA(),'Последняя версия'!CO170)</f>
        <v>5.28</v>
      </c>
      <c r="CP170">
        <f>IF(COUNTA('Последняя версия'!CP170)=0,NA(),'Последняя версия'!CP170)</f>
        <v>172</v>
      </c>
      <c r="CQ170">
        <f>IF(COUNTA('Последняя версия'!CQ170)=0,NA(),'Последняя версия'!CQ170)</f>
        <v>29.67</v>
      </c>
      <c r="CR170">
        <f>IF(COUNTA('Последняя версия'!CR170)=0,NA(),'Последняя версия'!CR170)</f>
        <v>41.2</v>
      </c>
      <c r="CS170">
        <f>IF(COUNTA('Последняя версия'!CS170)=0,NA(),'Последняя версия'!CS170)</f>
        <v>29</v>
      </c>
      <c r="CT170">
        <f>IF(COUNTA('Последняя версия'!CT170)=0,NA(),'Последняя версия'!CT170)</f>
        <v>8</v>
      </c>
      <c r="CU170">
        <f>IF(COUNTA('Последняя версия'!CU170)=0,NA(),'Последняя версия'!CU170)</f>
        <v>18</v>
      </c>
      <c r="CV170">
        <f>IF(COUNTA('Последняя версия'!CV170)=0,NA(),'Последняя версия'!CV170)</f>
        <v>6</v>
      </c>
      <c r="CW170">
        <f>IF(COUNTA('Последняя версия'!CW170)=0,NA(),'Последняя версия'!CW170)</f>
        <v>1</v>
      </c>
      <c r="CX170">
        <f>IF(COUNTA('Последняя версия'!CX170)=0,NA(),'Последняя версия'!CX170)</f>
        <v>7</v>
      </c>
      <c r="CY170">
        <f>IF(COUNTA('Последняя версия'!CY170)=0,NA(),'Последняя версия'!CY170)</f>
        <v>1</v>
      </c>
      <c r="CZ170">
        <f>IF(COUNTA('Последняя версия'!CZ170)=0,NA(),'Последняя версия'!CZ170)</f>
        <v>8</v>
      </c>
      <c r="DA170">
        <f>IF(COUNTA('Последняя версия'!DA170)=0,NA(),'Последняя версия'!DA170)</f>
        <v>9</v>
      </c>
      <c r="DB170">
        <f>IF(COUNTA('Последняя версия'!DB170)=0,NA(),'Последняя версия'!DB170)</f>
        <v>8</v>
      </c>
      <c r="DC170">
        <f>IF(COUNTA('Последняя версия'!DC170)=0,NA(),'Последняя версия'!DC170)</f>
        <v>8</v>
      </c>
      <c r="DD170">
        <f>IF(COUNTA('Последняя версия'!DD170)=0,NA(),'Последняя версия'!DD170)</f>
        <v>8</v>
      </c>
      <c r="DE170">
        <f>IF(COUNTA('Последняя версия'!DE170)=0,NA(),'Последняя версия'!DE170)</f>
        <v>4</v>
      </c>
      <c r="DF170">
        <f>IF(COUNTA('Последняя версия'!DF170)=0,NA(),'Последняя версия'!DF170)</f>
        <v>8</v>
      </c>
      <c r="DG170">
        <f>IF(COUNTA('Последняя версия'!DG170)=0,NA(),'Последняя версия'!DG170)</f>
        <v>8</v>
      </c>
      <c r="DH170">
        <f>IF(COUNTA('Последняя версия'!DH170)=0,NA(),'Последняя версия'!DH170)</f>
        <v>28</v>
      </c>
      <c r="DI170">
        <f>IF(COUNTA('Последняя версия'!DI170)=0,NA(),'Последняя версия'!DI170)</f>
        <v>6</v>
      </c>
      <c r="DJ170">
        <f>IF(COUNTA('Последняя версия'!DJ170)=0,NA(),'Последняя версия'!DJ170)</f>
        <v>5</v>
      </c>
      <c r="DK170">
        <f>IF(COUNTA('Последняя версия'!DK170)=0,NA(),'Последняя версия'!DK170)</f>
        <v>3</v>
      </c>
      <c r="DL170">
        <f>IF(COUNTA('Последняя версия'!DL170)=0,NA(),'Последняя версия'!DL170)</f>
        <v>9</v>
      </c>
      <c r="DM170">
        <f>IF(COUNTA('Последняя версия'!DM170)=0,NA(),'Последняя версия'!DM170)</f>
        <v>9</v>
      </c>
      <c r="DN170">
        <f>IF(COUNTA('Последняя версия'!DN170)=0,NA(),'Последняя версия'!DN170)</f>
        <v>6</v>
      </c>
      <c r="DO170">
        <f>IF(COUNTA('Последняя версия'!DO170)=0,NA(),'Последняя версия'!DO170)</f>
        <v>3</v>
      </c>
      <c r="DP170">
        <f>IF(COUNTA('Последняя версия'!DP170)=0,NA(),'Последняя версия'!DP170)</f>
        <v>5</v>
      </c>
      <c r="DQ170">
        <f>IF(COUNTA('Последняя версия'!DQ170)=0,NA(),'Последняя версия'!DQ170)</f>
        <v>14</v>
      </c>
      <c r="DR170">
        <f>IF(COUNTA('Последняя версия'!DR170)=0,NA(),'Последняя версия'!DR170)</f>
        <v>9</v>
      </c>
      <c r="DS170">
        <f>IF(COUNTA('Последняя версия'!DS170)=0,NA(),'Последняя версия'!DS170)</f>
        <v>5</v>
      </c>
      <c r="DT170">
        <f>IF(COUNTA('Последняя версия'!DT170)=0,NA(),'Последняя версия'!DT170)</f>
        <v>112</v>
      </c>
      <c r="DU170">
        <f>IF(COUNTA('Последняя версия'!DU170)=0,NA(),'Последняя версия'!DU170)</f>
        <v>84</v>
      </c>
      <c r="DV170">
        <f>IF(COUNTA('Последняя версия'!DV170)=0,NA(),'Последняя версия'!DV170)</f>
        <v>16</v>
      </c>
      <c r="DW170">
        <f>IF(COUNTA('Последняя версия'!DW170)=0,NA(),'Последняя версия'!DW170)</f>
        <v>1</v>
      </c>
      <c r="DX170">
        <f>IF(COUNTA('Последняя версия'!DX170)=0,NA(),'Последняя версия'!DX170)</f>
        <v>21</v>
      </c>
      <c r="DY170">
        <f>IF(COUNTA('Последняя версия'!DY170)=0,NA(),'Последняя версия'!DY170)</f>
        <v>10</v>
      </c>
      <c r="DZ170">
        <f>IF(COUNTA('Последняя версия'!DZ170)=0,NA(),'Последняя версия'!DZ170)</f>
        <v>22</v>
      </c>
      <c r="EA170">
        <f>IF(COUNTA('Последняя версия'!EA170)=0,NA(),'Последняя версия'!EA170)</f>
        <v>15</v>
      </c>
      <c r="EB170">
        <f>IF(COUNTA('Последняя версия'!EB170)=0,NA(),'Последняя версия'!EB170)</f>
        <v>82</v>
      </c>
      <c r="EC170">
        <f>IF(COUNTA('Последняя версия'!EC170)=0,NA(),'Последняя версия'!EC170)</f>
        <v>123</v>
      </c>
      <c r="ED170">
        <f>IF(COUNTA('Последняя версия'!ED170)=0,NA(),'Последняя версия'!ED170)</f>
        <v>230</v>
      </c>
      <c r="EE170">
        <f>IF(COUNTA('Последняя версия'!EE170)=0,NA(),'Последняя версия'!EE170)</f>
        <v>0</v>
      </c>
      <c r="EF170">
        <f>IF(COUNTA('Последняя версия'!EF170)=0,NA(),'Последняя версия'!EF170)</f>
        <v>8</v>
      </c>
      <c r="EG170">
        <f>IF(COUNTA('Последняя версия'!EG170)=0,NA(),'Последняя версия'!EG170)</f>
        <v>0</v>
      </c>
      <c r="EH170">
        <f>IF(COUNTA('Последняя версия'!EH170)=0,NA(),'Последняя версия'!EH170)</f>
        <v>5</v>
      </c>
      <c r="EI170">
        <f>IF(COUNTA('Последняя версия'!EI170)=0,NA(),'Последняя версия'!EI170)</f>
        <v>107</v>
      </c>
      <c r="EJ170">
        <f>IF(COUNTA('Последняя версия'!EJ170)=0,NA(),'Последняя версия'!EJ170)</f>
        <v>1.5</v>
      </c>
    </row>
    <row r="171" spans="1:140" x14ac:dyDescent="0.35">
      <c r="A171">
        <f>IF(COUNTA('Последняя версия'!A171)=0,NA(),'Последняя версия'!A171)</f>
        <v>170</v>
      </c>
      <c r="B171">
        <f>IF(COUNTA('Последняя версия'!B171)=0,NA(),'Последняя версия'!B171)</f>
        <v>2</v>
      </c>
      <c r="C171">
        <f>IF(COUNTA('Последняя версия'!C171)=0,NA(),'Последняя версия'!C171)</f>
        <v>2</v>
      </c>
      <c r="D171">
        <f>IF(COUNTA('Последняя версия'!D171)=0,NA(),'Последняя версия'!D171)</f>
        <v>6</v>
      </c>
      <c r="E171">
        <f>IF(COUNTA('Последняя версия'!E171)=0,NA(),'Последняя версия'!E171)</f>
        <v>6</v>
      </c>
      <c r="F171">
        <f>IF(COUNTA('Последняя версия'!F171)=0,NA(),'Последняя версия'!F171)</f>
        <v>2</v>
      </c>
      <c r="G171">
        <f>IF(COUNTA('Последняя версия'!G171)=0,NA(),'Последняя версия'!G171)</f>
        <v>1</v>
      </c>
      <c r="H171">
        <f>IF(COUNTA('Последняя версия'!H171)=0,NA(),'Последняя версия'!H171)</f>
        <v>1</v>
      </c>
      <c r="I171">
        <f>IF(COUNTA('Последняя версия'!I171)=0,NA(),'Последняя версия'!I171)</f>
        <v>1</v>
      </c>
      <c r="J171">
        <f>IF(COUNTA('Последняя версия'!J171)=0,NA(),'Последняя версия'!J171)</f>
        <v>1</v>
      </c>
      <c r="K171">
        <f>IF(COUNTA('Последняя версия'!K171)=0,NA(),'Последняя версия'!K171)</f>
        <v>1</v>
      </c>
      <c r="L171">
        <f>IF(COUNTA('Последняя версия'!L171)=0,NA(),'Последняя версия'!L171)</f>
        <v>1</v>
      </c>
      <c r="M171">
        <f>IF(COUNTA('Последняя версия'!M171)=0,NA(),'Последняя версия'!M171)</f>
        <v>1</v>
      </c>
      <c r="N171">
        <f>IF(COUNTA('Последняя версия'!N171)=0,NA(),'Последняя версия'!N171)</f>
        <v>2</v>
      </c>
      <c r="O171">
        <f>IF(COUNTA('Последняя версия'!O171)=0,NA(),'Последняя версия'!O171)</f>
        <v>2</v>
      </c>
      <c r="P171">
        <f>IF(COUNTA('Последняя версия'!P171)=0,NA(),'Последняя версия'!P171)</f>
        <v>1</v>
      </c>
      <c r="Q171">
        <f>IF(COUNTA('Последняя версия'!Q171)=0,NA(),'Последняя версия'!Q171)</f>
        <v>1</v>
      </c>
      <c r="R171">
        <f>IF(COUNTA('Последняя версия'!R171)=0,NA(),'Последняя версия'!R171)</f>
        <v>1</v>
      </c>
      <c r="S171">
        <f>IF(COUNTA('Последняя версия'!S171)=0,NA(),'Последняя версия'!S171)</f>
        <v>1</v>
      </c>
      <c r="T171" t="e">
        <f>IF(COUNTA('Последняя версия'!T171)=0,NA(),'Последняя версия'!T171)</f>
        <v>#N/A</v>
      </c>
      <c r="U171" t="e">
        <f>IF(COUNTA('Последняя версия'!U171)=0,NA(),'Последняя версия'!U171)</f>
        <v>#N/A</v>
      </c>
      <c r="V171" t="e">
        <f>IF(COUNTA('Последняя версия'!V171)=0,NA(),'Последняя версия'!V171)</f>
        <v>#N/A</v>
      </c>
      <c r="W171">
        <f>IF(COUNTA('Последняя версия'!W171)=0,NA(),'Последняя версия'!W171)</f>
        <v>1</v>
      </c>
      <c r="X171">
        <f>IF(COUNTA('Последняя версия'!X171)=0,NA(),'Последняя версия'!X171)</f>
        <v>64</v>
      </c>
      <c r="Y171" t="e">
        <f>IF(COUNTA('Последняя версия'!Y171)=0,NA(),'Последняя версия'!Y171)</f>
        <v>#N/A</v>
      </c>
      <c r="Z171" t="e">
        <f>IF(COUNTA('Последняя версия'!Z171)=0,NA(),'Последняя версия'!Z171)</f>
        <v>#N/A</v>
      </c>
      <c r="AA171">
        <f>IF(COUNTA('Последняя версия'!AA171)=0,NA(),'Последняя версия'!AA171)</f>
        <v>53</v>
      </c>
      <c r="AB171" t="e">
        <f>IF(COUNTA('Последняя версия'!AB171)=0,NA(),'Последняя версия'!AB171)</f>
        <v>#N/A</v>
      </c>
      <c r="AC171">
        <f>IF(COUNTA('Последняя версия'!AC171)=0,NA(),'Последняя версия'!AC171)</f>
        <v>43.42</v>
      </c>
      <c r="AD171">
        <f>IF(COUNTA('Последняя версия'!AD171)=0,NA(),'Последняя версия'!AD171)</f>
        <v>7.01</v>
      </c>
      <c r="AE171">
        <f>IF(COUNTA('Последняя версия'!AE171)=0,NA(),'Последняя версия'!AE171)</f>
        <v>64.099999999999994</v>
      </c>
      <c r="AF171">
        <f>IF(COUNTA('Последняя версия'!AF171)=0,NA(),'Последняя версия'!AF171)</f>
        <v>5.82</v>
      </c>
      <c r="AG171">
        <f>IF(COUNTA('Последняя версия'!AG171)=0,NA(),'Последняя версия'!AG171)</f>
        <v>1.66</v>
      </c>
      <c r="AH171">
        <f>IF(COUNTA('Последняя версия'!AH171)=0,NA(),'Последняя версия'!AH171)</f>
        <v>5.15</v>
      </c>
      <c r="AI171">
        <f>IF(COUNTA('Последняя версия'!AI171)=0,NA(),'Последняя версия'!AI171)</f>
        <v>1.06</v>
      </c>
      <c r="AJ171">
        <f>IF(COUNTA('Последняя версия'!AJ171)=0,NA(),'Последняя версия'!AJ171)</f>
        <v>0.78</v>
      </c>
      <c r="AK171">
        <f>IF(COUNTA('Последняя версия'!AK171)=0,NA(),'Последняя версия'!AK171)</f>
        <v>3.21</v>
      </c>
      <c r="AL171">
        <f>IF(COUNTA('Последняя версия'!AL171)=0,NA(),'Последняя версия'!AL171)</f>
        <v>130</v>
      </c>
      <c r="AM171">
        <f>IF(COUNTA('Последняя версия'!AM171)=0,NA(),'Последняя версия'!AM171)</f>
        <v>308</v>
      </c>
      <c r="AN171" t="e">
        <f>IF(COUNTA('Последняя версия'!AN171)=0,NA(),'Последняя версия'!AN171)</f>
        <v>#N/A</v>
      </c>
      <c r="AO171" t="e">
        <f>IF(COUNTA('Последняя версия'!AO171)=0,NA(),'Последняя версия'!AO171)</f>
        <v>#N/A</v>
      </c>
      <c r="AP171" t="e">
        <f>IF(COUNTA('Последняя версия'!AP171)=0,NA(),'Последняя версия'!AP171)</f>
        <v>#N/A</v>
      </c>
      <c r="AQ171" t="e">
        <f>IF(COUNTA('Последняя версия'!AQ171)=0,NA(),'Последняя версия'!AQ171)</f>
        <v>#N/A</v>
      </c>
      <c r="AR171" t="e">
        <f>IF(COUNTA('Последняя версия'!AR171)=0,NA(),'Последняя версия'!AR171)</f>
        <v>#N/A</v>
      </c>
      <c r="AS171" t="e">
        <f>IF(COUNTA('Последняя версия'!AS171)=0,NA(),'Последняя версия'!AS171)</f>
        <v>#N/A</v>
      </c>
      <c r="AT171" t="e">
        <f>IF(COUNTA('Последняя версия'!AT171)=0,NA(),'Последняя версия'!AT171)</f>
        <v>#N/A</v>
      </c>
      <c r="AU171" t="e">
        <f>IF(COUNTA('Последняя версия'!AU171)=0,NA(),'Последняя версия'!AU171)</f>
        <v>#N/A</v>
      </c>
      <c r="AV171" t="e">
        <f>IF(COUNTA('Последняя версия'!AV171)=0,NA(),'Последняя версия'!AV171)</f>
        <v>#N/A</v>
      </c>
      <c r="AW171" t="e">
        <f>IF(COUNTA('Последняя версия'!AW171)=0,NA(),'Последняя версия'!AW171)</f>
        <v>#N/A</v>
      </c>
      <c r="AX171" t="e">
        <f>IF(COUNTA('Последняя версия'!AX171)=0,NA(),'Последняя версия'!AX171)</f>
        <v>#N/A</v>
      </c>
      <c r="AY171" t="e">
        <f>IF(COUNTA('Последняя версия'!AY171)=0,NA(),'Последняя версия'!AY171)</f>
        <v>#N/A</v>
      </c>
      <c r="AZ171" t="e">
        <f>IF(COUNTA('Последняя версия'!AZ171)=0,NA(),'Последняя версия'!AZ171)</f>
        <v>#N/A</v>
      </c>
      <c r="BA171" t="e">
        <f>IF(COUNTA('Последняя версия'!BA171)=0,NA(),'Последняя версия'!BA171)</f>
        <v>#N/A</v>
      </c>
      <c r="BB171">
        <f>IF(COUNTA('Последняя версия'!BB171)=0,NA(),'Последняя версия'!BB171)</f>
        <v>129</v>
      </c>
      <c r="BC171">
        <f>IF(COUNTA('Последняя версия'!BC171)=0,NA(),'Последняя версия'!BC171)</f>
        <v>4.5199999999999996</v>
      </c>
      <c r="BD171">
        <f>IF(COUNTA('Последняя версия'!BD171)=0,NA(),'Последняя версия'!BD171)</f>
        <v>224</v>
      </c>
      <c r="BE171">
        <f>IF(COUNTA('Последняя версия'!BE171)=0,NA(),'Последняя версия'!BE171)</f>
        <v>6.8</v>
      </c>
      <c r="BF171">
        <f>IF(COUNTA('Последняя версия'!BF171)=0,NA(),'Последняя версия'!BF171)</f>
        <v>9</v>
      </c>
      <c r="BG171">
        <f>IF(COUNTA('Последняя версия'!BG171)=0,NA(),'Последняя версия'!BG171)</f>
        <v>4</v>
      </c>
      <c r="BH171">
        <f>IF(COUNTA('Последняя версия'!BH171)=0,NA(),'Последняя версия'!BH171)</f>
        <v>189.2</v>
      </c>
      <c r="BI171">
        <f>IF(COUNTA('Последняя версия'!BI171)=0,NA(),'Последняя версия'!BI171)</f>
        <v>1466.6666666666665</v>
      </c>
      <c r="BJ171">
        <f>IF(COUNTA('Последняя версия'!BJ171)=0,NA(),'Последняя версия'!BJ171)</f>
        <v>5.3</v>
      </c>
      <c r="BK171">
        <f>IF(COUNTA('Последняя версия'!BK171)=0,NA(),'Последняя версия'!BK171)</f>
        <v>45.38</v>
      </c>
      <c r="BL171">
        <f>IF(COUNTA('Последняя версия'!BL171)=0,NA(),'Последняя версия'!BL171)</f>
        <v>96.6</v>
      </c>
      <c r="BM171">
        <f>IF(COUNTA('Последняя версия'!BM171)=0,NA(),'Последняя версия'!BM171)</f>
        <v>6.14</v>
      </c>
      <c r="BN171" t="e">
        <f>IF(COUNTA('Последняя версия'!BN171)=0,NA(),'Последняя версия'!BN171)</f>
        <v>#N/A</v>
      </c>
      <c r="BO171" t="e">
        <f>IF(COUNTA('Последняя версия'!BO171)=0,NA(),'Последняя версия'!BO171)</f>
        <v>#N/A</v>
      </c>
      <c r="BP171" t="e">
        <f>IF(COUNTA('Последняя версия'!BP171)=0,NA(),'Последняя версия'!BP171)</f>
        <v>#N/A</v>
      </c>
      <c r="BQ171" t="e">
        <f>IF(COUNTA('Последняя версия'!BQ171)=0,NA(),'Последняя версия'!BQ171)</f>
        <v>#N/A</v>
      </c>
      <c r="BR171" t="e">
        <f>IF(COUNTA('Последняя версия'!BR171)=0,NA(),'Последняя версия'!BR171)</f>
        <v>#N/A</v>
      </c>
      <c r="BS171" t="e">
        <f>IF(COUNTA('Последняя версия'!BS171)=0,NA(),'Последняя версия'!BS171)</f>
        <v>#N/A</v>
      </c>
      <c r="BT171" t="e">
        <f>IF(COUNTA('Последняя версия'!BT171)=0,NA(),'Последняя версия'!BT171)</f>
        <v>#N/A</v>
      </c>
      <c r="BU171" t="e">
        <f>IF(COUNTA('Последняя версия'!BU171)=0,NA(),'Последняя версия'!BU171)</f>
        <v>#N/A</v>
      </c>
      <c r="BV171" t="e">
        <f>IF(COUNTA('Последняя версия'!BV171)=0,NA(),'Последняя версия'!BV171)</f>
        <v>#N/A</v>
      </c>
      <c r="BW171" t="e">
        <f>IF(COUNTA('Последняя версия'!BW171)=0,NA(),'Последняя версия'!BW171)</f>
        <v>#N/A</v>
      </c>
      <c r="BX171" t="e">
        <f>IF(COUNTA('Последняя версия'!BX171)=0,NA(),'Последняя версия'!BX171)</f>
        <v>#N/A</v>
      </c>
      <c r="BY171" t="e">
        <f>IF(COUNTA('Последняя версия'!BY171)=0,NA(),'Последняя версия'!BY171)</f>
        <v>#N/A</v>
      </c>
      <c r="BZ171" t="e">
        <f>IF(COUNTA('Последняя версия'!BZ171)=0,NA(),'Последняя версия'!BZ171)</f>
        <v>#N/A</v>
      </c>
      <c r="CA171" t="e">
        <f>IF(COUNTA('Последняя версия'!CA171)=0,NA(),'Последняя версия'!CA171)</f>
        <v>#N/A</v>
      </c>
      <c r="CB171" t="e">
        <f>IF(COUNTA('Последняя версия'!CB171)=0,NA(),'Последняя версия'!CB171)</f>
        <v>#N/A</v>
      </c>
      <c r="CC171" t="e">
        <f>IF(COUNTA('Последняя версия'!CC171)=0,NA(),'Последняя версия'!CC171)</f>
        <v>#N/A</v>
      </c>
      <c r="CD171" t="e">
        <f>IF(COUNTA('Последняя версия'!CD171)=0,NA(),'Последняя версия'!CD171)</f>
        <v>#N/A</v>
      </c>
      <c r="CE171" t="e">
        <f>IF(COUNTA('Последняя версия'!CE171)=0,NA(),'Последняя версия'!CE171)</f>
        <v>#N/A</v>
      </c>
      <c r="CF171" t="e">
        <f>IF(COUNTA('Последняя версия'!CF171)=0,NA(),'Последняя версия'!CF171)</f>
        <v>#N/A</v>
      </c>
      <c r="CG171" t="e">
        <f>IF(COUNTA('Последняя версия'!CG171)=0,NA(),'Последняя версия'!CG171)</f>
        <v>#N/A</v>
      </c>
      <c r="CH171" t="e">
        <f>IF(COUNTA('Последняя версия'!CH171)=0,NA(),'Последняя версия'!CH171)</f>
        <v>#N/A</v>
      </c>
      <c r="CI171" t="e">
        <f>IF(COUNTA('Последняя версия'!CI171)=0,NA(),'Последняя версия'!CI171)</f>
        <v>#N/A</v>
      </c>
      <c r="CJ171" t="e">
        <f>IF(COUNTA('Последняя версия'!CJ171)=0,NA(),'Последняя версия'!CJ171)</f>
        <v>#N/A</v>
      </c>
      <c r="CK171" t="e">
        <f>IF(COUNTA('Последняя версия'!CK171)=0,NA(),'Последняя версия'!CK171)</f>
        <v>#N/A</v>
      </c>
      <c r="CL171" t="e">
        <f>IF(COUNTA('Последняя версия'!CL171)=0,NA(),'Последняя версия'!CL171)</f>
        <v>#N/A</v>
      </c>
      <c r="CM171">
        <f>IF(COUNTA('Последняя версия'!CM171)=0,NA(),'Последняя версия'!CM171)</f>
        <v>2.93</v>
      </c>
      <c r="CN171">
        <f>IF(COUNTA('Последняя версия'!CN171)=0,NA(),'Последняя версия'!CN171)</f>
        <v>5.41</v>
      </c>
      <c r="CO171">
        <f>IF(COUNTA('Последняя версия'!CO171)=0,NA(),'Последняя версия'!CO171)</f>
        <v>4.28</v>
      </c>
      <c r="CP171">
        <f>IF(COUNTA('Последняя версия'!CP171)=0,NA(),'Последняя версия'!CP171)</f>
        <v>190.98</v>
      </c>
      <c r="CQ171">
        <f>IF(COUNTA('Последняя версия'!CQ171)=0,NA(),'Последняя версия'!CQ171)</f>
        <v>38.04</v>
      </c>
      <c r="CR171">
        <f>IF(COUNTA('Последняя версия'!CR171)=0,NA(),'Последняя версия'!CR171)</f>
        <v>17.399999999999999</v>
      </c>
      <c r="CS171">
        <f>IF(COUNTA('Последняя версия'!CS171)=0,NA(),'Последняя версия'!CS171)</f>
        <v>26</v>
      </c>
      <c r="CT171">
        <f>IF(COUNTA('Последняя версия'!CT171)=0,NA(),'Последняя версия'!CT171)</f>
        <v>6</v>
      </c>
      <c r="CU171">
        <f>IF(COUNTA('Последняя версия'!CU171)=0,NA(),'Последняя версия'!CU171)</f>
        <v>18</v>
      </c>
      <c r="CV171">
        <f>IF(COUNTA('Последняя версия'!CV171)=0,NA(),'Последняя версия'!CV171)</f>
        <v>4</v>
      </c>
      <c r="CW171">
        <f>IF(COUNTA('Последняя версия'!CW171)=0,NA(),'Последняя версия'!CW171)</f>
        <v>1</v>
      </c>
      <c r="CX171">
        <f>IF(COUNTA('Последняя версия'!CX171)=0,NA(),'Последняя версия'!CX171)</f>
        <v>8</v>
      </c>
      <c r="CY171">
        <f>IF(COUNTA('Последняя версия'!CY171)=0,NA(),'Последняя версия'!CY171)</f>
        <v>6</v>
      </c>
      <c r="CZ171">
        <f>IF(COUNTA('Последняя версия'!CZ171)=0,NA(),'Последняя версия'!CZ171)</f>
        <v>1</v>
      </c>
      <c r="DA171">
        <f>IF(COUNTA('Последняя версия'!DA171)=0,NA(),'Последняя версия'!DA171)</f>
        <v>6</v>
      </c>
      <c r="DB171">
        <f>IF(COUNTA('Последняя версия'!DB171)=0,NA(),'Последняя версия'!DB171)</f>
        <v>7</v>
      </c>
      <c r="DC171">
        <f>IF(COUNTA('Последняя версия'!DC171)=0,NA(),'Последняя версия'!DC171)</f>
        <v>7</v>
      </c>
      <c r="DD171">
        <f>IF(COUNTA('Последняя версия'!DD171)=0,NA(),'Последняя версия'!DD171)</f>
        <v>6</v>
      </c>
      <c r="DE171">
        <f>IF(COUNTA('Последняя версия'!DE171)=0,NA(),'Последняя версия'!DE171)</f>
        <v>6</v>
      </c>
      <c r="DF171">
        <f>IF(COUNTA('Последняя версия'!DF171)=0,NA(),'Последняя версия'!DF171)</f>
        <v>7</v>
      </c>
      <c r="DG171">
        <f>IF(COUNTA('Последняя версия'!DG171)=0,NA(),'Последняя версия'!DG171)</f>
        <v>6</v>
      </c>
      <c r="DH171">
        <f>IF(COUNTA('Последняя версия'!DH171)=0,NA(),'Последняя версия'!DH171)</f>
        <v>11</v>
      </c>
      <c r="DI171">
        <f>IF(COUNTA('Последняя версия'!DI171)=0,NA(),'Последняя версия'!DI171)</f>
        <v>6</v>
      </c>
      <c r="DJ171">
        <f>IF(COUNTA('Последняя версия'!DJ171)=0,NA(),'Последняя версия'!DJ171)</f>
        <v>5</v>
      </c>
      <c r="DK171">
        <f>IF(COUNTA('Последняя версия'!DK171)=0,NA(),'Последняя версия'!DK171)</f>
        <v>5</v>
      </c>
      <c r="DL171">
        <f>IF(COUNTA('Последняя версия'!DL171)=0,NA(),'Последняя версия'!DL171)</f>
        <v>8</v>
      </c>
      <c r="DM171">
        <f>IF(COUNTA('Последняя версия'!DM171)=0,NA(),'Последняя версия'!DM171)</f>
        <v>10</v>
      </c>
      <c r="DN171">
        <f>IF(COUNTA('Последняя версия'!DN171)=0,NA(),'Последняя версия'!DN171)</f>
        <v>7</v>
      </c>
      <c r="DO171">
        <f>IF(COUNTA('Последняя версия'!DO171)=0,NA(),'Последняя версия'!DO171)</f>
        <v>3</v>
      </c>
      <c r="DP171">
        <f>IF(COUNTA('Последняя версия'!DP171)=0,NA(),'Последняя версия'!DP171)</f>
        <v>7</v>
      </c>
      <c r="DQ171">
        <f>IF(COUNTA('Последняя версия'!DQ171)=0,NA(),'Последняя версия'!DQ171)</f>
        <v>13</v>
      </c>
      <c r="DR171">
        <f>IF(COUNTA('Последняя версия'!DR171)=0,NA(),'Последняя версия'!DR171)</f>
        <v>9</v>
      </c>
      <c r="DS171">
        <f>IF(COUNTA('Последняя версия'!DS171)=0,NA(),'Последняя версия'!DS171)</f>
        <v>4</v>
      </c>
      <c r="DT171">
        <f>IF(COUNTA('Последняя версия'!DT171)=0,NA(),'Последняя версия'!DT171)</f>
        <v>106</v>
      </c>
      <c r="DU171">
        <f>IF(COUNTA('Последняя версия'!DU171)=0,NA(),'Последняя версия'!DU171)</f>
        <v>94</v>
      </c>
      <c r="DV171">
        <f>IF(COUNTA('Последняя версия'!DV171)=0,NA(),'Последняя версия'!DV171)</f>
        <v>16</v>
      </c>
      <c r="DW171">
        <f>IF(COUNTA('Последняя версия'!DW171)=0,NA(),'Последняя версия'!DW171)</f>
        <v>1</v>
      </c>
      <c r="DX171">
        <f>IF(COUNTA('Последняя версия'!DX171)=0,NA(),'Последняя версия'!DX171)</f>
        <v>25</v>
      </c>
      <c r="DY171">
        <f>IF(COUNTA('Последняя версия'!DY171)=0,NA(),'Последняя версия'!DY171)</f>
        <v>11</v>
      </c>
      <c r="DZ171">
        <f>IF(COUNTA('Последняя версия'!DZ171)=0,NA(),'Последняя версия'!DZ171)</f>
        <v>26</v>
      </c>
      <c r="EA171">
        <f>IF(COUNTA('Последняя версия'!EA171)=0,NA(),'Последняя версия'!EA171)</f>
        <v>16</v>
      </c>
      <c r="EB171">
        <f>IF(COUNTA('Последняя версия'!EB171)=0,NA(),'Последняя версия'!EB171)</f>
        <v>57</v>
      </c>
      <c r="EC171">
        <f>IF(COUNTA('Последняя версия'!EC171)=0,NA(),'Последняя версия'!EC171)</f>
        <v>69</v>
      </c>
      <c r="ED171">
        <f>IF(COUNTA('Последняя версия'!ED171)=0,NA(),'Последняя версия'!ED171)</f>
        <v>120</v>
      </c>
      <c r="EE171">
        <f>IF(COUNTA('Последняя версия'!EE171)=0,NA(),'Последняя версия'!EE171)</f>
        <v>0</v>
      </c>
      <c r="EF171">
        <f>IF(COUNTA('Последняя версия'!EF171)=0,NA(),'Последняя версия'!EF171)</f>
        <v>4</v>
      </c>
      <c r="EG171">
        <f>IF(COUNTA('Последняя версия'!EG171)=0,NA(),'Последняя версия'!EG171)</f>
        <v>0</v>
      </c>
      <c r="EH171">
        <f>IF(COUNTA('Последняя версия'!EH171)=0,NA(),'Последняя версия'!EH171)</f>
        <v>12</v>
      </c>
      <c r="EI171">
        <f>IF(COUNTA('Последняя версия'!EI171)=0,NA(),'Последняя версия'!EI171)</f>
        <v>51</v>
      </c>
      <c r="EJ171">
        <f>IF(COUNTA('Последняя версия'!EJ171)=0,NA(),'Последняя версия'!EJ171)</f>
        <v>1.21</v>
      </c>
    </row>
    <row r="172" spans="1:140" x14ac:dyDescent="0.35">
      <c r="A172">
        <f>IF(COUNTA('Последняя версия'!A172)=0,NA(),'Последняя версия'!A172)</f>
        <v>171</v>
      </c>
      <c r="B172">
        <f>IF(COUNTA('Последняя версия'!B172)=0,NA(),'Последняя версия'!B172)</f>
        <v>2</v>
      </c>
      <c r="C172">
        <f>IF(COUNTA('Последняя версия'!C172)=0,NA(),'Последняя версия'!C172)</f>
        <v>2</v>
      </c>
      <c r="D172">
        <f>IF(COUNTA('Последняя версия'!D172)=0,NA(),'Последняя версия'!D172)</f>
        <v>6</v>
      </c>
      <c r="E172">
        <f>IF(COUNTA('Последняя версия'!E172)=0,NA(),'Последняя версия'!E172)</f>
        <v>5</v>
      </c>
      <c r="F172">
        <f>IF(COUNTA('Последняя версия'!F172)=0,NA(),'Последняя версия'!F172)</f>
        <v>1</v>
      </c>
      <c r="G172">
        <f>IF(COUNTA('Последняя версия'!G172)=0,NA(),'Последняя версия'!G172)</f>
        <v>1</v>
      </c>
      <c r="H172">
        <f>IF(COUNTA('Последняя версия'!H172)=0,NA(),'Последняя версия'!H172)</f>
        <v>1</v>
      </c>
      <c r="I172">
        <f>IF(COUNTA('Последняя версия'!I172)=0,NA(),'Последняя версия'!I172)</f>
        <v>1</v>
      </c>
      <c r="J172">
        <f>IF(COUNTA('Последняя версия'!J172)=0,NA(),'Последняя версия'!J172)</f>
        <v>1</v>
      </c>
      <c r="K172">
        <f>IF(COUNTA('Последняя версия'!K172)=0,NA(),'Последняя версия'!K172)</f>
        <v>1</v>
      </c>
      <c r="L172">
        <f>IF(COUNTA('Последняя версия'!L172)=0,NA(),'Последняя версия'!L172)</f>
        <v>1</v>
      </c>
      <c r="M172">
        <f>IF(COUNTA('Последняя версия'!M172)=0,NA(),'Последняя версия'!M172)</f>
        <v>1</v>
      </c>
      <c r="N172">
        <f>IF(COUNTA('Последняя версия'!N172)=0,NA(),'Последняя версия'!N172)</f>
        <v>2</v>
      </c>
      <c r="O172">
        <f>IF(COUNTA('Последняя версия'!O172)=0,NA(),'Последняя версия'!O172)</f>
        <v>2</v>
      </c>
      <c r="P172">
        <f>IF(COUNTA('Последняя версия'!P172)=0,NA(),'Последняя версия'!P172)</f>
        <v>1</v>
      </c>
      <c r="Q172">
        <f>IF(COUNTA('Последняя версия'!Q172)=0,NA(),'Последняя версия'!Q172)</f>
        <v>1</v>
      </c>
      <c r="R172">
        <f>IF(COUNTA('Последняя версия'!R172)=0,NA(),'Последняя версия'!R172)</f>
        <v>1</v>
      </c>
      <c r="S172">
        <f>IF(COUNTA('Последняя версия'!S172)=0,NA(),'Последняя версия'!S172)</f>
        <v>1</v>
      </c>
      <c r="T172">
        <f>IF(COUNTA('Последняя версия'!T172)=0,NA(),'Последняя версия'!T172)</f>
        <v>1</v>
      </c>
      <c r="U172">
        <f>IF(COUNTA('Последняя версия'!U172)=0,NA(),'Последняя версия'!U172)</f>
        <v>1</v>
      </c>
      <c r="V172">
        <f>IF(COUNTA('Последняя версия'!V172)=0,NA(),'Последняя версия'!V172)</f>
        <v>1</v>
      </c>
      <c r="W172">
        <f>IF(COUNTA('Последняя версия'!W172)=0,NA(),'Последняя версия'!W172)</f>
        <v>1</v>
      </c>
      <c r="X172">
        <f>IF(COUNTA('Последняя версия'!X172)=0,NA(),'Последняя версия'!X172)</f>
        <v>71</v>
      </c>
      <c r="Y172">
        <f>IF(COUNTA('Последняя версия'!Y172)=0,NA(),'Последняя версия'!Y172)</f>
        <v>70</v>
      </c>
      <c r="Z172">
        <f>IF(COUNTA('Последняя версия'!Z172)=0,NA(),'Последняя версия'!Z172)</f>
        <v>12</v>
      </c>
      <c r="AA172">
        <f>IF(COUNTA('Последняя версия'!AA172)=0,NA(),'Последняя версия'!AA172)</f>
        <v>64</v>
      </c>
      <c r="AB172" t="e">
        <f>IF(COUNTA('Последняя версия'!AB172)=0,NA(),'Последняя версия'!AB172)</f>
        <v>#N/A</v>
      </c>
      <c r="AC172">
        <f>IF(COUNTA('Последняя версия'!AC172)=0,NA(),'Последняя версия'!AC172)</f>
        <v>51.65</v>
      </c>
      <c r="AD172">
        <f>IF(COUNTA('Последняя версия'!AD172)=0,NA(),'Последняя версия'!AD172)</f>
        <v>4.91</v>
      </c>
      <c r="AE172" t="str">
        <f>IF(COUNTA('Последняя версия'!AE172)=0,NA(),'Последняя версия'!AE172)</f>
        <v>81.89</v>
      </c>
      <c r="AF172">
        <f>IF(COUNTA('Последняя версия'!AF172)=0,NA(),'Последняя версия'!AF172)</f>
        <v>5.46</v>
      </c>
      <c r="AG172">
        <f>IF(COUNTA('Последняя версия'!AG172)=0,NA(),'Последняя версия'!AG172)</f>
        <v>1.44</v>
      </c>
      <c r="AH172">
        <f>IF(COUNTA('Последняя версия'!AH172)=0,NA(),'Последняя версия'!AH172)</f>
        <v>2.93</v>
      </c>
      <c r="AI172">
        <f>IF(COUNTA('Последняя версия'!AI172)=0,NA(),'Последняя версия'!AI172)</f>
        <v>1.9</v>
      </c>
      <c r="AJ172">
        <f>IF(COUNTA('Последняя версия'!AJ172)=0,NA(),'Последняя версия'!AJ172)</f>
        <v>0.88</v>
      </c>
      <c r="AK172">
        <f>IF(COUNTA('Последняя версия'!AK172)=0,NA(),'Последняя версия'!AK172)</f>
        <v>2.42</v>
      </c>
      <c r="AL172">
        <f>IF(COUNTA('Последняя версия'!AL172)=0,NA(),'Последняя версия'!AL172)</f>
        <v>179</v>
      </c>
      <c r="AM172">
        <f>IF(COUNTA('Последняя версия'!AM172)=0,NA(),'Последняя версия'!AM172)</f>
        <v>390</v>
      </c>
      <c r="AN172" t="e">
        <f>IF(COUNTA('Последняя версия'!AN172)=0,NA(),'Последняя версия'!AN172)</f>
        <v>#N/A</v>
      </c>
      <c r="AO172" t="e">
        <f>IF(COUNTA('Последняя версия'!AO172)=0,NA(),'Последняя версия'!AO172)</f>
        <v>#N/A</v>
      </c>
      <c r="AP172" t="e">
        <f>IF(COUNTA('Последняя версия'!AP172)=0,NA(),'Последняя версия'!AP172)</f>
        <v>#N/A</v>
      </c>
      <c r="AQ172" t="e">
        <f>IF(COUNTA('Последняя версия'!AQ172)=0,NA(),'Последняя версия'!AQ172)</f>
        <v>#N/A</v>
      </c>
      <c r="AR172" t="e">
        <f>IF(COUNTA('Последняя версия'!AR172)=0,NA(),'Последняя версия'!AR172)</f>
        <v>#N/A</v>
      </c>
      <c r="AS172" t="e">
        <f>IF(COUNTA('Последняя версия'!AS172)=0,NA(),'Последняя версия'!AS172)</f>
        <v>#N/A</v>
      </c>
      <c r="AT172" t="e">
        <f>IF(COUNTA('Последняя версия'!AT172)=0,NA(),'Последняя версия'!AT172)</f>
        <v>#N/A</v>
      </c>
      <c r="AU172" t="e">
        <f>IF(COUNTA('Последняя версия'!AU172)=0,NA(),'Последняя версия'!AU172)</f>
        <v>#N/A</v>
      </c>
      <c r="AV172" t="e">
        <f>IF(COUNTA('Последняя версия'!AV172)=0,NA(),'Последняя версия'!AV172)</f>
        <v>#N/A</v>
      </c>
      <c r="AW172" t="e">
        <f>IF(COUNTA('Последняя версия'!AW172)=0,NA(),'Последняя версия'!AW172)</f>
        <v>#N/A</v>
      </c>
      <c r="AX172" t="e">
        <f>IF(COUNTA('Последняя версия'!AX172)=0,NA(),'Последняя версия'!AX172)</f>
        <v>#N/A</v>
      </c>
      <c r="AY172" t="e">
        <f>IF(COUNTA('Последняя версия'!AY172)=0,NA(),'Последняя версия'!AY172)</f>
        <v>#N/A</v>
      </c>
      <c r="AZ172" t="e">
        <f>IF(COUNTA('Последняя версия'!AZ172)=0,NA(),'Последняя версия'!AZ172)</f>
        <v>#N/A</v>
      </c>
      <c r="BA172" t="e">
        <f>IF(COUNTA('Последняя версия'!BA172)=0,NA(),'Последняя версия'!BA172)</f>
        <v>#N/A</v>
      </c>
      <c r="BB172">
        <f>IF(COUNTA('Последняя версия'!BB172)=0,NA(),'Последняя версия'!BB172)</f>
        <v>136</v>
      </c>
      <c r="BC172">
        <f>IF(COUNTA('Последняя версия'!BC172)=0,NA(),'Последняя версия'!BC172)</f>
        <v>4.55</v>
      </c>
      <c r="BD172">
        <f>IF(COUNTA('Последняя версия'!BD172)=0,NA(),'Последняя версия'!BD172)</f>
        <v>146</v>
      </c>
      <c r="BE172">
        <f>IF(COUNTA('Последняя версия'!BE172)=0,NA(),'Последняя версия'!BE172)</f>
        <v>5.7</v>
      </c>
      <c r="BF172">
        <f>IF(COUNTA('Последняя версия'!BF172)=0,NA(),'Последняя версия'!BF172)</f>
        <v>17</v>
      </c>
      <c r="BG172">
        <f>IF(COUNTA('Последняя версия'!BG172)=0,NA(),'Последняя версия'!BG172)</f>
        <v>4</v>
      </c>
      <c r="BH172">
        <f>IF(COUNTA('Последняя версия'!BH172)=0,NA(),'Последняя версия'!BH172)</f>
        <v>222.8</v>
      </c>
      <c r="BI172">
        <f>IF(COUNTA('Последняя версия'!BI172)=0,NA(),'Последняя версия'!BI172)</f>
        <v>1638.2352941176473</v>
      </c>
      <c r="BJ172">
        <f>IF(COUNTA('Последняя версия'!BJ172)=0,NA(),'Последняя версия'!BJ172)</f>
        <v>5.7</v>
      </c>
      <c r="BK172">
        <f>IF(COUNTA('Последняя версия'!BK172)=0,NA(),'Последняя версия'!BK172)</f>
        <v>53.5</v>
      </c>
      <c r="BL172">
        <f>IF(COUNTA('Последняя версия'!BL172)=0,NA(),'Последняя версия'!BL172)</f>
        <v>84.9</v>
      </c>
      <c r="BM172">
        <f>IF(COUNTA('Последняя версия'!BM172)=0,NA(),'Последняя версия'!BM172)</f>
        <v>7.04</v>
      </c>
      <c r="BN172" t="e">
        <f>IF(COUNTA('Последняя версия'!BN172)=0,NA(),'Последняя версия'!BN172)</f>
        <v>#N/A</v>
      </c>
      <c r="BO172" t="e">
        <f>IF(COUNTA('Последняя версия'!BO172)=0,NA(),'Последняя версия'!BO172)</f>
        <v>#N/A</v>
      </c>
      <c r="BP172" t="e">
        <f>IF(COUNTA('Последняя версия'!BP172)=0,NA(),'Последняя версия'!BP172)</f>
        <v>#N/A</v>
      </c>
      <c r="BQ172" t="e">
        <f>IF(COUNTA('Последняя версия'!BQ172)=0,NA(),'Последняя версия'!BQ172)</f>
        <v>#N/A</v>
      </c>
      <c r="BR172" t="e">
        <f>IF(COUNTA('Последняя версия'!BR172)=0,NA(),'Последняя версия'!BR172)</f>
        <v>#N/A</v>
      </c>
      <c r="BS172" t="e">
        <f>IF(COUNTA('Последняя версия'!BS172)=0,NA(),'Последняя версия'!BS172)</f>
        <v>#N/A</v>
      </c>
      <c r="BT172" t="e">
        <f>IF(COUNTA('Последняя версия'!BT172)=0,NA(),'Последняя версия'!BT172)</f>
        <v>#N/A</v>
      </c>
      <c r="BU172" t="e">
        <f>IF(COUNTA('Последняя версия'!BU172)=0,NA(),'Последняя версия'!BU172)</f>
        <v>#N/A</v>
      </c>
      <c r="BV172" t="e">
        <f>IF(COUNTA('Последняя версия'!BV172)=0,NA(),'Последняя версия'!BV172)</f>
        <v>#N/A</v>
      </c>
      <c r="BW172" t="e">
        <f>IF(COUNTA('Последняя версия'!BW172)=0,NA(),'Последняя версия'!BW172)</f>
        <v>#N/A</v>
      </c>
      <c r="BX172" t="e">
        <f>IF(COUNTA('Последняя версия'!BX172)=0,NA(),'Последняя версия'!BX172)</f>
        <v>#N/A</v>
      </c>
      <c r="BY172" t="e">
        <f>IF(COUNTA('Последняя версия'!BY172)=0,NA(),'Последняя версия'!BY172)</f>
        <v>#N/A</v>
      </c>
      <c r="BZ172" t="e">
        <f>IF(COUNTA('Последняя версия'!BZ172)=0,NA(),'Последняя версия'!BZ172)</f>
        <v>#N/A</v>
      </c>
      <c r="CA172" t="e">
        <f>IF(COUNTA('Последняя версия'!CA172)=0,NA(),'Последняя версия'!CA172)</f>
        <v>#N/A</v>
      </c>
      <c r="CB172" t="e">
        <f>IF(COUNTA('Последняя версия'!CB172)=0,NA(),'Последняя версия'!CB172)</f>
        <v>#N/A</v>
      </c>
      <c r="CC172" t="e">
        <f>IF(COUNTA('Последняя версия'!CC172)=0,NA(),'Последняя версия'!CC172)</f>
        <v>#N/A</v>
      </c>
      <c r="CD172" t="e">
        <f>IF(COUNTA('Последняя версия'!CD172)=0,NA(),'Последняя версия'!CD172)</f>
        <v>#N/A</v>
      </c>
      <c r="CE172" t="e">
        <f>IF(COUNTA('Последняя версия'!CE172)=0,NA(),'Последняя версия'!CE172)</f>
        <v>#N/A</v>
      </c>
      <c r="CF172" t="e">
        <f>IF(COUNTA('Последняя версия'!CF172)=0,NA(),'Последняя версия'!CF172)</f>
        <v>#N/A</v>
      </c>
      <c r="CG172" t="e">
        <f>IF(COUNTA('Последняя версия'!CG172)=0,NA(),'Последняя версия'!CG172)</f>
        <v>#N/A</v>
      </c>
      <c r="CH172" t="e">
        <f>IF(COUNTA('Последняя версия'!CH172)=0,NA(),'Последняя версия'!CH172)</f>
        <v>#N/A</v>
      </c>
      <c r="CI172" t="e">
        <f>IF(COUNTA('Последняя версия'!CI172)=0,NA(),'Последняя версия'!CI172)</f>
        <v>#N/A</v>
      </c>
      <c r="CJ172" t="e">
        <f>IF(COUNTA('Последняя версия'!CJ172)=0,NA(),'Последняя версия'!CJ172)</f>
        <v>#N/A</v>
      </c>
      <c r="CK172" t="e">
        <f>IF(COUNTA('Последняя версия'!CK172)=0,NA(),'Последняя версия'!CK172)</f>
        <v>#N/A</v>
      </c>
      <c r="CL172" t="e">
        <f>IF(COUNTA('Последняя версия'!CL172)=0,NA(),'Последняя версия'!CL172)</f>
        <v>#N/A</v>
      </c>
      <c r="CM172">
        <f>IF(COUNTA('Последняя версия'!CM172)=0,NA(),'Последняя версия'!CM172)</f>
        <v>5.66</v>
      </c>
      <c r="CN172">
        <f>IF(COUNTA('Последняя версия'!CN172)=0,NA(),'Последняя версия'!CN172)</f>
        <v>13.73</v>
      </c>
      <c r="CO172">
        <f>IF(COUNTA('Последняя версия'!CO172)=0,NA(),'Последняя версия'!CO172)</f>
        <v>156.5</v>
      </c>
      <c r="CP172">
        <f>IF(COUNTA('Последняя версия'!CP172)=0,NA(),'Последняя версия'!CP172)</f>
        <v>457.13</v>
      </c>
      <c r="CQ172">
        <f>IF(COUNTA('Последняя версия'!CQ172)=0,NA(),'Последняя версия'!CQ172)</f>
        <v>166.46</v>
      </c>
      <c r="CR172">
        <f>IF(COUNTA('Последняя версия'!CR172)=0,NA(),'Последняя версия'!CR172)</f>
        <v>34.1</v>
      </c>
      <c r="CS172">
        <f>IF(COUNTA('Последняя версия'!CS172)=0,NA(),'Последняя версия'!CS172)</f>
        <v>28</v>
      </c>
      <c r="CT172">
        <f>IF(COUNTA('Последняя версия'!CT172)=0,NA(),'Последняя версия'!CT172)</f>
        <v>7</v>
      </c>
      <c r="CU172">
        <f>IF(COUNTA('Последняя версия'!CU172)=0,NA(),'Последняя версия'!CU172)</f>
        <v>18</v>
      </c>
      <c r="CV172">
        <f>IF(COUNTA('Последняя версия'!CV172)=0,NA(),'Последняя версия'!CV172)</f>
        <v>6</v>
      </c>
      <c r="CW172">
        <f>IF(COUNTA('Последняя версия'!CW172)=0,NA(),'Последняя версия'!CW172)</f>
        <v>1</v>
      </c>
      <c r="CX172">
        <f>IF(COUNTA('Последняя версия'!CX172)=0,NA(),'Последняя версия'!CX172)</f>
        <v>8</v>
      </c>
      <c r="CY172">
        <f>IF(COUNTA('Последняя версия'!CY172)=0,NA(),'Последняя версия'!CY172)</f>
        <v>6</v>
      </c>
      <c r="CZ172">
        <f>IF(COUNTA('Последняя версия'!CZ172)=0,NA(),'Последняя версия'!CZ172)</f>
        <v>5</v>
      </c>
      <c r="DA172">
        <f>IF(COUNTA('Последняя версия'!DA172)=0,NA(),'Последняя версия'!DA172)</f>
        <v>9</v>
      </c>
      <c r="DB172">
        <f>IF(COUNTA('Последняя версия'!DB172)=0,NA(),'Последняя версия'!DB172)</f>
        <v>9</v>
      </c>
      <c r="DC172">
        <f>IF(COUNTA('Последняя версия'!DC172)=0,NA(),'Последняя версия'!DC172)</f>
        <v>6</v>
      </c>
      <c r="DD172">
        <f>IF(COUNTA('Последняя версия'!DD172)=0,NA(),'Последняя версия'!DD172)</f>
        <v>6</v>
      </c>
      <c r="DE172">
        <f>IF(COUNTA('Последняя версия'!DE172)=0,NA(),'Последняя версия'!DE172)</f>
        <v>8</v>
      </c>
      <c r="DF172">
        <f>IF(COUNTA('Последняя версия'!DF172)=0,NA(),'Последняя версия'!DF172)</f>
        <v>9</v>
      </c>
      <c r="DG172">
        <f>IF(COUNTA('Последняя версия'!DG172)=0,NA(),'Последняя версия'!DG172)</f>
        <v>9</v>
      </c>
      <c r="DH172">
        <f>IF(COUNTA('Последняя версия'!DH172)=0,NA(),'Последняя версия'!DH172)</f>
        <v>9</v>
      </c>
      <c r="DI172">
        <f>IF(COUNTA('Последняя версия'!DI172)=0,NA(),'Последняя версия'!DI172)</f>
        <v>6</v>
      </c>
      <c r="DJ172">
        <f>IF(COUNTA('Последняя версия'!DJ172)=0,NA(),'Последняя версия'!DJ172)</f>
        <v>5</v>
      </c>
      <c r="DK172">
        <f>IF(COUNTA('Последняя версия'!DK172)=0,NA(),'Последняя версия'!DK172)</f>
        <v>5</v>
      </c>
      <c r="DL172">
        <f>IF(COUNTA('Последняя версия'!DL172)=0,NA(),'Последняя версия'!DL172)</f>
        <v>6</v>
      </c>
      <c r="DM172">
        <f>IF(COUNTA('Последняя версия'!DM172)=0,NA(),'Последняя версия'!DM172)</f>
        <v>9</v>
      </c>
      <c r="DN172">
        <f>IF(COUNTA('Последняя версия'!DN172)=0,NA(),'Последняя версия'!DN172)</f>
        <v>5</v>
      </c>
      <c r="DO172">
        <f>IF(COUNTA('Последняя версия'!DO172)=0,NA(),'Последняя версия'!DO172)</f>
        <v>4</v>
      </c>
      <c r="DP172">
        <f>IF(COUNTA('Последняя версия'!DP172)=0,NA(),'Последняя версия'!DP172)</f>
        <v>7</v>
      </c>
      <c r="DQ172">
        <f>IF(COUNTA('Последняя версия'!DQ172)=0,NA(),'Последняя версия'!DQ172)</f>
        <v>12</v>
      </c>
      <c r="DR172">
        <f>IF(COUNTA('Последняя версия'!DR172)=0,NA(),'Последняя версия'!DR172)</f>
        <v>9</v>
      </c>
      <c r="DS172">
        <f>IF(COUNTA('Последняя версия'!DS172)=0,NA(),'Последняя версия'!DS172)</f>
        <v>4</v>
      </c>
      <c r="DT172">
        <f>IF(COUNTA('Последняя версия'!DT172)=0,NA(),'Последняя версия'!DT172)</f>
        <v>108</v>
      </c>
      <c r="DU172">
        <f>IF(COUNTA('Последняя версия'!DU172)=0,NA(),'Последняя версия'!DU172)</f>
        <v>88</v>
      </c>
      <c r="DV172">
        <f>IF(COUNTA('Последняя версия'!DV172)=0,NA(),'Последняя версия'!DV172)</f>
        <v>15</v>
      </c>
      <c r="DW172">
        <f>IF(COUNTA('Последняя версия'!DW172)=0,NA(),'Последняя версия'!DW172)</f>
        <v>1</v>
      </c>
      <c r="DX172">
        <f>IF(COUNTA('Последняя версия'!DX172)=0,NA(),'Последняя версия'!DX172)</f>
        <v>23</v>
      </c>
      <c r="DY172">
        <f>IF(COUNTA('Последняя версия'!DY172)=0,NA(),'Последняя версия'!DY172)</f>
        <v>11</v>
      </c>
      <c r="DZ172">
        <f>IF(COUNTA('Последняя версия'!DZ172)=0,NA(),'Последняя версия'!DZ172)</f>
        <v>26</v>
      </c>
      <c r="EA172">
        <f>IF(COUNTA('Последняя версия'!EA172)=0,NA(),'Последняя версия'!EA172)</f>
        <v>13</v>
      </c>
      <c r="EB172">
        <f>IF(COUNTA('Последняя версия'!EB172)=0,NA(),'Последняя версия'!EB172)</f>
        <v>53</v>
      </c>
      <c r="EC172">
        <f>IF(COUNTA('Последняя версия'!EC172)=0,NA(),'Последняя версия'!EC172)</f>
        <v>93</v>
      </c>
      <c r="ED172">
        <f>IF(COUNTA('Последняя версия'!ED172)=0,NA(),'Последняя версия'!ED172)</f>
        <v>146</v>
      </c>
      <c r="EE172">
        <f>IF(COUNTA('Последняя версия'!EE172)=0,NA(),'Последняя версия'!EE172)</f>
        <v>0</v>
      </c>
      <c r="EF172">
        <f>IF(COUNTA('Последняя версия'!EF172)=0,NA(),'Последняя версия'!EF172)</f>
        <v>1</v>
      </c>
      <c r="EG172">
        <f>IF(COUNTA('Последняя версия'!EG172)=0,NA(),'Последняя версия'!EG172)</f>
        <v>2</v>
      </c>
      <c r="EH172">
        <f>IF(COUNTA('Последняя версия'!EH172)=0,NA(),'Последняя версия'!EH172)</f>
        <v>6</v>
      </c>
      <c r="EI172">
        <f>IF(COUNTA('Последняя версия'!EI172)=0,NA(),'Последняя версия'!EI172)</f>
        <v>53</v>
      </c>
      <c r="EJ172">
        <f>IF(COUNTA('Последняя версия'!EJ172)=0,NA(),'Последняя версия'!EJ172)</f>
        <v>1.75</v>
      </c>
    </row>
    <row r="173" spans="1:140" x14ac:dyDescent="0.35">
      <c r="A173">
        <f>IF(COUNTA('Последняя версия'!A173)=0,NA(),'Последняя версия'!A173)</f>
        <v>172</v>
      </c>
      <c r="B173">
        <f>IF(COUNTA('Последняя версия'!B173)=0,NA(),'Последняя версия'!B173)</f>
        <v>6</v>
      </c>
      <c r="C173">
        <f>IF(COUNTA('Последняя версия'!C173)=0,NA(),'Последняя версия'!C173)</f>
        <v>2</v>
      </c>
      <c r="D173">
        <f>IF(COUNTA('Последняя версия'!D173)=0,NA(),'Последняя версия'!D173)</f>
        <v>6</v>
      </c>
      <c r="E173">
        <f>IF(COUNTA('Последняя версия'!E173)=0,NA(),'Последняя версия'!E173)</f>
        <v>1</v>
      </c>
      <c r="F173">
        <f>IF(COUNTA('Последняя версия'!F173)=0,NA(),'Последняя версия'!F173)</f>
        <v>2</v>
      </c>
      <c r="G173">
        <f>IF(COUNTA('Последняя версия'!G173)=0,NA(),'Последняя версия'!G173)</f>
        <v>2</v>
      </c>
      <c r="H173">
        <f>IF(COUNTA('Последняя версия'!H173)=0,NA(),'Последняя версия'!H173)</f>
        <v>1</v>
      </c>
      <c r="I173">
        <f>IF(COUNTA('Последняя версия'!I173)=0,NA(),'Последняя версия'!I173)</f>
        <v>1</v>
      </c>
      <c r="J173">
        <f>IF(COUNTA('Последняя версия'!J173)=0,NA(),'Последняя версия'!J173)</f>
        <v>1</v>
      </c>
      <c r="K173">
        <f>IF(COUNTA('Последняя версия'!K173)=0,NA(),'Последняя версия'!K173)</f>
        <v>2</v>
      </c>
      <c r="L173">
        <f>IF(COUNTA('Последняя версия'!L173)=0,NA(),'Последняя версия'!L173)</f>
        <v>1</v>
      </c>
      <c r="M173">
        <f>IF(COUNTA('Последняя версия'!M173)=0,NA(),'Последняя версия'!M173)</f>
        <v>1</v>
      </c>
      <c r="N173">
        <f>IF(COUNTA('Последняя версия'!N173)=0,NA(),'Последняя версия'!N173)</f>
        <v>1</v>
      </c>
      <c r="O173">
        <f>IF(COUNTA('Последняя версия'!O173)=0,NA(),'Последняя версия'!O173)</f>
        <v>2</v>
      </c>
      <c r="P173">
        <f>IF(COUNTA('Последняя версия'!P173)=0,NA(),'Последняя версия'!P173)</f>
        <v>1</v>
      </c>
      <c r="Q173">
        <f>IF(COUNTA('Последняя версия'!Q173)=0,NA(),'Последняя версия'!Q173)</f>
        <v>1</v>
      </c>
      <c r="R173">
        <f>IF(COUNTA('Последняя версия'!R173)=0,NA(),'Последняя версия'!R173)</f>
        <v>1</v>
      </c>
      <c r="S173">
        <f>IF(COUNTA('Последняя версия'!S173)=0,NA(),'Последняя версия'!S173)</f>
        <v>1</v>
      </c>
      <c r="T173">
        <f>IF(COUNTA('Последняя версия'!T173)=0,NA(),'Последняя версия'!T173)</f>
        <v>1</v>
      </c>
      <c r="U173">
        <f>IF(COUNTA('Последняя версия'!U173)=0,NA(),'Последняя версия'!U173)</f>
        <v>8</v>
      </c>
      <c r="V173">
        <f>IF(COUNTA('Последняя версия'!V173)=0,NA(),'Последняя версия'!V173)</f>
        <v>2</v>
      </c>
      <c r="W173">
        <f>IF(COUNTA('Последняя версия'!W173)=0,NA(),'Последняя версия'!W173)</f>
        <v>1</v>
      </c>
      <c r="X173">
        <f>IF(COUNTA('Последняя версия'!X173)=0,NA(),'Последняя версия'!X173)</f>
        <v>62</v>
      </c>
      <c r="Y173">
        <f>IF(COUNTA('Последняя версия'!Y173)=0,NA(),'Последняя версия'!Y173)</f>
        <v>60</v>
      </c>
      <c r="Z173">
        <f>IF(COUNTA('Последняя версия'!Z173)=0,NA(),'Последняя версия'!Z173)</f>
        <v>24</v>
      </c>
      <c r="AA173">
        <f>IF(COUNTA('Последняя версия'!AA173)=0,NA(),'Последняя версия'!AA173)</f>
        <v>60</v>
      </c>
      <c r="AB173" t="e">
        <f>IF(COUNTA('Последняя версия'!AB173)=0,NA(),'Последняя версия'!AB173)</f>
        <v>#N/A</v>
      </c>
      <c r="AC173">
        <f>IF(COUNTA('Последняя версия'!AC173)=0,NA(),'Последняя версия'!AC173)</f>
        <v>51.45</v>
      </c>
      <c r="AD173">
        <f>IF(COUNTA('Последняя версия'!AD173)=0,NA(),'Последняя версия'!AD173)</f>
        <v>5.72</v>
      </c>
      <c r="AE173">
        <f>IF(COUNTA('Последняя версия'!AE173)=0,NA(),'Последняя версия'!AE173)</f>
        <v>68.69</v>
      </c>
      <c r="AF173">
        <f>IF(COUNTA('Последняя версия'!AF173)=0,NA(),'Последняя версия'!AF173)</f>
        <v>5.28</v>
      </c>
      <c r="AG173">
        <f>IF(COUNTA('Последняя версия'!AG173)=0,NA(),'Последняя версия'!AG173)</f>
        <v>2.04</v>
      </c>
      <c r="AH173">
        <f>IF(COUNTA('Последняя версия'!AH173)=0,NA(),'Последняя версия'!AH173)</f>
        <v>3.54</v>
      </c>
      <c r="AI173">
        <f>IF(COUNTA('Последняя версия'!AI173)=0,NA(),'Последняя версия'!AI173)</f>
        <v>1.02</v>
      </c>
      <c r="AJ173">
        <f>IF(COUNTA('Последняя версия'!AJ173)=0,NA(),'Последняя версия'!AJ173)</f>
        <v>3.37</v>
      </c>
      <c r="AK173">
        <f>IF(COUNTA('Последняя версия'!AK173)=0,NA(),'Последняя версия'!AK173)</f>
        <v>1.8</v>
      </c>
      <c r="AL173">
        <f>IF(COUNTA('Последняя версия'!AL173)=0,NA(),'Последняя версия'!AL173)</f>
        <v>168</v>
      </c>
      <c r="AM173">
        <f>IF(COUNTA('Последняя версия'!AM173)=0,NA(),'Последняя версия'!AM173)</f>
        <v>522</v>
      </c>
      <c r="AN173" t="e">
        <f>IF(COUNTA('Последняя версия'!AN173)=0,NA(),'Последняя версия'!AN173)</f>
        <v>#N/A</v>
      </c>
      <c r="AO173" t="e">
        <f>IF(COUNTA('Последняя версия'!AO173)=0,NA(),'Последняя версия'!AO173)</f>
        <v>#N/A</v>
      </c>
      <c r="AP173" t="e">
        <f>IF(COUNTA('Последняя версия'!AP173)=0,NA(),'Последняя версия'!AP173)</f>
        <v>#N/A</v>
      </c>
      <c r="AQ173" t="e">
        <f>IF(COUNTA('Последняя версия'!AQ173)=0,NA(),'Последняя версия'!AQ173)</f>
        <v>#N/A</v>
      </c>
      <c r="AR173" t="e">
        <f>IF(COUNTA('Последняя версия'!AR173)=0,NA(),'Последняя версия'!AR173)</f>
        <v>#N/A</v>
      </c>
      <c r="AS173" t="e">
        <f>IF(COUNTA('Последняя версия'!AS173)=0,NA(),'Последняя версия'!AS173)</f>
        <v>#N/A</v>
      </c>
      <c r="AT173" t="e">
        <f>IF(COUNTA('Последняя версия'!AT173)=0,NA(),'Последняя версия'!AT173)</f>
        <v>#N/A</v>
      </c>
      <c r="AU173" t="e">
        <f>IF(COUNTA('Последняя версия'!AU173)=0,NA(),'Последняя версия'!AU173)</f>
        <v>#N/A</v>
      </c>
      <c r="AV173" t="e">
        <f>IF(COUNTA('Последняя версия'!AV173)=0,NA(),'Последняя версия'!AV173)</f>
        <v>#N/A</v>
      </c>
      <c r="AW173" t="e">
        <f>IF(COUNTA('Последняя версия'!AW173)=0,NA(),'Последняя версия'!AW173)</f>
        <v>#N/A</v>
      </c>
      <c r="AX173" t="e">
        <f>IF(COUNTA('Последняя версия'!AX173)=0,NA(),'Последняя версия'!AX173)</f>
        <v>#N/A</v>
      </c>
      <c r="AY173" t="e">
        <f>IF(COUNTA('Последняя версия'!AY173)=0,NA(),'Последняя версия'!AY173)</f>
        <v>#N/A</v>
      </c>
      <c r="AZ173" t="e">
        <f>IF(COUNTA('Последняя версия'!AZ173)=0,NA(),'Последняя версия'!AZ173)</f>
        <v>#N/A</v>
      </c>
      <c r="BA173" t="e">
        <f>IF(COUNTA('Последняя версия'!BA173)=0,NA(),'Последняя версия'!BA173)</f>
        <v>#N/A</v>
      </c>
      <c r="BB173">
        <f>IF(COUNTA('Последняя версия'!BB173)=0,NA(),'Последняя версия'!BB173)</f>
        <v>134</v>
      </c>
      <c r="BC173">
        <f>IF(COUNTA('Последняя версия'!BC173)=0,NA(),'Последняя версия'!BC173)</f>
        <v>4.3</v>
      </c>
      <c r="BD173">
        <f>IF(COUNTA('Последняя версия'!BD173)=0,NA(),'Последняя версия'!BD173)</f>
        <v>179</v>
      </c>
      <c r="BE173">
        <f>IF(COUNTA('Последняя версия'!BE173)=0,NA(),'Последняя версия'!BE173)</f>
        <v>4.9000000000000004</v>
      </c>
      <c r="BF173">
        <f>IF(COUNTA('Последняя версия'!BF173)=0,NA(),'Последняя версия'!BF173)</f>
        <v>16</v>
      </c>
      <c r="BG173">
        <f>IF(COUNTA('Последняя версия'!BG173)=0,NA(),'Последняя версия'!BG173)</f>
        <v>2</v>
      </c>
      <c r="BH173">
        <f>IF(COUNTA('Последняя версия'!BH173)=0,NA(),'Последняя версия'!BH173)</f>
        <v>176.9</v>
      </c>
      <c r="BI173">
        <f>IF(COUNTA('Последняя версия'!BI173)=0,NA(),'Последняя версия'!BI173)</f>
        <v>1320.1492537313434</v>
      </c>
      <c r="BJ173">
        <f>IF(COUNTA('Последняя версия'!BJ173)=0,NA(),'Последняя версия'!BJ173)</f>
        <v>7.4</v>
      </c>
      <c r="BK173">
        <f>IF(COUNTA('Последняя версия'!BK173)=0,NA(),'Последняя версия'!BK173)</f>
        <v>57.29</v>
      </c>
      <c r="BL173">
        <f>IF(COUNTA('Последняя версия'!BL173)=0,NA(),'Последняя версия'!BL173)</f>
        <v>107</v>
      </c>
      <c r="BM173">
        <f>IF(COUNTA('Последняя версия'!BM173)=0,NA(),'Последняя версия'!BM173)</f>
        <v>8.7799999999999994</v>
      </c>
      <c r="BN173" t="e">
        <f>IF(COUNTA('Последняя версия'!BN173)=0,NA(),'Последняя версия'!BN173)</f>
        <v>#N/A</v>
      </c>
      <c r="BO173" t="e">
        <f>IF(COUNTA('Последняя версия'!BO173)=0,NA(),'Последняя версия'!BO173)</f>
        <v>#N/A</v>
      </c>
      <c r="BP173" t="e">
        <f>IF(COUNTA('Последняя версия'!BP173)=0,NA(),'Последняя версия'!BP173)</f>
        <v>#N/A</v>
      </c>
      <c r="BQ173" t="e">
        <f>IF(COUNTA('Последняя версия'!BQ173)=0,NA(),'Последняя версия'!BQ173)</f>
        <v>#N/A</v>
      </c>
      <c r="BR173" t="e">
        <f>IF(COUNTA('Последняя версия'!BR173)=0,NA(),'Последняя версия'!BR173)</f>
        <v>#N/A</v>
      </c>
      <c r="BS173" t="e">
        <f>IF(COUNTA('Последняя версия'!BS173)=0,NA(),'Последняя версия'!BS173)</f>
        <v>#N/A</v>
      </c>
      <c r="BT173" t="e">
        <f>IF(COUNTA('Последняя версия'!BT173)=0,NA(),'Последняя версия'!BT173)</f>
        <v>#N/A</v>
      </c>
      <c r="BU173" t="e">
        <f>IF(COUNTA('Последняя версия'!BU173)=0,NA(),'Последняя версия'!BU173)</f>
        <v>#N/A</v>
      </c>
      <c r="BV173" t="e">
        <f>IF(COUNTA('Последняя версия'!BV173)=0,NA(),'Последняя версия'!BV173)</f>
        <v>#N/A</v>
      </c>
      <c r="BW173" t="e">
        <f>IF(COUNTA('Последняя версия'!BW173)=0,NA(),'Последняя версия'!BW173)</f>
        <v>#N/A</v>
      </c>
      <c r="BX173" t="e">
        <f>IF(COUNTA('Последняя версия'!BX173)=0,NA(),'Последняя версия'!BX173)</f>
        <v>#N/A</v>
      </c>
      <c r="BY173" t="e">
        <f>IF(COUNTA('Последняя версия'!BY173)=0,NA(),'Последняя версия'!BY173)</f>
        <v>#N/A</v>
      </c>
      <c r="BZ173" t="e">
        <f>IF(COUNTA('Последняя версия'!BZ173)=0,NA(),'Последняя версия'!BZ173)</f>
        <v>#N/A</v>
      </c>
      <c r="CA173" t="e">
        <f>IF(COUNTA('Последняя версия'!CA173)=0,NA(),'Последняя версия'!CA173)</f>
        <v>#N/A</v>
      </c>
      <c r="CB173" t="e">
        <f>IF(COUNTA('Последняя версия'!CB173)=0,NA(),'Последняя версия'!CB173)</f>
        <v>#N/A</v>
      </c>
      <c r="CC173" t="e">
        <f>IF(COUNTA('Последняя версия'!CC173)=0,NA(),'Последняя версия'!CC173)</f>
        <v>#N/A</v>
      </c>
      <c r="CD173" t="e">
        <f>IF(COUNTA('Последняя версия'!CD173)=0,NA(),'Последняя версия'!CD173)</f>
        <v>#N/A</v>
      </c>
      <c r="CE173" t="e">
        <f>IF(COUNTA('Последняя версия'!CE173)=0,NA(),'Последняя версия'!CE173)</f>
        <v>#N/A</v>
      </c>
      <c r="CF173" t="e">
        <f>IF(COUNTA('Последняя версия'!CF173)=0,NA(),'Последняя версия'!CF173)</f>
        <v>#N/A</v>
      </c>
      <c r="CG173" t="e">
        <f>IF(COUNTA('Последняя версия'!CG173)=0,NA(),'Последняя версия'!CG173)</f>
        <v>#N/A</v>
      </c>
      <c r="CH173" t="e">
        <f>IF(COUNTA('Последняя версия'!CH173)=0,NA(),'Последняя версия'!CH173)</f>
        <v>#N/A</v>
      </c>
      <c r="CI173" t="e">
        <f>IF(COUNTA('Последняя версия'!CI173)=0,NA(),'Последняя версия'!CI173)</f>
        <v>#N/A</v>
      </c>
      <c r="CJ173" t="e">
        <f>IF(COUNTA('Последняя версия'!CJ173)=0,NA(),'Последняя версия'!CJ173)</f>
        <v>#N/A</v>
      </c>
      <c r="CK173" t="e">
        <f>IF(COUNTA('Последняя версия'!CK173)=0,NA(),'Последняя версия'!CK173)</f>
        <v>#N/A</v>
      </c>
      <c r="CL173" t="e">
        <f>IF(COUNTA('Последняя версия'!CL173)=0,NA(),'Последняя версия'!CL173)</f>
        <v>#N/A</v>
      </c>
      <c r="CM173">
        <f>IF(COUNTA('Последняя версия'!CM173)=0,NA(),'Последняя версия'!CM173)</f>
        <v>2.15</v>
      </c>
      <c r="CN173">
        <f>IF(COUNTA('Последняя версия'!CN173)=0,NA(),'Последняя версия'!CN173)</f>
        <v>9.25</v>
      </c>
      <c r="CO173">
        <f>IF(COUNTA('Последняя версия'!CO173)=0,NA(),'Последняя версия'!CO173)</f>
        <v>158.267</v>
      </c>
      <c r="CP173">
        <f>IF(COUNTA('Последняя версия'!CP173)=0,NA(),'Последняя версия'!CP173)</f>
        <v>425.6</v>
      </c>
      <c r="CQ173">
        <f>IF(COUNTA('Последняя версия'!CQ173)=0,NA(),'Последняя версия'!CQ173)</f>
        <v>90.16</v>
      </c>
      <c r="CR173">
        <f>IF(COUNTA('Последняя версия'!CR173)=0,NA(),'Последняя версия'!CR173)</f>
        <v>5.2</v>
      </c>
      <c r="CS173">
        <f>IF(COUNTA('Последняя версия'!CS173)=0,NA(),'Последняя версия'!CS173)</f>
        <v>23</v>
      </c>
      <c r="CT173">
        <f>IF(COUNTA('Последняя версия'!CT173)=0,NA(),'Последняя версия'!CT173)</f>
        <v>5</v>
      </c>
      <c r="CU173">
        <f>IF(COUNTA('Последняя версия'!CU173)=0,NA(),'Последняя версия'!CU173)</f>
        <v>18</v>
      </c>
      <c r="CV173">
        <f>IF(COUNTA('Последняя версия'!CV173)=0,NA(),'Последняя версия'!CV173)</f>
        <v>6</v>
      </c>
      <c r="CW173">
        <f>IF(COUNTA('Последняя версия'!CW173)=0,NA(),'Последняя версия'!CW173)</f>
        <v>3</v>
      </c>
      <c r="CX173">
        <f>IF(COUNTA('Последняя версия'!CX173)=0,NA(),'Последняя версия'!CX173)</f>
        <v>8</v>
      </c>
      <c r="CY173">
        <f>IF(COUNTA('Последняя версия'!CY173)=0,NA(),'Последняя версия'!CY173)</f>
        <v>6</v>
      </c>
      <c r="CZ173">
        <f>IF(COUNTA('Последняя версия'!CZ173)=0,NA(),'Последняя версия'!CZ173)</f>
        <v>8</v>
      </c>
      <c r="DA173">
        <f>IF(COUNTA('Последняя версия'!DA173)=0,NA(),'Последняя версия'!DA173)</f>
        <v>5</v>
      </c>
      <c r="DB173">
        <f>IF(COUNTA('Последняя версия'!DB173)=0,NA(),'Последняя версия'!DB173)</f>
        <v>8</v>
      </c>
      <c r="DC173">
        <f>IF(COUNTA('Последняя версия'!DC173)=0,NA(),'Последняя версия'!DC173)</f>
        <v>8</v>
      </c>
      <c r="DD173">
        <f>IF(COUNTA('Последняя версия'!DD173)=0,NA(),'Последняя версия'!DD173)</f>
        <v>7</v>
      </c>
      <c r="DE173">
        <f>IF(COUNTA('Последняя версия'!DE173)=0,NA(),'Последняя версия'!DE173)</f>
        <v>6</v>
      </c>
      <c r="DF173">
        <f>IF(COUNTA('Последняя версия'!DF173)=0,NA(),'Последняя версия'!DF173)</f>
        <v>8</v>
      </c>
      <c r="DG173">
        <f>IF(COUNTA('Последняя версия'!DG173)=0,NA(),'Последняя версия'!DG173)</f>
        <v>5</v>
      </c>
      <c r="DH173">
        <f>IF(COUNTA('Последняя версия'!DH173)=0,NA(),'Последняя версия'!DH173)</f>
        <v>19</v>
      </c>
      <c r="DI173">
        <f>IF(COUNTA('Последняя версия'!DI173)=0,NA(),'Последняя версия'!DI173)</f>
        <v>6</v>
      </c>
      <c r="DJ173">
        <f>IF(COUNTA('Последняя версия'!DJ173)=0,NA(),'Последняя версия'!DJ173)</f>
        <v>5</v>
      </c>
      <c r="DK173">
        <f>IF(COUNTA('Последняя версия'!DK173)=0,NA(),'Последняя версия'!DK173)</f>
        <v>2</v>
      </c>
      <c r="DL173">
        <f>IF(COUNTA('Последняя версия'!DL173)=0,NA(),'Последняя версия'!DL173)</f>
        <v>11</v>
      </c>
      <c r="DM173">
        <f>IF(COUNTA('Последняя версия'!DM173)=0,NA(),'Последняя версия'!DM173)</f>
        <v>13</v>
      </c>
      <c r="DN173">
        <f>IF(COUNTA('Последняя версия'!DN173)=0,NA(),'Последняя версия'!DN173)</f>
        <v>7</v>
      </c>
      <c r="DO173">
        <f>IF(COUNTA('Последняя версия'!DO173)=0,NA(),'Последняя версия'!DO173)</f>
        <v>6</v>
      </c>
      <c r="DP173">
        <f>IF(COUNTA('Последняя версия'!DP173)=0,NA(),'Последняя версия'!DP173)</f>
        <v>11</v>
      </c>
      <c r="DQ173">
        <f>IF(COUNTA('Последняя версия'!DQ173)=0,NA(),'Последняя версия'!DQ173)</f>
        <v>11</v>
      </c>
      <c r="DR173">
        <f>IF(COUNTA('Последняя версия'!DR173)=0,NA(),'Последняя версия'!DR173)</f>
        <v>8</v>
      </c>
      <c r="DS173">
        <f>IF(COUNTA('Последняя версия'!DS173)=0,NA(),'Последняя версия'!DS173)</f>
        <v>3</v>
      </c>
      <c r="DT173">
        <f>IF(COUNTA('Последняя версия'!DT173)=0,NA(),'Последняя версия'!DT173)</f>
        <v>116</v>
      </c>
      <c r="DU173">
        <f>IF(COUNTA('Последняя версия'!DU173)=0,NA(),'Последняя версия'!DU173)</f>
        <v>96</v>
      </c>
      <c r="DV173">
        <f>IF(COUNTA('Последняя версия'!DV173)=0,NA(),'Последняя версия'!DV173)</f>
        <v>18</v>
      </c>
      <c r="DW173">
        <f>IF(COUNTA('Последняя версия'!DW173)=0,NA(),'Последняя версия'!DW173)</f>
        <v>1</v>
      </c>
      <c r="DX173">
        <f>IF(COUNTA('Последняя версия'!DX173)=0,NA(),'Последняя версия'!DX173)</f>
        <v>22</v>
      </c>
      <c r="DY173">
        <f>IF(COUNTA('Последняя версия'!DY173)=0,NA(),'Последняя версия'!DY173)</f>
        <v>14</v>
      </c>
      <c r="DZ173">
        <f>IF(COUNTA('Последняя версия'!DZ173)=0,NA(),'Последняя версия'!DZ173)</f>
        <v>26</v>
      </c>
      <c r="EA173">
        <f>IF(COUNTA('Последняя версия'!EA173)=0,NA(),'Последняя версия'!EA173)</f>
        <v>16</v>
      </c>
      <c r="EB173">
        <f>IF(COUNTA('Последняя версия'!EB173)=0,NA(),'Последняя версия'!EB173)</f>
        <v>52</v>
      </c>
      <c r="EC173">
        <f>IF(COUNTA('Последняя версия'!EC173)=0,NA(),'Последняя версия'!EC173)</f>
        <v>74</v>
      </c>
      <c r="ED173">
        <f>IF(COUNTA('Последняя версия'!ED173)=0,NA(),'Последняя версия'!ED173)</f>
        <v>113</v>
      </c>
      <c r="EE173">
        <f>IF(COUNTA('Последняя версия'!EE173)=0,NA(),'Последняя версия'!EE173)</f>
        <v>0</v>
      </c>
      <c r="EF173">
        <f>IF(COUNTA('Последняя версия'!EF173)=0,NA(),'Последняя версия'!EF173)</f>
        <v>1</v>
      </c>
      <c r="EG173">
        <f>IF(COUNTA('Последняя версия'!EG173)=0,NA(),'Последняя версия'!EG173)</f>
        <v>1</v>
      </c>
      <c r="EH173">
        <f>IF(COUNTA('Последняя версия'!EH173)=0,NA(),'Последняя версия'!EH173)</f>
        <v>3</v>
      </c>
      <c r="EI173">
        <f>IF(COUNTA('Последняя версия'!EI173)=0,NA(),'Последняя версия'!EI173)</f>
        <v>38</v>
      </c>
      <c r="EJ173">
        <f>IF(COUNTA('Последняя версия'!EJ173)=0,NA(),'Последняя версия'!EJ173)</f>
        <v>1.42</v>
      </c>
    </row>
    <row r="174" spans="1:140" x14ac:dyDescent="0.35">
      <c r="A174">
        <f>IF(COUNTA('Последняя версия'!A174)=0,NA(),'Последняя версия'!A174)</f>
        <v>173</v>
      </c>
      <c r="B174">
        <f>IF(COUNTA('Последняя версия'!B174)=0,NA(),'Последняя версия'!B174)</f>
        <v>4</v>
      </c>
      <c r="C174">
        <f>IF(COUNTA('Последняя версия'!C174)=0,NA(),'Последняя версия'!C174)</f>
        <v>2</v>
      </c>
      <c r="D174">
        <f>IF(COUNTA('Последняя версия'!D174)=0,NA(),'Последняя версия'!D174)</f>
        <v>4</v>
      </c>
      <c r="E174">
        <f>IF(COUNTA('Последняя версия'!E174)=0,NA(),'Последняя версия'!E174)</f>
        <v>1</v>
      </c>
      <c r="F174">
        <f>IF(COUNTA('Последняя версия'!F174)=0,NA(),'Последняя версия'!F174)</f>
        <v>2</v>
      </c>
      <c r="G174">
        <f>IF(COUNTA('Последняя версия'!G174)=0,NA(),'Последняя версия'!G174)</f>
        <v>2</v>
      </c>
      <c r="H174">
        <f>IF(COUNTA('Последняя версия'!H174)=0,NA(),'Последняя версия'!H174)</f>
        <v>1</v>
      </c>
      <c r="I174">
        <f>IF(COUNTA('Последняя версия'!I174)=0,NA(),'Последняя версия'!I174)</f>
        <v>1</v>
      </c>
      <c r="J174">
        <f>IF(COUNTA('Последняя версия'!J174)=0,NA(),'Последняя версия'!J174)</f>
        <v>2</v>
      </c>
      <c r="K174">
        <f>IF(COUNTA('Последняя версия'!K174)=0,NA(),'Последняя версия'!K174)</f>
        <v>1</v>
      </c>
      <c r="L174">
        <f>IF(COUNTA('Последняя версия'!L174)=0,NA(),'Последняя версия'!L174)</f>
        <v>1</v>
      </c>
      <c r="M174">
        <f>IF(COUNTA('Последняя версия'!M174)=0,NA(),'Последняя версия'!M174)</f>
        <v>2</v>
      </c>
      <c r="N174">
        <f>IF(COUNTA('Последняя версия'!N174)=0,NA(),'Последняя версия'!N174)</f>
        <v>2</v>
      </c>
      <c r="O174">
        <f>IF(COUNTA('Последняя версия'!O174)=0,NA(),'Последняя версия'!O174)</f>
        <v>2</v>
      </c>
      <c r="P174">
        <f>IF(COUNTA('Последняя версия'!P174)=0,NA(),'Последняя версия'!P174)</f>
        <v>2</v>
      </c>
      <c r="Q174">
        <f>IF(COUNTA('Последняя версия'!Q174)=0,NA(),'Последняя версия'!Q174)</f>
        <v>1</v>
      </c>
      <c r="R174">
        <f>IF(COUNTA('Последняя версия'!R174)=0,NA(),'Последняя версия'!R174)</f>
        <v>2</v>
      </c>
      <c r="S174">
        <f>IF(COUNTA('Последняя версия'!S174)=0,NA(),'Последняя версия'!S174)</f>
        <v>2</v>
      </c>
      <c r="T174" t="e">
        <f>IF(COUNTA('Последняя версия'!T174)=0,NA(),'Последняя версия'!T174)</f>
        <v>#N/A</v>
      </c>
      <c r="U174" t="e">
        <f>IF(COUNTA('Последняя версия'!U174)=0,NA(),'Последняя версия'!U174)</f>
        <v>#N/A</v>
      </c>
      <c r="V174" t="e">
        <f>IF(COUNTA('Последняя версия'!V174)=0,NA(),'Последняя версия'!V174)</f>
        <v>#N/A</v>
      </c>
      <c r="W174" t="e">
        <f>IF(COUNTA('Последняя версия'!W174)=0,NA(),'Последняя версия'!W174)</f>
        <v>#N/A</v>
      </c>
      <c r="X174">
        <f>IF(COUNTA('Последняя версия'!X174)=0,NA(),'Последняя версия'!X174)</f>
        <v>68</v>
      </c>
      <c r="Y174" t="e">
        <f>IF(COUNTA('Последняя версия'!Y174)=0,NA(),'Последняя версия'!Y174)</f>
        <v>#N/A</v>
      </c>
      <c r="Z174" t="e">
        <f>IF(COUNTA('Последняя версия'!Z174)=0,NA(),'Последняя версия'!Z174)</f>
        <v>#N/A</v>
      </c>
      <c r="AA174">
        <f>IF(COUNTA('Последняя версия'!AA174)=0,NA(),'Последняя версия'!AA174)</f>
        <v>51</v>
      </c>
      <c r="AB174" t="e">
        <f>IF(COUNTA('Последняя версия'!AB174)=0,NA(),'Последняя версия'!AB174)</f>
        <v>#N/A</v>
      </c>
      <c r="AC174">
        <f>IF(COUNTA('Последняя версия'!AC174)=0,NA(),'Последняя версия'!AC174)</f>
        <v>42.3</v>
      </c>
      <c r="AD174">
        <f>IF(COUNTA('Последняя версия'!AD174)=0,NA(),'Последняя версия'!AD174)</f>
        <v>4.4400000000000004</v>
      </c>
      <c r="AE174">
        <f>IF(COUNTA('Последняя версия'!AE174)=0,NA(),'Последняя версия'!AE174)</f>
        <v>70.62</v>
      </c>
      <c r="AF174">
        <f>IF(COUNTA('Последняя версия'!AF174)=0,NA(),'Последняя версия'!AF174)</f>
        <v>5.4</v>
      </c>
      <c r="AG174">
        <f>IF(COUNTA('Последняя версия'!AG174)=0,NA(),'Последняя версия'!AG174)</f>
        <v>1.69</v>
      </c>
      <c r="AH174">
        <f>IF(COUNTA('Последняя версия'!AH174)=0,NA(),'Последняя версия'!AH174)</f>
        <v>2.68</v>
      </c>
      <c r="AI174">
        <f>IF(COUNTA('Последняя версия'!AI174)=0,NA(),'Последняя версия'!AI174)</f>
        <v>0.82</v>
      </c>
      <c r="AJ174">
        <f>IF(COUNTA('Последняя версия'!AJ174)=0,NA(),'Последняя версия'!AJ174)</f>
        <v>3.63</v>
      </c>
      <c r="AK174">
        <f>IF(COUNTA('Последняя версия'!AK174)=0,NA(),'Последняя версия'!AK174)</f>
        <v>1.63</v>
      </c>
      <c r="AL174">
        <f>IF(COUNTA('Последняя версия'!AL174)=0,NA(),'Последняя версия'!AL174)</f>
        <v>101</v>
      </c>
      <c r="AM174">
        <f>IF(COUNTA('Последняя версия'!AM174)=0,NA(),'Последняя версия'!AM174)</f>
        <v>273</v>
      </c>
      <c r="AN174" t="e">
        <f>IF(COUNTA('Последняя версия'!AN174)=0,NA(),'Последняя версия'!AN174)</f>
        <v>#N/A</v>
      </c>
      <c r="AO174" t="e">
        <f>IF(COUNTA('Последняя версия'!AO174)=0,NA(),'Последняя версия'!AO174)</f>
        <v>#N/A</v>
      </c>
      <c r="AP174" t="e">
        <f>IF(COUNTA('Последняя версия'!AP174)=0,NA(),'Последняя версия'!AP174)</f>
        <v>#N/A</v>
      </c>
      <c r="AQ174" t="e">
        <f>IF(COUNTA('Последняя версия'!AQ174)=0,NA(),'Последняя версия'!AQ174)</f>
        <v>#N/A</v>
      </c>
      <c r="AR174" t="e">
        <f>IF(COUNTA('Последняя версия'!AR174)=0,NA(),'Последняя версия'!AR174)</f>
        <v>#N/A</v>
      </c>
      <c r="AS174" t="e">
        <f>IF(COUNTA('Последняя версия'!AS174)=0,NA(),'Последняя версия'!AS174)</f>
        <v>#N/A</v>
      </c>
      <c r="AT174" t="e">
        <f>IF(COUNTA('Последняя версия'!AT174)=0,NA(),'Последняя версия'!AT174)</f>
        <v>#N/A</v>
      </c>
      <c r="AU174" t="e">
        <f>IF(COUNTA('Последняя версия'!AU174)=0,NA(),'Последняя версия'!AU174)</f>
        <v>#N/A</v>
      </c>
      <c r="AV174" t="e">
        <f>IF(COUNTA('Последняя версия'!AV174)=0,NA(),'Последняя версия'!AV174)</f>
        <v>#N/A</v>
      </c>
      <c r="AW174" t="e">
        <f>IF(COUNTA('Последняя версия'!AW174)=0,NA(),'Последняя версия'!AW174)</f>
        <v>#N/A</v>
      </c>
      <c r="AX174" t="e">
        <f>IF(COUNTA('Последняя версия'!AX174)=0,NA(),'Последняя версия'!AX174)</f>
        <v>#N/A</v>
      </c>
      <c r="AY174" t="e">
        <f>IF(COUNTA('Последняя версия'!AY174)=0,NA(),'Последняя версия'!AY174)</f>
        <v>#N/A</v>
      </c>
      <c r="AZ174" t="e">
        <f>IF(COUNTA('Последняя версия'!AZ174)=0,NA(),'Последняя версия'!AZ174)</f>
        <v>#N/A</v>
      </c>
      <c r="BA174" t="e">
        <f>IF(COUNTA('Последняя версия'!BA174)=0,NA(),'Последняя версия'!BA174)</f>
        <v>#N/A</v>
      </c>
      <c r="BB174">
        <f>IF(COUNTA('Последняя версия'!BB174)=0,NA(),'Последняя версия'!BB174)</f>
        <v>140</v>
      </c>
      <c r="BC174">
        <f>IF(COUNTA('Последняя версия'!BC174)=0,NA(),'Последняя версия'!BC174)</f>
        <v>4.43</v>
      </c>
      <c r="BD174">
        <f>IF(COUNTA('Последняя версия'!BD174)=0,NA(),'Последняя версия'!BD174)</f>
        <v>290</v>
      </c>
      <c r="BE174">
        <f>IF(COUNTA('Последняя версия'!BE174)=0,NA(),'Последняя версия'!BE174)</f>
        <v>7.8</v>
      </c>
      <c r="BF174">
        <f>IF(COUNTA('Последняя версия'!BF174)=0,NA(),'Последняя версия'!BF174)</f>
        <v>13</v>
      </c>
      <c r="BG174">
        <f>IF(COUNTA('Последняя версия'!BG174)=0,NA(),'Последняя версия'!BG174)</f>
        <v>6</v>
      </c>
      <c r="BH174">
        <f>IF(COUNTA('Последняя версия'!BH174)=0,NA(),'Последняя версия'!BH174)</f>
        <v>226</v>
      </c>
      <c r="BI174">
        <f>IF(COUNTA('Последняя версия'!BI174)=0,NA(),'Последняя версия'!BI174)</f>
        <v>1614</v>
      </c>
      <c r="BJ174">
        <f>IF(COUNTA('Последняя версия'!BJ174)=0,NA(),'Последняя версия'!BJ174)</f>
        <v>6.5553793103448301</v>
      </c>
      <c r="BK174">
        <f>IF(COUNTA('Последняя версия'!BK174)=0,NA(),'Последняя версия'!BK174)</f>
        <v>55.15</v>
      </c>
      <c r="BL174">
        <f>IF(COUNTA('Последняя версия'!BL174)=0,NA(),'Последняя версия'!BL174)</f>
        <v>75.900000000000006</v>
      </c>
      <c r="BM174">
        <f>IF(COUNTA('Последняя версия'!BM174)=0,NA(),'Последняя версия'!BM174)</f>
        <v>7.54</v>
      </c>
      <c r="BN174" t="e">
        <f>IF(COUNTA('Последняя версия'!BN174)=0,NA(),'Последняя версия'!BN174)</f>
        <v>#N/A</v>
      </c>
      <c r="BO174" t="e">
        <f>IF(COUNTA('Последняя версия'!BO174)=0,NA(),'Последняя версия'!BO174)</f>
        <v>#N/A</v>
      </c>
      <c r="BP174" t="e">
        <f>IF(COUNTA('Последняя версия'!BP174)=0,NA(),'Последняя версия'!BP174)</f>
        <v>#N/A</v>
      </c>
      <c r="BQ174" t="e">
        <f>IF(COUNTA('Последняя версия'!BQ174)=0,NA(),'Последняя версия'!BQ174)</f>
        <v>#N/A</v>
      </c>
      <c r="BR174" t="e">
        <f>IF(COUNTA('Последняя версия'!BR174)=0,NA(),'Последняя версия'!BR174)</f>
        <v>#N/A</v>
      </c>
      <c r="BS174" t="e">
        <f>IF(COUNTA('Последняя версия'!BS174)=0,NA(),'Последняя версия'!BS174)</f>
        <v>#N/A</v>
      </c>
      <c r="BT174" t="e">
        <f>IF(COUNTA('Последняя версия'!BT174)=0,NA(),'Последняя версия'!BT174)</f>
        <v>#N/A</v>
      </c>
      <c r="BU174" t="e">
        <f>IF(COUNTA('Последняя версия'!BU174)=0,NA(),'Последняя версия'!BU174)</f>
        <v>#N/A</v>
      </c>
      <c r="BV174" t="e">
        <f>IF(COUNTA('Последняя версия'!BV174)=0,NA(),'Последняя версия'!BV174)</f>
        <v>#N/A</v>
      </c>
      <c r="BW174" t="e">
        <f>IF(COUNTA('Последняя версия'!BW174)=0,NA(),'Последняя версия'!BW174)</f>
        <v>#N/A</v>
      </c>
      <c r="BX174" t="e">
        <f>IF(COUNTA('Последняя версия'!BX174)=0,NA(),'Последняя версия'!BX174)</f>
        <v>#N/A</v>
      </c>
      <c r="BY174" t="e">
        <f>IF(COUNTA('Последняя версия'!BY174)=0,NA(),'Последняя версия'!BY174)</f>
        <v>#N/A</v>
      </c>
      <c r="BZ174" t="e">
        <f>IF(COUNTA('Последняя версия'!BZ174)=0,NA(),'Последняя версия'!BZ174)</f>
        <v>#N/A</v>
      </c>
      <c r="CA174" t="e">
        <f>IF(COUNTA('Последняя версия'!CA174)=0,NA(),'Последняя версия'!CA174)</f>
        <v>#N/A</v>
      </c>
      <c r="CB174" t="e">
        <f>IF(COUNTA('Последняя версия'!CB174)=0,NA(),'Последняя версия'!CB174)</f>
        <v>#N/A</v>
      </c>
      <c r="CC174" t="e">
        <f>IF(COUNTA('Последняя версия'!CC174)=0,NA(),'Последняя версия'!CC174)</f>
        <v>#N/A</v>
      </c>
      <c r="CD174" t="e">
        <f>IF(COUNTA('Последняя версия'!CD174)=0,NA(),'Последняя версия'!CD174)</f>
        <v>#N/A</v>
      </c>
      <c r="CE174" t="e">
        <f>IF(COUNTA('Последняя версия'!CE174)=0,NA(),'Последняя версия'!CE174)</f>
        <v>#N/A</v>
      </c>
      <c r="CF174" t="e">
        <f>IF(COUNTA('Последняя версия'!CF174)=0,NA(),'Последняя версия'!CF174)</f>
        <v>#N/A</v>
      </c>
      <c r="CG174" t="e">
        <f>IF(COUNTA('Последняя версия'!CG174)=0,NA(),'Последняя версия'!CG174)</f>
        <v>#N/A</v>
      </c>
      <c r="CH174" t="e">
        <f>IF(COUNTA('Последняя версия'!CH174)=0,NA(),'Последняя версия'!CH174)</f>
        <v>#N/A</v>
      </c>
      <c r="CI174" t="e">
        <f>IF(COUNTA('Последняя версия'!CI174)=0,NA(),'Последняя версия'!CI174)</f>
        <v>#N/A</v>
      </c>
      <c r="CJ174" t="e">
        <f>IF(COUNTA('Последняя версия'!CJ174)=0,NA(),'Последняя версия'!CJ174)</f>
        <v>#N/A</v>
      </c>
      <c r="CK174" t="e">
        <f>IF(COUNTA('Последняя версия'!CK174)=0,NA(),'Последняя версия'!CK174)</f>
        <v>#N/A</v>
      </c>
      <c r="CL174" t="e">
        <f>IF(COUNTA('Последняя версия'!CL174)=0,NA(),'Последняя версия'!CL174)</f>
        <v>#N/A</v>
      </c>
      <c r="CM174">
        <f>IF(COUNTA('Последняя версия'!CM174)=0,NA(),'Последняя версия'!CM174)</f>
        <v>0.72</v>
      </c>
      <c r="CN174">
        <f>IF(COUNTA('Последняя версия'!CN174)=0,NA(),'Последняя версия'!CN174)</f>
        <v>6.35</v>
      </c>
      <c r="CO174">
        <f>IF(COUNTA('Последняя версия'!CO174)=0,NA(),'Последняя версия'!CO174)</f>
        <v>3.69</v>
      </c>
      <c r="CP174">
        <f>IF(COUNTA('Последняя версия'!CP174)=0,NA(),'Последняя версия'!CP174)</f>
        <v>129.16</v>
      </c>
      <c r="CQ174">
        <f>IF(COUNTA('Последняя версия'!CQ174)=0,NA(),'Последняя версия'!CQ174)</f>
        <v>23.7</v>
      </c>
      <c r="CR174">
        <f>IF(COUNTA('Последняя версия'!CR174)=0,NA(),'Последняя версия'!CR174)</f>
        <v>6.3</v>
      </c>
      <c r="CS174">
        <f>IF(COUNTA('Последняя версия'!CS174)=0,NA(),'Последняя версия'!CS174)</f>
        <v>29</v>
      </c>
      <c r="CT174">
        <f>IF(COUNTA('Последняя версия'!CT174)=0,NA(),'Последняя версия'!CT174)</f>
        <v>7</v>
      </c>
      <c r="CU174">
        <f>IF(COUNTA('Последняя версия'!CU174)=0,NA(),'Последняя версия'!CU174)</f>
        <v>18</v>
      </c>
      <c r="CV174">
        <f>IF(COUNTA('Последняя версия'!CV174)=0,NA(),'Последняя версия'!CV174)</f>
        <v>1</v>
      </c>
      <c r="CW174">
        <f>IF(COUNTA('Последняя версия'!CW174)=0,NA(),'Последняя версия'!CW174)</f>
        <v>1</v>
      </c>
      <c r="CX174">
        <f>IF(COUNTA('Последняя версия'!CX174)=0,NA(),'Последняя версия'!CX174)</f>
        <v>2</v>
      </c>
      <c r="CY174">
        <f>IF(COUNTA('Последняя версия'!CY174)=0,NA(),'Последняя версия'!CY174)</f>
        <v>1</v>
      </c>
      <c r="CZ174">
        <f>IF(COUNTA('Последняя версия'!CZ174)=0,NA(),'Последняя версия'!CZ174)</f>
        <v>5</v>
      </c>
      <c r="DA174">
        <f>IF(COUNTA('Последняя версия'!DA174)=0,NA(),'Последняя версия'!DA174)</f>
        <v>5</v>
      </c>
      <c r="DB174">
        <f>IF(COUNTA('Последняя версия'!DB174)=0,NA(),'Последняя версия'!DB174)</f>
        <v>6</v>
      </c>
      <c r="DC174">
        <f>IF(COUNTA('Последняя версия'!DC174)=0,NA(),'Последняя версия'!DC174)</f>
        <v>6</v>
      </c>
      <c r="DD174">
        <f>IF(COUNTA('Последняя версия'!DD174)=0,NA(),'Последняя версия'!DD174)</f>
        <v>6</v>
      </c>
      <c r="DE174">
        <f>IF(COUNTA('Последняя версия'!DE174)=0,NA(),'Последняя версия'!DE174)</f>
        <v>1</v>
      </c>
      <c r="DF174">
        <f>IF(COUNTA('Последняя версия'!DF174)=0,NA(),'Последняя версия'!DF174)</f>
        <v>6</v>
      </c>
      <c r="DG174">
        <f>IF(COUNTA('Последняя версия'!DG174)=0,NA(),'Последняя версия'!DG174)</f>
        <v>7</v>
      </c>
      <c r="DH174">
        <f>IF(COUNTA('Последняя версия'!DH174)=0,NA(),'Последняя версия'!DH174)</f>
        <v>5</v>
      </c>
      <c r="DI174">
        <f>IF(COUNTA('Последняя версия'!DI174)=0,NA(),'Последняя версия'!DI174)</f>
        <v>6</v>
      </c>
      <c r="DJ174">
        <f>IF(COUNTA('Последняя версия'!DJ174)=0,NA(),'Последняя версия'!DJ174)</f>
        <v>5</v>
      </c>
      <c r="DK174">
        <f>IF(COUNTA('Последняя версия'!DK174)=0,NA(),'Последняя версия'!DK174)</f>
        <v>4</v>
      </c>
      <c r="DL174">
        <f>IF(COUNTA('Последняя версия'!DL174)=0,NA(),'Последняя версия'!DL174)</f>
        <v>9</v>
      </c>
      <c r="DM174">
        <f>IF(COUNTA('Последняя версия'!DM174)=0,NA(),'Последняя версия'!DM174)</f>
        <v>13</v>
      </c>
      <c r="DN174">
        <f>IF(COUNTA('Последняя версия'!DN174)=0,NA(),'Последняя версия'!DN174)</f>
        <v>8</v>
      </c>
      <c r="DO174">
        <f>IF(COUNTA('Последняя версия'!DO174)=0,NA(),'Последняя версия'!DO174)</f>
        <v>5</v>
      </c>
      <c r="DP174">
        <f>IF(COUNTA('Последняя версия'!DP174)=0,NA(),'Последняя версия'!DP174)</f>
        <v>7</v>
      </c>
      <c r="DQ174">
        <f>IF(COUNTA('Последняя версия'!DQ174)=0,NA(),'Последняя версия'!DQ174)</f>
        <v>14</v>
      </c>
      <c r="DR174">
        <f>IF(COUNTA('Последняя версия'!DR174)=0,NA(),'Последняя версия'!DR174)</f>
        <v>9</v>
      </c>
      <c r="DS174">
        <f>IF(COUNTA('Последняя версия'!DS174)=0,NA(),'Последняя версия'!DS174)</f>
        <v>5</v>
      </c>
      <c r="DT174">
        <f>IF(COUNTA('Последняя версия'!DT174)=0,NA(),'Последняя версия'!DT174)</f>
        <v>118</v>
      </c>
      <c r="DU174">
        <f>IF(COUNTA('Последняя версия'!DU174)=0,NA(),'Последняя версия'!DU174)</f>
        <v>88</v>
      </c>
      <c r="DV174">
        <f>IF(COUNTA('Последняя версия'!DV174)=0,NA(),'Последняя версия'!DV174)</f>
        <v>18</v>
      </c>
      <c r="DW174">
        <f>IF(COUNTA('Последняя версия'!DW174)=0,NA(),'Последняя версия'!DW174)</f>
        <v>3</v>
      </c>
      <c r="DX174">
        <f>IF(COUNTA('Последняя версия'!DX174)=0,NA(),'Последняя версия'!DX174)</f>
        <v>20</v>
      </c>
      <c r="DY174">
        <f>IF(COUNTA('Последняя версия'!DY174)=0,NA(),'Последняя версия'!DY174)</f>
        <v>10</v>
      </c>
      <c r="DZ174">
        <f>IF(COUNTA('Последняя версия'!DZ174)=0,NA(),'Последняя версия'!DZ174)</f>
        <v>26</v>
      </c>
      <c r="EA174">
        <f>IF(COUNTA('Последняя версия'!EA174)=0,NA(),'Последняя версия'!EA174)</f>
        <v>14</v>
      </c>
      <c r="EB174">
        <f>IF(COUNTA('Последняя версия'!EB174)=0,NA(),'Последняя версия'!EB174)</f>
        <v>44</v>
      </c>
      <c r="EC174">
        <f>IF(COUNTA('Последняя версия'!EC174)=0,NA(),'Последняя версия'!EC174)</f>
        <v>70</v>
      </c>
      <c r="ED174">
        <f>IF(COUNTA('Последняя версия'!ED174)=0,NA(),'Последняя версия'!ED174)</f>
        <v>129</v>
      </c>
      <c r="EE174">
        <f>IF(COUNTA('Последняя версия'!EE174)=0,NA(),'Последняя версия'!EE174)</f>
        <v>0</v>
      </c>
      <c r="EF174">
        <f>IF(COUNTA('Последняя версия'!EF174)=0,NA(),'Последняя версия'!EF174)</f>
        <v>5</v>
      </c>
      <c r="EG174">
        <f>IF(COUNTA('Последняя версия'!EG174)=0,NA(),'Последняя версия'!EG174)</f>
        <v>0</v>
      </c>
      <c r="EH174">
        <f>IF(COUNTA('Последняя версия'!EH174)=0,NA(),'Последняя версия'!EH174)</f>
        <v>0</v>
      </c>
      <c r="EI174">
        <f>IF(COUNTA('Последняя версия'!EI174)=0,NA(),'Последняя версия'!EI174)</f>
        <v>59</v>
      </c>
      <c r="EJ174">
        <f>IF(COUNTA('Последняя версия'!EJ174)=0,NA(),'Последняя версия'!EJ174)</f>
        <v>1.59</v>
      </c>
    </row>
    <row r="175" spans="1:140" x14ac:dyDescent="0.35">
      <c r="A175">
        <f>IF(COUNTA('Последняя версия'!A175)=0,NA(),'Последняя версия'!A175)</f>
        <v>174</v>
      </c>
      <c r="B175">
        <f>IF(COUNTA('Последняя версия'!B175)=0,NA(),'Последняя версия'!B175)</f>
        <v>4</v>
      </c>
      <c r="C175">
        <f>IF(COUNTA('Последняя версия'!C175)=0,NA(),'Последняя версия'!C175)</f>
        <v>1</v>
      </c>
      <c r="D175">
        <f>IF(COUNTA('Последняя версия'!D175)=0,NA(),'Последняя версия'!D175)</f>
        <v>6</v>
      </c>
      <c r="E175">
        <f>IF(COUNTA('Последняя версия'!E175)=0,NA(),'Последняя версия'!E175)</f>
        <v>2</v>
      </c>
      <c r="F175">
        <f>IF(COUNTA('Последняя версия'!F175)=0,NA(),'Последняя версия'!F175)</f>
        <v>2</v>
      </c>
      <c r="G175">
        <f>IF(COUNTA('Последняя версия'!G175)=0,NA(),'Последняя версия'!G175)</f>
        <v>2</v>
      </c>
      <c r="H175">
        <f>IF(COUNTA('Последняя версия'!H175)=0,NA(),'Последняя версия'!H175)</f>
        <v>1</v>
      </c>
      <c r="I175">
        <f>IF(COUNTA('Последняя версия'!I175)=0,NA(),'Последняя версия'!I175)</f>
        <v>1</v>
      </c>
      <c r="J175">
        <f>IF(COUNTA('Последняя версия'!J175)=0,NA(),'Последняя версия'!J175)</f>
        <v>1</v>
      </c>
      <c r="K175">
        <f>IF(COUNTA('Последняя версия'!K175)=0,NA(),'Последняя версия'!K175)</f>
        <v>1</v>
      </c>
      <c r="L175">
        <f>IF(COUNTA('Последняя версия'!L175)=0,NA(),'Последняя версия'!L175)</f>
        <v>1</v>
      </c>
      <c r="M175">
        <f>IF(COUNTA('Последняя версия'!M175)=0,NA(),'Последняя версия'!M175)</f>
        <v>2</v>
      </c>
      <c r="N175">
        <f>IF(COUNTA('Последняя версия'!N175)=0,NA(),'Последняя версия'!N175)</f>
        <v>2</v>
      </c>
      <c r="O175">
        <f>IF(COUNTA('Последняя версия'!O175)=0,NA(),'Последняя версия'!O175)</f>
        <v>1</v>
      </c>
      <c r="P175">
        <f>IF(COUNTA('Последняя версия'!P175)=0,NA(),'Последняя версия'!P175)</f>
        <v>1</v>
      </c>
      <c r="Q175">
        <f>IF(COUNTA('Последняя версия'!Q175)=0,NA(),'Последняя версия'!Q175)</f>
        <v>1</v>
      </c>
      <c r="R175">
        <f>IF(COUNTA('Последняя версия'!R175)=0,NA(),'Последняя версия'!R175)</f>
        <v>2</v>
      </c>
      <c r="S175">
        <f>IF(COUNTA('Последняя версия'!S175)=0,NA(),'Последняя версия'!S175)</f>
        <v>2</v>
      </c>
      <c r="T175" t="e">
        <f>IF(COUNTA('Последняя версия'!T175)=0,NA(),'Последняя версия'!T175)</f>
        <v>#N/A</v>
      </c>
      <c r="U175">
        <f>IF(COUNTA('Последняя версия'!U175)=0,NA(),'Последняя версия'!U175)</f>
        <v>1</v>
      </c>
      <c r="V175">
        <f>IF(COUNTA('Последняя версия'!V175)=0,NA(),'Последняя версия'!V175)</f>
        <v>1</v>
      </c>
      <c r="W175">
        <f>IF(COUNTA('Последняя версия'!W175)=0,NA(),'Последняя версия'!W175)</f>
        <v>2</v>
      </c>
      <c r="X175">
        <f>IF(COUNTA('Последняя версия'!X175)=0,NA(),'Последняя версия'!X175)</f>
        <v>69</v>
      </c>
      <c r="Y175" t="e">
        <f>IF(COUNTA('Последняя версия'!Y175)=0,NA(),'Последняя версия'!Y175)</f>
        <v>#N/A</v>
      </c>
      <c r="Z175" t="e">
        <f>IF(COUNTA('Последняя версия'!Z175)=0,NA(),'Последняя версия'!Z175)</f>
        <v>#N/A</v>
      </c>
      <c r="AA175">
        <f>IF(COUNTA('Последняя версия'!AA175)=0,NA(),'Последняя версия'!AA175)</f>
        <v>40</v>
      </c>
      <c r="AB175" t="e">
        <f>IF(COUNTA('Последняя версия'!AB175)=0,NA(),'Последняя версия'!AB175)</f>
        <v>#N/A</v>
      </c>
      <c r="AC175">
        <f>IF(COUNTA('Последняя версия'!AC175)=0,NA(),'Последняя версия'!AC175)</f>
        <v>45.54</v>
      </c>
      <c r="AD175">
        <f>IF(COUNTA('Последняя версия'!AD175)=0,NA(),'Последняя версия'!AD175)</f>
        <v>6.12</v>
      </c>
      <c r="AE175">
        <f>IF(COUNTA('Последняя версия'!AE175)=0,NA(),'Последняя версия'!AE175)</f>
        <v>64.22</v>
      </c>
      <c r="AF175">
        <f>IF(COUNTA('Последняя версия'!AF175)=0,NA(),'Последняя версия'!AF175)</f>
        <v>5.98</v>
      </c>
      <c r="AG175">
        <f>IF(COUNTA('Последняя версия'!AG175)=0,NA(),'Последняя версия'!AG175)</f>
        <v>1.5</v>
      </c>
      <c r="AH175">
        <f>IF(COUNTA('Последняя версия'!AH175)=0,NA(),'Последняя версия'!AH175)</f>
        <v>3.7</v>
      </c>
      <c r="AI175">
        <f>IF(COUNTA('Последняя версия'!AI175)=0,NA(),'Последняя версия'!AI175)</f>
        <v>1.38</v>
      </c>
      <c r="AJ175">
        <f>IF(COUNTA('Последняя версия'!AJ175)=0,NA(),'Последняя версия'!AJ175)</f>
        <v>3.9</v>
      </c>
      <c r="AK175">
        <f>IF(COUNTA('Последняя версия'!AK175)=0,NA(),'Последняя версия'!AK175)</f>
        <v>3.07</v>
      </c>
      <c r="AL175">
        <f>IF(COUNTA('Последняя версия'!AL175)=0,NA(),'Последняя версия'!AL175)</f>
        <v>125</v>
      </c>
      <c r="AM175">
        <f>IF(COUNTA('Последняя версия'!AM175)=0,NA(),'Последняя версия'!AM175)</f>
        <v>293</v>
      </c>
      <c r="AN175" t="e">
        <f>IF(COUNTA('Последняя версия'!AN175)=0,NA(),'Последняя версия'!AN175)</f>
        <v>#N/A</v>
      </c>
      <c r="AO175" t="e">
        <f>IF(COUNTA('Последняя версия'!AO175)=0,NA(),'Последняя версия'!AO175)</f>
        <v>#N/A</v>
      </c>
      <c r="AP175" t="e">
        <f>IF(COUNTA('Последняя версия'!AP175)=0,NA(),'Последняя версия'!AP175)</f>
        <v>#N/A</v>
      </c>
      <c r="AQ175" t="e">
        <f>IF(COUNTA('Последняя версия'!AQ175)=0,NA(),'Последняя версия'!AQ175)</f>
        <v>#N/A</v>
      </c>
      <c r="AR175" t="e">
        <f>IF(COUNTA('Последняя версия'!AR175)=0,NA(),'Последняя версия'!AR175)</f>
        <v>#N/A</v>
      </c>
      <c r="AS175" t="e">
        <f>IF(COUNTA('Последняя версия'!AS175)=0,NA(),'Последняя версия'!AS175)</f>
        <v>#N/A</v>
      </c>
      <c r="AT175" t="e">
        <f>IF(COUNTA('Последняя версия'!AT175)=0,NA(),'Последняя версия'!AT175)</f>
        <v>#N/A</v>
      </c>
      <c r="AU175" t="e">
        <f>IF(COUNTA('Последняя версия'!AU175)=0,NA(),'Последняя версия'!AU175)</f>
        <v>#N/A</v>
      </c>
      <c r="AV175" t="e">
        <f>IF(COUNTA('Последняя версия'!AV175)=0,NA(),'Последняя версия'!AV175)</f>
        <v>#N/A</v>
      </c>
      <c r="AW175" t="e">
        <f>IF(COUNTA('Последняя версия'!AW175)=0,NA(),'Последняя версия'!AW175)</f>
        <v>#N/A</v>
      </c>
      <c r="AX175" t="e">
        <f>IF(COUNTA('Последняя версия'!AX175)=0,NA(),'Последняя версия'!AX175)</f>
        <v>#N/A</v>
      </c>
      <c r="AY175" t="e">
        <f>IF(COUNTA('Последняя версия'!AY175)=0,NA(),'Последняя версия'!AY175)</f>
        <v>#N/A</v>
      </c>
      <c r="AZ175" t="e">
        <f>IF(COUNTA('Последняя версия'!AZ175)=0,NA(),'Последняя версия'!AZ175)</f>
        <v>#N/A</v>
      </c>
      <c r="BA175" t="e">
        <f>IF(COUNTA('Последняя версия'!BA175)=0,NA(),'Последняя версия'!BA175)</f>
        <v>#N/A</v>
      </c>
      <c r="BB175">
        <f>IF(COUNTA('Последняя версия'!BB175)=0,NA(),'Последняя версия'!BB175)</f>
        <v>147</v>
      </c>
      <c r="BC175">
        <f>IF(COUNTA('Последняя версия'!BC175)=0,NA(),'Последняя версия'!BC175)</f>
        <v>4.9800000000000004</v>
      </c>
      <c r="BD175">
        <f>IF(COUNTA('Последняя версия'!BD175)=0,NA(),'Последняя версия'!BD175)</f>
        <v>276</v>
      </c>
      <c r="BE175">
        <f>IF(COUNTA('Последняя версия'!BE175)=0,NA(),'Последняя версия'!BE175)</f>
        <v>6</v>
      </c>
      <c r="BF175">
        <f>IF(COUNTA('Последняя версия'!BF175)=0,NA(),'Последняя версия'!BF175)</f>
        <v>4</v>
      </c>
      <c r="BG175">
        <f>IF(COUNTA('Последняя версия'!BG175)=0,NA(),'Последняя версия'!BG175)</f>
        <v>5</v>
      </c>
      <c r="BH175">
        <f>IF(COUNTA('Последняя версия'!BH175)=0,NA(),'Последняя версия'!BH175)</f>
        <v>228</v>
      </c>
      <c r="BI175">
        <f>IF(COUNTA('Последняя версия'!BI175)=0,NA(),'Последняя версия'!BI175)</f>
        <v>1551.0204081632653</v>
      </c>
      <c r="BJ175">
        <f>IF(COUNTA('Последняя версия'!BJ175)=0,NA(),'Последняя версия'!BJ175)</f>
        <v>7.2686567164179099</v>
      </c>
      <c r="BK175">
        <f>IF(COUNTA('Последняя версия'!BK175)=0,NA(),'Последняя версия'!BK175)</f>
        <v>54.57</v>
      </c>
      <c r="BL175">
        <f>IF(COUNTA('Последняя версия'!BL175)=0,NA(),'Последняя версия'!BL175)</f>
        <v>83.4</v>
      </c>
      <c r="BM175">
        <f>IF(COUNTA('Последняя версия'!BM175)=0,NA(),'Последняя версия'!BM175)</f>
        <v>7.36</v>
      </c>
      <c r="BN175" t="e">
        <f>IF(COUNTA('Последняя версия'!BN175)=0,NA(),'Последняя версия'!BN175)</f>
        <v>#N/A</v>
      </c>
      <c r="BO175" t="e">
        <f>IF(COUNTA('Последняя версия'!BO175)=0,NA(),'Последняя версия'!BO175)</f>
        <v>#N/A</v>
      </c>
      <c r="BP175" t="e">
        <f>IF(COUNTA('Последняя версия'!BP175)=0,NA(),'Последняя версия'!BP175)</f>
        <v>#N/A</v>
      </c>
      <c r="BQ175" t="e">
        <f>IF(COUNTA('Последняя версия'!BQ175)=0,NA(),'Последняя версия'!BQ175)</f>
        <v>#N/A</v>
      </c>
      <c r="BR175" t="e">
        <f>IF(COUNTA('Последняя версия'!BR175)=0,NA(),'Последняя версия'!BR175)</f>
        <v>#N/A</v>
      </c>
      <c r="BS175" t="e">
        <f>IF(COUNTA('Последняя версия'!BS175)=0,NA(),'Последняя версия'!BS175)</f>
        <v>#N/A</v>
      </c>
      <c r="BT175" t="e">
        <f>IF(COUNTA('Последняя версия'!BT175)=0,NA(),'Последняя версия'!BT175)</f>
        <v>#N/A</v>
      </c>
      <c r="BU175" t="e">
        <f>IF(COUNTA('Последняя версия'!BU175)=0,NA(),'Последняя версия'!BU175)</f>
        <v>#N/A</v>
      </c>
      <c r="BV175" t="e">
        <f>IF(COUNTA('Последняя версия'!BV175)=0,NA(),'Последняя версия'!BV175)</f>
        <v>#N/A</v>
      </c>
      <c r="BW175" t="e">
        <f>IF(COUNTA('Последняя версия'!BW175)=0,NA(),'Последняя версия'!BW175)</f>
        <v>#N/A</v>
      </c>
      <c r="BX175" t="e">
        <f>IF(COUNTA('Последняя версия'!BX175)=0,NA(),'Последняя версия'!BX175)</f>
        <v>#N/A</v>
      </c>
      <c r="BY175" t="e">
        <f>IF(COUNTA('Последняя версия'!BY175)=0,NA(),'Последняя версия'!BY175)</f>
        <v>#N/A</v>
      </c>
      <c r="BZ175" t="e">
        <f>IF(COUNTA('Последняя версия'!BZ175)=0,NA(),'Последняя версия'!BZ175)</f>
        <v>#N/A</v>
      </c>
      <c r="CA175" t="e">
        <f>IF(COUNTA('Последняя версия'!CA175)=0,NA(),'Последняя версия'!CA175)</f>
        <v>#N/A</v>
      </c>
      <c r="CB175" t="e">
        <f>IF(COUNTA('Последняя версия'!CB175)=0,NA(),'Последняя версия'!CB175)</f>
        <v>#N/A</v>
      </c>
      <c r="CC175" t="e">
        <f>IF(COUNTA('Последняя версия'!CC175)=0,NA(),'Последняя версия'!CC175)</f>
        <v>#N/A</v>
      </c>
      <c r="CD175" t="e">
        <f>IF(COUNTA('Последняя версия'!CD175)=0,NA(),'Последняя версия'!CD175)</f>
        <v>#N/A</v>
      </c>
      <c r="CE175" t="e">
        <f>IF(COUNTA('Последняя версия'!CE175)=0,NA(),'Последняя версия'!CE175)</f>
        <v>#N/A</v>
      </c>
      <c r="CF175" t="e">
        <f>IF(COUNTA('Последняя версия'!CF175)=0,NA(),'Последняя версия'!CF175)</f>
        <v>#N/A</v>
      </c>
      <c r="CG175" t="e">
        <f>IF(COUNTA('Последняя версия'!CG175)=0,NA(),'Последняя версия'!CG175)</f>
        <v>#N/A</v>
      </c>
      <c r="CH175" t="e">
        <f>IF(COUNTA('Последняя версия'!CH175)=0,NA(),'Последняя версия'!CH175)</f>
        <v>#N/A</v>
      </c>
      <c r="CI175" t="e">
        <f>IF(COUNTA('Последняя версия'!CI175)=0,NA(),'Последняя версия'!CI175)</f>
        <v>#N/A</v>
      </c>
      <c r="CJ175" t="e">
        <f>IF(COUNTA('Последняя версия'!CJ175)=0,NA(),'Последняя версия'!CJ175)</f>
        <v>#N/A</v>
      </c>
      <c r="CK175" t="e">
        <f>IF(COUNTA('Последняя версия'!CK175)=0,NA(),'Последняя версия'!CK175)</f>
        <v>#N/A</v>
      </c>
      <c r="CL175" t="e">
        <f>IF(COUNTA('Последняя версия'!CL175)=0,NA(),'Последняя версия'!CL175)</f>
        <v>#N/A</v>
      </c>
      <c r="CM175">
        <f>IF(COUNTA('Последняя версия'!CM175)=0,NA(),'Последняя версия'!CM175)</f>
        <v>4.42</v>
      </c>
      <c r="CN175">
        <f>IF(COUNTA('Последняя версия'!CN175)=0,NA(),'Последняя версия'!CN175)</f>
        <v>5.63</v>
      </c>
      <c r="CO175">
        <f>IF(COUNTA('Последняя версия'!CO175)=0,NA(),'Последняя версия'!CO175)</f>
        <v>2</v>
      </c>
      <c r="CP175">
        <f>IF(COUNTA('Последняя версия'!CP175)=0,NA(),'Последняя версия'!CP175)</f>
        <v>141.56</v>
      </c>
      <c r="CQ175">
        <f>IF(COUNTA('Последняя версия'!CQ175)=0,NA(),'Последняя версия'!CQ175)</f>
        <v>37.51</v>
      </c>
      <c r="CR175">
        <f>IF(COUNTA('Последняя версия'!CR175)=0,NA(),'Последняя версия'!CR175)</f>
        <v>8.5</v>
      </c>
      <c r="CS175">
        <f>IF(COUNTA('Последняя версия'!CS175)=0,NA(),'Последняя версия'!CS175)</f>
        <v>28</v>
      </c>
      <c r="CT175">
        <f>IF(COUNTA('Последняя версия'!CT175)=0,NA(),'Последняя версия'!CT175)</f>
        <v>10</v>
      </c>
      <c r="CU175">
        <f>IF(COUNTA('Последняя версия'!CU175)=0,NA(),'Последняя версия'!CU175)</f>
        <v>18</v>
      </c>
      <c r="CV175">
        <f>IF(COUNTA('Последняя версия'!CV175)=0,NA(),'Последняя версия'!CV175)</f>
        <v>4</v>
      </c>
      <c r="CW175">
        <f>IF(COUNTA('Последняя версия'!CW175)=0,NA(),'Последняя версия'!CW175)</f>
        <v>4</v>
      </c>
      <c r="CX175">
        <f>IF(COUNTA('Последняя версия'!CX175)=0,NA(),'Последняя версия'!CX175)</f>
        <v>1</v>
      </c>
      <c r="CY175">
        <f>IF(COUNTA('Последняя версия'!CY175)=0,NA(),'Последняя версия'!CY175)</f>
        <v>6</v>
      </c>
      <c r="CZ175">
        <f>IF(COUNTA('Последняя версия'!CZ175)=0,NA(),'Последняя версия'!CZ175)</f>
        <v>3</v>
      </c>
      <c r="DA175">
        <f>IF(COUNTA('Последняя версия'!DA175)=0,NA(),'Последняя версия'!DA175)</f>
        <v>6</v>
      </c>
      <c r="DB175">
        <f>IF(COUNTA('Последняя версия'!DB175)=0,NA(),'Последняя версия'!DB175)</f>
        <v>6</v>
      </c>
      <c r="DC175">
        <f>IF(COUNTA('Последняя версия'!DC175)=0,NA(),'Последняя версия'!DC175)</f>
        <v>5</v>
      </c>
      <c r="DD175">
        <f>IF(COUNTA('Последняя версия'!DD175)=0,NA(),'Последняя версия'!DD175)</f>
        <v>6</v>
      </c>
      <c r="DE175">
        <f>IF(COUNTA('Последняя версия'!DE175)=0,NA(),'Последняя версия'!DE175)</f>
        <v>6</v>
      </c>
      <c r="DF175">
        <f>IF(COUNTA('Последняя версия'!DF175)=0,NA(),'Последняя версия'!DF175)</f>
        <v>5</v>
      </c>
      <c r="DG175">
        <f>IF(COUNTA('Последняя версия'!DG175)=0,NA(),'Последняя версия'!DG175)</f>
        <v>6</v>
      </c>
      <c r="DH175">
        <f>IF(COUNTA('Последняя версия'!DH175)=0,NA(),'Последняя версия'!DH175)</f>
        <v>2</v>
      </c>
      <c r="DI175">
        <f>IF(COUNTA('Последняя версия'!DI175)=0,NA(),'Последняя версия'!DI175)</f>
        <v>6</v>
      </c>
      <c r="DJ175">
        <f>IF(COUNTA('Последняя версия'!DJ175)=0,NA(),'Последняя версия'!DJ175)</f>
        <v>5</v>
      </c>
      <c r="DK175">
        <f>IF(COUNTA('Последняя версия'!DK175)=0,NA(),'Последняя версия'!DK175)</f>
        <v>5</v>
      </c>
      <c r="DL175">
        <f>IF(COUNTA('Последняя версия'!DL175)=0,NA(),'Последняя версия'!DL175)</f>
        <v>13</v>
      </c>
      <c r="DM175">
        <f>IF(COUNTA('Последняя версия'!DM175)=0,NA(),'Последняя версия'!DM175)</f>
        <v>10</v>
      </c>
      <c r="DN175">
        <f>IF(COUNTA('Последняя версия'!DN175)=0,NA(),'Последняя версия'!DN175)</f>
        <v>4</v>
      </c>
      <c r="DO175">
        <f>IF(COUNTA('Последняя версия'!DO175)=0,NA(),'Последняя версия'!DO175)</f>
        <v>6</v>
      </c>
      <c r="DP175">
        <f>IF(COUNTA('Последняя версия'!DP175)=0,NA(),'Последняя версия'!DP175)</f>
        <v>12</v>
      </c>
      <c r="DQ175">
        <f>IF(COUNTA('Последняя версия'!DQ175)=0,NA(),'Последняя версия'!DQ175)</f>
        <v>12</v>
      </c>
      <c r="DR175">
        <f>IF(COUNTA('Последняя версия'!DR175)=0,NA(),'Последняя версия'!DR175)</f>
        <v>9</v>
      </c>
      <c r="DS175">
        <f>IF(COUNTA('Последняя версия'!DS175)=0,NA(),'Последняя версия'!DS175)</f>
        <v>3</v>
      </c>
      <c r="DT175">
        <f>IF(COUNTA('Последняя версия'!DT175)=0,NA(),'Последняя версия'!DT175)</f>
        <v>129</v>
      </c>
      <c r="DU175">
        <f>IF(COUNTA('Последняя версия'!DU175)=0,NA(),'Последняя версия'!DU175)</f>
        <v>96</v>
      </c>
      <c r="DV175">
        <f>IF(COUNTA('Последняя версия'!DV175)=0,NA(),'Последняя версия'!DV175)</f>
        <v>18</v>
      </c>
      <c r="DW175">
        <f>IF(COUNTA('Последняя версия'!DW175)=0,NA(),'Последняя версия'!DW175)</f>
        <v>1</v>
      </c>
      <c r="DX175">
        <f>IF(COUNTA('Последняя версия'!DX175)=0,NA(),'Последняя версия'!DX175)</f>
        <v>22</v>
      </c>
      <c r="DY175">
        <f>IF(COUNTA('Последняя версия'!DY175)=0,NA(),'Последняя версия'!DY175)</f>
        <v>14</v>
      </c>
      <c r="DZ175">
        <f>IF(COUNTA('Последняя версия'!DZ175)=0,NA(),'Последняя версия'!DZ175)</f>
        <v>26</v>
      </c>
      <c r="EA175">
        <f>IF(COUNTA('Последняя версия'!EA175)=0,NA(),'Последняя версия'!EA175)</f>
        <v>16</v>
      </c>
      <c r="EB175">
        <f>IF(COUNTA('Последняя версия'!EB175)=0,NA(),'Последняя версия'!EB175)</f>
        <v>60</v>
      </c>
      <c r="EC175">
        <f>IF(COUNTA('Последняя версия'!EC175)=0,NA(),'Последняя версия'!EC175)</f>
        <v>86</v>
      </c>
      <c r="ED175">
        <f>IF(COUNTA('Последняя версия'!ED175)=0,NA(),'Последняя версия'!ED175)</f>
        <v>154</v>
      </c>
      <c r="EE175">
        <f>IF(COUNTA('Последняя версия'!EE175)=0,NA(),'Последняя версия'!EE175)</f>
        <v>0</v>
      </c>
      <c r="EF175">
        <f>IF(COUNTA('Последняя версия'!EF175)=0,NA(),'Последняя версия'!EF175)</f>
        <v>2</v>
      </c>
      <c r="EG175">
        <f>IF(COUNTA('Последняя версия'!EG175)=0,NA(),'Последняя версия'!EG175)</f>
        <v>0</v>
      </c>
      <c r="EH175">
        <f>IF(COUNTA('Последняя версия'!EH175)=0,NA(),'Последняя версия'!EH175)</f>
        <v>6</v>
      </c>
      <c r="EI175">
        <f>IF(COUNTA('Последняя версия'!EI175)=0,NA(),'Последняя версия'!EI175)</f>
        <v>68</v>
      </c>
      <c r="EJ175">
        <f>IF(COUNTA('Последняя версия'!EJ175)=0,NA(),'Последняя версия'!EJ175)</f>
        <v>1.43</v>
      </c>
    </row>
    <row r="176" spans="1:140" x14ac:dyDescent="0.35">
      <c r="A176">
        <f>IF(COUNTA('Последняя версия'!A176)=0,NA(),'Последняя версия'!A176)</f>
        <v>175</v>
      </c>
      <c r="B176">
        <f>IF(COUNTA('Последняя версия'!B176)=0,NA(),'Последняя версия'!B176)</f>
        <v>4</v>
      </c>
      <c r="C176">
        <f>IF(COUNTA('Последняя версия'!C176)=0,NA(),'Последняя версия'!C176)</f>
        <v>2</v>
      </c>
      <c r="D176">
        <f>IF(COUNTA('Последняя версия'!D176)=0,NA(),'Последняя версия'!D176)</f>
        <v>6</v>
      </c>
      <c r="E176">
        <f>IF(COUNTA('Последняя версия'!E176)=0,NA(),'Последняя версия'!E176)</f>
        <v>1</v>
      </c>
      <c r="F176">
        <f>IF(COUNTA('Последняя версия'!F176)=0,NA(),'Последняя версия'!F176)</f>
        <v>2</v>
      </c>
      <c r="G176">
        <f>IF(COUNTA('Последняя версия'!G176)=0,NA(),'Последняя версия'!G176)</f>
        <v>2</v>
      </c>
      <c r="H176">
        <f>IF(COUNTA('Последняя версия'!H176)=0,NA(),'Последняя версия'!H176)</f>
        <v>1</v>
      </c>
      <c r="I176">
        <f>IF(COUNTA('Последняя версия'!I176)=0,NA(),'Последняя версия'!I176)</f>
        <v>1</v>
      </c>
      <c r="J176">
        <f>IF(COUNTA('Последняя версия'!J176)=0,NA(),'Последняя версия'!J176)</f>
        <v>2</v>
      </c>
      <c r="K176">
        <f>IF(COUNTA('Последняя версия'!K176)=0,NA(),'Последняя версия'!K176)</f>
        <v>1</v>
      </c>
      <c r="L176">
        <f>IF(COUNTA('Последняя версия'!L176)=0,NA(),'Последняя версия'!L176)</f>
        <v>1</v>
      </c>
      <c r="M176">
        <f>IF(COUNTA('Последняя версия'!M176)=0,NA(),'Последняя версия'!M176)</f>
        <v>1</v>
      </c>
      <c r="N176">
        <f>IF(COUNTA('Последняя версия'!N176)=0,NA(),'Последняя версия'!N176)</f>
        <v>1</v>
      </c>
      <c r="O176">
        <f>IF(COUNTA('Последняя версия'!O176)=0,NA(),'Последняя версия'!O176)</f>
        <v>3</v>
      </c>
      <c r="P176">
        <f>IF(COUNTA('Последняя версия'!P176)=0,NA(),'Последняя версия'!P176)</f>
        <v>1</v>
      </c>
      <c r="Q176">
        <f>IF(COUNTA('Последняя версия'!Q176)=0,NA(),'Последняя версия'!Q176)</f>
        <v>2</v>
      </c>
      <c r="R176" t="e">
        <f>IF(COUNTA('Последняя версия'!R176)=0,NA(),'Последняя версия'!R176)</f>
        <v>#N/A</v>
      </c>
      <c r="S176" t="e">
        <f>IF(COUNTA('Последняя версия'!S176)=0,NA(),'Последняя версия'!S176)</f>
        <v>#N/A</v>
      </c>
      <c r="T176" t="e">
        <f>IF(COUNTA('Последняя версия'!T176)=0,NA(),'Последняя версия'!T176)</f>
        <v>#N/A</v>
      </c>
      <c r="U176" t="e">
        <f>IF(COUNTA('Последняя версия'!U176)=0,NA(),'Последняя версия'!U176)</f>
        <v>#N/A</v>
      </c>
      <c r="V176">
        <f>IF(COUNTA('Последняя версия'!V176)=0,NA(),'Последняя версия'!V176)</f>
        <v>1</v>
      </c>
      <c r="W176">
        <f>IF(COUNTA('Последняя версия'!W176)=0,NA(),'Последняя версия'!W176)</f>
        <v>2</v>
      </c>
      <c r="X176">
        <f>IF(COUNTA('Последняя версия'!X176)=0,NA(),'Последняя версия'!X176)</f>
        <v>67</v>
      </c>
      <c r="Y176" t="e">
        <f>IF(COUNTA('Последняя версия'!Y176)=0,NA(),'Последняя версия'!Y176)</f>
        <v>#N/A</v>
      </c>
      <c r="Z176" t="e">
        <f>IF(COUNTA('Последняя версия'!Z176)=0,NA(),'Последняя версия'!Z176)</f>
        <v>#N/A</v>
      </c>
      <c r="AA176">
        <f>IF(COUNTA('Последняя версия'!AA176)=0,NA(),'Последняя версия'!AA176)</f>
        <v>40</v>
      </c>
      <c r="AB176" t="e">
        <f>IF(COUNTA('Последняя версия'!AB176)=0,NA(),'Последняя версия'!AB176)</f>
        <v>#N/A</v>
      </c>
      <c r="AC176">
        <f>IF(COUNTA('Последняя версия'!AC176)=0,NA(),'Последняя версия'!AC176)</f>
        <v>45.99</v>
      </c>
      <c r="AD176">
        <f>IF(COUNTA('Последняя версия'!AD176)=0,NA(),'Последняя версия'!AD176)</f>
        <v>5.18</v>
      </c>
      <c r="AE176">
        <f>IF(COUNTA('Последняя версия'!AE176)=0,NA(),'Последняя версия'!AE176)</f>
        <v>68.34</v>
      </c>
      <c r="AF176">
        <f>IF(COUNTA('Последняя версия'!AF176)=0,NA(),'Последняя версия'!AF176)</f>
        <v>6.34</v>
      </c>
      <c r="AG176">
        <f>IF(COUNTA('Последняя версия'!AG176)=0,NA(),'Последняя версия'!AG176)</f>
        <v>1.6</v>
      </c>
      <c r="AH176">
        <f>IF(COUNTA('Последняя версия'!AH176)=0,NA(),'Последняя версия'!AH176)</f>
        <v>3.03</v>
      </c>
      <c r="AI176">
        <f>IF(COUNTA('Последняя версия'!AI176)=0,NA(),'Последняя версия'!AI176)</f>
        <v>1</v>
      </c>
      <c r="AJ176">
        <f>IF(COUNTA('Последняя версия'!AJ176)=0,NA(),'Последняя версия'!AJ176)</f>
        <v>4.0199999999999996</v>
      </c>
      <c r="AK176">
        <f>IF(COUNTA('Последняя версия'!AK176)=0,NA(),'Последняя версия'!AK176)</f>
        <v>2.23</v>
      </c>
      <c r="AL176">
        <f>IF(COUNTA('Последняя версия'!AL176)=0,NA(),'Последняя версия'!AL176)</f>
        <v>64.400000000000006</v>
      </c>
      <c r="AM176">
        <f>IF(COUNTA('Последняя версия'!AM176)=0,NA(),'Последняя версия'!AM176)</f>
        <v>240</v>
      </c>
      <c r="AN176" t="e">
        <f>IF(COUNTA('Последняя версия'!AN176)=0,NA(),'Последняя версия'!AN176)</f>
        <v>#N/A</v>
      </c>
      <c r="AO176" t="e">
        <f>IF(COUNTA('Последняя версия'!AO176)=0,NA(),'Последняя версия'!AO176)</f>
        <v>#N/A</v>
      </c>
      <c r="AP176" t="e">
        <f>IF(COUNTA('Последняя версия'!AP176)=0,NA(),'Последняя версия'!AP176)</f>
        <v>#N/A</v>
      </c>
      <c r="AQ176" t="e">
        <f>IF(COUNTA('Последняя версия'!AQ176)=0,NA(),'Последняя версия'!AQ176)</f>
        <v>#N/A</v>
      </c>
      <c r="AR176" t="e">
        <f>IF(COUNTA('Последняя версия'!AR176)=0,NA(),'Последняя версия'!AR176)</f>
        <v>#N/A</v>
      </c>
      <c r="AS176" t="e">
        <f>IF(COUNTA('Последняя версия'!AS176)=0,NA(),'Последняя версия'!AS176)</f>
        <v>#N/A</v>
      </c>
      <c r="AT176" t="e">
        <f>IF(COUNTA('Последняя версия'!AT176)=0,NA(),'Последняя версия'!AT176)</f>
        <v>#N/A</v>
      </c>
      <c r="AU176" t="e">
        <f>IF(COUNTA('Последняя версия'!AU176)=0,NA(),'Последняя версия'!AU176)</f>
        <v>#N/A</v>
      </c>
      <c r="AV176" t="e">
        <f>IF(COUNTA('Последняя версия'!AV176)=0,NA(),'Последняя версия'!AV176)</f>
        <v>#N/A</v>
      </c>
      <c r="AW176" t="e">
        <f>IF(COUNTA('Последняя версия'!AW176)=0,NA(),'Последняя версия'!AW176)</f>
        <v>#N/A</v>
      </c>
      <c r="AX176" t="e">
        <f>IF(COUNTA('Последняя версия'!AX176)=0,NA(),'Последняя версия'!AX176)</f>
        <v>#N/A</v>
      </c>
      <c r="AY176" t="e">
        <f>IF(COUNTA('Последняя версия'!AY176)=0,NA(),'Последняя версия'!AY176)</f>
        <v>#N/A</v>
      </c>
      <c r="AZ176" t="e">
        <f>IF(COUNTA('Последняя версия'!AZ176)=0,NA(),'Последняя версия'!AZ176)</f>
        <v>#N/A</v>
      </c>
      <c r="BA176" t="e">
        <f>IF(COUNTA('Последняя версия'!BA176)=0,NA(),'Последняя версия'!BA176)</f>
        <v>#N/A</v>
      </c>
      <c r="BB176">
        <f>IF(COUNTA('Последняя версия'!BB176)=0,NA(),'Последняя версия'!BB176)</f>
        <v>136</v>
      </c>
      <c r="BC176">
        <f>IF(COUNTA('Последняя версия'!BC176)=0,NA(),'Последняя версия'!BC176)</f>
        <v>4.74</v>
      </c>
      <c r="BD176">
        <f>IF(COUNTA('Последняя версия'!BD176)=0,NA(),'Последняя версия'!BD176)</f>
        <v>236</v>
      </c>
      <c r="BE176">
        <f>IF(COUNTA('Последняя версия'!BE176)=0,NA(),'Последняя версия'!BE176)</f>
        <v>4.3</v>
      </c>
      <c r="BF176">
        <f>IF(COUNTA('Последняя версия'!BF176)=0,NA(),'Последняя версия'!BF176)</f>
        <v>7</v>
      </c>
      <c r="BG176">
        <f>IF(COUNTA('Последняя версия'!BG176)=0,NA(),'Последняя версия'!BG176)</f>
        <v>4</v>
      </c>
      <c r="BH176">
        <f>IF(COUNTA('Последняя версия'!BH176)=0,NA(),'Последняя версия'!BH176)</f>
        <v>235</v>
      </c>
      <c r="BI176">
        <f>IF(COUNTA('Последняя версия'!BI176)=0,NA(),'Последняя версия'!BI176)</f>
        <v>1727.9411764705883</v>
      </c>
      <c r="BJ176">
        <f>IF(COUNTA('Последняя версия'!BJ176)=0,NA(),'Последняя версия'!BJ176)</f>
        <v>4.6020408163265296</v>
      </c>
      <c r="BK176">
        <f>IF(COUNTA('Последняя версия'!BK176)=0,NA(),'Последняя версия'!BK176)</f>
        <v>48.34</v>
      </c>
      <c r="BL176">
        <f>IF(COUNTA('Последняя версия'!BL176)=0,NA(),'Последняя версия'!BL176)</f>
        <v>55.3</v>
      </c>
      <c r="BM176">
        <f>IF(COUNTA('Последняя версия'!BM176)=0,NA(),'Последняя версия'!BM176)</f>
        <v>6.65</v>
      </c>
      <c r="BN176" t="e">
        <f>IF(COUNTA('Последняя версия'!BN176)=0,NA(),'Последняя версия'!BN176)</f>
        <v>#N/A</v>
      </c>
      <c r="BO176" t="e">
        <f>IF(COUNTA('Последняя версия'!BO176)=0,NA(),'Последняя версия'!BO176)</f>
        <v>#N/A</v>
      </c>
      <c r="BP176" t="e">
        <f>IF(COUNTA('Последняя версия'!BP176)=0,NA(),'Последняя версия'!BP176)</f>
        <v>#N/A</v>
      </c>
      <c r="BQ176" t="e">
        <f>IF(COUNTA('Последняя версия'!BQ176)=0,NA(),'Последняя версия'!BQ176)</f>
        <v>#N/A</v>
      </c>
      <c r="BR176" t="e">
        <f>IF(COUNTA('Последняя версия'!BR176)=0,NA(),'Последняя версия'!BR176)</f>
        <v>#N/A</v>
      </c>
      <c r="BS176" t="e">
        <f>IF(COUNTA('Последняя версия'!BS176)=0,NA(),'Последняя версия'!BS176)</f>
        <v>#N/A</v>
      </c>
      <c r="BT176" t="e">
        <f>IF(COUNTA('Последняя версия'!BT176)=0,NA(),'Последняя версия'!BT176)</f>
        <v>#N/A</v>
      </c>
      <c r="BU176" t="e">
        <f>IF(COUNTA('Последняя версия'!BU176)=0,NA(),'Последняя версия'!BU176)</f>
        <v>#N/A</v>
      </c>
      <c r="BV176" t="e">
        <f>IF(COUNTA('Последняя версия'!BV176)=0,NA(),'Последняя версия'!BV176)</f>
        <v>#N/A</v>
      </c>
      <c r="BW176" t="e">
        <f>IF(COUNTA('Последняя версия'!BW176)=0,NA(),'Последняя версия'!BW176)</f>
        <v>#N/A</v>
      </c>
      <c r="BX176" t="e">
        <f>IF(COUNTA('Последняя версия'!BX176)=0,NA(),'Последняя версия'!BX176)</f>
        <v>#N/A</v>
      </c>
      <c r="BY176" t="e">
        <f>IF(COUNTA('Последняя версия'!BY176)=0,NA(),'Последняя версия'!BY176)</f>
        <v>#N/A</v>
      </c>
      <c r="BZ176" t="e">
        <f>IF(COUNTA('Последняя версия'!BZ176)=0,NA(),'Последняя версия'!BZ176)</f>
        <v>#N/A</v>
      </c>
      <c r="CA176" t="e">
        <f>IF(COUNTA('Последняя версия'!CA176)=0,NA(),'Последняя версия'!CA176)</f>
        <v>#N/A</v>
      </c>
      <c r="CB176" t="e">
        <f>IF(COUNTA('Последняя версия'!CB176)=0,NA(),'Последняя версия'!CB176)</f>
        <v>#N/A</v>
      </c>
      <c r="CC176" t="e">
        <f>IF(COUNTA('Последняя версия'!CC176)=0,NA(),'Последняя версия'!CC176)</f>
        <v>#N/A</v>
      </c>
      <c r="CD176" t="e">
        <f>IF(COUNTA('Последняя версия'!CD176)=0,NA(),'Последняя версия'!CD176)</f>
        <v>#N/A</v>
      </c>
      <c r="CE176" t="e">
        <f>IF(COUNTA('Последняя версия'!CE176)=0,NA(),'Последняя версия'!CE176)</f>
        <v>#N/A</v>
      </c>
      <c r="CF176" t="e">
        <f>IF(COUNTA('Последняя версия'!CF176)=0,NA(),'Последняя версия'!CF176)</f>
        <v>#N/A</v>
      </c>
      <c r="CG176" t="e">
        <f>IF(COUNTA('Последняя версия'!CG176)=0,NA(),'Последняя версия'!CG176)</f>
        <v>#N/A</v>
      </c>
      <c r="CH176" t="e">
        <f>IF(COUNTA('Последняя версия'!CH176)=0,NA(),'Последняя версия'!CH176)</f>
        <v>#N/A</v>
      </c>
      <c r="CI176" t="e">
        <f>IF(COUNTA('Последняя версия'!CI176)=0,NA(),'Последняя версия'!CI176)</f>
        <v>#N/A</v>
      </c>
      <c r="CJ176" t="e">
        <f>IF(COUNTA('Последняя версия'!CJ176)=0,NA(),'Последняя версия'!CJ176)</f>
        <v>#N/A</v>
      </c>
      <c r="CK176" t="e">
        <f>IF(COUNTA('Последняя версия'!CK176)=0,NA(),'Последняя версия'!CK176)</f>
        <v>#N/A</v>
      </c>
      <c r="CL176" t="e">
        <f>IF(COUNTA('Последняя версия'!CL176)=0,NA(),'Последняя версия'!CL176)</f>
        <v>#N/A</v>
      </c>
      <c r="CM176">
        <f>IF(COUNTA('Последняя версия'!CM176)=0,NA(),'Последняя версия'!CM176)</f>
        <v>3.25</v>
      </c>
      <c r="CN176">
        <f>IF(COUNTA('Последняя версия'!CN176)=0,NA(),'Последняя версия'!CN176)</f>
        <v>9.86</v>
      </c>
      <c r="CO176">
        <f>IF(COUNTA('Последняя версия'!CO176)=0,NA(),'Последняя версия'!CO176)</f>
        <v>12.89</v>
      </c>
      <c r="CP176">
        <f>IF(COUNTA('Последняя версия'!CP176)=0,NA(),'Последняя версия'!CP176)</f>
        <v>159.69999999999999</v>
      </c>
      <c r="CQ176">
        <f>IF(COUNTA('Последняя версия'!CQ176)=0,NA(),'Последняя версия'!CQ176)</f>
        <v>54.7</v>
      </c>
      <c r="CR176">
        <f>IF(COUNTA('Последняя версия'!CR176)=0,NA(),'Последняя версия'!CR176)</f>
        <v>5.92</v>
      </c>
      <c r="CS176">
        <f>IF(COUNTA('Последняя версия'!CS176)=0,NA(),'Последняя версия'!CS176)</f>
        <v>29</v>
      </c>
      <c r="CT176">
        <f>IF(COUNTA('Последняя версия'!CT176)=0,NA(),'Последняя версия'!CT176)</f>
        <v>8</v>
      </c>
      <c r="CU176">
        <f>IF(COUNTA('Последняя версия'!CU176)=0,NA(),'Последняя версия'!CU176)</f>
        <v>18</v>
      </c>
      <c r="CV176">
        <f>IF(COUNTA('Последняя версия'!CV176)=0,NA(),'Последняя версия'!CV176)</f>
        <v>3</v>
      </c>
      <c r="CW176">
        <f>IF(COUNTA('Последняя версия'!CW176)=0,NA(),'Последняя версия'!CW176)</f>
        <v>3</v>
      </c>
      <c r="CX176">
        <f>IF(COUNTA('Последняя версия'!CX176)=0,NA(),'Последняя версия'!CX176)</f>
        <v>5</v>
      </c>
      <c r="CY176">
        <f>IF(COUNTA('Последняя версия'!CY176)=0,NA(),'Последняя версия'!CY176)</f>
        <v>1</v>
      </c>
      <c r="CZ176">
        <f>IF(COUNTA('Последняя версия'!CZ176)=0,NA(),'Последняя версия'!CZ176)</f>
        <v>6</v>
      </c>
      <c r="DA176">
        <f>IF(COUNTA('Последняя версия'!DA176)=0,NA(),'Последняя версия'!DA176)</f>
        <v>1</v>
      </c>
      <c r="DB176">
        <f>IF(COUNTA('Последняя версия'!DB176)=0,NA(),'Последняя версия'!DB176)</f>
        <v>6</v>
      </c>
      <c r="DC176">
        <f>IF(COUNTA('Последняя версия'!DC176)=0,NA(),'Последняя версия'!DC176)</f>
        <v>5</v>
      </c>
      <c r="DD176">
        <f>IF(COUNTA('Последняя версия'!DD176)=0,NA(),'Последняя версия'!DD176)</f>
        <v>6</v>
      </c>
      <c r="DE176">
        <f>IF(COUNTA('Последняя версия'!DE176)=0,NA(),'Последняя версия'!DE176)</f>
        <v>6</v>
      </c>
      <c r="DF176">
        <f>IF(COUNTA('Последняя версия'!DF176)=0,NA(),'Последняя версия'!DF176)</f>
        <v>7</v>
      </c>
      <c r="DG176">
        <f>IF(COUNTA('Последняя версия'!DG176)=0,NA(),'Последняя версия'!DG176)</f>
        <v>1</v>
      </c>
      <c r="DH176">
        <f>IF(COUNTA('Последняя версия'!DH176)=0,NA(),'Последняя версия'!DH176)</f>
        <v>5</v>
      </c>
      <c r="DI176">
        <f>IF(COUNTA('Последняя версия'!DI176)=0,NA(),'Последняя версия'!DI176)</f>
        <v>6</v>
      </c>
      <c r="DJ176">
        <f>IF(COUNTA('Последняя версия'!DJ176)=0,NA(),'Последняя версия'!DJ176)</f>
        <v>5</v>
      </c>
      <c r="DK176">
        <f>IF(COUNTA('Последняя версия'!DK176)=0,NA(),'Последняя версия'!DK176)</f>
        <v>6</v>
      </c>
      <c r="DL176">
        <f>IF(COUNTA('Последняя версия'!DL176)=0,NA(),'Последняя версия'!DL176)</f>
        <v>10</v>
      </c>
      <c r="DM176">
        <f>IF(COUNTA('Последняя версия'!DM176)=0,NA(),'Последняя версия'!DM176)</f>
        <v>11</v>
      </c>
      <c r="DN176">
        <f>IF(COUNTA('Последняя версия'!DN176)=0,NA(),'Последняя версия'!DN176)</f>
        <v>6</v>
      </c>
      <c r="DO176">
        <f>IF(COUNTA('Последняя версия'!DO176)=0,NA(),'Последняя версия'!DO176)</f>
        <v>5</v>
      </c>
      <c r="DP176">
        <f>IF(COUNTA('Последняя версия'!DP176)=0,NA(),'Последняя версия'!DP176)</f>
        <v>12</v>
      </c>
      <c r="DQ176">
        <f>IF(COUNTA('Последняя версия'!DQ176)=0,NA(),'Последняя версия'!DQ176)</f>
        <v>15</v>
      </c>
      <c r="DR176">
        <f>IF(COUNTA('Последняя версия'!DR176)=0,NA(),'Последняя версия'!DR176)</f>
        <v>9</v>
      </c>
      <c r="DS176">
        <f>IF(COUNTA('Последняя версия'!DS176)=0,NA(),'Последняя версия'!DS176)</f>
        <v>6</v>
      </c>
      <c r="DT176">
        <f>IF(COUNTA('Последняя версия'!DT176)=0,NA(),'Последняя версия'!DT176)</f>
        <v>135</v>
      </c>
      <c r="DU176">
        <f>IF(COUNTA('Последняя версия'!DU176)=0,NA(),'Последняя версия'!DU176)</f>
        <v>92</v>
      </c>
      <c r="DV176">
        <f>IF(COUNTA('Последняя версия'!DV176)=0,NA(),'Последняя версия'!DV176)</f>
        <v>18</v>
      </c>
      <c r="DW176">
        <f>IF(COUNTA('Последняя версия'!DW176)=0,NA(),'Последняя версия'!DW176)</f>
        <v>1</v>
      </c>
      <c r="DX176">
        <f>IF(COUNTA('Последняя версия'!DX176)=0,NA(),'Последняя версия'!DX176)</f>
        <v>22</v>
      </c>
      <c r="DY176">
        <f>IF(COUNTA('Последняя версия'!DY176)=0,NA(),'Последняя версия'!DY176)</f>
        <v>12</v>
      </c>
      <c r="DZ176">
        <f>IF(COUNTA('Последняя версия'!DZ176)=0,NA(),'Последняя версия'!DZ176)</f>
        <v>26</v>
      </c>
      <c r="EA176">
        <f>IF(COUNTA('Последняя версия'!EA176)=0,NA(),'Последняя версия'!EA176)</f>
        <v>14</v>
      </c>
      <c r="EB176">
        <f>IF(COUNTA('Последняя версия'!EB176)=0,NA(),'Последняя версия'!EB176)</f>
        <v>37</v>
      </c>
      <c r="EC176">
        <f>IF(COUNTA('Последняя версия'!EC176)=0,NA(),'Последняя версия'!EC176)</f>
        <v>52</v>
      </c>
      <c r="ED176">
        <f>IF(COUNTA('Последняя версия'!ED176)=0,NA(),'Последняя версия'!ED176)</f>
        <v>120</v>
      </c>
      <c r="EE176">
        <f>IF(COUNTA('Последняя версия'!EE176)=0,NA(),'Последняя версия'!EE176)</f>
        <v>1</v>
      </c>
      <c r="EF176">
        <f>IF(COUNTA('Последняя версия'!EF176)=0,NA(),'Последняя версия'!EF176)</f>
        <v>6</v>
      </c>
      <c r="EG176">
        <f>IF(COUNTA('Последняя версия'!EG176)=0,NA(),'Последняя версия'!EG176)</f>
        <v>0</v>
      </c>
      <c r="EH176">
        <f>IF(COUNTA('Последняя версия'!EH176)=0,NA(),'Последняя версия'!EH176)</f>
        <v>8</v>
      </c>
      <c r="EI176">
        <f>IF(COUNTA('Последняя версия'!EI176)=0,NA(),'Последняя версия'!EI176)</f>
        <v>68</v>
      </c>
      <c r="EJ176">
        <f>IF(COUNTA('Последняя версия'!EJ176)=0,NA(),'Последняя версия'!EJ176)</f>
        <v>1.4</v>
      </c>
    </row>
    <row r="177" spans="1:140" x14ac:dyDescent="0.35">
      <c r="A177">
        <f>IF(COUNTA('Последняя версия'!A177)=0,NA(),'Последняя версия'!A177)</f>
        <v>176</v>
      </c>
      <c r="B177">
        <f>IF(COUNTA('Последняя версия'!B177)=0,NA(),'Последняя версия'!B177)</f>
        <v>4</v>
      </c>
      <c r="C177">
        <f>IF(COUNTA('Последняя версия'!C177)=0,NA(),'Последняя версия'!C177)</f>
        <v>2</v>
      </c>
      <c r="D177">
        <f>IF(COUNTA('Последняя версия'!D177)=0,NA(),'Последняя версия'!D177)</f>
        <v>6</v>
      </c>
      <c r="E177">
        <f>IF(COUNTA('Последняя версия'!E177)=0,NA(),'Последняя версия'!E177)</f>
        <v>1</v>
      </c>
      <c r="F177">
        <f>IF(COUNTA('Последняя версия'!F177)=0,NA(),'Последняя версия'!F177)</f>
        <v>2</v>
      </c>
      <c r="G177">
        <f>IF(COUNTA('Последняя версия'!G177)=0,NA(),'Последняя версия'!G177)</f>
        <v>3</v>
      </c>
      <c r="H177">
        <f>IF(COUNTA('Последняя версия'!H177)=0,NA(),'Последняя версия'!H177)</f>
        <v>1</v>
      </c>
      <c r="I177">
        <f>IF(COUNTA('Последняя версия'!I177)=0,NA(),'Последняя версия'!I177)</f>
        <v>3</v>
      </c>
      <c r="J177">
        <f>IF(COUNTA('Последняя версия'!J177)=0,NA(),'Последняя версия'!J177)</f>
        <v>1</v>
      </c>
      <c r="K177">
        <f>IF(COUNTA('Последняя версия'!K177)=0,NA(),'Последняя версия'!K177)</f>
        <v>1</v>
      </c>
      <c r="L177">
        <f>IF(COUNTA('Последняя версия'!L177)=0,NA(),'Последняя версия'!L177)</f>
        <v>4</v>
      </c>
      <c r="M177">
        <f>IF(COUNTA('Последняя версия'!M177)=0,NA(),'Последняя версия'!M177)</f>
        <v>1</v>
      </c>
      <c r="N177">
        <f>IF(COUNTA('Последняя версия'!N177)=0,NA(),'Последняя версия'!N177)</f>
        <v>1</v>
      </c>
      <c r="O177">
        <f>IF(COUNTA('Последняя версия'!O177)=0,NA(),'Последняя версия'!O177)</f>
        <v>1</v>
      </c>
      <c r="P177">
        <f>IF(COUNTA('Последняя версия'!P177)=0,NA(),'Последняя версия'!P177)</f>
        <v>1</v>
      </c>
      <c r="Q177">
        <f>IF(COUNTA('Последняя версия'!Q177)=0,NA(),'Последняя версия'!Q177)</f>
        <v>3</v>
      </c>
      <c r="R177">
        <f>IF(COUNTA('Последняя версия'!R177)=0,NA(),'Последняя версия'!R177)</f>
        <v>1</v>
      </c>
      <c r="S177">
        <f>IF(COUNTA('Последняя версия'!S177)=0,NA(),'Последняя версия'!S177)</f>
        <v>1</v>
      </c>
      <c r="T177" t="e">
        <f>IF(COUNTA('Последняя версия'!T177)=0,NA(),'Последняя версия'!T177)</f>
        <v>#N/A</v>
      </c>
      <c r="U177">
        <f>IF(COUNTA('Последняя версия'!U177)=0,NA(),'Последняя версия'!U177)</f>
        <v>1</v>
      </c>
      <c r="V177">
        <f>IF(COUNTA('Последняя версия'!V177)=0,NA(),'Последняя версия'!V177)</f>
        <v>1</v>
      </c>
      <c r="W177">
        <f>IF(COUNTA('Последняя версия'!W177)=0,NA(),'Последняя версия'!W177)</f>
        <v>2</v>
      </c>
      <c r="X177">
        <f>IF(COUNTA('Последняя версия'!X177)=0,NA(),'Последняя версия'!X177)</f>
        <v>67</v>
      </c>
      <c r="Y177" t="e">
        <f>IF(COUNTA('Последняя версия'!Y177)=0,NA(),'Последняя версия'!Y177)</f>
        <v>#N/A</v>
      </c>
      <c r="Z177" t="e">
        <f>IF(COUNTA('Последняя версия'!Z177)=0,NA(),'Последняя версия'!Z177)</f>
        <v>#N/A</v>
      </c>
      <c r="AA177">
        <f>IF(COUNTA('Последняя версия'!AA177)=0,NA(),'Последняя версия'!AA177)</f>
        <v>44</v>
      </c>
      <c r="AB177" t="e">
        <f>IF(COUNTA('Последняя версия'!AB177)=0,NA(),'Последняя версия'!AB177)</f>
        <v>#N/A</v>
      </c>
      <c r="AC177">
        <f>IF(COUNTA('Последняя версия'!AC177)=0,NA(),'Последняя версия'!AC177)</f>
        <v>46.1</v>
      </c>
      <c r="AD177">
        <f>IF(COUNTA('Последняя версия'!AD177)=0,NA(),'Последняя версия'!AD177)</f>
        <v>7.15</v>
      </c>
      <c r="AE177">
        <f>IF(COUNTA('Последняя версия'!AE177)=0,NA(),'Последняя версия'!AE177)</f>
        <v>67.38</v>
      </c>
      <c r="AF177">
        <f>IF(COUNTA('Последняя версия'!AF177)=0,NA(),'Последняя версия'!AF177)</f>
        <v>5</v>
      </c>
      <c r="AG177">
        <f>IF(COUNTA('Последняя версия'!AG177)=0,NA(),'Последняя версия'!AG177)</f>
        <v>2.06</v>
      </c>
      <c r="AH177">
        <f>IF(COUNTA('Последняя версия'!AH177)=0,NA(),'Последняя версия'!AH177)</f>
        <v>4</v>
      </c>
      <c r="AI177">
        <f>IF(COUNTA('Последняя версия'!AI177)=0,NA(),'Последняя версия'!AI177)</f>
        <v>1.25</v>
      </c>
      <c r="AJ177">
        <f>IF(COUNTA('Последняя версия'!AJ177)=0,NA(),'Последняя версия'!AJ177)</f>
        <v>1.22</v>
      </c>
      <c r="AK177">
        <f>IF(COUNTA('Последняя версия'!AK177)=0,NA(),'Последняя версия'!AK177)</f>
        <v>2.4700000000000002</v>
      </c>
      <c r="AL177">
        <f>IF(COUNTA('Последняя версия'!AL177)=0,NA(),'Последняя версия'!AL177)</f>
        <v>144</v>
      </c>
      <c r="AM177">
        <f>IF(COUNTA('Последняя версия'!AM177)=0,NA(),'Последняя версия'!AM177)</f>
        <v>372</v>
      </c>
      <c r="AN177" t="e">
        <f>IF(COUNTA('Последняя версия'!AN177)=0,NA(),'Последняя версия'!AN177)</f>
        <v>#N/A</v>
      </c>
      <c r="AO177" t="e">
        <f>IF(COUNTA('Последняя версия'!AO177)=0,NA(),'Последняя версия'!AO177)</f>
        <v>#N/A</v>
      </c>
      <c r="AP177" t="e">
        <f>IF(COUNTA('Последняя версия'!AP177)=0,NA(),'Последняя версия'!AP177)</f>
        <v>#N/A</v>
      </c>
      <c r="AQ177" t="e">
        <f>IF(COUNTA('Последняя версия'!AQ177)=0,NA(),'Последняя версия'!AQ177)</f>
        <v>#N/A</v>
      </c>
      <c r="AR177" t="e">
        <f>IF(COUNTA('Последняя версия'!AR177)=0,NA(),'Последняя версия'!AR177)</f>
        <v>#N/A</v>
      </c>
      <c r="AS177" t="e">
        <f>IF(COUNTA('Последняя версия'!AS177)=0,NA(),'Последняя версия'!AS177)</f>
        <v>#N/A</v>
      </c>
      <c r="AT177" t="e">
        <f>IF(COUNTA('Последняя версия'!AT177)=0,NA(),'Последняя версия'!AT177)</f>
        <v>#N/A</v>
      </c>
      <c r="AU177" t="e">
        <f>IF(COUNTA('Последняя версия'!AU177)=0,NA(),'Последняя версия'!AU177)</f>
        <v>#N/A</v>
      </c>
      <c r="AV177" t="e">
        <f>IF(COUNTA('Последняя версия'!AV177)=0,NA(),'Последняя версия'!AV177)</f>
        <v>#N/A</v>
      </c>
      <c r="AW177" t="e">
        <f>IF(COUNTA('Последняя версия'!AW177)=0,NA(),'Последняя версия'!AW177)</f>
        <v>#N/A</v>
      </c>
      <c r="AX177" t="e">
        <f>IF(COUNTA('Последняя версия'!AX177)=0,NA(),'Последняя версия'!AX177)</f>
        <v>#N/A</v>
      </c>
      <c r="AY177" t="e">
        <f>IF(COUNTA('Последняя версия'!AY177)=0,NA(),'Последняя версия'!AY177)</f>
        <v>#N/A</v>
      </c>
      <c r="AZ177" t="e">
        <f>IF(COUNTA('Последняя версия'!AZ177)=0,NA(),'Последняя версия'!AZ177)</f>
        <v>#N/A</v>
      </c>
      <c r="BA177" t="e">
        <f>IF(COUNTA('Последняя версия'!BA177)=0,NA(),'Последняя версия'!BA177)</f>
        <v>#N/A</v>
      </c>
      <c r="BB177">
        <f>IF(COUNTA('Последняя версия'!BB177)=0,NA(),'Последняя версия'!BB177)</f>
        <v>122</v>
      </c>
      <c r="BC177">
        <f>IF(COUNTA('Последняя версия'!BC177)=0,NA(),'Последняя версия'!BC177)</f>
        <v>4.04</v>
      </c>
      <c r="BD177">
        <f>IF(COUNTA('Последняя версия'!BD177)=0,NA(),'Последняя версия'!BD177)</f>
        <v>297</v>
      </c>
      <c r="BE177">
        <f>IF(COUNTA('Последняя версия'!BE177)=0,NA(),'Последняя версия'!BE177)</f>
        <v>4.4000000000000004</v>
      </c>
      <c r="BF177">
        <f>IF(COUNTA('Последняя версия'!BF177)=0,NA(),'Последняя версия'!BF177)</f>
        <v>14</v>
      </c>
      <c r="BG177">
        <f>IF(COUNTA('Последняя версия'!BG177)=0,NA(),'Последняя версия'!BG177)</f>
        <v>5</v>
      </c>
      <c r="BH177">
        <f>IF(COUNTA('Последняя версия'!BH177)=0,NA(),'Последняя версия'!BH177)</f>
        <v>191</v>
      </c>
      <c r="BI177">
        <f>IF(COUNTA('Последняя версия'!BI177)=0,NA(),'Последняя версия'!BI177)</f>
        <v>1566</v>
      </c>
      <c r="BJ177">
        <f>IF(COUNTA('Последняя версия'!BJ177)=0,NA(),'Последняя версия'!BJ177)</f>
        <v>3.5714285714285698</v>
      </c>
      <c r="BK177">
        <f>IF(COUNTA('Последняя версия'!BK177)=0,NA(),'Последняя версия'!BK177)</f>
        <v>38.9</v>
      </c>
      <c r="BL177">
        <f>IF(COUNTA('Последняя версия'!BL177)=0,NA(),'Последняя версия'!BL177)</f>
        <v>43</v>
      </c>
      <c r="BM177">
        <f>IF(COUNTA('Последняя версия'!BM177)=0,NA(),'Последняя версия'!BM177)</f>
        <v>6.65</v>
      </c>
      <c r="BN177" t="e">
        <f>IF(COUNTA('Последняя версия'!BN177)=0,NA(),'Последняя версия'!BN177)</f>
        <v>#N/A</v>
      </c>
      <c r="BO177" t="e">
        <f>IF(COUNTA('Последняя версия'!BO177)=0,NA(),'Последняя версия'!BO177)</f>
        <v>#N/A</v>
      </c>
      <c r="BP177" t="e">
        <f>IF(COUNTA('Последняя версия'!BP177)=0,NA(),'Последняя версия'!BP177)</f>
        <v>#N/A</v>
      </c>
      <c r="BQ177" t="e">
        <f>IF(COUNTA('Последняя версия'!BQ177)=0,NA(),'Последняя версия'!BQ177)</f>
        <v>#N/A</v>
      </c>
      <c r="BR177" t="e">
        <f>IF(COUNTA('Последняя версия'!BR177)=0,NA(),'Последняя версия'!BR177)</f>
        <v>#N/A</v>
      </c>
      <c r="BS177" t="e">
        <f>IF(COUNTA('Последняя версия'!BS177)=0,NA(),'Последняя версия'!BS177)</f>
        <v>#N/A</v>
      </c>
      <c r="BT177" t="e">
        <f>IF(COUNTA('Последняя версия'!BT177)=0,NA(),'Последняя версия'!BT177)</f>
        <v>#N/A</v>
      </c>
      <c r="BU177" t="e">
        <f>IF(COUNTA('Последняя версия'!BU177)=0,NA(),'Последняя версия'!BU177)</f>
        <v>#N/A</v>
      </c>
      <c r="BV177" t="e">
        <f>IF(COUNTA('Последняя версия'!BV177)=0,NA(),'Последняя версия'!BV177)</f>
        <v>#N/A</v>
      </c>
      <c r="BW177" t="e">
        <f>IF(COUNTA('Последняя версия'!BW177)=0,NA(),'Последняя версия'!BW177)</f>
        <v>#N/A</v>
      </c>
      <c r="BX177" t="e">
        <f>IF(COUNTA('Последняя версия'!BX177)=0,NA(),'Последняя версия'!BX177)</f>
        <v>#N/A</v>
      </c>
      <c r="BY177" t="e">
        <f>IF(COUNTA('Последняя версия'!BY177)=0,NA(),'Последняя версия'!BY177)</f>
        <v>#N/A</v>
      </c>
      <c r="BZ177" t="e">
        <f>IF(COUNTA('Последняя версия'!BZ177)=0,NA(),'Последняя версия'!BZ177)</f>
        <v>#N/A</v>
      </c>
      <c r="CA177" t="e">
        <f>IF(COUNTA('Последняя версия'!CA177)=0,NA(),'Последняя версия'!CA177)</f>
        <v>#N/A</v>
      </c>
      <c r="CB177" t="e">
        <f>IF(COUNTA('Последняя версия'!CB177)=0,NA(),'Последняя версия'!CB177)</f>
        <v>#N/A</v>
      </c>
      <c r="CC177" t="e">
        <f>IF(COUNTA('Последняя версия'!CC177)=0,NA(),'Последняя версия'!CC177)</f>
        <v>#N/A</v>
      </c>
      <c r="CD177" t="e">
        <f>IF(COUNTA('Последняя версия'!CD177)=0,NA(),'Последняя версия'!CD177)</f>
        <v>#N/A</v>
      </c>
      <c r="CE177" t="e">
        <f>IF(COUNTA('Последняя версия'!CE177)=0,NA(),'Последняя версия'!CE177)</f>
        <v>#N/A</v>
      </c>
      <c r="CF177" t="e">
        <f>IF(COUNTA('Последняя версия'!CF177)=0,NA(),'Последняя версия'!CF177)</f>
        <v>#N/A</v>
      </c>
      <c r="CG177" t="e">
        <f>IF(COUNTA('Последняя версия'!CG177)=0,NA(),'Последняя версия'!CG177)</f>
        <v>#N/A</v>
      </c>
      <c r="CH177" t="e">
        <f>IF(COUNTA('Последняя версия'!CH177)=0,NA(),'Последняя версия'!CH177)</f>
        <v>#N/A</v>
      </c>
      <c r="CI177" t="e">
        <f>IF(COUNTA('Последняя версия'!CI177)=0,NA(),'Последняя версия'!CI177)</f>
        <v>#N/A</v>
      </c>
      <c r="CJ177" t="e">
        <f>IF(COUNTA('Последняя версия'!CJ177)=0,NA(),'Последняя версия'!CJ177)</f>
        <v>#N/A</v>
      </c>
      <c r="CK177" t="e">
        <f>IF(COUNTA('Последняя версия'!CK177)=0,NA(),'Последняя версия'!CK177)</f>
        <v>#N/A</v>
      </c>
      <c r="CL177" t="e">
        <f>IF(COUNTA('Последняя версия'!CL177)=0,NA(),'Последняя версия'!CL177)</f>
        <v>#N/A</v>
      </c>
      <c r="CM177">
        <f>IF(COUNTA('Последняя версия'!CM177)=0,NA(),'Последняя версия'!CM177)</f>
        <v>14</v>
      </c>
      <c r="CN177">
        <f>IF(COUNTA('Последняя версия'!CN177)=0,NA(),'Последняя версия'!CN177)</f>
        <v>133</v>
      </c>
      <c r="CO177">
        <f>IF(COUNTA('Последняя версия'!CO177)=0,NA(),'Последняя версия'!CO177)</f>
        <v>7.04</v>
      </c>
      <c r="CP177">
        <f>IF(COUNTA('Последняя версия'!CP177)=0,NA(),'Последняя версия'!CP177)</f>
        <v>329.2</v>
      </c>
      <c r="CQ177">
        <f>IF(COUNTA('Последняя версия'!CQ177)=0,NA(),'Последняя версия'!CQ177)</f>
        <v>403.5</v>
      </c>
      <c r="CR177">
        <f>IF(COUNTA('Последняя версия'!CR177)=0,NA(),'Последняя версия'!CR177)</f>
        <v>6.87</v>
      </c>
      <c r="CS177">
        <f>IF(COUNTA('Последняя версия'!CS177)=0,NA(),'Последняя версия'!CS177)</f>
        <v>30</v>
      </c>
      <c r="CT177">
        <f>IF(COUNTA('Последняя версия'!CT177)=0,NA(),'Последняя версия'!CT177)</f>
        <v>8</v>
      </c>
      <c r="CU177">
        <f>IF(COUNTA('Последняя версия'!CU177)=0,NA(),'Последняя версия'!CU177)</f>
        <v>18</v>
      </c>
      <c r="CV177">
        <f>IF(COUNTA('Последняя версия'!CV177)=0,NA(),'Последняя версия'!CV177)</f>
        <v>2</v>
      </c>
      <c r="CW177">
        <f>IF(COUNTA('Последняя версия'!CW177)=0,NA(),'Последняя версия'!CW177)</f>
        <v>1</v>
      </c>
      <c r="CX177">
        <f>IF(COUNTA('Последняя версия'!CX177)=0,NA(),'Последняя версия'!CX177)</f>
        <v>5</v>
      </c>
      <c r="CY177">
        <f>IF(COUNTA('Последняя версия'!CY177)=0,NA(),'Последняя версия'!CY177)</f>
        <v>4</v>
      </c>
      <c r="CZ177">
        <f>IF(COUNTA('Последняя версия'!CZ177)=0,NA(),'Последняя версия'!CZ177)</f>
        <v>3</v>
      </c>
      <c r="DA177">
        <f>IF(COUNTA('Последняя версия'!DA177)=0,NA(),'Последняя версия'!DA177)</f>
        <v>6</v>
      </c>
      <c r="DB177">
        <f>IF(COUNTA('Последняя версия'!DB177)=0,NA(),'Последняя версия'!DB177)</f>
        <v>5</v>
      </c>
      <c r="DC177">
        <f>IF(COUNTA('Последняя версия'!DC177)=0,NA(),'Последняя версия'!DC177)</f>
        <v>6</v>
      </c>
      <c r="DD177">
        <f>IF(COUNTA('Последняя версия'!DD177)=0,NA(),'Последняя версия'!DD177)</f>
        <v>6</v>
      </c>
      <c r="DE177">
        <f>IF(COUNTA('Последняя версия'!DE177)=0,NA(),'Последняя версия'!DE177)</f>
        <v>4</v>
      </c>
      <c r="DF177">
        <f>IF(COUNTA('Последняя версия'!DF177)=0,NA(),'Последняя версия'!DF177)</f>
        <v>5</v>
      </c>
      <c r="DG177">
        <f>IF(COUNTA('Последняя версия'!DG177)=0,NA(),'Последняя версия'!DG177)</f>
        <v>1</v>
      </c>
      <c r="DH177">
        <f>IF(COUNTA('Последняя версия'!DH177)=0,NA(),'Последняя версия'!DH177)</f>
        <v>6</v>
      </c>
      <c r="DI177">
        <f>IF(COUNTA('Последняя версия'!DI177)=0,NA(),'Последняя версия'!DI177)</f>
        <v>6</v>
      </c>
      <c r="DJ177">
        <f>IF(COUNTA('Последняя версия'!DJ177)=0,NA(),'Последняя версия'!DJ177)</f>
        <v>5</v>
      </c>
      <c r="DK177">
        <f>IF(COUNTA('Последняя версия'!DK177)=0,NA(),'Последняя версия'!DK177)</f>
        <v>6</v>
      </c>
      <c r="DL177">
        <f>IF(COUNTA('Последняя версия'!DL177)=0,NA(),'Последняя версия'!DL177)</f>
        <v>9</v>
      </c>
      <c r="DM177">
        <f>IF(COUNTA('Последняя версия'!DM177)=0,NA(),'Последняя версия'!DM177)</f>
        <v>11</v>
      </c>
      <c r="DN177">
        <f>IF(COUNTA('Последняя версия'!DN177)=0,NA(),'Последняя версия'!DN177)</f>
        <v>6</v>
      </c>
      <c r="DO177">
        <f>IF(COUNTA('Последняя версия'!DO177)=0,NA(),'Последняя версия'!DO177)</f>
        <v>5</v>
      </c>
      <c r="DP177">
        <f>IF(COUNTA('Последняя версия'!DP177)=0,NA(),'Последняя версия'!DP177)</f>
        <v>8</v>
      </c>
      <c r="DQ177">
        <f>IF(COUNTA('Последняя версия'!DQ177)=0,NA(),'Последняя версия'!DQ177)</f>
        <v>12</v>
      </c>
      <c r="DR177">
        <f>IF(COUNTA('Последняя версия'!DR177)=0,NA(),'Последняя версия'!DR177)</f>
        <v>8</v>
      </c>
      <c r="DS177">
        <f>IF(COUNTA('Последняя версия'!DS177)=0,NA(),'Последняя версия'!DS177)</f>
        <v>4</v>
      </c>
      <c r="DT177">
        <f>IF(COUNTA('Последняя версия'!DT177)=0,NA(),'Последняя версия'!DT177)</f>
        <v>116</v>
      </c>
      <c r="DU177">
        <f>IF(COUNTA('Последняя версия'!DU177)=0,NA(),'Последняя версия'!DU177)</f>
        <v>90</v>
      </c>
      <c r="DV177">
        <f>IF(COUNTA('Последняя версия'!DV177)=0,NA(),'Последняя версия'!DV177)</f>
        <v>18</v>
      </c>
      <c r="DW177">
        <f>IF(COUNTA('Последняя версия'!DW177)=0,NA(),'Последняя версия'!DW177)</f>
        <v>1</v>
      </c>
      <c r="DX177">
        <f>IF(COUNTA('Последняя версия'!DX177)=0,NA(),'Последняя версия'!DX177)</f>
        <v>18</v>
      </c>
      <c r="DY177">
        <f>IF(COUNTA('Последняя версия'!DY177)=0,NA(),'Последняя версия'!DY177)</f>
        <v>12</v>
      </c>
      <c r="DZ177">
        <f>IF(COUNTA('Последняя версия'!DZ177)=0,NA(),'Последняя версия'!DZ177)</f>
        <v>26</v>
      </c>
      <c r="EA177">
        <f>IF(COUNTA('Последняя версия'!EA177)=0,NA(),'Последняя версия'!EA177)</f>
        <v>16</v>
      </c>
      <c r="EB177">
        <f>IF(COUNTA('Последняя версия'!EB177)=0,NA(),'Последняя версия'!EB177)</f>
        <v>52</v>
      </c>
      <c r="EC177">
        <f>IF(COUNTA('Последняя версия'!EC177)=0,NA(),'Последняя версия'!EC177)</f>
        <v>69</v>
      </c>
      <c r="ED177">
        <f>IF(COUNTA('Последняя версия'!ED177)=0,NA(),'Последняя версия'!ED177)</f>
        <v>193</v>
      </c>
      <c r="EE177">
        <f>IF(COUNTA('Последняя версия'!EE177)=0,NA(),'Последняя версия'!EE177)</f>
        <v>0</v>
      </c>
      <c r="EF177">
        <f>IF(COUNTA('Последняя версия'!EF177)=0,NA(),'Последняя версия'!EF177)</f>
        <v>3</v>
      </c>
      <c r="EG177">
        <f>IF(COUNTA('Последняя версия'!EG177)=0,NA(),'Последняя версия'!EG177)</f>
        <v>0</v>
      </c>
      <c r="EH177">
        <f>IF(COUNTA('Последняя версия'!EH177)=0,NA(),'Последняя версия'!EH177)</f>
        <v>5</v>
      </c>
      <c r="EI177">
        <f>IF(COUNTA('Последняя версия'!EI177)=0,NA(),'Последняя версия'!EI177)</f>
        <v>124</v>
      </c>
      <c r="EJ177">
        <f>IF(COUNTA('Последняя версия'!EJ177)=0,NA(),'Последняя версия'!EJ177)</f>
        <v>1.32</v>
      </c>
    </row>
    <row r="178" spans="1:140" x14ac:dyDescent="0.35">
      <c r="A178">
        <f>IF(COUNTA('Последняя версия'!A178)=0,NA(),'Последняя версия'!A178)</f>
        <v>177</v>
      </c>
      <c r="B178">
        <f>IF(COUNTA('Последняя версия'!B178)=0,NA(),'Последняя версия'!B178)</f>
        <v>4</v>
      </c>
      <c r="C178">
        <f>IF(COUNTA('Последняя версия'!C178)=0,NA(),'Последняя версия'!C178)</f>
        <v>1</v>
      </c>
      <c r="D178">
        <f>IF(COUNTA('Последняя версия'!D178)=0,NA(),'Последняя версия'!D178)</f>
        <v>4</v>
      </c>
      <c r="E178">
        <f>IF(COUNTA('Последняя версия'!E178)=0,NA(),'Последняя версия'!E178)</f>
        <v>1</v>
      </c>
      <c r="F178">
        <f>IF(COUNTA('Последняя версия'!F178)=0,NA(),'Последняя версия'!F178)</f>
        <v>2</v>
      </c>
      <c r="G178">
        <f>IF(COUNTA('Последняя версия'!G178)=0,NA(),'Последняя версия'!G178)</f>
        <v>2</v>
      </c>
      <c r="H178">
        <f>IF(COUNTA('Последняя версия'!H178)=0,NA(),'Последняя версия'!H178)</f>
        <v>1</v>
      </c>
      <c r="I178">
        <f>IF(COUNTA('Последняя версия'!I178)=0,NA(),'Последняя версия'!I178)</f>
        <v>3</v>
      </c>
      <c r="J178">
        <f>IF(COUNTA('Последняя версия'!J178)=0,NA(),'Последняя версия'!J178)</f>
        <v>1</v>
      </c>
      <c r="K178">
        <f>IF(COUNTA('Последняя версия'!K178)=0,NA(),'Последняя версия'!K178)</f>
        <v>1</v>
      </c>
      <c r="L178">
        <f>IF(COUNTA('Последняя версия'!L178)=0,NA(),'Последняя версия'!L178)</f>
        <v>1</v>
      </c>
      <c r="M178">
        <f>IF(COUNTA('Последняя версия'!M178)=0,NA(),'Последняя версия'!M178)</f>
        <v>1</v>
      </c>
      <c r="N178">
        <f>IF(COUNTA('Последняя версия'!N178)=0,NA(),'Последняя версия'!N178)</f>
        <v>1</v>
      </c>
      <c r="O178">
        <f>IF(COUNTA('Последняя версия'!O178)=0,NA(),'Последняя версия'!O178)</f>
        <v>1</v>
      </c>
      <c r="P178">
        <f>IF(COUNTA('Последняя версия'!P178)=0,NA(),'Последняя версия'!P178)</f>
        <v>1</v>
      </c>
      <c r="Q178">
        <f>IF(COUNTA('Последняя версия'!Q178)=0,NA(),'Последняя версия'!Q178)</f>
        <v>1</v>
      </c>
      <c r="R178">
        <f>IF(COUNTA('Последняя версия'!R178)=0,NA(),'Последняя версия'!R178)</f>
        <v>2</v>
      </c>
      <c r="S178">
        <f>IF(COUNTA('Последняя версия'!S178)=0,NA(),'Последняя версия'!S178)</f>
        <v>2</v>
      </c>
      <c r="T178" t="e">
        <f>IF(COUNTA('Последняя версия'!T178)=0,NA(),'Последняя версия'!T178)</f>
        <v>#N/A</v>
      </c>
      <c r="U178">
        <f>IF(COUNTA('Последняя версия'!U178)=0,NA(),'Последняя версия'!U178)</f>
        <v>1</v>
      </c>
      <c r="V178">
        <f>IF(COUNTA('Последняя версия'!V178)=0,NA(),'Последняя версия'!V178)</f>
        <v>1</v>
      </c>
      <c r="W178">
        <f>IF(COUNTA('Последняя версия'!W178)=0,NA(),'Последняя версия'!W178)</f>
        <v>1</v>
      </c>
      <c r="X178">
        <f>IF(COUNTA('Последняя версия'!X178)=0,NA(),'Последняя версия'!X178)</f>
        <v>69</v>
      </c>
      <c r="Y178" t="e">
        <f>IF(COUNTA('Последняя версия'!Y178)=0,NA(),'Последняя версия'!Y178)</f>
        <v>#N/A</v>
      </c>
      <c r="Z178" t="e">
        <f>IF(COUNTA('Последняя версия'!Z178)=0,NA(),'Последняя версия'!Z178)</f>
        <v>#N/A</v>
      </c>
      <c r="AA178">
        <f>IF(COUNTA('Последняя версия'!AA178)=0,NA(),'Последняя версия'!AA178)</f>
        <v>56</v>
      </c>
      <c r="AB178" t="e">
        <f>IF(COUNTA('Последняя версия'!AB178)=0,NA(),'Последняя версия'!AB178)</f>
        <v>#N/A</v>
      </c>
      <c r="AC178">
        <f>IF(COUNTA('Последняя версия'!AC178)=0,NA(),'Последняя версия'!AC178)</f>
        <v>46.2</v>
      </c>
      <c r="AD178">
        <f>IF(COUNTA('Последняя версия'!AD178)=0,NA(),'Последняя версия'!AD178)</f>
        <v>4.9000000000000004</v>
      </c>
      <c r="AE178">
        <f>IF(COUNTA('Последняя версия'!AE178)=0,NA(),'Последняя версия'!AE178)</f>
        <v>72.28</v>
      </c>
      <c r="AF178">
        <f>IF(COUNTA('Последняя версия'!AF178)=0,NA(),'Последняя версия'!AF178)</f>
        <v>5.62</v>
      </c>
      <c r="AG178">
        <f>IF(COUNTA('Последняя версия'!AG178)=0,NA(),'Последняя версия'!AG178)</f>
        <v>1.1100000000000001</v>
      </c>
      <c r="AH178">
        <f>IF(COUNTA('Последняя версия'!AH178)=0,NA(),'Последняя версия'!AH178)</f>
        <v>2.9</v>
      </c>
      <c r="AI178">
        <f>IF(COUNTA('Последняя версия'!AI178)=0,NA(),'Последняя версия'!AI178)</f>
        <v>2.4700000000000002</v>
      </c>
      <c r="AJ178">
        <f>IF(COUNTA('Последняя версия'!AJ178)=0,NA(),'Последняя версия'!AJ178)</f>
        <v>6.03</v>
      </c>
      <c r="AK178">
        <f>IF(COUNTA('Последняя версия'!AK178)=0,NA(),'Последняя версия'!AK178)</f>
        <v>3.43</v>
      </c>
      <c r="AL178">
        <f>IF(COUNTA('Последняя версия'!AL178)=0,NA(),'Последняя версия'!AL178)</f>
        <v>121</v>
      </c>
      <c r="AM178">
        <f>IF(COUNTA('Последняя версия'!AM178)=0,NA(),'Последняя версия'!AM178)</f>
        <v>290</v>
      </c>
      <c r="AN178" t="e">
        <f>IF(COUNTA('Последняя версия'!AN178)=0,NA(),'Последняя версия'!AN178)</f>
        <v>#N/A</v>
      </c>
      <c r="AO178" t="e">
        <f>IF(COUNTA('Последняя версия'!AO178)=0,NA(),'Последняя версия'!AO178)</f>
        <v>#N/A</v>
      </c>
      <c r="AP178" t="e">
        <f>IF(COUNTA('Последняя версия'!AP178)=0,NA(),'Последняя версия'!AP178)</f>
        <v>#N/A</v>
      </c>
      <c r="AQ178" t="e">
        <f>IF(COUNTA('Последняя версия'!AQ178)=0,NA(),'Последняя версия'!AQ178)</f>
        <v>#N/A</v>
      </c>
      <c r="AR178" t="e">
        <f>IF(COUNTA('Последняя версия'!AR178)=0,NA(),'Последняя версия'!AR178)</f>
        <v>#N/A</v>
      </c>
      <c r="AS178" t="e">
        <f>IF(COUNTA('Последняя версия'!AS178)=0,NA(),'Последняя версия'!AS178)</f>
        <v>#N/A</v>
      </c>
      <c r="AT178" t="e">
        <f>IF(COUNTA('Последняя версия'!AT178)=0,NA(),'Последняя версия'!AT178)</f>
        <v>#N/A</v>
      </c>
      <c r="AU178" t="e">
        <f>IF(COUNTA('Последняя версия'!AU178)=0,NA(),'Последняя версия'!AU178)</f>
        <v>#N/A</v>
      </c>
      <c r="AV178" t="e">
        <f>IF(COUNTA('Последняя версия'!AV178)=0,NA(),'Последняя версия'!AV178)</f>
        <v>#N/A</v>
      </c>
      <c r="AW178" t="e">
        <f>IF(COUNTA('Последняя версия'!AW178)=0,NA(),'Последняя версия'!AW178)</f>
        <v>#N/A</v>
      </c>
      <c r="AX178" t="e">
        <f>IF(COUNTA('Последняя версия'!AX178)=0,NA(),'Последняя версия'!AX178)</f>
        <v>#N/A</v>
      </c>
      <c r="AY178" t="e">
        <f>IF(COUNTA('Последняя версия'!AY178)=0,NA(),'Последняя версия'!AY178)</f>
        <v>#N/A</v>
      </c>
      <c r="AZ178" t="e">
        <f>IF(COUNTA('Последняя версия'!AZ178)=0,NA(),'Последняя версия'!AZ178)</f>
        <v>#N/A</v>
      </c>
      <c r="BA178" t="e">
        <f>IF(COUNTA('Последняя версия'!BA178)=0,NA(),'Последняя версия'!BA178)</f>
        <v>#N/A</v>
      </c>
      <c r="BB178">
        <f>IF(COUNTA('Последняя версия'!BB178)=0,NA(),'Последняя версия'!BB178)</f>
        <v>145</v>
      </c>
      <c r="BC178">
        <f>IF(COUNTA('Последняя версия'!BC178)=0,NA(),'Последняя версия'!BC178)</f>
        <v>4.76</v>
      </c>
      <c r="BD178">
        <f>IF(COUNTA('Последняя версия'!BD178)=0,NA(),'Последняя версия'!BD178)</f>
        <v>179</v>
      </c>
      <c r="BE178">
        <f>IF(COUNTA('Последняя версия'!BE178)=0,NA(),'Последняя версия'!BE178)</f>
        <v>7.8</v>
      </c>
      <c r="BF178">
        <f>IF(COUNTA('Последняя версия'!BF178)=0,NA(),'Последняя версия'!BF178)</f>
        <v>23</v>
      </c>
      <c r="BG178">
        <f>IF(COUNTA('Последняя версия'!BG178)=0,NA(),'Последняя версия'!BG178)</f>
        <v>2</v>
      </c>
      <c r="BH178">
        <f>IF(COUNTA('Последняя версия'!BH178)=0,NA(),'Последняя версия'!BH178)</f>
        <v>211</v>
      </c>
      <c r="BI178">
        <f>IF(COUNTA('Последняя версия'!BI178)=0,NA(),'Последняя версия'!BI178)</f>
        <v>1455</v>
      </c>
      <c r="BJ178">
        <f>IF(COUNTA('Последняя версия'!BJ178)=0,NA(),'Последняя версия'!BJ178)</f>
        <v>2.97545454545455</v>
      </c>
      <c r="BK178">
        <f>IF(COUNTA('Последняя версия'!BK178)=0,NA(),'Последняя версия'!BK178)</f>
        <v>46.08</v>
      </c>
      <c r="BL178">
        <f>IF(COUNTA('Последняя версия'!BL178)=0,NA(),'Последняя версия'!BL178)</f>
        <v>50.6</v>
      </c>
      <c r="BM178">
        <f>IF(COUNTA('Последняя версия'!BM178)=0,NA(),'Последняя версия'!BM178)</f>
        <v>6.79</v>
      </c>
      <c r="BN178" t="e">
        <f>IF(COUNTA('Последняя версия'!BN178)=0,NA(),'Последняя версия'!BN178)</f>
        <v>#N/A</v>
      </c>
      <c r="BO178" t="e">
        <f>IF(COUNTA('Последняя версия'!BO178)=0,NA(),'Последняя версия'!BO178)</f>
        <v>#N/A</v>
      </c>
      <c r="BP178" t="e">
        <f>IF(COUNTA('Последняя версия'!BP178)=0,NA(),'Последняя версия'!BP178)</f>
        <v>#N/A</v>
      </c>
      <c r="BQ178" t="e">
        <f>IF(COUNTA('Последняя версия'!BQ178)=0,NA(),'Последняя версия'!BQ178)</f>
        <v>#N/A</v>
      </c>
      <c r="BR178" t="e">
        <f>IF(COUNTA('Последняя версия'!BR178)=0,NA(),'Последняя версия'!BR178)</f>
        <v>#N/A</v>
      </c>
      <c r="BS178" t="e">
        <f>IF(COUNTA('Последняя версия'!BS178)=0,NA(),'Последняя версия'!BS178)</f>
        <v>#N/A</v>
      </c>
      <c r="BT178" t="e">
        <f>IF(COUNTA('Последняя версия'!BT178)=0,NA(),'Последняя версия'!BT178)</f>
        <v>#N/A</v>
      </c>
      <c r="BU178" t="e">
        <f>IF(COUNTA('Последняя версия'!BU178)=0,NA(),'Последняя версия'!BU178)</f>
        <v>#N/A</v>
      </c>
      <c r="BV178" t="e">
        <f>IF(COUNTA('Последняя версия'!BV178)=0,NA(),'Последняя версия'!BV178)</f>
        <v>#N/A</v>
      </c>
      <c r="BW178" t="e">
        <f>IF(COUNTA('Последняя версия'!BW178)=0,NA(),'Последняя версия'!BW178)</f>
        <v>#N/A</v>
      </c>
      <c r="BX178" t="e">
        <f>IF(COUNTA('Последняя версия'!BX178)=0,NA(),'Последняя версия'!BX178)</f>
        <v>#N/A</v>
      </c>
      <c r="BY178" t="e">
        <f>IF(COUNTA('Последняя версия'!BY178)=0,NA(),'Последняя версия'!BY178)</f>
        <v>#N/A</v>
      </c>
      <c r="BZ178" t="e">
        <f>IF(COUNTA('Последняя версия'!BZ178)=0,NA(),'Последняя версия'!BZ178)</f>
        <v>#N/A</v>
      </c>
      <c r="CA178" t="e">
        <f>IF(COUNTA('Последняя версия'!CA178)=0,NA(),'Последняя версия'!CA178)</f>
        <v>#N/A</v>
      </c>
      <c r="CB178" t="e">
        <f>IF(COUNTA('Последняя версия'!CB178)=0,NA(),'Последняя версия'!CB178)</f>
        <v>#N/A</v>
      </c>
      <c r="CC178" t="e">
        <f>IF(COUNTA('Последняя версия'!CC178)=0,NA(),'Последняя версия'!CC178)</f>
        <v>#N/A</v>
      </c>
      <c r="CD178" t="e">
        <f>IF(COUNTA('Последняя версия'!CD178)=0,NA(),'Последняя версия'!CD178)</f>
        <v>#N/A</v>
      </c>
      <c r="CE178" t="e">
        <f>IF(COUNTA('Последняя версия'!CE178)=0,NA(),'Последняя версия'!CE178)</f>
        <v>#N/A</v>
      </c>
      <c r="CF178" t="e">
        <f>IF(COUNTA('Последняя версия'!CF178)=0,NA(),'Последняя версия'!CF178)</f>
        <v>#N/A</v>
      </c>
      <c r="CG178" t="e">
        <f>IF(COUNTA('Последняя версия'!CG178)=0,NA(),'Последняя версия'!CG178)</f>
        <v>#N/A</v>
      </c>
      <c r="CH178" t="e">
        <f>IF(COUNTA('Последняя версия'!CH178)=0,NA(),'Последняя версия'!CH178)</f>
        <v>#N/A</v>
      </c>
      <c r="CI178" t="e">
        <f>IF(COUNTA('Последняя версия'!CI178)=0,NA(),'Последняя версия'!CI178)</f>
        <v>#N/A</v>
      </c>
      <c r="CJ178" t="e">
        <f>IF(COUNTA('Последняя версия'!CJ178)=0,NA(),'Последняя версия'!CJ178)</f>
        <v>#N/A</v>
      </c>
      <c r="CK178" t="e">
        <f>IF(COUNTA('Последняя версия'!CK178)=0,NA(),'Последняя версия'!CK178)</f>
        <v>#N/A</v>
      </c>
      <c r="CL178" t="e">
        <f>IF(COUNTA('Последняя версия'!CL178)=0,NA(),'Последняя версия'!CL178)</f>
        <v>#N/A</v>
      </c>
      <c r="CM178">
        <f>IF(COUNTA('Последняя версия'!CM178)=0,NA(),'Последняя версия'!CM178)</f>
        <v>1.9</v>
      </c>
      <c r="CN178">
        <f>IF(COUNTA('Последняя версия'!CN178)=0,NA(),'Последняя версия'!CN178)</f>
        <v>3.46</v>
      </c>
      <c r="CO178">
        <f>IF(COUNTA('Последняя версия'!CO178)=0,NA(),'Последняя версия'!CO178)</f>
        <v>9.41</v>
      </c>
      <c r="CP178">
        <f>IF(COUNTA('Последняя версия'!CP178)=0,NA(),'Последняя версия'!CP178)</f>
        <v>140.18</v>
      </c>
      <c r="CQ178">
        <f>IF(COUNTA('Последняя версия'!CQ178)=0,NA(),'Последняя версия'!CQ178)</f>
        <v>31</v>
      </c>
      <c r="CR178">
        <f>IF(COUNTA('Последняя версия'!CR178)=0,NA(),'Последняя версия'!CR178)</f>
        <v>21.4</v>
      </c>
      <c r="CS178">
        <f>IF(COUNTA('Последняя версия'!CS178)=0,NA(),'Последняя версия'!CS178)</f>
        <v>27</v>
      </c>
      <c r="CT178">
        <f>IF(COUNTA('Последняя версия'!CT178)=0,NA(),'Последняя версия'!CT178)</f>
        <v>10</v>
      </c>
      <c r="CU178">
        <f>IF(COUNTA('Последняя версия'!CU178)=0,NA(),'Последняя версия'!CU178)</f>
        <v>18</v>
      </c>
      <c r="CV178">
        <f>IF(COUNTA('Последняя версия'!CV178)=0,NA(),'Последняя версия'!CV178)</f>
        <v>5</v>
      </c>
      <c r="CW178">
        <f>IF(COUNTA('Последняя версия'!CW178)=0,NA(),'Последняя версия'!CW178)</f>
        <v>4</v>
      </c>
      <c r="CX178">
        <f>IF(COUNTA('Последняя версия'!CX178)=0,NA(),'Последняя версия'!CX178)</f>
        <v>6</v>
      </c>
      <c r="CY178">
        <f>IF(COUNTA('Последняя версия'!CY178)=0,NA(),'Последняя версия'!CY178)</f>
        <v>4</v>
      </c>
      <c r="CZ178">
        <f>IF(COUNTA('Последняя версия'!CZ178)=0,NA(),'Последняя версия'!CZ178)</f>
        <v>6</v>
      </c>
      <c r="DA178">
        <f>IF(COUNTA('Последняя версия'!DA178)=0,NA(),'Последняя версия'!DA178)</f>
        <v>6</v>
      </c>
      <c r="DB178">
        <f>IF(COUNTA('Последняя версия'!DB178)=0,NA(),'Последняя версия'!DB178)</f>
        <v>8</v>
      </c>
      <c r="DC178">
        <f>IF(COUNTA('Последняя версия'!DC178)=0,NA(),'Последняя версия'!DC178)</f>
        <v>7</v>
      </c>
      <c r="DD178">
        <f>IF(COUNTA('Последняя версия'!DD178)=0,NA(),'Последняя версия'!DD178)</f>
        <v>7</v>
      </c>
      <c r="DE178">
        <f>IF(COUNTA('Последняя версия'!DE178)=0,NA(),'Последняя версия'!DE178)</f>
        <v>7</v>
      </c>
      <c r="DF178">
        <f>IF(COUNTA('Последняя версия'!DF178)=0,NA(),'Последняя версия'!DF178)</f>
        <v>8</v>
      </c>
      <c r="DG178">
        <f>IF(COUNTA('Последняя версия'!DG178)=0,NA(),'Последняя версия'!DG178)</f>
        <v>6</v>
      </c>
      <c r="DH178">
        <f>IF(COUNTA('Последняя версия'!DH178)=0,NA(),'Последняя версия'!DH178)</f>
        <v>18</v>
      </c>
      <c r="DI178">
        <f>IF(COUNTA('Последняя версия'!DI178)=0,NA(),'Последняя версия'!DI178)</f>
        <v>6</v>
      </c>
      <c r="DJ178">
        <f>IF(COUNTA('Последняя версия'!DJ178)=0,NA(),'Последняя версия'!DJ178)</f>
        <v>5</v>
      </c>
      <c r="DK178">
        <f>IF(COUNTA('Последняя версия'!DK178)=0,NA(),'Последняя версия'!DK178)</f>
        <v>4</v>
      </c>
      <c r="DL178">
        <f>IF(COUNTA('Последняя версия'!DL178)=0,NA(),'Последняя версия'!DL178)</f>
        <v>7</v>
      </c>
      <c r="DM178">
        <f>IF(COUNTA('Последняя версия'!DM178)=0,NA(),'Последняя версия'!DM178)</f>
        <v>9</v>
      </c>
      <c r="DN178">
        <f>IF(COUNTA('Последняя версия'!DN178)=0,NA(),'Последняя версия'!DN178)</f>
        <v>5</v>
      </c>
      <c r="DO178">
        <f>IF(COUNTA('Последняя версия'!DO178)=0,NA(),'Последняя версия'!DO178)</f>
        <v>4</v>
      </c>
      <c r="DP178">
        <f>IF(COUNTA('Последняя версия'!DP178)=0,NA(),'Последняя версия'!DP178)</f>
        <v>7</v>
      </c>
      <c r="DQ178">
        <f>IF(COUNTA('Последняя версия'!DQ178)=0,NA(),'Последняя версия'!DQ178)</f>
        <v>16</v>
      </c>
      <c r="DR178">
        <f>IF(COUNTA('Последняя версия'!DR178)=0,NA(),'Последняя версия'!DR178)</f>
        <v>9</v>
      </c>
      <c r="DS178">
        <f>IF(COUNTA('Последняя версия'!DS178)=0,NA(),'Последняя версия'!DS178)</f>
        <v>7</v>
      </c>
      <c r="DT178">
        <f>IF(COUNTA('Последняя версия'!DT178)=0,NA(),'Последняя версия'!DT178)</f>
        <v>110</v>
      </c>
      <c r="DU178">
        <f>IF(COUNTA('Последняя версия'!DU178)=0,NA(),'Последняя версия'!DU178)</f>
        <v>82</v>
      </c>
      <c r="DV178">
        <f>IF(COUNTA('Последняя версия'!DV178)=0,NA(),'Последняя версия'!DV178)</f>
        <v>17</v>
      </c>
      <c r="DW178">
        <f>IF(COUNTA('Последняя версия'!DW178)=0,NA(),'Последняя версия'!DW178)</f>
        <v>1</v>
      </c>
      <c r="DX178">
        <f>IF(COUNTA('Последняя версия'!DX178)=0,NA(),'Последняя версия'!DX178)</f>
        <v>15</v>
      </c>
      <c r="DY178">
        <f>IF(COUNTA('Последняя версия'!DY178)=0,NA(),'Последняя версия'!DY178)</f>
        <v>9</v>
      </c>
      <c r="DZ178">
        <f>IF(COUNTA('Последняя версия'!DZ178)=0,NA(),'Последняя версия'!DZ178)</f>
        <v>25</v>
      </c>
      <c r="EA178">
        <f>IF(COUNTA('Последняя версия'!EA178)=0,NA(),'Последняя версия'!EA178)</f>
        <v>16</v>
      </c>
      <c r="EB178">
        <f>IF(COUNTA('Последняя версия'!EB178)=0,NA(),'Последняя версия'!EB178)</f>
        <v>51</v>
      </c>
      <c r="EC178">
        <f>IF(COUNTA('Последняя версия'!EC178)=0,NA(),'Последняя версия'!EC178)</f>
        <v>60</v>
      </c>
      <c r="ED178">
        <f>IF(COUNTA('Последняя версия'!ED178)=0,NA(),'Последняя версия'!ED178)</f>
        <v>135</v>
      </c>
      <c r="EE178">
        <f>IF(COUNTA('Последняя версия'!EE178)=0,NA(),'Последняя версия'!EE178)</f>
        <v>0</v>
      </c>
      <c r="EF178">
        <f>IF(COUNTA('Последняя версия'!EF178)=0,NA(),'Последняя версия'!EF178)</f>
        <v>5</v>
      </c>
      <c r="EG178">
        <f>IF(COUNTA('Последняя версия'!EG178)=0,NA(),'Последняя версия'!EG178)</f>
        <v>0</v>
      </c>
      <c r="EH178">
        <f>IF(COUNTA('Последняя версия'!EH178)=0,NA(),'Последняя версия'!EH178)</f>
        <v>5</v>
      </c>
      <c r="EI178">
        <f>IF(COUNTA('Последняя версия'!EI178)=0,NA(),'Последняя версия'!EI178)</f>
        <v>75</v>
      </c>
      <c r="EJ178">
        <f>IF(COUNTA('Последняя версия'!EJ178)=0,NA(),'Последняя версия'!EJ178)</f>
        <v>1.18</v>
      </c>
    </row>
    <row r="179" spans="1:140" x14ac:dyDescent="0.35">
      <c r="A179">
        <f>IF(COUNTA('Последняя версия'!A179)=0,NA(),'Последняя версия'!A179)</f>
        <v>178</v>
      </c>
      <c r="B179">
        <f>IF(COUNTA('Последняя версия'!B179)=0,NA(),'Последняя версия'!B179)</f>
        <v>4</v>
      </c>
      <c r="C179">
        <f>IF(COUNTA('Последняя версия'!C179)=0,NA(),'Последняя версия'!C179)</f>
        <v>1</v>
      </c>
      <c r="D179">
        <f>IF(COUNTA('Последняя версия'!D179)=0,NA(),'Последняя версия'!D179)</f>
        <v>4</v>
      </c>
      <c r="E179">
        <f>IF(COUNTA('Последняя версия'!E179)=0,NA(),'Последняя версия'!E179)</f>
        <v>1</v>
      </c>
      <c r="F179">
        <f>IF(COUNTA('Последняя версия'!F179)=0,NA(),'Последняя версия'!F179)</f>
        <v>2</v>
      </c>
      <c r="G179">
        <f>IF(COUNTA('Последняя версия'!G179)=0,NA(),'Последняя версия'!G179)</f>
        <v>2</v>
      </c>
      <c r="H179">
        <f>IF(COUNTA('Последняя версия'!H179)=0,NA(),'Последняя версия'!H179)</f>
        <v>1</v>
      </c>
      <c r="I179">
        <f>IF(COUNTA('Последняя версия'!I179)=0,NA(),'Последняя версия'!I179)</f>
        <v>3</v>
      </c>
      <c r="J179">
        <f>IF(COUNTA('Последняя версия'!J179)=0,NA(),'Последняя версия'!J179)</f>
        <v>1</v>
      </c>
      <c r="K179">
        <f>IF(COUNTA('Последняя версия'!K179)=0,NA(),'Последняя версия'!K179)</f>
        <v>1</v>
      </c>
      <c r="L179">
        <f>IF(COUNTA('Последняя версия'!L179)=0,NA(),'Последняя версия'!L179)</f>
        <v>1</v>
      </c>
      <c r="M179">
        <f>IF(COUNTA('Последняя версия'!M179)=0,NA(),'Последняя версия'!M179)</f>
        <v>1</v>
      </c>
      <c r="N179">
        <f>IF(COUNTA('Последняя версия'!N179)=0,NA(),'Последняя версия'!N179)</f>
        <v>1</v>
      </c>
      <c r="O179">
        <f>IF(COUNTA('Последняя версия'!O179)=0,NA(),'Последняя версия'!O179)</f>
        <v>1</v>
      </c>
      <c r="P179">
        <f>IF(COUNTA('Последняя версия'!P179)=0,NA(),'Последняя версия'!P179)</f>
        <v>1</v>
      </c>
      <c r="Q179">
        <f>IF(COUNTA('Последняя версия'!Q179)=0,NA(),'Последняя версия'!Q179)</f>
        <v>1</v>
      </c>
      <c r="R179">
        <f>IF(COUNTA('Последняя версия'!R179)=0,NA(),'Последняя версия'!R179)</f>
        <v>2</v>
      </c>
      <c r="S179" t="e">
        <f>IF(COUNTA('Последняя версия'!S179)=0,NA(),'Последняя версия'!S179)</f>
        <v>#N/A</v>
      </c>
      <c r="T179" t="e">
        <f>IF(COUNTA('Последняя версия'!T179)=0,NA(),'Последняя версия'!T179)</f>
        <v>#N/A</v>
      </c>
      <c r="U179">
        <f>IF(COUNTA('Последняя версия'!U179)=0,NA(),'Последняя версия'!U179)</f>
        <v>1</v>
      </c>
      <c r="V179">
        <f>IF(COUNTA('Последняя версия'!V179)=0,NA(),'Последняя версия'!V179)</f>
        <v>1</v>
      </c>
      <c r="W179">
        <f>IF(COUNTA('Последняя версия'!W179)=0,NA(),'Последняя версия'!W179)</f>
        <v>1</v>
      </c>
      <c r="X179">
        <f>IF(COUNTA('Последняя версия'!X179)=0,NA(),'Последняя версия'!X179)</f>
        <v>57</v>
      </c>
      <c r="Y179" t="e">
        <f>IF(COUNTA('Последняя версия'!Y179)=0,NA(),'Последняя версия'!Y179)</f>
        <v>#N/A</v>
      </c>
      <c r="Z179" t="e">
        <f>IF(COUNTA('Последняя версия'!Z179)=0,NA(),'Последняя версия'!Z179)</f>
        <v>#N/A</v>
      </c>
      <c r="AA179">
        <f>IF(COUNTA('Последняя версия'!AA179)=0,NA(),'Последняя версия'!AA179)</f>
        <v>43</v>
      </c>
      <c r="AB179" t="e">
        <f>IF(COUNTA('Последняя версия'!AB179)=0,NA(),'Последняя версия'!AB179)</f>
        <v>#N/A</v>
      </c>
      <c r="AC179">
        <f>IF(COUNTA('Последняя версия'!AC179)=0,NA(),'Последняя версия'!AC179)</f>
        <v>47.05</v>
      </c>
      <c r="AD179">
        <f>IF(COUNTA('Последняя версия'!AD179)=0,NA(),'Последняя версия'!AD179)</f>
        <v>6.34</v>
      </c>
      <c r="AE179">
        <f>IF(COUNTA('Последняя версия'!AE179)=0,NA(),'Последняя версия'!AE179)</f>
        <v>74.7</v>
      </c>
      <c r="AF179">
        <f>IF(COUNTA('Последняя версия'!AF179)=0,NA(),'Последняя версия'!AF179)</f>
        <v>5.67</v>
      </c>
      <c r="AG179">
        <f>IF(COUNTA('Последняя версия'!AG179)=0,NA(),'Последняя версия'!AG179)</f>
        <v>1.46</v>
      </c>
      <c r="AH179">
        <f>IF(COUNTA('Последняя версия'!AH179)=0,NA(),'Последняя версия'!AH179)</f>
        <v>3.74</v>
      </c>
      <c r="AI179">
        <f>IF(COUNTA('Последняя версия'!AI179)=0,NA(),'Последняя версия'!AI179)</f>
        <v>1.57</v>
      </c>
      <c r="AJ179">
        <f>IF(COUNTA('Последняя версия'!AJ179)=0,NA(),'Последняя версия'!AJ179)</f>
        <v>2.44</v>
      </c>
      <c r="AK179">
        <f>IF(COUNTA('Последняя версия'!AK179)=0,NA(),'Последняя версия'!AK179)</f>
        <v>3.36</v>
      </c>
      <c r="AL179">
        <f>IF(COUNTA('Последняя версия'!AL179)=0,NA(),'Последняя версия'!AL179)</f>
        <v>135</v>
      </c>
      <c r="AM179">
        <f>IF(COUNTA('Последняя версия'!AM179)=0,NA(),'Последняя версия'!AM179)</f>
        <v>284</v>
      </c>
      <c r="AN179" t="e">
        <f>IF(COUNTA('Последняя версия'!AN179)=0,NA(),'Последняя версия'!AN179)</f>
        <v>#N/A</v>
      </c>
      <c r="AO179" t="e">
        <f>IF(COUNTA('Последняя версия'!AO179)=0,NA(),'Последняя версия'!AO179)</f>
        <v>#N/A</v>
      </c>
      <c r="AP179" t="e">
        <f>IF(COUNTA('Последняя версия'!AP179)=0,NA(),'Последняя версия'!AP179)</f>
        <v>#N/A</v>
      </c>
      <c r="AQ179" t="e">
        <f>IF(COUNTA('Последняя версия'!AQ179)=0,NA(),'Последняя версия'!AQ179)</f>
        <v>#N/A</v>
      </c>
      <c r="AR179" t="e">
        <f>IF(COUNTA('Последняя версия'!AR179)=0,NA(),'Последняя версия'!AR179)</f>
        <v>#N/A</v>
      </c>
      <c r="AS179" t="e">
        <f>IF(COUNTA('Последняя версия'!AS179)=0,NA(),'Последняя версия'!AS179)</f>
        <v>#N/A</v>
      </c>
      <c r="AT179" t="e">
        <f>IF(COUNTA('Последняя версия'!AT179)=0,NA(),'Последняя версия'!AT179)</f>
        <v>#N/A</v>
      </c>
      <c r="AU179" t="e">
        <f>IF(COUNTA('Последняя версия'!AU179)=0,NA(),'Последняя версия'!AU179)</f>
        <v>#N/A</v>
      </c>
      <c r="AV179" t="e">
        <f>IF(COUNTA('Последняя версия'!AV179)=0,NA(),'Последняя версия'!AV179)</f>
        <v>#N/A</v>
      </c>
      <c r="AW179" t="e">
        <f>IF(COUNTA('Последняя версия'!AW179)=0,NA(),'Последняя версия'!AW179)</f>
        <v>#N/A</v>
      </c>
      <c r="AX179" t="e">
        <f>IF(COUNTA('Последняя версия'!AX179)=0,NA(),'Последняя версия'!AX179)</f>
        <v>#N/A</v>
      </c>
      <c r="AY179" t="e">
        <f>IF(COUNTA('Последняя версия'!AY179)=0,NA(),'Последняя версия'!AY179)</f>
        <v>#N/A</v>
      </c>
      <c r="AZ179" t="e">
        <f>IF(COUNTA('Последняя версия'!AZ179)=0,NA(),'Последняя версия'!AZ179)</f>
        <v>#N/A</v>
      </c>
      <c r="BA179" t="e">
        <f>IF(COUNTA('Последняя версия'!BA179)=0,NA(),'Последняя версия'!BA179)</f>
        <v>#N/A</v>
      </c>
      <c r="BB179">
        <f>IF(COUNTA('Последняя версия'!BB179)=0,NA(),'Последняя версия'!BB179)</f>
        <v>127</v>
      </c>
      <c r="BC179">
        <f>IF(COUNTA('Последняя версия'!BC179)=0,NA(),'Последняя версия'!BC179)</f>
        <v>4.3499999999999996</v>
      </c>
      <c r="BD179">
        <f>IF(COUNTA('Последняя версия'!BD179)=0,NA(),'Последняя версия'!BD179)</f>
        <v>121</v>
      </c>
      <c r="BE179">
        <f>IF(COUNTA('Последняя версия'!BE179)=0,NA(),'Последняя версия'!BE179)</f>
        <v>6.4</v>
      </c>
      <c r="BF179">
        <f>IF(COUNTA('Последняя версия'!BF179)=0,NA(),'Последняя версия'!BF179)</f>
        <v>10</v>
      </c>
      <c r="BG179">
        <f>IF(COUNTA('Последняя версия'!BG179)=0,NA(),'Последняя версия'!BG179)</f>
        <v>6</v>
      </c>
      <c r="BH179">
        <f>IF(COUNTA('Последняя версия'!BH179)=0,NA(),'Последняя версия'!BH179)</f>
        <v>222</v>
      </c>
      <c r="BI179">
        <f>IF(COUNTA('Последняя версия'!BI179)=0,NA(),'Последняя версия'!BI179)</f>
        <v>1748.0314960629921</v>
      </c>
      <c r="BJ179">
        <f>IF(COUNTA('Последняя версия'!BJ179)=0,NA(),'Последняя версия'!BJ179)</f>
        <v>5.5682352941176498</v>
      </c>
      <c r="BK179">
        <f>IF(COUNTA('Последняя версия'!BK179)=0,NA(),'Последняя версия'!BK179)</f>
        <v>76.97</v>
      </c>
      <c r="BL179">
        <f>IF(COUNTA('Последняя версия'!BL179)=0,NA(),'Последняя версия'!BL179)</f>
        <v>93.2</v>
      </c>
      <c r="BM179">
        <f>IF(COUNTA('Последняя версия'!BM179)=0,NA(),'Последняя версия'!BM179)</f>
        <v>7.41</v>
      </c>
      <c r="BN179" t="e">
        <f>IF(COUNTA('Последняя версия'!BN179)=0,NA(),'Последняя версия'!BN179)</f>
        <v>#N/A</v>
      </c>
      <c r="BO179" t="e">
        <f>IF(COUNTA('Последняя версия'!BO179)=0,NA(),'Последняя версия'!BO179)</f>
        <v>#N/A</v>
      </c>
      <c r="BP179" t="e">
        <f>IF(COUNTA('Последняя версия'!BP179)=0,NA(),'Последняя версия'!BP179)</f>
        <v>#N/A</v>
      </c>
      <c r="BQ179" t="e">
        <f>IF(COUNTA('Последняя версия'!BQ179)=0,NA(),'Последняя версия'!BQ179)</f>
        <v>#N/A</v>
      </c>
      <c r="BR179" t="e">
        <f>IF(COUNTA('Последняя версия'!BR179)=0,NA(),'Последняя версия'!BR179)</f>
        <v>#N/A</v>
      </c>
      <c r="BS179" t="e">
        <f>IF(COUNTA('Последняя версия'!BS179)=0,NA(),'Последняя версия'!BS179)</f>
        <v>#N/A</v>
      </c>
      <c r="BT179" t="e">
        <f>IF(COUNTA('Последняя версия'!BT179)=0,NA(),'Последняя версия'!BT179)</f>
        <v>#N/A</v>
      </c>
      <c r="BU179" t="e">
        <f>IF(COUNTA('Последняя версия'!BU179)=0,NA(),'Последняя версия'!BU179)</f>
        <v>#N/A</v>
      </c>
      <c r="BV179" t="e">
        <f>IF(COUNTA('Последняя версия'!BV179)=0,NA(),'Последняя версия'!BV179)</f>
        <v>#N/A</v>
      </c>
      <c r="BW179" t="e">
        <f>IF(COUNTA('Последняя версия'!BW179)=0,NA(),'Последняя версия'!BW179)</f>
        <v>#N/A</v>
      </c>
      <c r="BX179" t="e">
        <f>IF(COUNTA('Последняя версия'!BX179)=0,NA(),'Последняя версия'!BX179)</f>
        <v>#N/A</v>
      </c>
      <c r="BY179" t="e">
        <f>IF(COUNTA('Последняя версия'!BY179)=0,NA(),'Последняя версия'!BY179)</f>
        <v>#N/A</v>
      </c>
      <c r="BZ179" t="e">
        <f>IF(COUNTA('Последняя версия'!BZ179)=0,NA(),'Последняя версия'!BZ179)</f>
        <v>#N/A</v>
      </c>
      <c r="CA179" t="e">
        <f>IF(COUNTA('Последняя версия'!CA179)=0,NA(),'Последняя версия'!CA179)</f>
        <v>#N/A</v>
      </c>
      <c r="CB179" t="e">
        <f>IF(COUNTA('Последняя версия'!CB179)=0,NA(),'Последняя версия'!CB179)</f>
        <v>#N/A</v>
      </c>
      <c r="CC179" t="e">
        <f>IF(COUNTA('Последняя версия'!CC179)=0,NA(),'Последняя версия'!CC179)</f>
        <v>#N/A</v>
      </c>
      <c r="CD179" t="e">
        <f>IF(COUNTA('Последняя версия'!CD179)=0,NA(),'Последняя версия'!CD179)</f>
        <v>#N/A</v>
      </c>
      <c r="CE179" t="e">
        <f>IF(COUNTA('Последняя версия'!CE179)=0,NA(),'Последняя версия'!CE179)</f>
        <v>#N/A</v>
      </c>
      <c r="CF179" t="e">
        <f>IF(COUNTA('Последняя версия'!CF179)=0,NA(),'Последняя версия'!CF179)</f>
        <v>#N/A</v>
      </c>
      <c r="CG179" t="e">
        <f>IF(COUNTA('Последняя версия'!CG179)=0,NA(),'Последняя версия'!CG179)</f>
        <v>#N/A</v>
      </c>
      <c r="CH179" t="e">
        <f>IF(COUNTA('Последняя версия'!CH179)=0,NA(),'Последняя версия'!CH179)</f>
        <v>#N/A</v>
      </c>
      <c r="CI179" t="e">
        <f>IF(COUNTA('Последняя версия'!CI179)=0,NA(),'Последняя версия'!CI179)</f>
        <v>#N/A</v>
      </c>
      <c r="CJ179" t="e">
        <f>IF(COUNTA('Последняя версия'!CJ179)=0,NA(),'Последняя версия'!CJ179)</f>
        <v>#N/A</v>
      </c>
      <c r="CK179" t="e">
        <f>IF(COUNTA('Последняя версия'!CK179)=0,NA(),'Последняя версия'!CK179)</f>
        <v>#N/A</v>
      </c>
      <c r="CL179" t="e">
        <f>IF(COUNTA('Последняя версия'!CL179)=0,NA(),'Последняя версия'!CL179)</f>
        <v>#N/A</v>
      </c>
      <c r="CM179">
        <f>IF(COUNTA('Последняя версия'!CM179)=0,NA(),'Последняя версия'!CM179)</f>
        <v>4.7</v>
      </c>
      <c r="CN179">
        <f>IF(COUNTA('Последняя версия'!CN179)=0,NA(),'Последняя версия'!CN179)</f>
        <v>60.54</v>
      </c>
      <c r="CO179">
        <f>IF(COUNTA('Последняя версия'!CO179)=0,NA(),'Последняя версия'!CO179)</f>
        <v>11.04</v>
      </c>
      <c r="CP179">
        <f>IF(COUNTA('Последняя версия'!CP179)=0,NA(),'Последняя версия'!CP179)</f>
        <v>504.33</v>
      </c>
      <c r="CQ179">
        <f>IF(COUNTA('Последняя версия'!CQ179)=0,NA(),'Последняя версия'!CQ179)</f>
        <v>141.30000000000001</v>
      </c>
      <c r="CR179">
        <f>IF(COUNTA('Последняя версия'!CR179)=0,NA(),'Последняя версия'!CR179)</f>
        <v>8.4499999999999993</v>
      </c>
      <c r="CS179">
        <f>IF(COUNTA('Последняя версия'!CS179)=0,NA(),'Последняя версия'!CS179)</f>
        <v>30</v>
      </c>
      <c r="CT179">
        <f>IF(COUNTA('Последняя версия'!CT179)=0,NA(),'Последняя версия'!CT179)</f>
        <v>9</v>
      </c>
      <c r="CU179">
        <f>IF(COUNTA('Последняя версия'!CU179)=0,NA(),'Последняя версия'!CU179)</f>
        <v>18</v>
      </c>
      <c r="CV179">
        <f>IF(COUNTA('Последняя версия'!CV179)=0,NA(),'Последняя версия'!CV179)</f>
        <v>4</v>
      </c>
      <c r="CW179">
        <f>IF(COUNTA('Последняя версия'!CW179)=0,NA(),'Последняя версия'!CW179)</f>
        <v>3</v>
      </c>
      <c r="CX179">
        <f>IF(COUNTA('Последняя версия'!CX179)=0,NA(),'Последняя версия'!CX179)</f>
        <v>1</v>
      </c>
      <c r="CY179">
        <f>IF(COUNTA('Последняя версия'!CY179)=0,NA(),'Последняя версия'!CY179)</f>
        <v>6</v>
      </c>
      <c r="CZ179">
        <f>IF(COUNTA('Последняя версия'!CZ179)=0,NA(),'Последняя версия'!CZ179)</f>
        <v>3</v>
      </c>
      <c r="DA179">
        <f>IF(COUNTA('Последняя версия'!DA179)=0,NA(),'Последняя версия'!DA179)</f>
        <v>8</v>
      </c>
      <c r="DB179">
        <f>IF(COUNTA('Последняя версия'!DB179)=0,NA(),'Последняя версия'!DB179)</f>
        <v>4</v>
      </c>
      <c r="DC179">
        <f>IF(COUNTA('Последняя версия'!DC179)=0,NA(),'Последняя версия'!DC179)</f>
        <v>3</v>
      </c>
      <c r="DD179">
        <f>IF(COUNTA('Последняя версия'!DD179)=0,NA(),'Последняя версия'!DD179)</f>
        <v>1</v>
      </c>
      <c r="DE179">
        <f>IF(COUNTA('Последняя версия'!DE179)=0,NA(),'Последняя версия'!DE179)</f>
        <v>6</v>
      </c>
      <c r="DF179">
        <f>IF(COUNTA('Последняя версия'!DF179)=0,NA(),'Последняя версия'!DF179)</f>
        <v>5</v>
      </c>
      <c r="DG179">
        <f>IF(COUNTA('Последняя версия'!DG179)=0,NA(),'Последняя версия'!DG179)</f>
        <v>8</v>
      </c>
      <c r="DH179">
        <f>IF(COUNTA('Последняя версия'!DH179)=0,NA(),'Последняя версия'!DH179)</f>
        <v>3</v>
      </c>
      <c r="DI179">
        <f>IF(COUNTA('Последняя версия'!DI179)=0,NA(),'Последняя версия'!DI179)</f>
        <v>6</v>
      </c>
      <c r="DJ179">
        <f>IF(COUNTA('Последняя версия'!DJ179)=0,NA(),'Последняя версия'!DJ179)</f>
        <v>5</v>
      </c>
      <c r="DK179">
        <f>IF(COUNTA('Последняя версия'!DK179)=0,NA(),'Последняя версия'!DK179)</f>
        <v>5</v>
      </c>
      <c r="DL179">
        <f>IF(COUNTA('Последняя версия'!DL179)=0,NA(),'Последняя версия'!DL179)</f>
        <v>5</v>
      </c>
      <c r="DM179">
        <f>IF(COUNTA('Последняя версия'!DM179)=0,NA(),'Последняя версия'!DM179)</f>
        <v>11</v>
      </c>
      <c r="DN179">
        <f>IF(COUNTA('Последняя версия'!DN179)=0,NA(),'Последняя версия'!DN179)</f>
        <v>6</v>
      </c>
      <c r="DO179">
        <f>IF(COUNTA('Последняя версия'!DO179)=0,NA(),'Последняя версия'!DO179)</f>
        <v>5</v>
      </c>
      <c r="DP179">
        <f>IF(COUNTA('Последняя версия'!DP179)=0,NA(),'Последняя версия'!DP179)</f>
        <v>10</v>
      </c>
      <c r="DQ179">
        <f>IF(COUNTA('Последняя версия'!DQ179)=0,NA(),'Последняя версия'!DQ179)</f>
        <v>11</v>
      </c>
      <c r="DR179">
        <f>IF(COUNTA('Последняя версия'!DR179)=0,NA(),'Последняя версия'!DR179)</f>
        <v>9</v>
      </c>
      <c r="DS179">
        <f>IF(COUNTA('Последняя версия'!DS179)=0,NA(),'Последняя версия'!DS179)</f>
        <v>2</v>
      </c>
      <c r="DT179">
        <f>IF(COUNTA('Последняя версия'!DT179)=0,NA(),'Последняя версия'!DT179)</f>
        <v>101</v>
      </c>
      <c r="DU179">
        <f>IF(COUNTA('Последняя версия'!DU179)=0,NA(),'Последняя версия'!DU179)</f>
        <v>89</v>
      </c>
      <c r="DV179">
        <f>IF(COUNTA('Последняя версия'!DV179)=0,NA(),'Последняя версия'!DV179)</f>
        <v>16</v>
      </c>
      <c r="DW179">
        <f>IF(COUNTA('Последняя версия'!DW179)=0,NA(),'Последняя версия'!DW179)</f>
        <v>1</v>
      </c>
      <c r="DX179">
        <f>IF(COUNTA('Последняя версия'!DX179)=0,NA(),'Последняя версия'!DX179)</f>
        <v>24</v>
      </c>
      <c r="DY179">
        <f>IF(COUNTA('Последняя версия'!DY179)=0,NA(),'Последняя версия'!DY179)</f>
        <v>8</v>
      </c>
      <c r="DZ179">
        <f>IF(COUNTA('Последняя версия'!DZ179)=0,NA(),'Последняя версия'!DZ179)</f>
        <v>26</v>
      </c>
      <c r="EA179">
        <f>IF(COUNTA('Последняя версия'!EA179)=0,NA(),'Последняя версия'!EA179)</f>
        <v>15</v>
      </c>
      <c r="EB179">
        <f>IF(COUNTA('Последняя версия'!EB179)=0,NA(),'Последняя версия'!EB179)</f>
        <v>47</v>
      </c>
      <c r="EC179">
        <f>IF(COUNTA('Последняя версия'!EC179)=0,NA(),'Последняя версия'!EC179)</f>
        <v>72</v>
      </c>
      <c r="ED179">
        <f>IF(COUNTA('Последняя версия'!ED179)=0,NA(),'Последняя версия'!ED179)</f>
        <v>113</v>
      </c>
      <c r="EE179">
        <f>IF(COUNTA('Последняя версия'!EE179)=0,NA(),'Последняя версия'!EE179)</f>
        <v>1</v>
      </c>
      <c r="EF179">
        <f>IF(COUNTA('Последняя версия'!EF179)=0,NA(),'Последняя версия'!EF179)</f>
        <v>0</v>
      </c>
      <c r="EG179">
        <f>IF(COUNTA('Последняя версия'!EG179)=0,NA(),'Последняя версия'!EG179)</f>
        <v>0</v>
      </c>
      <c r="EH179">
        <f>IF(COUNTA('Последняя версия'!EH179)=0,NA(),'Последняя версия'!EH179)</f>
        <v>2</v>
      </c>
      <c r="EI179">
        <f>IF(COUNTA('Последняя версия'!EI179)=0,NA(),'Последняя версия'!EI179)</f>
        <v>41</v>
      </c>
      <c r="EJ179">
        <f>IF(COUNTA('Последняя версия'!EJ179)=0,NA(),'Последняя версия'!EJ179)</f>
        <v>1.53</v>
      </c>
    </row>
    <row r="180" spans="1:140" x14ac:dyDescent="0.35">
      <c r="A180">
        <f>IF(COUNTA('Последняя версия'!A180)=0,NA(),'Последняя версия'!A180)</f>
        <v>179</v>
      </c>
      <c r="B180">
        <f>IF(COUNTA('Последняя версия'!B180)=0,NA(),'Последняя версия'!B180)</f>
        <v>4</v>
      </c>
      <c r="C180">
        <f>IF(COUNTA('Последняя версия'!C180)=0,NA(),'Последняя версия'!C180)</f>
        <v>2</v>
      </c>
      <c r="D180">
        <f>IF(COUNTA('Последняя версия'!D180)=0,NA(),'Последняя версия'!D180)</f>
        <v>6</v>
      </c>
      <c r="E180">
        <f>IF(COUNTA('Последняя версия'!E180)=0,NA(),'Последняя версия'!E180)</f>
        <v>1</v>
      </c>
      <c r="F180">
        <f>IF(COUNTA('Последняя версия'!F180)=0,NA(),'Последняя версия'!F180)</f>
        <v>2</v>
      </c>
      <c r="G180">
        <f>IF(COUNTA('Последняя версия'!G180)=0,NA(),'Последняя версия'!G180)</f>
        <v>3</v>
      </c>
      <c r="H180">
        <f>IF(COUNTA('Последняя версия'!H180)=0,NA(),'Последняя версия'!H180)</f>
        <v>1</v>
      </c>
      <c r="I180">
        <f>IF(COUNTA('Последняя версия'!I180)=0,NA(),'Последняя версия'!I180)</f>
        <v>1</v>
      </c>
      <c r="J180">
        <f>IF(COUNTA('Последняя версия'!J180)=0,NA(),'Последняя версия'!J180)</f>
        <v>1</v>
      </c>
      <c r="K180">
        <f>IF(COUNTA('Последняя версия'!K180)=0,NA(),'Последняя версия'!K180)</f>
        <v>1</v>
      </c>
      <c r="L180">
        <f>IF(COUNTA('Последняя версия'!L180)=0,NA(),'Последняя версия'!L180)</f>
        <v>1</v>
      </c>
      <c r="M180">
        <f>IF(COUNTA('Последняя версия'!M180)=0,NA(),'Последняя версия'!M180)</f>
        <v>1</v>
      </c>
      <c r="N180">
        <f>IF(COUNTA('Последняя версия'!N180)=0,NA(),'Последняя версия'!N180)</f>
        <v>1</v>
      </c>
      <c r="O180">
        <f>IF(COUNTA('Последняя версия'!O180)=0,NA(),'Последняя версия'!O180)</f>
        <v>1</v>
      </c>
      <c r="P180">
        <f>IF(COUNTA('Последняя версия'!P180)=0,NA(),'Последняя версия'!P180)</f>
        <v>1</v>
      </c>
      <c r="Q180">
        <f>IF(COUNTA('Последняя версия'!Q180)=0,NA(),'Последняя версия'!Q180)</f>
        <v>1</v>
      </c>
      <c r="R180">
        <f>IF(COUNTA('Последняя версия'!R180)=0,NA(),'Последняя версия'!R180)</f>
        <v>1</v>
      </c>
      <c r="S180">
        <f>IF(COUNTA('Последняя версия'!S180)=0,NA(),'Последняя версия'!S180)</f>
        <v>1</v>
      </c>
      <c r="T180" t="e">
        <f>IF(COUNTA('Последняя версия'!T180)=0,NA(),'Последняя версия'!T180)</f>
        <v>#N/A</v>
      </c>
      <c r="U180" t="e">
        <f>IF(COUNTA('Последняя версия'!U180)=0,NA(),'Последняя версия'!U180)</f>
        <v>#N/A</v>
      </c>
      <c r="V180" t="e">
        <f>IF(COUNTA('Последняя версия'!V180)=0,NA(),'Последняя версия'!V180)</f>
        <v>#N/A</v>
      </c>
      <c r="W180" t="e">
        <f>IF(COUNTA('Последняя версия'!W180)=0,NA(),'Последняя версия'!W180)</f>
        <v>#N/A</v>
      </c>
      <c r="X180">
        <f>IF(COUNTA('Последняя версия'!X180)=0,NA(),'Последняя версия'!X180)</f>
        <v>58</v>
      </c>
      <c r="Y180" t="e">
        <f>IF(COUNTA('Последняя версия'!Y180)=0,NA(),'Последняя версия'!Y180)</f>
        <v>#N/A</v>
      </c>
      <c r="Z180" t="e">
        <f>IF(COUNTA('Последняя версия'!Z180)=0,NA(),'Последняя версия'!Z180)</f>
        <v>#N/A</v>
      </c>
      <c r="AA180">
        <f>IF(COUNTA('Последняя версия'!AA180)=0,NA(),'Последняя версия'!AA180)</f>
        <v>40</v>
      </c>
      <c r="AB180" t="e">
        <f>IF(COUNTA('Последняя версия'!AB180)=0,NA(),'Последняя версия'!AB180)</f>
        <v>#N/A</v>
      </c>
      <c r="AC180">
        <f>IF(COUNTA('Последняя версия'!AC180)=0,NA(),'Последняя версия'!AC180)</f>
        <v>47.2</v>
      </c>
      <c r="AD180">
        <f>IF(COUNTA('Последняя версия'!AD180)=0,NA(),'Последняя версия'!AD180)</f>
        <v>6.74</v>
      </c>
      <c r="AE180">
        <f>IF(COUNTA('Последняя версия'!AE180)=0,NA(),'Последняя версия'!AE180)</f>
        <v>70.319999999999993</v>
      </c>
      <c r="AF180">
        <f>IF(COUNTA('Последняя версия'!AF180)=0,NA(),'Последняя версия'!AF180)</f>
        <v>4.8</v>
      </c>
      <c r="AG180">
        <f>IF(COUNTA('Последняя версия'!AG180)=0,NA(),'Последняя версия'!AG180)</f>
        <v>1.54</v>
      </c>
      <c r="AH180">
        <f>IF(COUNTA('Последняя версия'!AH180)=0,NA(),'Последняя версия'!AH180)</f>
        <v>3.74</v>
      </c>
      <c r="AI180">
        <f>IF(COUNTA('Последняя версия'!AI180)=0,NA(),'Последняя версия'!AI180)</f>
        <v>1.26</v>
      </c>
      <c r="AJ180">
        <f>IF(COUNTA('Последняя версия'!AJ180)=0,NA(),'Последняя версия'!AJ180)</f>
        <v>1.28</v>
      </c>
      <c r="AK180">
        <f>IF(COUNTA('Последняя версия'!AK180)=0,NA(),'Последняя версия'!AK180)</f>
        <v>3.4</v>
      </c>
      <c r="AL180">
        <f>IF(COUNTA('Последняя версия'!AL180)=0,NA(),'Последняя версия'!AL180)</f>
        <v>209</v>
      </c>
      <c r="AM180">
        <f>IF(COUNTA('Последняя версия'!AM180)=0,NA(),'Последняя версия'!AM180)</f>
        <v>466</v>
      </c>
      <c r="AN180" t="e">
        <f>IF(COUNTA('Последняя версия'!AN180)=0,NA(),'Последняя версия'!AN180)</f>
        <v>#N/A</v>
      </c>
      <c r="AO180" t="e">
        <f>IF(COUNTA('Последняя версия'!AO180)=0,NA(),'Последняя версия'!AO180)</f>
        <v>#N/A</v>
      </c>
      <c r="AP180" t="e">
        <f>IF(COUNTA('Последняя версия'!AP180)=0,NA(),'Последняя версия'!AP180)</f>
        <v>#N/A</v>
      </c>
      <c r="AQ180" t="e">
        <f>IF(COUNTA('Последняя версия'!AQ180)=0,NA(),'Последняя версия'!AQ180)</f>
        <v>#N/A</v>
      </c>
      <c r="AR180" t="e">
        <f>IF(COUNTA('Последняя версия'!AR180)=0,NA(),'Последняя версия'!AR180)</f>
        <v>#N/A</v>
      </c>
      <c r="AS180" t="e">
        <f>IF(COUNTA('Последняя версия'!AS180)=0,NA(),'Последняя версия'!AS180)</f>
        <v>#N/A</v>
      </c>
      <c r="AT180" t="e">
        <f>IF(COUNTA('Последняя версия'!AT180)=0,NA(),'Последняя версия'!AT180)</f>
        <v>#N/A</v>
      </c>
      <c r="AU180" t="e">
        <f>IF(COUNTA('Последняя версия'!AU180)=0,NA(),'Последняя версия'!AU180)</f>
        <v>#N/A</v>
      </c>
      <c r="AV180" t="e">
        <f>IF(COUNTA('Последняя версия'!AV180)=0,NA(),'Последняя версия'!AV180)</f>
        <v>#N/A</v>
      </c>
      <c r="AW180" t="e">
        <f>IF(COUNTA('Последняя версия'!AW180)=0,NA(),'Последняя версия'!AW180)</f>
        <v>#N/A</v>
      </c>
      <c r="AX180" t="e">
        <f>IF(COUNTA('Последняя версия'!AX180)=0,NA(),'Последняя версия'!AX180)</f>
        <v>#N/A</v>
      </c>
      <c r="AY180" t="e">
        <f>IF(COUNTA('Последняя версия'!AY180)=0,NA(),'Последняя версия'!AY180)</f>
        <v>#N/A</v>
      </c>
      <c r="AZ180" t="e">
        <f>IF(COUNTA('Последняя версия'!AZ180)=0,NA(),'Последняя версия'!AZ180)</f>
        <v>#N/A</v>
      </c>
      <c r="BA180" t="e">
        <f>IF(COUNTA('Последняя версия'!BA180)=0,NA(),'Последняя версия'!BA180)</f>
        <v>#N/A</v>
      </c>
      <c r="BB180">
        <f>IF(COUNTA('Последняя версия'!BB180)=0,NA(),'Последняя версия'!BB180)</f>
        <v>135</v>
      </c>
      <c r="BC180">
        <f>IF(COUNTA('Последняя версия'!BC180)=0,NA(),'Последняя версия'!BC180)</f>
        <v>4.5199999999999996</v>
      </c>
      <c r="BD180">
        <f>IF(COUNTA('Последняя версия'!BD180)=0,NA(),'Последняя версия'!BD180)</f>
        <v>239</v>
      </c>
      <c r="BE180">
        <f>IF(COUNTA('Последняя версия'!BE180)=0,NA(),'Последняя версия'!BE180)</f>
        <v>5.3</v>
      </c>
      <c r="BF180">
        <f>IF(COUNTA('Последняя версия'!BF180)=0,NA(),'Последняя версия'!BF180)</f>
        <v>25</v>
      </c>
      <c r="BG180">
        <f>IF(COUNTA('Последняя версия'!BG180)=0,NA(),'Последняя версия'!BG180)</f>
        <v>0</v>
      </c>
      <c r="BH180">
        <f>IF(COUNTA('Последняя версия'!BH180)=0,NA(),'Последняя версия'!BH180)</f>
        <v>198</v>
      </c>
      <c r="BI180">
        <f>IF(COUNTA('Последняя версия'!BI180)=0,NA(),'Последняя версия'!BI180)</f>
        <v>1467</v>
      </c>
      <c r="BJ180">
        <f>IF(COUNTA('Последняя версия'!BJ180)=0,NA(),'Последняя версия'!BJ180)</f>
        <v>3.99</v>
      </c>
      <c r="BK180">
        <f>IF(COUNTA('Последняя версия'!BK180)=0,NA(),'Последняя версия'!BK180)</f>
        <v>45.25</v>
      </c>
      <c r="BL180">
        <f>IF(COUNTA('Последняя версия'!BL180)=0,NA(),'Последняя версия'!BL180)</f>
        <v>60</v>
      </c>
      <c r="BM180">
        <f>IF(COUNTA('Последняя версия'!BM180)=0,NA(),'Последняя версия'!BM180)</f>
        <v>8.5299999999999994</v>
      </c>
      <c r="BN180" t="e">
        <f>IF(COUNTA('Последняя версия'!BN180)=0,NA(),'Последняя версия'!BN180)</f>
        <v>#N/A</v>
      </c>
      <c r="BO180" t="e">
        <f>IF(COUNTA('Последняя версия'!BO180)=0,NA(),'Последняя версия'!BO180)</f>
        <v>#N/A</v>
      </c>
      <c r="BP180" t="e">
        <f>IF(COUNTA('Последняя версия'!BP180)=0,NA(),'Последняя версия'!BP180)</f>
        <v>#N/A</v>
      </c>
      <c r="BQ180" t="e">
        <f>IF(COUNTA('Последняя версия'!BQ180)=0,NA(),'Последняя версия'!BQ180)</f>
        <v>#N/A</v>
      </c>
      <c r="BR180" t="e">
        <f>IF(COUNTA('Последняя версия'!BR180)=0,NA(),'Последняя версия'!BR180)</f>
        <v>#N/A</v>
      </c>
      <c r="BS180" t="e">
        <f>IF(COUNTA('Последняя версия'!BS180)=0,NA(),'Последняя версия'!BS180)</f>
        <v>#N/A</v>
      </c>
      <c r="BT180" t="e">
        <f>IF(COUNTA('Последняя версия'!BT180)=0,NA(),'Последняя версия'!BT180)</f>
        <v>#N/A</v>
      </c>
      <c r="BU180" t="e">
        <f>IF(COUNTA('Последняя версия'!BU180)=0,NA(),'Последняя версия'!BU180)</f>
        <v>#N/A</v>
      </c>
      <c r="BV180" t="e">
        <f>IF(COUNTA('Последняя версия'!BV180)=0,NA(),'Последняя версия'!BV180)</f>
        <v>#N/A</v>
      </c>
      <c r="BW180" t="e">
        <f>IF(COUNTA('Последняя версия'!BW180)=0,NA(),'Последняя версия'!BW180)</f>
        <v>#N/A</v>
      </c>
      <c r="BX180" t="e">
        <f>IF(COUNTA('Последняя версия'!BX180)=0,NA(),'Последняя версия'!BX180)</f>
        <v>#N/A</v>
      </c>
      <c r="BY180" t="e">
        <f>IF(COUNTA('Последняя версия'!BY180)=0,NA(),'Последняя версия'!BY180)</f>
        <v>#N/A</v>
      </c>
      <c r="BZ180" t="e">
        <f>IF(COUNTA('Последняя версия'!BZ180)=0,NA(),'Последняя версия'!BZ180)</f>
        <v>#N/A</v>
      </c>
      <c r="CA180" t="e">
        <f>IF(COUNTA('Последняя версия'!CA180)=0,NA(),'Последняя версия'!CA180)</f>
        <v>#N/A</v>
      </c>
      <c r="CB180" t="e">
        <f>IF(COUNTA('Последняя версия'!CB180)=0,NA(),'Последняя версия'!CB180)</f>
        <v>#N/A</v>
      </c>
      <c r="CC180" t="e">
        <f>IF(COUNTA('Последняя версия'!CC180)=0,NA(),'Последняя версия'!CC180)</f>
        <v>#N/A</v>
      </c>
      <c r="CD180" t="e">
        <f>IF(COUNTA('Последняя версия'!CD180)=0,NA(),'Последняя версия'!CD180)</f>
        <v>#N/A</v>
      </c>
      <c r="CE180" t="e">
        <f>IF(COUNTA('Последняя версия'!CE180)=0,NA(),'Последняя версия'!CE180)</f>
        <v>#N/A</v>
      </c>
      <c r="CF180" t="e">
        <f>IF(COUNTA('Последняя версия'!CF180)=0,NA(),'Последняя версия'!CF180)</f>
        <v>#N/A</v>
      </c>
      <c r="CG180" t="e">
        <f>IF(COUNTA('Последняя версия'!CG180)=0,NA(),'Последняя версия'!CG180)</f>
        <v>#N/A</v>
      </c>
      <c r="CH180" t="e">
        <f>IF(COUNTA('Последняя версия'!CH180)=0,NA(),'Последняя версия'!CH180)</f>
        <v>#N/A</v>
      </c>
      <c r="CI180" t="e">
        <f>IF(COUNTA('Последняя версия'!CI180)=0,NA(),'Последняя версия'!CI180)</f>
        <v>#N/A</v>
      </c>
      <c r="CJ180" t="e">
        <f>IF(COUNTA('Последняя версия'!CJ180)=0,NA(),'Последняя версия'!CJ180)</f>
        <v>#N/A</v>
      </c>
      <c r="CK180" t="e">
        <f>IF(COUNTA('Последняя версия'!CK180)=0,NA(),'Последняя версия'!CK180)</f>
        <v>#N/A</v>
      </c>
      <c r="CL180" t="e">
        <f>IF(COUNTA('Последняя версия'!CL180)=0,NA(),'Последняя версия'!CL180)</f>
        <v>#N/A</v>
      </c>
      <c r="CM180">
        <f>IF(COUNTA('Последняя версия'!CM180)=0,NA(),'Последняя версия'!CM180)</f>
        <v>6.9</v>
      </c>
      <c r="CN180">
        <f>IF(COUNTA('Последняя версия'!CN180)=0,NA(),'Последняя версия'!CN180)</f>
        <v>22.8</v>
      </c>
      <c r="CO180">
        <f>IF(COUNTA('Последняя версия'!CO180)=0,NA(),'Последняя версия'!CO180)</f>
        <v>1.5</v>
      </c>
      <c r="CP180">
        <f>IF(COUNTA('Последняя версия'!CP180)=0,NA(),'Последняя версия'!CP180)</f>
        <v>430.6</v>
      </c>
      <c r="CQ180">
        <f>IF(COUNTA('Последняя версия'!CQ180)=0,NA(),'Последняя версия'!CQ180)</f>
        <v>301</v>
      </c>
      <c r="CR180">
        <f>IF(COUNTA('Последняя версия'!CR180)=0,NA(),'Последняя версия'!CR180)</f>
        <v>6.2</v>
      </c>
      <c r="CS180">
        <f>IF(COUNTA('Последняя версия'!CS180)=0,NA(),'Последняя версия'!CS180)</f>
        <v>30</v>
      </c>
      <c r="CT180">
        <f>IF(COUNTA('Последняя версия'!CT180)=0,NA(),'Последняя версия'!CT180)</f>
        <v>10</v>
      </c>
      <c r="CU180">
        <f>IF(COUNTA('Последняя версия'!CU180)=0,NA(),'Последняя версия'!CU180)</f>
        <v>18</v>
      </c>
      <c r="CV180">
        <f>IF(COUNTA('Последняя версия'!CV180)=0,NA(),'Последняя версия'!CV180)</f>
        <v>1</v>
      </c>
      <c r="CW180">
        <f>IF(COUNTA('Последняя версия'!CW180)=0,NA(),'Последняя версия'!CW180)</f>
        <v>1</v>
      </c>
      <c r="CX180">
        <f>IF(COUNTA('Последняя версия'!CX180)=0,NA(),'Последняя версия'!CX180)</f>
        <v>1</v>
      </c>
      <c r="CY180">
        <f>IF(COUNTA('Последняя версия'!CY180)=0,NA(),'Последняя версия'!CY180)</f>
        <v>1</v>
      </c>
      <c r="CZ180">
        <f>IF(COUNTA('Последняя версия'!CZ180)=0,NA(),'Последняя версия'!CZ180)</f>
        <v>1</v>
      </c>
      <c r="DA180">
        <f>IF(COUNTA('Последняя версия'!DA180)=0,NA(),'Последняя версия'!DA180)</f>
        <v>1</v>
      </c>
      <c r="DB180">
        <f>IF(COUNTA('Последняя версия'!DB180)=0,NA(),'Последняя версия'!DB180)</f>
        <v>2</v>
      </c>
      <c r="DC180">
        <f>IF(COUNTA('Последняя версия'!DC180)=0,NA(),'Последняя версия'!DC180)</f>
        <v>1</v>
      </c>
      <c r="DD180">
        <f>IF(COUNTA('Последняя версия'!DD180)=0,NA(),'Последняя версия'!DD180)</f>
        <v>5</v>
      </c>
      <c r="DE180">
        <f>IF(COUNTA('Последняя версия'!DE180)=0,NA(),'Последняя версия'!DE180)</f>
        <v>1</v>
      </c>
      <c r="DF180">
        <f>IF(COUNTA('Последняя версия'!DF180)=0,NA(),'Последняя версия'!DF180)</f>
        <v>3</v>
      </c>
      <c r="DG180">
        <f>IF(COUNTA('Последняя версия'!DG180)=0,NA(),'Последняя версия'!DG180)</f>
        <v>7</v>
      </c>
      <c r="DH180">
        <f>IF(COUNTA('Последняя версия'!DH180)=0,NA(),'Последняя версия'!DH180)</f>
        <v>1</v>
      </c>
      <c r="DI180">
        <f>IF(COUNTA('Последняя версия'!DI180)=0,NA(),'Последняя версия'!DI180)</f>
        <v>6</v>
      </c>
      <c r="DJ180">
        <f>IF(COUNTA('Последняя версия'!DJ180)=0,NA(),'Последняя версия'!DJ180)</f>
        <v>5</v>
      </c>
      <c r="DK180">
        <f>IF(COUNTA('Последняя версия'!DK180)=0,NA(),'Последняя версия'!DK180)</f>
        <v>8</v>
      </c>
      <c r="DL180">
        <f>IF(COUNTA('Последняя версия'!DL180)=0,NA(),'Последняя версия'!DL180)</f>
        <v>14</v>
      </c>
      <c r="DM180">
        <f>IF(COUNTA('Последняя версия'!DM180)=0,NA(),'Последняя версия'!DM180)</f>
        <v>14</v>
      </c>
      <c r="DN180">
        <f>IF(COUNTA('Последняя версия'!DN180)=0,NA(),'Последняя версия'!DN180)</f>
        <v>7</v>
      </c>
      <c r="DO180">
        <f>IF(COUNTA('Последняя версия'!DO180)=0,NA(),'Последняя версия'!DO180)</f>
        <v>7</v>
      </c>
      <c r="DP180">
        <f>IF(COUNTA('Последняя версия'!DP180)=0,NA(),'Последняя версия'!DP180)</f>
        <v>10</v>
      </c>
      <c r="DQ180">
        <f>IF(COUNTA('Последняя версия'!DQ180)=0,NA(),'Последняя версия'!DQ180)</f>
        <v>19</v>
      </c>
      <c r="DR180">
        <f>IF(COUNTA('Последняя версия'!DR180)=0,NA(),'Последняя версия'!DR180)</f>
        <v>9</v>
      </c>
      <c r="DS180">
        <f>IF(COUNTA('Последняя версия'!DS180)=0,NA(),'Последняя версия'!DS180)</f>
        <v>10</v>
      </c>
      <c r="DT180">
        <f>IF(COUNTA('Последняя версия'!DT180)=0,NA(),'Последняя версия'!DT180)</f>
        <v>143</v>
      </c>
      <c r="DU180" t="e">
        <f>IF(COUNTA('Последняя версия'!DU180)=0,NA(),'Последняя версия'!DU180)</f>
        <v>#N/A</v>
      </c>
      <c r="DV180" t="e">
        <f>IF(COUNTA('Последняя версия'!DV180)=0,NA(),'Последняя версия'!DV180)</f>
        <v>#N/A</v>
      </c>
      <c r="DW180" t="e">
        <f>IF(COUNTA('Последняя версия'!DW180)=0,NA(),'Последняя версия'!DW180)</f>
        <v>#N/A</v>
      </c>
      <c r="DX180" t="e">
        <f>IF(COUNTA('Последняя версия'!DX180)=0,NA(),'Последняя версия'!DX180)</f>
        <v>#N/A</v>
      </c>
      <c r="DY180" t="e">
        <f>IF(COUNTA('Последняя версия'!DY180)=0,NA(),'Последняя версия'!DY180)</f>
        <v>#N/A</v>
      </c>
      <c r="DZ180" t="e">
        <f>IF(COUNTA('Последняя версия'!DZ180)=0,NA(),'Последняя версия'!DZ180)</f>
        <v>#N/A</v>
      </c>
      <c r="EA180" t="e">
        <f>IF(COUNTA('Последняя версия'!EA180)=0,NA(),'Последняя версия'!EA180)</f>
        <v>#N/A</v>
      </c>
      <c r="EB180" t="e">
        <f>IF(COUNTA('Последняя версия'!EB180)=0,NA(),'Последняя версия'!EB180)</f>
        <v>#N/A</v>
      </c>
      <c r="EC180" t="e">
        <f>IF(COUNTA('Последняя версия'!EC180)=0,NA(),'Последняя версия'!EC180)</f>
        <v>#N/A</v>
      </c>
      <c r="ED180" t="e">
        <f>IF(COUNTA('Последняя версия'!ED180)=0,NA(),'Последняя версия'!ED180)</f>
        <v>#N/A</v>
      </c>
      <c r="EE180" t="e">
        <f>IF(COUNTA('Последняя версия'!EE180)=0,NA(),'Последняя версия'!EE180)</f>
        <v>#N/A</v>
      </c>
      <c r="EF180" t="e">
        <f>IF(COUNTA('Последняя версия'!EF180)=0,NA(),'Последняя версия'!EF180)</f>
        <v>#N/A</v>
      </c>
      <c r="EG180" t="e">
        <f>IF(COUNTA('Последняя версия'!EG180)=0,NA(),'Последняя версия'!EG180)</f>
        <v>#N/A</v>
      </c>
      <c r="EH180" t="e">
        <f>IF(COUNTA('Последняя версия'!EH180)=0,NA(),'Последняя версия'!EH180)</f>
        <v>#N/A</v>
      </c>
      <c r="EI180" t="e">
        <f>IF(COUNTA('Последняя версия'!EI180)=0,NA(),'Последняя версия'!EI180)</f>
        <v>#N/A</v>
      </c>
      <c r="EJ180" t="e">
        <f>IF(COUNTA('Последняя версия'!EJ180)=0,NA(),'Последняя версия'!EJ180)</f>
        <v>#N/A</v>
      </c>
    </row>
    <row r="181" spans="1:140" x14ac:dyDescent="0.35">
      <c r="A181">
        <f>IF(COUNTA('Последняя версия'!A181)=0,NA(),'Последняя версия'!A181)</f>
        <v>180</v>
      </c>
      <c r="B181">
        <f>IF(COUNTA('Последняя версия'!B181)=0,NA(),'Последняя версия'!B181)</f>
        <v>1</v>
      </c>
      <c r="C181">
        <f>IF(COUNTA('Последняя версия'!C181)=0,NA(),'Последняя версия'!C181)</f>
        <v>2</v>
      </c>
      <c r="D181" t="e">
        <f>IF(COUNTA('Последняя версия'!D181)=0,NA(),'Последняя версия'!D181)</f>
        <v>#N/A</v>
      </c>
      <c r="E181" t="e">
        <f>IF(COUNTA('Последняя версия'!E181)=0,NA(),'Последняя версия'!E181)</f>
        <v>#N/A</v>
      </c>
      <c r="F181" t="e">
        <f>IF(COUNTA('Последняя версия'!F181)=0,NA(),'Последняя версия'!F181)</f>
        <v>#N/A</v>
      </c>
      <c r="G181" t="e">
        <f>IF(COUNTA('Последняя версия'!G181)=0,NA(),'Последняя версия'!G181)</f>
        <v>#N/A</v>
      </c>
      <c r="H181" t="e">
        <f>IF(COUNTA('Последняя версия'!H181)=0,NA(),'Последняя версия'!H181)</f>
        <v>#N/A</v>
      </c>
      <c r="I181" t="e">
        <f>IF(COUNTA('Последняя версия'!I181)=0,NA(),'Последняя версия'!I181)</f>
        <v>#N/A</v>
      </c>
      <c r="J181" t="e">
        <f>IF(COUNTA('Последняя версия'!J181)=0,NA(),'Последняя версия'!J181)</f>
        <v>#N/A</v>
      </c>
      <c r="K181" t="e">
        <f>IF(COUNTA('Последняя версия'!K181)=0,NA(),'Последняя версия'!K181)</f>
        <v>#N/A</v>
      </c>
      <c r="L181" t="e">
        <f>IF(COUNTA('Последняя версия'!L181)=0,NA(),'Последняя версия'!L181)</f>
        <v>#N/A</v>
      </c>
      <c r="M181" t="e">
        <f>IF(COUNTA('Последняя версия'!M181)=0,NA(),'Последняя версия'!M181)</f>
        <v>#N/A</v>
      </c>
      <c r="N181" t="e">
        <f>IF(COUNTA('Последняя версия'!N181)=0,NA(),'Последняя версия'!N181)</f>
        <v>#N/A</v>
      </c>
      <c r="O181" t="e">
        <f>IF(COUNTA('Последняя версия'!O181)=0,NA(),'Последняя версия'!O181)</f>
        <v>#N/A</v>
      </c>
      <c r="P181" t="e">
        <f>IF(COUNTA('Последняя версия'!P181)=0,NA(),'Последняя версия'!P181)</f>
        <v>#N/A</v>
      </c>
      <c r="Q181" t="e">
        <f>IF(COUNTA('Последняя версия'!Q181)=0,NA(),'Последняя версия'!Q181)</f>
        <v>#N/A</v>
      </c>
      <c r="R181" t="e">
        <f>IF(COUNTA('Последняя версия'!R181)=0,NA(),'Последняя версия'!R181)</f>
        <v>#N/A</v>
      </c>
      <c r="S181" t="e">
        <f>IF(COUNTA('Последняя версия'!S181)=0,NA(),'Последняя версия'!S181)</f>
        <v>#N/A</v>
      </c>
      <c r="T181" t="e">
        <f>IF(COUNTA('Последняя версия'!T181)=0,NA(),'Последняя версия'!T181)</f>
        <v>#N/A</v>
      </c>
      <c r="U181" t="e">
        <f>IF(COUNTA('Последняя версия'!U181)=0,NA(),'Последняя версия'!U181)</f>
        <v>#N/A</v>
      </c>
      <c r="V181" t="e">
        <f>IF(COUNTA('Последняя версия'!V181)=0,NA(),'Последняя версия'!V181)</f>
        <v>#N/A</v>
      </c>
      <c r="W181" t="e">
        <f>IF(COUNTA('Последняя версия'!W181)=0,NA(),'Последняя версия'!W181)</f>
        <v>#N/A</v>
      </c>
      <c r="X181">
        <f>IF(COUNTA('Последняя версия'!X181)=0,NA(),'Последняя версия'!X181)</f>
        <v>74</v>
      </c>
      <c r="Y181" t="e">
        <f>IF(COUNTA('Последняя версия'!Y181)=0,NA(),'Последняя версия'!Y181)</f>
        <v>#N/A</v>
      </c>
      <c r="Z181" t="e">
        <f>IF(COUNTA('Последняя версия'!Z181)=0,NA(),'Последняя версия'!Z181)</f>
        <v>#N/A</v>
      </c>
      <c r="AA181">
        <f>IF(COUNTA('Последняя версия'!AA181)=0,NA(),'Последняя версия'!AA181)</f>
        <v>50</v>
      </c>
      <c r="AB181" t="e">
        <f>IF(COUNTA('Последняя версия'!AB181)=0,NA(),'Последняя версия'!AB181)</f>
        <v>#N/A</v>
      </c>
      <c r="AC181">
        <f>IF(COUNTA('Последняя версия'!AC181)=0,NA(),'Последняя версия'!AC181)</f>
        <v>45.26</v>
      </c>
      <c r="AD181">
        <f>IF(COUNTA('Последняя версия'!AD181)=0,NA(),'Последняя версия'!AD181)</f>
        <v>6.26</v>
      </c>
      <c r="AE181">
        <f>IF(COUNTA('Последняя версия'!AE181)=0,NA(),'Последняя версия'!AE181)</f>
        <v>73.25</v>
      </c>
      <c r="AF181">
        <f>IF(COUNTA('Последняя версия'!AF181)=0,NA(),'Последняя версия'!AF181)</f>
        <v>4.87</v>
      </c>
      <c r="AG181">
        <f>IF(COUNTA('Последняя версия'!AG181)=0,NA(),'Последняя версия'!AG181)</f>
        <v>1.39</v>
      </c>
      <c r="AH181">
        <f>IF(COUNTA('Последняя версия'!AH181)=0,NA(),'Последняя версия'!AH181)</f>
        <v>3.74</v>
      </c>
      <c r="AI181">
        <f>IF(COUNTA('Последняя версия'!AI181)=0,NA(),'Последняя версия'!AI181)</f>
        <v>1.06</v>
      </c>
      <c r="AJ181">
        <f>IF(COUNTA('Последняя версия'!AJ181)=0,NA(),'Последняя версия'!AJ181)</f>
        <v>1.46</v>
      </c>
      <c r="AK181">
        <f>IF(COUNTA('Последняя версия'!AK181)=0,NA(),'Последняя версия'!AK181)</f>
        <v>3.5</v>
      </c>
      <c r="AL181">
        <f>IF(COUNTA('Последняя версия'!AL181)=0,NA(),'Последняя версия'!AL181)</f>
        <v>153</v>
      </c>
      <c r="AM181">
        <f>IF(COUNTA('Последняя версия'!AM181)=0,NA(),'Последняя версия'!AM181)</f>
        <v>331</v>
      </c>
      <c r="AN181" t="e">
        <f>IF(COUNTA('Последняя версия'!AN181)=0,NA(),'Последняя версия'!AN181)</f>
        <v>#N/A</v>
      </c>
      <c r="AO181" t="e">
        <f>IF(COUNTA('Последняя версия'!AO181)=0,NA(),'Последняя версия'!AO181)</f>
        <v>#N/A</v>
      </c>
      <c r="AP181" t="e">
        <f>IF(COUNTA('Последняя версия'!AP181)=0,NA(),'Последняя версия'!AP181)</f>
        <v>#N/A</v>
      </c>
      <c r="AQ181" t="e">
        <f>IF(COUNTA('Последняя версия'!AQ181)=0,NA(),'Последняя версия'!AQ181)</f>
        <v>#N/A</v>
      </c>
      <c r="AR181" t="e">
        <f>IF(COUNTA('Последняя версия'!AR181)=0,NA(),'Последняя версия'!AR181)</f>
        <v>#N/A</v>
      </c>
      <c r="AS181" t="e">
        <f>IF(COUNTA('Последняя версия'!AS181)=0,NA(),'Последняя версия'!AS181)</f>
        <v>#N/A</v>
      </c>
      <c r="AT181" t="e">
        <f>IF(COUNTA('Последняя версия'!AT181)=0,NA(),'Последняя версия'!AT181)</f>
        <v>#N/A</v>
      </c>
      <c r="AU181" t="e">
        <f>IF(COUNTA('Последняя версия'!AU181)=0,NA(),'Последняя версия'!AU181)</f>
        <v>#N/A</v>
      </c>
      <c r="AV181" t="e">
        <f>IF(COUNTA('Последняя версия'!AV181)=0,NA(),'Последняя версия'!AV181)</f>
        <v>#N/A</v>
      </c>
      <c r="AW181" t="e">
        <f>IF(COUNTA('Последняя версия'!AW181)=0,NA(),'Последняя версия'!AW181)</f>
        <v>#N/A</v>
      </c>
      <c r="AX181" t="e">
        <f>IF(COUNTA('Последняя версия'!AX181)=0,NA(),'Последняя версия'!AX181)</f>
        <v>#N/A</v>
      </c>
      <c r="AY181" t="e">
        <f>IF(COUNTA('Последняя версия'!AY181)=0,NA(),'Последняя версия'!AY181)</f>
        <v>#N/A</v>
      </c>
      <c r="AZ181" t="e">
        <f>IF(COUNTA('Последняя версия'!AZ181)=0,NA(),'Последняя версия'!AZ181)</f>
        <v>#N/A</v>
      </c>
      <c r="BA181" t="e">
        <f>IF(COUNTA('Последняя версия'!BA181)=0,NA(),'Последняя версия'!BA181)</f>
        <v>#N/A</v>
      </c>
      <c r="BB181">
        <f>IF(COUNTA('Последняя версия'!BB181)=0,NA(),'Последняя версия'!BB181)</f>
        <v>139</v>
      </c>
      <c r="BC181">
        <f>IF(COUNTA('Последняя версия'!BC181)=0,NA(),'Последняя версия'!BC181)</f>
        <v>5.0199999999999996</v>
      </c>
      <c r="BD181">
        <f>IF(COUNTA('Последняя версия'!BD181)=0,NA(),'Последняя версия'!BD181)</f>
        <v>228</v>
      </c>
      <c r="BE181">
        <f>IF(COUNTA('Последняя версия'!BE181)=0,NA(),'Последняя версия'!BE181)</f>
        <v>4.9000000000000004</v>
      </c>
      <c r="BF181">
        <f>IF(COUNTA('Последняя версия'!BF181)=0,NA(),'Последняя версия'!BF181)</f>
        <v>13</v>
      </c>
      <c r="BG181">
        <f>IF(COUNTA('Последняя версия'!BG181)=0,NA(),'Последняя версия'!BG181)</f>
        <v>0</v>
      </c>
      <c r="BH181">
        <f>IF(COUNTA('Последняя версия'!BH181)=0,NA(),'Последняя версия'!BH181)</f>
        <v>236</v>
      </c>
      <c r="BI181">
        <f>IF(COUNTA('Последняя версия'!BI181)=0,NA(),'Последняя версия'!BI181)</f>
        <v>1698</v>
      </c>
      <c r="BJ181">
        <f>IF(COUNTA('Последняя версия'!BJ181)=0,NA(),'Последняя версия'!BJ181)</f>
        <v>6.06</v>
      </c>
      <c r="BK181">
        <f>IF(COUNTA('Последняя версия'!BK181)=0,NA(),'Последняя версия'!BK181)</f>
        <v>43.18</v>
      </c>
      <c r="BL181">
        <f>IF(COUNTA('Последняя версия'!BL181)=0,NA(),'Последняя версия'!BL181)</f>
        <v>268</v>
      </c>
      <c r="BM181">
        <f>IF(COUNTA('Последняя версия'!BM181)=0,NA(),'Последняя версия'!BM181)</f>
        <v>7.23</v>
      </c>
      <c r="BN181" t="e">
        <f>IF(COUNTA('Последняя версия'!BN181)=0,NA(),'Последняя версия'!BN181)</f>
        <v>#N/A</v>
      </c>
      <c r="BO181" t="e">
        <f>IF(COUNTA('Последняя версия'!BO181)=0,NA(),'Последняя версия'!BO181)</f>
        <v>#N/A</v>
      </c>
      <c r="BP181" t="e">
        <f>IF(COUNTA('Последняя версия'!BP181)=0,NA(),'Последняя версия'!BP181)</f>
        <v>#N/A</v>
      </c>
      <c r="BQ181" t="e">
        <f>IF(COUNTA('Последняя версия'!BQ181)=0,NA(),'Последняя версия'!BQ181)</f>
        <v>#N/A</v>
      </c>
      <c r="BR181" t="e">
        <f>IF(COUNTA('Последняя версия'!BR181)=0,NA(),'Последняя версия'!BR181)</f>
        <v>#N/A</v>
      </c>
      <c r="BS181" t="e">
        <f>IF(COUNTA('Последняя версия'!BS181)=0,NA(),'Последняя версия'!BS181)</f>
        <v>#N/A</v>
      </c>
      <c r="BT181" t="e">
        <f>IF(COUNTA('Последняя версия'!BT181)=0,NA(),'Последняя версия'!BT181)</f>
        <v>#N/A</v>
      </c>
      <c r="BU181" t="e">
        <f>IF(COUNTA('Последняя версия'!BU181)=0,NA(),'Последняя версия'!BU181)</f>
        <v>#N/A</v>
      </c>
      <c r="BV181" t="e">
        <f>IF(COUNTA('Последняя версия'!BV181)=0,NA(),'Последняя версия'!BV181)</f>
        <v>#N/A</v>
      </c>
      <c r="BW181" t="e">
        <f>IF(COUNTA('Последняя версия'!BW181)=0,NA(),'Последняя версия'!BW181)</f>
        <v>#N/A</v>
      </c>
      <c r="BX181" t="e">
        <f>IF(COUNTA('Последняя версия'!BX181)=0,NA(),'Последняя версия'!BX181)</f>
        <v>#N/A</v>
      </c>
      <c r="BY181" t="e">
        <f>IF(COUNTA('Последняя версия'!BY181)=0,NA(),'Последняя версия'!BY181)</f>
        <v>#N/A</v>
      </c>
      <c r="BZ181" t="e">
        <f>IF(COUNTA('Последняя версия'!BZ181)=0,NA(),'Последняя версия'!BZ181)</f>
        <v>#N/A</v>
      </c>
      <c r="CA181" t="e">
        <f>IF(COUNTA('Последняя версия'!CA181)=0,NA(),'Последняя версия'!CA181)</f>
        <v>#N/A</v>
      </c>
      <c r="CB181" t="e">
        <f>IF(COUNTA('Последняя версия'!CB181)=0,NA(),'Последняя версия'!CB181)</f>
        <v>#N/A</v>
      </c>
      <c r="CC181" t="e">
        <f>IF(COUNTA('Последняя версия'!CC181)=0,NA(),'Последняя версия'!CC181)</f>
        <v>#N/A</v>
      </c>
      <c r="CD181" t="e">
        <f>IF(COUNTA('Последняя версия'!CD181)=0,NA(),'Последняя версия'!CD181)</f>
        <v>#N/A</v>
      </c>
      <c r="CE181" t="e">
        <f>IF(COUNTA('Последняя версия'!CE181)=0,NA(),'Последняя версия'!CE181)</f>
        <v>#N/A</v>
      </c>
      <c r="CF181" t="e">
        <f>IF(COUNTA('Последняя версия'!CF181)=0,NA(),'Последняя версия'!CF181)</f>
        <v>#N/A</v>
      </c>
      <c r="CG181" t="e">
        <f>IF(COUNTA('Последняя версия'!CG181)=0,NA(),'Последняя версия'!CG181)</f>
        <v>#N/A</v>
      </c>
      <c r="CH181" t="e">
        <f>IF(COUNTA('Последняя версия'!CH181)=0,NA(),'Последняя версия'!CH181)</f>
        <v>#N/A</v>
      </c>
      <c r="CI181" t="e">
        <f>IF(COUNTA('Последняя версия'!CI181)=0,NA(),'Последняя версия'!CI181)</f>
        <v>#N/A</v>
      </c>
      <c r="CJ181" t="e">
        <f>IF(COUNTA('Последняя версия'!CJ181)=0,NA(),'Последняя версия'!CJ181)</f>
        <v>#N/A</v>
      </c>
      <c r="CK181" t="e">
        <f>IF(COUNTA('Последняя версия'!CK181)=0,NA(),'Последняя версия'!CK181)</f>
        <v>#N/A</v>
      </c>
      <c r="CL181" t="e">
        <f>IF(COUNTA('Последняя версия'!CL181)=0,NA(),'Последняя версия'!CL181)</f>
        <v>#N/A</v>
      </c>
      <c r="CM181">
        <f>IF(COUNTA('Последняя версия'!CM181)=0,NA(),'Последняя версия'!CM181)</f>
        <v>6.8</v>
      </c>
      <c r="CN181">
        <f>IF(COUNTA('Последняя версия'!CN181)=0,NA(),'Последняя версия'!CN181)</f>
        <v>190.1</v>
      </c>
      <c r="CO181">
        <f>IF(COUNTA('Последняя версия'!CO181)=0,NA(),'Последняя версия'!CO181)</f>
        <v>1.6</v>
      </c>
      <c r="CP181">
        <f>IF(COUNTA('Последняя версия'!CP181)=0,NA(),'Последняя версия'!CP181)</f>
        <v>728.7</v>
      </c>
      <c r="CQ181">
        <f>IF(COUNTA('Последняя версия'!CQ181)=0,NA(),'Последняя версия'!CQ181)</f>
        <v>524.79999999999995</v>
      </c>
      <c r="CR181">
        <f>IF(COUNTA('Последняя версия'!CR181)=0,NA(),'Последняя версия'!CR181)</f>
        <v>6.3</v>
      </c>
      <c r="CS181">
        <f>IF(COUNTA('Последняя версия'!CS181)=0,NA(),'Последняя версия'!CS181)</f>
        <v>26</v>
      </c>
      <c r="CT181">
        <f>IF(COUNTA('Последняя версия'!CT181)=0,NA(),'Последняя версия'!CT181)</f>
        <v>6</v>
      </c>
      <c r="CU181">
        <f>IF(COUNTA('Последняя версия'!CU181)=0,NA(),'Последняя версия'!CU181)</f>
        <v>15</v>
      </c>
      <c r="CV181">
        <f>IF(COUNTA('Последняя версия'!CV181)=0,NA(),'Последняя версия'!CV181)</f>
        <v>3</v>
      </c>
      <c r="CW181">
        <f>IF(COUNTA('Последняя версия'!CW181)=0,NA(),'Последняя версия'!CW181)</f>
        <v>1</v>
      </c>
      <c r="CX181">
        <f>IF(COUNTA('Последняя версия'!CX181)=0,NA(),'Последняя версия'!CX181)</f>
        <v>5</v>
      </c>
      <c r="CY181">
        <f>IF(COUNTA('Последняя версия'!CY181)=0,NA(),'Последняя версия'!CY181)</f>
        <v>6</v>
      </c>
      <c r="CZ181">
        <f>IF(COUNTA('Последняя версия'!CZ181)=0,NA(),'Последняя версия'!CZ181)</f>
        <v>3</v>
      </c>
      <c r="DA181">
        <f>IF(COUNTA('Последняя версия'!DA181)=0,NA(),'Последняя версия'!DA181)</f>
        <v>4</v>
      </c>
      <c r="DB181">
        <f>IF(COUNTA('Последняя версия'!DB181)=0,NA(),'Последняя версия'!DB181)</f>
        <v>6</v>
      </c>
      <c r="DC181">
        <f>IF(COUNTA('Последняя версия'!DC181)=0,NA(),'Последняя версия'!DC181)</f>
        <v>5</v>
      </c>
      <c r="DD181">
        <f>IF(COUNTA('Последняя версия'!DD181)=0,NA(),'Последняя версия'!DD181)</f>
        <v>6</v>
      </c>
      <c r="DE181">
        <f>IF(COUNTA('Последняя версия'!DE181)=0,NA(),'Последняя версия'!DE181)</f>
        <v>6</v>
      </c>
      <c r="DF181">
        <f>IF(COUNTA('Последняя версия'!DF181)=0,NA(),'Последняя версия'!DF181)</f>
        <v>6</v>
      </c>
      <c r="DG181">
        <f>IF(COUNTA('Последняя версия'!DG181)=0,NA(),'Последняя версия'!DG181)</f>
        <v>4</v>
      </c>
      <c r="DH181">
        <f>IF(COUNTA('Последняя версия'!DH181)=0,NA(),'Последняя версия'!DH181)</f>
        <v>4</v>
      </c>
      <c r="DI181">
        <f>IF(COUNTA('Последняя версия'!DI181)=0,NA(),'Последняя версия'!DI181)</f>
        <v>6</v>
      </c>
      <c r="DJ181">
        <f>IF(COUNTA('Последняя версия'!DJ181)=0,NA(),'Последняя версия'!DJ181)</f>
        <v>5</v>
      </c>
      <c r="DK181">
        <f>IF(COUNTA('Последняя версия'!DK181)=0,NA(),'Последняя версия'!DK181)</f>
        <v>2</v>
      </c>
      <c r="DL181">
        <f>IF(COUNTA('Последняя версия'!DL181)=0,NA(),'Последняя версия'!DL181)</f>
        <v>6</v>
      </c>
      <c r="DM181">
        <f>IF(COUNTA('Последняя версия'!DM181)=0,NA(),'Последняя версия'!DM181)</f>
        <v>8</v>
      </c>
      <c r="DN181">
        <f>IF(COUNTA('Последняя версия'!DN181)=0,NA(),'Последняя версия'!DN181)</f>
        <v>4</v>
      </c>
      <c r="DO181">
        <f>IF(COUNTA('Последняя версия'!DO181)=0,NA(),'Последняя версия'!DO181)</f>
        <v>4</v>
      </c>
      <c r="DP181">
        <f>IF(COUNTA('Последняя версия'!DP181)=0,NA(),'Последняя версия'!DP181)</f>
        <v>3</v>
      </c>
      <c r="DQ181">
        <f>IF(COUNTA('Последняя версия'!DQ181)=0,NA(),'Последняя версия'!DQ181)</f>
        <v>12</v>
      </c>
      <c r="DR181">
        <f>IF(COUNTA('Последняя версия'!DR181)=0,NA(),'Последняя версия'!DR181)</f>
        <v>8</v>
      </c>
      <c r="DS181">
        <f>IF(COUNTA('Последняя версия'!DS181)=0,NA(),'Последняя версия'!DS181)</f>
        <v>4</v>
      </c>
      <c r="DT181">
        <f>IF(COUNTA('Последняя версия'!DT181)=0,NA(),'Последняя версия'!DT181)</f>
        <v>94</v>
      </c>
      <c r="DU181">
        <f>IF(COUNTA('Последняя версия'!DU181)=0,NA(),'Последняя версия'!DU181)</f>
        <v>89</v>
      </c>
      <c r="DV181">
        <f>IF(COUNTA('Последняя версия'!DV181)=0,NA(),'Последняя версия'!DV181)</f>
        <v>18</v>
      </c>
      <c r="DW181">
        <f>IF(COUNTA('Последняя версия'!DW181)=0,NA(),'Последняя версия'!DW181)</f>
        <v>1</v>
      </c>
      <c r="DX181">
        <f>IF(COUNTA('Последняя версия'!DX181)=0,NA(),'Последняя версия'!DX181)</f>
        <v>25</v>
      </c>
      <c r="DY181">
        <f>IF(COUNTA('Последняя версия'!DY181)=0,NA(),'Последняя версия'!DY181)</f>
        <v>6</v>
      </c>
      <c r="DZ181">
        <f>IF(COUNTA('Последняя версия'!DZ181)=0,NA(),'Последняя версия'!DZ181)</f>
        <v>25</v>
      </c>
      <c r="EA181">
        <f>IF(COUNTA('Последняя версия'!EA181)=0,NA(),'Последняя версия'!EA181)</f>
        <v>15</v>
      </c>
      <c r="EB181">
        <f>IF(COUNTA('Последняя версия'!EB181)=0,NA(),'Последняя версия'!EB181)</f>
        <v>56</v>
      </c>
      <c r="EC181">
        <f>IF(COUNTA('Последняя версия'!EC181)=0,NA(),'Последняя версия'!EC181)</f>
        <v>90</v>
      </c>
      <c r="ED181">
        <f>IF(COUNTA('Последняя версия'!ED181)=0,NA(),'Последняя версия'!ED181)</f>
        <v>180</v>
      </c>
      <c r="EE181">
        <f>IF(COUNTA('Последняя версия'!EE181)=0,NA(),'Последняя версия'!EE181)</f>
        <v>0</v>
      </c>
      <c r="EF181">
        <f>IF(COUNTA('Последняя версия'!EF181)=0,NA(),'Последняя версия'!EF181)</f>
        <v>2</v>
      </c>
      <c r="EG181">
        <f>IF(COUNTA('Последняя версия'!EG181)=0,NA(),'Последняя версия'!EG181)</f>
        <v>0</v>
      </c>
      <c r="EH181">
        <f>IF(COUNTA('Последняя версия'!EH181)=0,NA(),'Последняя версия'!EH181)</f>
        <v>8</v>
      </c>
      <c r="EI181">
        <f>IF(COUNTA('Последняя версия'!EI181)=0,NA(),'Последняя версия'!EI181)</f>
        <v>90</v>
      </c>
      <c r="EJ181">
        <f>IF(COUNTA('Последняя версия'!EJ181)=0,NA(),'Последняя версия'!EJ181)</f>
        <v>1.61</v>
      </c>
    </row>
    <row r="182" spans="1:140" x14ac:dyDescent="0.35">
      <c r="A182">
        <f>IF(COUNTA('Последняя версия'!A182)=0,NA(),'Последняя версия'!A182)</f>
        <v>181</v>
      </c>
      <c r="B182">
        <f>IF(COUNTA('Последняя версия'!B182)=0,NA(),'Последняя версия'!B182)</f>
        <v>1</v>
      </c>
      <c r="C182">
        <f>IF(COUNTA('Последняя версия'!C182)=0,NA(),'Последняя версия'!C182)</f>
        <v>2</v>
      </c>
      <c r="D182" t="e">
        <f>IF(COUNTA('Последняя версия'!D182)=0,NA(),'Последняя версия'!D182)</f>
        <v>#N/A</v>
      </c>
      <c r="E182" t="e">
        <f>IF(COUNTA('Последняя версия'!E182)=0,NA(),'Последняя версия'!E182)</f>
        <v>#N/A</v>
      </c>
      <c r="F182" t="e">
        <f>IF(COUNTA('Последняя версия'!F182)=0,NA(),'Последняя версия'!F182)</f>
        <v>#N/A</v>
      </c>
      <c r="G182" t="e">
        <f>IF(COUNTA('Последняя версия'!G182)=0,NA(),'Последняя версия'!G182)</f>
        <v>#N/A</v>
      </c>
      <c r="H182" t="e">
        <f>IF(COUNTA('Последняя версия'!H182)=0,NA(),'Последняя версия'!H182)</f>
        <v>#N/A</v>
      </c>
      <c r="I182" t="e">
        <f>IF(COUNTA('Последняя версия'!I182)=0,NA(),'Последняя версия'!I182)</f>
        <v>#N/A</v>
      </c>
      <c r="J182" t="e">
        <f>IF(COUNTA('Последняя версия'!J182)=0,NA(),'Последняя версия'!J182)</f>
        <v>#N/A</v>
      </c>
      <c r="K182" t="e">
        <f>IF(COUNTA('Последняя версия'!K182)=0,NA(),'Последняя версия'!K182)</f>
        <v>#N/A</v>
      </c>
      <c r="L182" t="e">
        <f>IF(COUNTA('Последняя версия'!L182)=0,NA(),'Последняя версия'!L182)</f>
        <v>#N/A</v>
      </c>
      <c r="M182" t="e">
        <f>IF(COUNTA('Последняя версия'!M182)=0,NA(),'Последняя версия'!M182)</f>
        <v>#N/A</v>
      </c>
      <c r="N182" t="e">
        <f>IF(COUNTA('Последняя версия'!N182)=0,NA(),'Последняя версия'!N182)</f>
        <v>#N/A</v>
      </c>
      <c r="O182" t="e">
        <f>IF(COUNTA('Последняя версия'!O182)=0,NA(),'Последняя версия'!O182)</f>
        <v>#N/A</v>
      </c>
      <c r="P182" t="e">
        <f>IF(COUNTA('Последняя версия'!P182)=0,NA(),'Последняя версия'!P182)</f>
        <v>#N/A</v>
      </c>
      <c r="Q182" t="e">
        <f>IF(COUNTA('Последняя версия'!Q182)=0,NA(),'Последняя версия'!Q182)</f>
        <v>#N/A</v>
      </c>
      <c r="R182" t="e">
        <f>IF(COUNTA('Последняя версия'!R182)=0,NA(),'Последняя версия'!R182)</f>
        <v>#N/A</v>
      </c>
      <c r="S182" t="e">
        <f>IF(COUNTA('Последняя версия'!S182)=0,NA(),'Последняя версия'!S182)</f>
        <v>#N/A</v>
      </c>
      <c r="T182" t="e">
        <f>IF(COUNTA('Последняя версия'!T182)=0,NA(),'Последняя версия'!T182)</f>
        <v>#N/A</v>
      </c>
      <c r="U182" t="e">
        <f>IF(COUNTA('Последняя версия'!U182)=0,NA(),'Последняя версия'!U182)</f>
        <v>#N/A</v>
      </c>
      <c r="V182" t="e">
        <f>IF(COUNTA('Последняя версия'!V182)=0,NA(),'Последняя версия'!V182)</f>
        <v>#N/A</v>
      </c>
      <c r="W182" t="e">
        <f>IF(COUNTA('Последняя версия'!W182)=0,NA(),'Последняя версия'!W182)</f>
        <v>#N/A</v>
      </c>
      <c r="X182">
        <f>IF(COUNTA('Последняя версия'!X182)=0,NA(),'Последняя версия'!X182)</f>
        <v>77</v>
      </c>
      <c r="Y182" t="e">
        <f>IF(COUNTA('Последняя версия'!Y182)=0,NA(),'Последняя версия'!Y182)</f>
        <v>#N/A</v>
      </c>
      <c r="Z182" t="e">
        <f>IF(COUNTA('Последняя версия'!Z182)=0,NA(),'Последняя версия'!Z182)</f>
        <v>#N/A</v>
      </c>
      <c r="AA182">
        <f>IF(COUNTA('Последняя версия'!AA182)=0,NA(),'Последняя версия'!AA182)</f>
        <v>48</v>
      </c>
      <c r="AB182" t="e">
        <f>IF(COUNTA('Последняя версия'!AB182)=0,NA(),'Последняя версия'!AB182)</f>
        <v>#N/A</v>
      </c>
      <c r="AC182">
        <f>IF(COUNTA('Последняя версия'!AC182)=0,NA(),'Последняя версия'!AC182)</f>
        <v>45.1</v>
      </c>
      <c r="AD182">
        <f>IF(COUNTA('Последняя версия'!AD182)=0,NA(),'Последняя версия'!AD182)</f>
        <v>5.66</v>
      </c>
      <c r="AE182">
        <f>IF(COUNTA('Последняя версия'!AE182)=0,NA(),'Последняя версия'!AE182)</f>
        <v>67.849999999999994</v>
      </c>
      <c r="AF182">
        <f>IF(COUNTA('Последняя версия'!AF182)=0,NA(),'Последняя версия'!AF182)</f>
        <v>5</v>
      </c>
      <c r="AG182">
        <f>IF(COUNTA('Последняя версия'!AG182)=0,NA(),'Последняя версия'!AG182)</f>
        <v>1.54</v>
      </c>
      <c r="AH182">
        <f>IF(COUNTA('Последняя версия'!AH182)=0,NA(),'Последняя версия'!AH182)</f>
        <v>3.01</v>
      </c>
      <c r="AI182">
        <f>IF(COUNTA('Последняя версия'!AI182)=0,NA(),'Последняя версия'!AI182)</f>
        <v>1.52</v>
      </c>
      <c r="AJ182" t="str">
        <f>IF(COUNTA('Последняя версия'!AJ182)=0,NA(),'Последняя версия'!AJ182)</f>
        <v>0.84</v>
      </c>
      <c r="AK182">
        <f>IF(COUNTA('Последняя версия'!AK182)=0,NA(),'Последняя версия'!AK182)</f>
        <v>2.7</v>
      </c>
      <c r="AL182">
        <f>IF(COUNTA('Последняя версия'!AL182)=0,NA(),'Последняя версия'!AL182)</f>
        <v>135</v>
      </c>
      <c r="AM182">
        <f>IF(COUNTA('Последняя версия'!AM182)=0,NA(),'Последняя версия'!AM182)</f>
        <v>542</v>
      </c>
      <c r="AN182" t="e">
        <f>IF(COUNTA('Последняя версия'!AN182)=0,NA(),'Последняя версия'!AN182)</f>
        <v>#N/A</v>
      </c>
      <c r="AO182" t="e">
        <f>IF(COUNTA('Последняя версия'!AO182)=0,NA(),'Последняя версия'!AO182)</f>
        <v>#N/A</v>
      </c>
      <c r="AP182" t="e">
        <f>IF(COUNTA('Последняя версия'!AP182)=0,NA(),'Последняя версия'!AP182)</f>
        <v>#N/A</v>
      </c>
      <c r="AQ182" t="e">
        <f>IF(COUNTA('Последняя версия'!AQ182)=0,NA(),'Последняя версия'!AQ182)</f>
        <v>#N/A</v>
      </c>
      <c r="AR182" t="e">
        <f>IF(COUNTA('Последняя версия'!AR182)=0,NA(),'Последняя версия'!AR182)</f>
        <v>#N/A</v>
      </c>
      <c r="AS182" t="e">
        <f>IF(COUNTA('Последняя версия'!AS182)=0,NA(),'Последняя версия'!AS182)</f>
        <v>#N/A</v>
      </c>
      <c r="AT182" t="e">
        <f>IF(COUNTA('Последняя версия'!AT182)=0,NA(),'Последняя версия'!AT182)</f>
        <v>#N/A</v>
      </c>
      <c r="AU182" t="e">
        <f>IF(COUNTA('Последняя версия'!AU182)=0,NA(),'Последняя версия'!AU182)</f>
        <v>#N/A</v>
      </c>
      <c r="AV182" t="e">
        <f>IF(COUNTA('Последняя версия'!AV182)=0,NA(),'Последняя версия'!AV182)</f>
        <v>#N/A</v>
      </c>
      <c r="AW182" t="e">
        <f>IF(COUNTA('Последняя версия'!AW182)=0,NA(),'Последняя версия'!AW182)</f>
        <v>#N/A</v>
      </c>
      <c r="AX182" t="e">
        <f>IF(COUNTA('Последняя версия'!AX182)=0,NA(),'Последняя версия'!AX182)</f>
        <v>#N/A</v>
      </c>
      <c r="AY182" t="e">
        <f>IF(COUNTA('Последняя версия'!AY182)=0,NA(),'Последняя версия'!AY182)</f>
        <v>#N/A</v>
      </c>
      <c r="AZ182" t="e">
        <f>IF(COUNTA('Последняя версия'!AZ182)=0,NA(),'Последняя версия'!AZ182)</f>
        <v>#N/A</v>
      </c>
      <c r="BA182" t="e">
        <f>IF(COUNTA('Последняя версия'!BA182)=0,NA(),'Последняя версия'!BA182)</f>
        <v>#N/A</v>
      </c>
      <c r="BB182">
        <f>IF(COUNTA('Последняя версия'!BB182)=0,NA(),'Последняя версия'!BB182)</f>
        <v>132</v>
      </c>
      <c r="BC182">
        <f>IF(COUNTA('Последняя версия'!BC182)=0,NA(),'Последняя версия'!BC182)</f>
        <v>4.2699999999999996</v>
      </c>
      <c r="BD182">
        <f>IF(COUNTA('Последняя версия'!BD182)=0,NA(),'Последняя версия'!BD182)</f>
        <v>234</v>
      </c>
      <c r="BE182">
        <f>IF(COUNTA('Последняя версия'!BE182)=0,NA(),'Последняя версия'!BE182)</f>
        <v>5.0999999999999996</v>
      </c>
      <c r="BF182">
        <f>IF(COUNTA('Последняя версия'!BF182)=0,NA(),'Последняя версия'!BF182)</f>
        <v>8</v>
      </c>
      <c r="BG182">
        <f>IF(COUNTA('Последняя версия'!BG182)=0,NA(),'Последняя версия'!BG182)</f>
        <v>0</v>
      </c>
      <c r="BH182">
        <f>IF(COUNTA('Последняя версия'!BH182)=0,NA(),'Последняя версия'!BH182)</f>
        <v>196</v>
      </c>
      <c r="BI182">
        <f>IF(COUNTA('Последняя версия'!BI182)=0,NA(),'Последняя версия'!BI182)</f>
        <v>1485</v>
      </c>
      <c r="BJ182">
        <f>IF(COUNTA('Последняя версия'!BJ182)=0,NA(),'Последняя версия'!BJ182)</f>
        <v>4.0599999999999996</v>
      </c>
      <c r="BK182">
        <f>IF(COUNTA('Последняя версия'!BK182)=0,NA(),'Последняя версия'!BK182)</f>
        <v>35.42</v>
      </c>
      <c r="BL182">
        <f>IF(COUNTA('Последняя версия'!BL182)=0,NA(),'Последняя версия'!BL182)</f>
        <v>67.8</v>
      </c>
      <c r="BM182">
        <f>IF(COUNTA('Последняя версия'!BM182)=0,NA(),'Последняя версия'!BM182)</f>
        <v>7.96</v>
      </c>
      <c r="BN182" t="e">
        <f>IF(COUNTA('Последняя версия'!BN182)=0,NA(),'Последняя версия'!BN182)</f>
        <v>#N/A</v>
      </c>
      <c r="BO182" t="e">
        <f>IF(COUNTA('Последняя версия'!BO182)=0,NA(),'Последняя версия'!BO182)</f>
        <v>#N/A</v>
      </c>
      <c r="BP182" t="e">
        <f>IF(COUNTA('Последняя версия'!BP182)=0,NA(),'Последняя версия'!BP182)</f>
        <v>#N/A</v>
      </c>
      <c r="BQ182" t="e">
        <f>IF(COUNTA('Последняя версия'!BQ182)=0,NA(),'Последняя версия'!BQ182)</f>
        <v>#N/A</v>
      </c>
      <c r="BR182" t="e">
        <f>IF(COUNTA('Последняя версия'!BR182)=0,NA(),'Последняя версия'!BR182)</f>
        <v>#N/A</v>
      </c>
      <c r="BS182" t="e">
        <f>IF(COUNTA('Последняя версия'!BS182)=0,NA(),'Последняя версия'!BS182)</f>
        <v>#N/A</v>
      </c>
      <c r="BT182" t="e">
        <f>IF(COUNTA('Последняя версия'!BT182)=0,NA(),'Последняя версия'!BT182)</f>
        <v>#N/A</v>
      </c>
      <c r="BU182" t="e">
        <f>IF(COUNTA('Последняя версия'!BU182)=0,NA(),'Последняя версия'!BU182)</f>
        <v>#N/A</v>
      </c>
      <c r="BV182" t="e">
        <f>IF(COUNTA('Последняя версия'!BV182)=0,NA(),'Последняя версия'!BV182)</f>
        <v>#N/A</v>
      </c>
      <c r="BW182" t="e">
        <f>IF(COUNTA('Последняя версия'!BW182)=0,NA(),'Последняя версия'!BW182)</f>
        <v>#N/A</v>
      </c>
      <c r="BX182" t="e">
        <f>IF(COUNTA('Последняя версия'!BX182)=0,NA(),'Последняя версия'!BX182)</f>
        <v>#N/A</v>
      </c>
      <c r="BY182" t="e">
        <f>IF(COUNTA('Последняя версия'!BY182)=0,NA(),'Последняя версия'!BY182)</f>
        <v>#N/A</v>
      </c>
      <c r="BZ182" t="e">
        <f>IF(COUNTA('Последняя версия'!BZ182)=0,NA(),'Последняя версия'!BZ182)</f>
        <v>#N/A</v>
      </c>
      <c r="CA182" t="e">
        <f>IF(COUNTA('Последняя версия'!CA182)=0,NA(),'Последняя версия'!CA182)</f>
        <v>#N/A</v>
      </c>
      <c r="CB182" t="e">
        <f>IF(COUNTA('Последняя версия'!CB182)=0,NA(),'Последняя версия'!CB182)</f>
        <v>#N/A</v>
      </c>
      <c r="CC182" t="e">
        <f>IF(COUNTA('Последняя версия'!CC182)=0,NA(),'Последняя версия'!CC182)</f>
        <v>#N/A</v>
      </c>
      <c r="CD182" t="e">
        <f>IF(COUNTA('Последняя версия'!CD182)=0,NA(),'Последняя версия'!CD182)</f>
        <v>#N/A</v>
      </c>
      <c r="CE182" t="e">
        <f>IF(COUNTA('Последняя версия'!CE182)=0,NA(),'Последняя версия'!CE182)</f>
        <v>#N/A</v>
      </c>
      <c r="CF182" t="e">
        <f>IF(COUNTA('Последняя версия'!CF182)=0,NA(),'Последняя версия'!CF182)</f>
        <v>#N/A</v>
      </c>
      <c r="CG182" t="e">
        <f>IF(COUNTA('Последняя версия'!CG182)=0,NA(),'Последняя версия'!CG182)</f>
        <v>#N/A</v>
      </c>
      <c r="CH182" t="e">
        <f>IF(COUNTA('Последняя версия'!CH182)=0,NA(),'Последняя версия'!CH182)</f>
        <v>#N/A</v>
      </c>
      <c r="CI182" t="e">
        <f>IF(COUNTA('Последняя версия'!CI182)=0,NA(),'Последняя версия'!CI182)</f>
        <v>#N/A</v>
      </c>
      <c r="CJ182" t="e">
        <f>IF(COUNTA('Последняя версия'!CJ182)=0,NA(),'Последняя версия'!CJ182)</f>
        <v>#N/A</v>
      </c>
      <c r="CK182" t="e">
        <f>IF(COUNTA('Последняя версия'!CK182)=0,NA(),'Последняя версия'!CK182)</f>
        <v>#N/A</v>
      </c>
      <c r="CL182" t="e">
        <f>IF(COUNTA('Последняя версия'!CL182)=0,NA(),'Последняя версия'!CL182)</f>
        <v>#N/A</v>
      </c>
      <c r="CM182">
        <f>IF(COUNTA('Последняя версия'!CM182)=0,NA(),'Последняя версия'!CM182)</f>
        <v>8.4</v>
      </c>
      <c r="CN182">
        <f>IF(COUNTA('Последняя версия'!CN182)=0,NA(),'Последняя версия'!CN182)</f>
        <v>191.3</v>
      </c>
      <c r="CO182">
        <f>IF(COUNTA('Последняя версия'!CO182)=0,NA(),'Последняя версия'!CO182)</f>
        <v>1.7</v>
      </c>
      <c r="CP182">
        <f>IF(COUNTA('Последняя версия'!CP182)=0,NA(),'Последняя версия'!CP182)</f>
        <v>530.6</v>
      </c>
      <c r="CQ182">
        <f>IF(COUNTA('Последняя версия'!CQ182)=0,NA(),'Последняя версия'!CQ182)</f>
        <v>715.4</v>
      </c>
      <c r="CR182">
        <f>IF(COUNTA('Последняя версия'!CR182)=0,NA(),'Последняя версия'!CR182)</f>
        <v>6.1</v>
      </c>
      <c r="CS182">
        <f>IF(COUNTA('Последняя версия'!CS182)=0,NA(),'Последняя версия'!CS182)</f>
        <v>26</v>
      </c>
      <c r="CT182">
        <f>IF(COUNTA('Последняя версия'!CT182)=0,NA(),'Последняя версия'!CT182)</f>
        <v>5</v>
      </c>
      <c r="CU182">
        <f>IF(COUNTA('Последняя версия'!CU182)=0,NA(),'Последняя версия'!CU182)</f>
        <v>16</v>
      </c>
      <c r="CV182">
        <f>IF(COUNTA('Последняя версия'!CV182)=0,NA(),'Последняя версия'!CV182)</f>
        <v>5</v>
      </c>
      <c r="CW182">
        <f>IF(COUNTA('Последняя версия'!CW182)=0,NA(),'Последняя версия'!CW182)</f>
        <v>1</v>
      </c>
      <c r="CX182">
        <f>IF(COUNTA('Последняя версия'!CX182)=0,NA(),'Последняя версия'!CX182)</f>
        <v>8</v>
      </c>
      <c r="CY182">
        <f>IF(COUNTA('Последняя версия'!CY182)=0,NA(),'Последняя версия'!CY182)</f>
        <v>4</v>
      </c>
      <c r="CZ182">
        <f>IF(COUNTA('Последняя версия'!CZ182)=0,NA(),'Последняя версия'!CZ182)</f>
        <v>7</v>
      </c>
      <c r="DA182">
        <f>IF(COUNTA('Последняя версия'!DA182)=0,NA(),'Последняя версия'!DA182)</f>
        <v>2</v>
      </c>
      <c r="DB182">
        <f>IF(COUNTA('Последняя версия'!DB182)=0,NA(),'Последняя версия'!DB182)</f>
        <v>6</v>
      </c>
      <c r="DC182">
        <f>IF(COUNTA('Последняя версия'!DC182)=0,NA(),'Последняя версия'!DC182)</f>
        <v>6</v>
      </c>
      <c r="DD182">
        <f>IF(COUNTA('Последняя версия'!DD182)=0,NA(),'Последняя версия'!DD182)</f>
        <v>8</v>
      </c>
      <c r="DE182">
        <f>IF(COUNTA('Последняя версия'!DE182)=0,NA(),'Последняя версия'!DE182)</f>
        <v>4</v>
      </c>
      <c r="DF182">
        <f>IF(COUNTA('Последняя версия'!DF182)=0,NA(),'Последняя версия'!DF182)</f>
        <v>4</v>
      </c>
      <c r="DG182">
        <f>IF(COUNTA('Последняя версия'!DG182)=0,NA(),'Последняя версия'!DG182)</f>
        <v>2</v>
      </c>
      <c r="DH182">
        <f>IF(COUNTA('Последняя версия'!DH182)=0,NA(),'Последняя версия'!DH182)</f>
        <v>8</v>
      </c>
      <c r="DI182">
        <f>IF(COUNTA('Последняя версия'!DI182)=0,NA(),'Последняя версия'!DI182)</f>
        <v>5</v>
      </c>
      <c r="DJ182">
        <f>IF(COUNTA('Последняя версия'!DJ182)=0,NA(),'Последняя версия'!DJ182)</f>
        <v>4</v>
      </c>
      <c r="DK182">
        <f>IF(COUNTA('Последняя версия'!DK182)=0,NA(),'Последняя версия'!DK182)</f>
        <v>2</v>
      </c>
      <c r="DL182">
        <f>IF(COUNTA('Последняя версия'!DL182)=0,NA(),'Последняя версия'!DL182)</f>
        <v>7</v>
      </c>
      <c r="DM182">
        <f>IF(COUNTA('Последняя версия'!DM182)=0,NA(),'Последняя версия'!DM182)</f>
        <v>11</v>
      </c>
      <c r="DN182">
        <f>IF(COUNTA('Последняя версия'!DN182)=0,NA(),'Последняя версия'!DN182)</f>
        <v>6</v>
      </c>
      <c r="DO182">
        <f>IF(COUNTA('Последняя версия'!DO182)=0,NA(),'Последняя версия'!DO182)</f>
        <v>5</v>
      </c>
      <c r="DP182">
        <f>IF(COUNTA('Последняя версия'!DP182)=0,NA(),'Последняя версия'!DP182)</f>
        <v>1</v>
      </c>
      <c r="DQ182">
        <f>IF(COUNTA('Последняя версия'!DQ182)=0,NA(),'Последняя версия'!DQ182)</f>
        <v>13</v>
      </c>
      <c r="DR182">
        <f>IF(COUNTA('Последняя версия'!DR182)=0,NA(),'Последняя версия'!DR182)</f>
        <v>9</v>
      </c>
      <c r="DS182">
        <f>IF(COUNTA('Последняя версия'!DS182)=0,NA(),'Последняя версия'!DS182)</f>
        <v>4</v>
      </c>
      <c r="DT182">
        <f>IF(COUNTA('Последняя версия'!DT182)=0,NA(),'Последняя версия'!DT182)</f>
        <v>99</v>
      </c>
      <c r="DU182">
        <f>IF(COUNTA('Последняя версия'!DU182)=0,NA(),'Последняя версия'!DU182)</f>
        <v>65</v>
      </c>
      <c r="DV182">
        <f>IF(COUNTA('Последняя версия'!DV182)=0,NA(),'Последняя версия'!DV182)</f>
        <v>16</v>
      </c>
      <c r="DW182">
        <f>IF(COUNTA('Последняя версия'!DW182)=0,NA(),'Последняя версия'!DW182)</f>
        <v>1</v>
      </c>
      <c r="DX182">
        <f>IF(COUNTA('Последняя версия'!DX182)=0,NA(),'Последняя версия'!DX182)</f>
        <v>13</v>
      </c>
      <c r="DY182">
        <f>IF(COUNTA('Последняя версия'!DY182)=0,NA(),'Последняя версия'!DY182)</f>
        <v>4</v>
      </c>
      <c r="DZ182">
        <f>IF(COUNTA('Последняя версия'!DZ182)=0,NA(),'Последняя версия'!DZ182)</f>
        <v>23</v>
      </c>
      <c r="EA182">
        <f>IF(COUNTA('Последняя версия'!EA182)=0,NA(),'Последняя версия'!EA182)</f>
        <v>9</v>
      </c>
      <c r="EB182">
        <f>IF(COUNTA('Последняя версия'!EB182)=0,NA(),'Последняя версия'!EB182)</f>
        <v>77</v>
      </c>
      <c r="EC182">
        <f>IF(COUNTA('Последняя версия'!EC182)=0,NA(),'Последняя версия'!EC182)</f>
        <v>123</v>
      </c>
      <c r="ED182">
        <f>IF(COUNTA('Последняя версия'!ED182)=0,NA(),'Последняя версия'!ED182)</f>
        <v>229</v>
      </c>
      <c r="EE182">
        <f>IF(COUNTA('Последняя версия'!EE182)=0,NA(),'Последняя версия'!EE182)</f>
        <v>5</v>
      </c>
      <c r="EF182">
        <f>IF(COUNTA('Последняя версия'!EF182)=0,NA(),'Последняя версия'!EF182)</f>
        <v>8</v>
      </c>
      <c r="EG182">
        <f>IF(COUNTA('Последняя версия'!EG182)=0,NA(),'Последняя версия'!EG182)</f>
        <v>1</v>
      </c>
      <c r="EH182">
        <f>IF(COUNTA('Последняя версия'!EH182)=0,NA(),'Последняя версия'!EH182)</f>
        <v>29</v>
      </c>
      <c r="EI182">
        <f>IF(COUNTA('Последняя версия'!EI182)=0,NA(),'Последняя версия'!EI182)</f>
        <v>106</v>
      </c>
      <c r="EJ182">
        <f>IF(COUNTA('Последняя версия'!EJ182)=0,NA(),'Последняя версия'!EJ182)</f>
        <v>1.6</v>
      </c>
    </row>
    <row r="183" spans="1:140" x14ac:dyDescent="0.35">
      <c r="A183">
        <f>IF(COUNTA('Последняя версия'!A183)=0,NA(),'Последняя версия'!A183)</f>
        <v>182</v>
      </c>
      <c r="B183">
        <f>IF(COUNTA('Последняя версия'!B183)=0,NA(),'Последняя версия'!B183)</f>
        <v>4</v>
      </c>
      <c r="C183">
        <f>IF(COUNTA('Последняя версия'!C183)=0,NA(),'Последняя версия'!C183)</f>
        <v>2</v>
      </c>
      <c r="D183">
        <f>IF(COUNTA('Последняя версия'!D183)=0,NA(),'Последняя версия'!D183)</f>
        <v>3</v>
      </c>
      <c r="E183">
        <f>IF(COUNTA('Последняя версия'!E183)=0,NA(),'Последняя версия'!E183)</f>
        <v>6</v>
      </c>
      <c r="F183">
        <f>IF(COUNTA('Последняя версия'!F183)=0,NA(),'Последняя версия'!F183)</f>
        <v>2</v>
      </c>
      <c r="G183">
        <f>IF(COUNTA('Последняя версия'!G183)=0,NA(),'Последняя версия'!G183)</f>
        <v>3</v>
      </c>
      <c r="H183">
        <f>IF(COUNTA('Последняя версия'!H183)=0,NA(),'Последняя версия'!H183)</f>
        <v>1</v>
      </c>
      <c r="I183">
        <f>IF(COUNTA('Последняя версия'!I183)=0,NA(),'Последняя версия'!I183)</f>
        <v>1</v>
      </c>
      <c r="J183">
        <f>IF(COUNTA('Последняя версия'!J183)=0,NA(),'Последняя версия'!J183)</f>
        <v>1</v>
      </c>
      <c r="K183">
        <f>IF(COUNTA('Последняя версия'!K183)=0,NA(),'Последняя версия'!K183)</f>
        <v>1</v>
      </c>
      <c r="L183">
        <f>IF(COUNTA('Последняя версия'!L183)=0,NA(),'Последняя версия'!L183)</f>
        <v>1</v>
      </c>
      <c r="M183">
        <f>IF(COUNTA('Последняя версия'!M183)=0,NA(),'Последняя версия'!M183)</f>
        <v>1</v>
      </c>
      <c r="N183">
        <f>IF(COUNTA('Последняя версия'!N183)=0,NA(),'Последняя версия'!N183)</f>
        <v>1</v>
      </c>
      <c r="O183">
        <f>IF(COUNTA('Последняя версия'!O183)=0,NA(),'Последняя версия'!O183)</f>
        <v>1</v>
      </c>
      <c r="P183">
        <f>IF(COUNTA('Последняя версия'!P183)=0,NA(),'Последняя версия'!P183)</f>
        <v>1</v>
      </c>
      <c r="Q183">
        <f>IF(COUNTA('Последняя версия'!Q183)=0,NA(),'Последняя версия'!Q183)</f>
        <v>2</v>
      </c>
      <c r="R183">
        <f>IF(COUNTA('Последняя версия'!R183)=0,NA(),'Последняя версия'!R183)</f>
        <v>1</v>
      </c>
      <c r="S183">
        <f>IF(COUNTA('Последняя версия'!S183)=0,NA(),'Последняя версия'!S183)</f>
        <v>2</v>
      </c>
      <c r="T183" t="e">
        <f>IF(COUNTA('Последняя версия'!T183)=0,NA(),'Последняя версия'!T183)</f>
        <v>#N/A</v>
      </c>
      <c r="U183" t="e">
        <f>IF(COUNTA('Последняя версия'!U183)=0,NA(),'Последняя версия'!U183)</f>
        <v>#N/A</v>
      </c>
      <c r="V183" t="e">
        <f>IF(COUNTA('Последняя версия'!V183)=0,NA(),'Последняя версия'!V183)</f>
        <v>#N/A</v>
      </c>
      <c r="W183" t="e">
        <f>IF(COUNTA('Последняя версия'!W183)=0,NA(),'Последняя версия'!W183)</f>
        <v>#N/A</v>
      </c>
      <c r="X183">
        <f>IF(COUNTA('Последняя версия'!X183)=0,NA(),'Последняя версия'!X183)</f>
        <v>69</v>
      </c>
      <c r="Y183">
        <f>IF(COUNTA('Последняя версия'!Y183)=0,NA(),'Последняя версия'!Y183)</f>
        <v>59</v>
      </c>
      <c r="Z183" t="e">
        <f>IF(COUNTA('Последняя версия'!Z183)=0,NA(),'Последняя версия'!Z183)</f>
        <v>#N/A</v>
      </c>
      <c r="AA183">
        <f>IF(COUNTA('Последняя версия'!AA183)=0,NA(),'Последняя версия'!AA183)</f>
        <v>55</v>
      </c>
      <c r="AB183" t="e">
        <f>IF(COUNTA('Последняя версия'!AB183)=0,NA(),'Последняя версия'!AB183)</f>
        <v>#N/A</v>
      </c>
      <c r="AC183">
        <f>IF(COUNTA('Последняя версия'!AC183)=0,NA(),'Последняя версия'!AC183)</f>
        <v>41.8</v>
      </c>
      <c r="AD183">
        <f>IF(COUNTA('Последняя версия'!AD183)=0,NA(),'Последняя версия'!AD183)</f>
        <v>5.38</v>
      </c>
      <c r="AE183">
        <f>IF(COUNTA('Последняя версия'!AE183)=0,NA(),'Последняя версия'!AE183)</f>
        <v>70.099999999999994</v>
      </c>
      <c r="AF183">
        <f>IF(COUNTA('Последняя версия'!AF183)=0,NA(),'Последняя версия'!AF183)</f>
        <v>6.6</v>
      </c>
      <c r="AG183">
        <f>IF(COUNTA('Последняя версия'!AG183)=0,NA(),'Последняя версия'!AG183)</f>
        <v>0.75</v>
      </c>
      <c r="AH183">
        <f>IF(COUNTA('Последняя версия'!AH183)=0,NA(),'Последняя версия'!AH183)</f>
        <v>3.26</v>
      </c>
      <c r="AI183">
        <f>IF(COUNTA('Последняя версия'!AI183)=0,NA(),'Последняя версия'!AI183)</f>
        <v>2.56</v>
      </c>
      <c r="AJ183">
        <f>IF(COUNTA('Последняя версия'!AJ183)=0,NA(),'Последняя версия'!AJ183)</f>
        <v>1.48</v>
      </c>
      <c r="AK183">
        <f>IF(COUNTA('Последняя версия'!AK183)=0,NA(),'Последняя версия'!AK183)</f>
        <v>6.14</v>
      </c>
      <c r="AL183">
        <f>IF(COUNTA('Последняя версия'!AL183)=0,NA(),'Последняя версия'!AL183)</f>
        <v>82</v>
      </c>
      <c r="AM183">
        <f>IF(COUNTA('Последняя версия'!AM183)=0,NA(),'Последняя версия'!AM183)</f>
        <v>161</v>
      </c>
      <c r="AN183" t="e">
        <f>IF(COUNTA('Последняя версия'!AN183)=0,NA(),'Последняя версия'!AN183)</f>
        <v>#N/A</v>
      </c>
      <c r="AO183" t="e">
        <f>IF(COUNTA('Последняя версия'!AO183)=0,NA(),'Последняя версия'!AO183)</f>
        <v>#N/A</v>
      </c>
      <c r="AP183" t="e">
        <f>IF(COUNTA('Последняя версия'!AP183)=0,NA(),'Последняя версия'!AP183)</f>
        <v>#N/A</v>
      </c>
      <c r="AQ183" t="e">
        <f>IF(COUNTA('Последняя версия'!AQ183)=0,NA(),'Последняя версия'!AQ183)</f>
        <v>#N/A</v>
      </c>
      <c r="AR183" t="e">
        <f>IF(COUNTA('Последняя версия'!AR183)=0,NA(),'Последняя версия'!AR183)</f>
        <v>#N/A</v>
      </c>
      <c r="AS183" t="e">
        <f>IF(COUNTA('Последняя версия'!AS183)=0,NA(),'Последняя версия'!AS183)</f>
        <v>#N/A</v>
      </c>
      <c r="AT183" t="e">
        <f>IF(COUNTA('Последняя версия'!AT183)=0,NA(),'Последняя версия'!AT183)</f>
        <v>#N/A</v>
      </c>
      <c r="AU183" t="e">
        <f>IF(COUNTA('Последняя версия'!AU183)=0,NA(),'Последняя версия'!AU183)</f>
        <v>#N/A</v>
      </c>
      <c r="AV183" t="e">
        <f>IF(COUNTA('Последняя версия'!AV183)=0,NA(),'Последняя версия'!AV183)</f>
        <v>#N/A</v>
      </c>
      <c r="AW183" t="e">
        <f>IF(COUNTA('Последняя версия'!AW183)=0,NA(),'Последняя версия'!AW183)</f>
        <v>#N/A</v>
      </c>
      <c r="AX183" t="e">
        <f>IF(COUNTA('Последняя версия'!AX183)=0,NA(),'Последняя версия'!AX183)</f>
        <v>#N/A</v>
      </c>
      <c r="AY183" t="e">
        <f>IF(COUNTA('Последняя версия'!AY183)=0,NA(),'Последняя версия'!AY183)</f>
        <v>#N/A</v>
      </c>
      <c r="AZ183" t="e">
        <f>IF(COUNTA('Последняя версия'!AZ183)=0,NA(),'Последняя версия'!AZ183)</f>
        <v>#N/A</v>
      </c>
      <c r="BA183" t="e">
        <f>IF(COUNTA('Последняя версия'!BA183)=0,NA(),'Последняя версия'!BA183)</f>
        <v>#N/A</v>
      </c>
      <c r="BB183">
        <f>IF(COUNTA('Последняя версия'!BB183)=0,NA(),'Последняя версия'!BB183)</f>
        <v>143</v>
      </c>
      <c r="BC183">
        <f>IF(COUNTA('Последняя версия'!BC183)=0,NA(),'Последняя версия'!BC183)</f>
        <v>4.63</v>
      </c>
      <c r="BD183">
        <f>IF(COUNTA('Последняя версия'!BD183)=0,NA(),'Последняя версия'!BD183)</f>
        <v>177</v>
      </c>
      <c r="BE183">
        <f>IF(COUNTA('Последняя версия'!BE183)=0,NA(),'Последняя версия'!BE183)</f>
        <v>9.4</v>
      </c>
      <c r="BF183">
        <f>IF(COUNTA('Последняя версия'!BF183)=0,NA(),'Последняя версия'!BF183)</f>
        <v>14</v>
      </c>
      <c r="BG183">
        <f>IF(COUNTA('Последняя версия'!BG183)=0,NA(),'Последняя версия'!BG183)</f>
        <v>9</v>
      </c>
      <c r="BH183">
        <f>IF(COUNTA('Последняя версия'!BH183)=0,NA(),'Последняя версия'!BH183)</f>
        <v>205</v>
      </c>
      <c r="BI183">
        <f>IF(COUNTA('Последняя версия'!BI183)=0,NA(),'Последняя версия'!BI183)</f>
        <v>1433</v>
      </c>
      <c r="BJ183">
        <f>IF(COUNTA('Последняя версия'!BJ183)=0,NA(),'Последняя версия'!BJ183)</f>
        <v>5.2220967741935498</v>
      </c>
      <c r="BK183">
        <f>IF(COUNTA('Последняя версия'!BK183)=0,NA(),'Последняя версия'!BK183)</f>
        <v>32.380000000000003</v>
      </c>
      <c r="BL183">
        <f>IF(COUNTA('Последняя версия'!BL183)=0,NA(),'Последняя версия'!BL183)</f>
        <v>72.7</v>
      </c>
      <c r="BM183">
        <f>IF(COUNTA('Последняя версия'!BM183)=0,NA(),'Последняя версия'!BM183)</f>
        <v>7.56</v>
      </c>
      <c r="BN183" t="e">
        <f>IF(COUNTA('Последняя версия'!BN183)=0,NA(),'Последняя версия'!BN183)</f>
        <v>#N/A</v>
      </c>
      <c r="BO183" t="e">
        <f>IF(COUNTA('Последняя версия'!BO183)=0,NA(),'Последняя версия'!BO183)</f>
        <v>#N/A</v>
      </c>
      <c r="BP183" t="e">
        <f>IF(COUNTA('Последняя версия'!BP183)=0,NA(),'Последняя версия'!BP183)</f>
        <v>#N/A</v>
      </c>
      <c r="BQ183" t="e">
        <f>IF(COUNTA('Последняя версия'!BQ183)=0,NA(),'Последняя версия'!BQ183)</f>
        <v>#N/A</v>
      </c>
      <c r="BR183" t="e">
        <f>IF(COUNTA('Последняя версия'!BR183)=0,NA(),'Последняя версия'!BR183)</f>
        <v>#N/A</v>
      </c>
      <c r="BS183" t="e">
        <f>IF(COUNTA('Последняя версия'!BS183)=0,NA(),'Последняя версия'!BS183)</f>
        <v>#N/A</v>
      </c>
      <c r="BT183" t="e">
        <f>IF(COUNTA('Последняя версия'!BT183)=0,NA(),'Последняя версия'!BT183)</f>
        <v>#N/A</v>
      </c>
      <c r="BU183" t="e">
        <f>IF(COUNTA('Последняя версия'!BU183)=0,NA(),'Последняя версия'!BU183)</f>
        <v>#N/A</v>
      </c>
      <c r="BV183" t="e">
        <f>IF(COUNTA('Последняя версия'!BV183)=0,NA(),'Последняя версия'!BV183)</f>
        <v>#N/A</v>
      </c>
      <c r="BW183" t="e">
        <f>IF(COUNTA('Последняя версия'!BW183)=0,NA(),'Последняя версия'!BW183)</f>
        <v>#N/A</v>
      </c>
      <c r="BX183" t="e">
        <f>IF(COUNTA('Последняя версия'!BX183)=0,NA(),'Последняя версия'!BX183)</f>
        <v>#N/A</v>
      </c>
      <c r="BY183" t="e">
        <f>IF(COUNTA('Последняя версия'!BY183)=0,NA(),'Последняя версия'!BY183)</f>
        <v>#N/A</v>
      </c>
      <c r="BZ183" t="e">
        <f>IF(COUNTA('Последняя версия'!BZ183)=0,NA(),'Последняя версия'!BZ183)</f>
        <v>#N/A</v>
      </c>
      <c r="CA183" t="e">
        <f>IF(COUNTA('Последняя версия'!CA183)=0,NA(),'Последняя версия'!CA183)</f>
        <v>#N/A</v>
      </c>
      <c r="CB183" t="e">
        <f>IF(COUNTA('Последняя версия'!CB183)=0,NA(),'Последняя версия'!CB183)</f>
        <v>#N/A</v>
      </c>
      <c r="CC183" t="e">
        <f>IF(COUNTA('Последняя версия'!CC183)=0,NA(),'Последняя версия'!CC183)</f>
        <v>#N/A</v>
      </c>
      <c r="CD183" t="e">
        <f>IF(COUNTA('Последняя версия'!CD183)=0,NA(),'Последняя версия'!CD183)</f>
        <v>#N/A</v>
      </c>
      <c r="CE183" t="e">
        <f>IF(COUNTA('Последняя версия'!CE183)=0,NA(),'Последняя версия'!CE183)</f>
        <v>#N/A</v>
      </c>
      <c r="CF183" t="e">
        <f>IF(COUNTA('Последняя версия'!CF183)=0,NA(),'Последняя версия'!CF183)</f>
        <v>#N/A</v>
      </c>
      <c r="CG183" t="e">
        <f>IF(COUNTA('Последняя версия'!CG183)=0,NA(),'Последняя версия'!CG183)</f>
        <v>#N/A</v>
      </c>
      <c r="CH183" t="e">
        <f>IF(COUNTA('Последняя версия'!CH183)=0,NA(),'Последняя версия'!CH183)</f>
        <v>#N/A</v>
      </c>
      <c r="CI183" t="e">
        <f>IF(COUNTA('Последняя версия'!CI183)=0,NA(),'Последняя версия'!CI183)</f>
        <v>#N/A</v>
      </c>
      <c r="CJ183" t="e">
        <f>IF(COUNTA('Последняя версия'!CJ183)=0,NA(),'Последняя версия'!CJ183)</f>
        <v>#N/A</v>
      </c>
      <c r="CK183" t="e">
        <f>IF(COUNTA('Последняя версия'!CK183)=0,NA(),'Последняя версия'!CK183)</f>
        <v>#N/A</v>
      </c>
      <c r="CL183" t="e">
        <f>IF(COUNTA('Последняя версия'!CL183)=0,NA(),'Последняя версия'!CL183)</f>
        <v>#N/A</v>
      </c>
      <c r="CM183">
        <f>IF(COUNTA('Последняя версия'!CM183)=0,NA(),'Последняя версия'!CM183)</f>
        <v>2.57</v>
      </c>
      <c r="CN183">
        <f>IF(COUNTA('Последняя версия'!CN183)=0,NA(),'Последняя версия'!CN183)</f>
        <v>8.76</v>
      </c>
      <c r="CO183">
        <f>IF(COUNTA('Последняя версия'!CO183)=0,NA(),'Последняя версия'!CO183)</f>
        <v>2.4900000000000002</v>
      </c>
      <c r="CP183">
        <f>IF(COUNTA('Последняя версия'!CP183)=0,NA(),'Последняя версия'!CP183)</f>
        <v>193.48</v>
      </c>
      <c r="CQ183">
        <f>IF(COUNTA('Последняя версия'!CQ183)=0,NA(),'Последняя версия'!CQ183)</f>
        <v>63.41</v>
      </c>
      <c r="CR183">
        <f>IF(COUNTA('Последняя версия'!CR183)=0,NA(),'Последняя версия'!CR183)</f>
        <v>10.119999999999999</v>
      </c>
      <c r="CS183">
        <f>IF(COUNTA('Последняя версия'!CS183)=0,NA(),'Последняя версия'!CS183)</f>
        <v>29</v>
      </c>
      <c r="CT183">
        <f>IF(COUNTA('Последняя версия'!CT183)=0,NA(),'Последняя версия'!CT183)</f>
        <v>7</v>
      </c>
      <c r="CU183">
        <f>IF(COUNTA('Последняя версия'!CU183)=0,NA(),'Последняя версия'!CU183)</f>
        <v>18</v>
      </c>
      <c r="CV183">
        <f>IF(COUNTA('Последняя версия'!CV183)=0,NA(),'Последняя версия'!CV183)</f>
        <v>5</v>
      </c>
      <c r="CW183">
        <f>IF(COUNTA('Последняя версия'!CW183)=0,NA(),'Последняя версия'!CW183)</f>
        <v>1</v>
      </c>
      <c r="CX183">
        <f>IF(COUNTA('Последняя версия'!CX183)=0,NA(),'Последняя версия'!CX183)</f>
        <v>6</v>
      </c>
      <c r="CY183">
        <f>IF(COUNTA('Последняя версия'!CY183)=0,NA(),'Последняя версия'!CY183)</f>
        <v>6</v>
      </c>
      <c r="CZ183">
        <f>IF(COUNTA('Последняя версия'!CZ183)=0,NA(),'Последняя версия'!CZ183)</f>
        <v>4</v>
      </c>
      <c r="DA183">
        <f>IF(COUNTA('Последняя версия'!DA183)=0,NA(),'Последняя версия'!DA183)</f>
        <v>8</v>
      </c>
      <c r="DB183">
        <f>IF(COUNTA('Последняя версия'!DB183)=0,NA(),'Последняя версия'!DB183)</f>
        <v>9</v>
      </c>
      <c r="DC183">
        <f>IF(COUNTA('Последняя версия'!DC183)=0,NA(),'Последняя версия'!DC183)</f>
        <v>8</v>
      </c>
      <c r="DD183">
        <f>IF(COUNTA('Последняя версия'!DD183)=0,NA(),'Последняя версия'!DD183)</f>
        <v>9</v>
      </c>
      <c r="DE183">
        <f>IF(COUNTA('Последняя версия'!DE183)=0,NA(),'Последняя версия'!DE183)</f>
        <v>8</v>
      </c>
      <c r="DF183">
        <f>IF(COUNTA('Последняя версия'!DF183)=0,NA(),'Последняя версия'!DF183)</f>
        <v>8</v>
      </c>
      <c r="DG183">
        <f>IF(COUNTA('Последняя версия'!DG183)=0,NA(),'Последняя версия'!DG183)</f>
        <v>9</v>
      </c>
      <c r="DH183">
        <f>IF(COUNTA('Последняя версия'!DH183)=0,NA(),'Последняя версия'!DH183)</f>
        <v>17</v>
      </c>
      <c r="DI183">
        <f>IF(COUNTA('Последняя версия'!DI183)=0,NA(),'Последняя версия'!DI183)</f>
        <v>6</v>
      </c>
      <c r="DJ183">
        <f>IF(COUNTA('Последняя версия'!DJ183)=0,NA(),'Последняя версия'!DJ183)</f>
        <v>5</v>
      </c>
      <c r="DK183">
        <f>IF(COUNTA('Последняя версия'!DK183)=0,NA(),'Последняя версия'!DK183)</f>
        <v>4</v>
      </c>
      <c r="DL183">
        <f>IF(COUNTA('Последняя версия'!DL183)=0,NA(),'Последняя версия'!DL183)</f>
        <v>7</v>
      </c>
      <c r="DM183">
        <f>IF(COUNTA('Последняя версия'!DM183)=0,NA(),'Последняя версия'!DM183)</f>
        <v>11</v>
      </c>
      <c r="DN183">
        <f>IF(COUNTA('Последняя версия'!DN183)=0,NA(),'Последняя версия'!DN183)</f>
        <v>6</v>
      </c>
      <c r="DO183">
        <f>IF(COUNTA('Последняя версия'!DO183)=0,NA(),'Последняя версия'!DO183)</f>
        <v>5</v>
      </c>
      <c r="DP183">
        <f>IF(COUNTA('Последняя версия'!DP183)=0,NA(),'Последняя версия'!DP183)</f>
        <v>11</v>
      </c>
      <c r="DQ183">
        <f>IF(COUNTA('Последняя версия'!DQ183)=0,NA(),'Последняя версия'!DQ183)</f>
        <v>15</v>
      </c>
      <c r="DR183">
        <f>IF(COUNTA('Последняя версия'!DR183)=0,NA(),'Последняя версия'!DR183)</f>
        <v>9</v>
      </c>
      <c r="DS183">
        <f>IF(COUNTA('Последняя версия'!DS183)=0,NA(),'Последняя версия'!DS183)</f>
        <v>6</v>
      </c>
      <c r="DT183">
        <f>IF(COUNTA('Последняя версия'!DT183)=0,NA(),'Последняя версия'!DT183)</f>
        <v>120</v>
      </c>
      <c r="DU183">
        <f>IF(COUNTA('Последняя версия'!DU183)=0,NA(),'Последняя версия'!DU183)</f>
        <v>86</v>
      </c>
      <c r="DV183">
        <f>IF(COUNTA('Последняя версия'!DV183)=0,NA(),'Последняя версия'!DV183)</f>
        <v>18</v>
      </c>
      <c r="DW183">
        <f>IF(COUNTA('Последняя версия'!DW183)=0,NA(),'Последняя версия'!DW183)</f>
        <v>1</v>
      </c>
      <c r="DX183">
        <f>IF(COUNTA('Последняя версия'!DX183)=0,NA(),'Последняя версия'!DX183)</f>
        <v>23</v>
      </c>
      <c r="DY183">
        <f>IF(COUNTA('Последняя версия'!DY183)=0,NA(),'Последняя версия'!DY183)</f>
        <v>8</v>
      </c>
      <c r="DZ183">
        <f>IF(COUNTA('Последняя версия'!DZ183)=0,NA(),'Последняя версия'!DZ183)</f>
        <v>25</v>
      </c>
      <c r="EA183">
        <f>IF(COUNTA('Последняя версия'!EA183)=0,NA(),'Последняя версия'!EA183)</f>
        <v>12</v>
      </c>
      <c r="EB183">
        <f>IF(COUNTA('Последняя версия'!EB183)=0,NA(),'Последняя версия'!EB183)</f>
        <v>82</v>
      </c>
      <c r="EC183">
        <f>IF(COUNTA('Последняя версия'!EC183)=0,NA(),'Последняя версия'!EC183)</f>
        <v>96</v>
      </c>
      <c r="ED183">
        <f>IF(COUNTA('Последняя версия'!ED183)=0,NA(),'Последняя версия'!ED183)</f>
        <v>188</v>
      </c>
      <c r="EE183">
        <f>IF(COUNTA('Последняя версия'!EE183)=0,NA(),'Последняя версия'!EE183)</f>
        <v>0</v>
      </c>
      <c r="EF183">
        <f>IF(COUNTA('Последняя версия'!EF183)=0,NA(),'Последняя версия'!EF183)</f>
        <v>1</v>
      </c>
      <c r="EG183">
        <f>IF(COUNTA('Последняя версия'!EG183)=0,NA(),'Последняя версия'!EG183)</f>
        <v>1</v>
      </c>
      <c r="EH183">
        <f>IF(COUNTA('Последняя версия'!EH183)=0,NA(),'Последняя версия'!EH183)</f>
        <v>5</v>
      </c>
      <c r="EI183">
        <f>IF(COUNTA('Последняя версия'!EI183)=0,NA(),'Последняя версия'!EI183)</f>
        <v>92</v>
      </c>
      <c r="EJ183">
        <f>IF(COUNTA('Последняя версия'!EJ183)=0,NA(),'Последняя версия'!EJ183)</f>
        <v>1.17</v>
      </c>
    </row>
    <row r="184" spans="1:140" x14ac:dyDescent="0.35">
      <c r="A184">
        <f>IF(COUNTA('Последняя версия'!A184)=0,NA(),'Последняя версия'!A184)</f>
        <v>183</v>
      </c>
      <c r="B184">
        <f>IF(COUNTA('Последняя версия'!B184)=0,NA(),'Последняя версия'!B184)</f>
        <v>4</v>
      </c>
      <c r="C184">
        <f>IF(COUNTA('Последняя версия'!C184)=0,NA(),'Последняя версия'!C184)</f>
        <v>2</v>
      </c>
      <c r="D184">
        <f>IF(COUNTA('Последняя версия'!D184)=0,NA(),'Последняя версия'!D184)</f>
        <v>4</v>
      </c>
      <c r="E184">
        <f>IF(COUNTA('Последняя версия'!E184)=0,NA(),'Последняя версия'!E184)</f>
        <v>6</v>
      </c>
      <c r="F184">
        <f>IF(COUNTA('Последняя версия'!F184)=0,NA(),'Последняя версия'!F184)</f>
        <v>2</v>
      </c>
      <c r="G184">
        <f>IF(COUNTA('Последняя версия'!G184)=0,NA(),'Последняя версия'!G184)</f>
        <v>3</v>
      </c>
      <c r="H184">
        <f>IF(COUNTA('Последняя версия'!H184)=0,NA(),'Последняя версия'!H184)</f>
        <v>1</v>
      </c>
      <c r="I184">
        <f>IF(COUNTA('Последняя версия'!I184)=0,NA(),'Последняя версия'!I184)</f>
        <v>1</v>
      </c>
      <c r="J184">
        <f>IF(COUNTA('Последняя версия'!J184)=0,NA(),'Последняя версия'!J184)</f>
        <v>1</v>
      </c>
      <c r="K184">
        <f>IF(COUNTA('Последняя версия'!K184)=0,NA(),'Последняя версия'!K184)</f>
        <v>1</v>
      </c>
      <c r="L184">
        <f>IF(COUNTA('Последняя версия'!L184)=0,NA(),'Последняя версия'!L184)</f>
        <v>1</v>
      </c>
      <c r="M184">
        <f>IF(COUNTA('Последняя версия'!M184)=0,NA(),'Последняя версия'!M184)</f>
        <v>1</v>
      </c>
      <c r="N184">
        <f>IF(COUNTA('Последняя версия'!N184)=0,NA(),'Последняя версия'!N184)</f>
        <v>1</v>
      </c>
      <c r="O184">
        <f>IF(COUNTA('Последняя версия'!O184)=0,NA(),'Последняя версия'!O184)</f>
        <v>1</v>
      </c>
      <c r="P184">
        <f>IF(COUNTA('Последняя версия'!P184)=0,NA(),'Последняя версия'!P184)</f>
        <v>1</v>
      </c>
      <c r="Q184">
        <f>IF(COUNTA('Последняя версия'!Q184)=0,NA(),'Последняя версия'!Q184)</f>
        <v>1</v>
      </c>
      <c r="R184">
        <f>IF(COUNTA('Последняя версия'!R184)=0,NA(),'Последняя версия'!R184)</f>
        <v>1</v>
      </c>
      <c r="S184">
        <f>IF(COUNTA('Последняя версия'!S184)=0,NA(),'Последняя версия'!S184)</f>
        <v>2</v>
      </c>
      <c r="T184">
        <f>IF(COUNTA('Последняя версия'!T184)=0,NA(),'Последняя версия'!T184)</f>
        <v>0</v>
      </c>
      <c r="U184">
        <f>IF(COUNTA('Последняя версия'!U184)=0,NA(),'Последняя версия'!U184)</f>
        <v>1</v>
      </c>
      <c r="V184">
        <f>IF(COUNTA('Последняя версия'!V184)=0,NA(),'Последняя версия'!V184)</f>
        <v>1</v>
      </c>
      <c r="W184">
        <f>IF(COUNTA('Последняя версия'!W184)=0,NA(),'Последняя версия'!W184)</f>
        <v>1</v>
      </c>
      <c r="X184">
        <f>IF(COUNTA('Последняя версия'!X184)=0,NA(),'Последняя версия'!X184)</f>
        <v>69</v>
      </c>
      <c r="Y184">
        <f>IF(COUNTA('Последняя версия'!Y184)=0,NA(),'Последняя версия'!Y184)</f>
        <v>68</v>
      </c>
      <c r="Z184">
        <f>IF(COUNTA('Последняя версия'!Z184)=0,NA(),'Последняя версия'!Z184)</f>
        <v>12</v>
      </c>
      <c r="AA184" t="e">
        <f>IF(COUNTA('Последняя версия'!AA184)=0,NA(),'Последняя версия'!AA184)</f>
        <v>#N/A</v>
      </c>
      <c r="AB184" t="e">
        <f>IF(COUNTA('Последняя версия'!AB184)=0,NA(),'Последняя версия'!AB184)</f>
        <v>#N/A</v>
      </c>
      <c r="AC184">
        <f>IF(COUNTA('Последняя версия'!AC184)=0,NA(),'Последняя версия'!AC184)</f>
        <v>50.27</v>
      </c>
      <c r="AD184">
        <f>IF(COUNTA('Последняя версия'!AD184)=0,NA(),'Последняя версия'!AD184)</f>
        <v>4.78</v>
      </c>
      <c r="AE184">
        <f>IF(COUNTA('Последняя версия'!AE184)=0,NA(),'Последняя версия'!AE184)</f>
        <v>81.52</v>
      </c>
      <c r="AF184">
        <f>IF(COUNTA('Последняя версия'!AF184)=0,NA(),'Последняя версия'!AF184)</f>
        <v>4.53</v>
      </c>
      <c r="AG184">
        <f>IF(COUNTA('Последняя версия'!AG184)=0,NA(),'Последняя версия'!AG184)</f>
        <v>1.42</v>
      </c>
      <c r="AH184">
        <f>IF(COUNTA('Последняя версия'!AH184)=0,NA(),'Последняя версия'!AH184)</f>
        <v>2.93</v>
      </c>
      <c r="AI184">
        <f>IF(COUNTA('Последняя версия'!AI184)=0,NA(),'Последняя версия'!AI184)</f>
        <v>1.35</v>
      </c>
      <c r="AJ184">
        <f>IF(COUNTA('Последняя версия'!AJ184)=0,NA(),'Последняя версия'!AJ184)</f>
        <v>0.36</v>
      </c>
      <c r="AK184">
        <f>IF(COUNTA('Последняя версия'!AK184)=0,NA(),'Последняя версия'!AK184)</f>
        <v>2.36</v>
      </c>
      <c r="AL184">
        <f>IF(COUNTA('Последняя версия'!AL184)=0,NA(),'Последняя версия'!AL184)</f>
        <v>173</v>
      </c>
      <c r="AM184">
        <f>IF(COUNTA('Последняя версия'!AM184)=0,NA(),'Последняя версия'!AM184)</f>
        <v>300</v>
      </c>
      <c r="AN184" t="e">
        <f>IF(COUNTA('Последняя версия'!AN184)=0,NA(),'Последняя версия'!AN184)</f>
        <v>#N/A</v>
      </c>
      <c r="AO184" t="e">
        <f>IF(COUNTA('Последняя версия'!AO184)=0,NA(),'Последняя версия'!AO184)</f>
        <v>#N/A</v>
      </c>
      <c r="AP184" t="e">
        <f>IF(COUNTA('Последняя версия'!AP184)=0,NA(),'Последняя версия'!AP184)</f>
        <v>#N/A</v>
      </c>
      <c r="AQ184" t="e">
        <f>IF(COUNTA('Последняя версия'!AQ184)=0,NA(),'Последняя версия'!AQ184)</f>
        <v>#N/A</v>
      </c>
      <c r="AR184" t="e">
        <f>IF(COUNTA('Последняя версия'!AR184)=0,NA(),'Последняя версия'!AR184)</f>
        <v>#N/A</v>
      </c>
      <c r="AS184" t="e">
        <f>IF(COUNTA('Последняя версия'!AS184)=0,NA(),'Последняя версия'!AS184)</f>
        <v>#N/A</v>
      </c>
      <c r="AT184" t="e">
        <f>IF(COUNTA('Последняя версия'!AT184)=0,NA(),'Последняя версия'!AT184)</f>
        <v>#N/A</v>
      </c>
      <c r="AU184" t="e">
        <f>IF(COUNTA('Последняя версия'!AU184)=0,NA(),'Последняя версия'!AU184)</f>
        <v>#N/A</v>
      </c>
      <c r="AV184" t="e">
        <f>IF(COUNTA('Последняя версия'!AV184)=0,NA(),'Последняя версия'!AV184)</f>
        <v>#N/A</v>
      </c>
      <c r="AW184" t="e">
        <f>IF(COUNTA('Последняя версия'!AW184)=0,NA(),'Последняя версия'!AW184)</f>
        <v>#N/A</v>
      </c>
      <c r="AX184" t="e">
        <f>IF(COUNTA('Последняя версия'!AX184)=0,NA(),'Последняя версия'!AX184)</f>
        <v>#N/A</v>
      </c>
      <c r="AY184" t="e">
        <f>IF(COUNTA('Последняя версия'!AY184)=0,NA(),'Последняя версия'!AY184)</f>
        <v>#N/A</v>
      </c>
      <c r="AZ184" t="e">
        <f>IF(COUNTA('Последняя версия'!AZ184)=0,NA(),'Последняя версия'!AZ184)</f>
        <v>#N/A</v>
      </c>
      <c r="BA184" t="e">
        <f>IF(COUNTA('Последняя версия'!BA184)=0,NA(),'Последняя версия'!BA184)</f>
        <v>#N/A</v>
      </c>
      <c r="BB184">
        <f>IF(COUNTA('Последняя версия'!BB184)=0,NA(),'Последняя версия'!BB184)</f>
        <v>136</v>
      </c>
      <c r="BC184">
        <f>IF(COUNTA('Последняя версия'!BC184)=0,NA(),'Последняя версия'!BC184)</f>
        <v>4.62</v>
      </c>
      <c r="BD184">
        <f>IF(COUNTA('Последняя версия'!BD184)=0,NA(),'Последняя версия'!BD184)</f>
        <v>150</v>
      </c>
      <c r="BE184">
        <f>IF(COUNTA('Последняя версия'!BE184)=0,NA(),'Последняя версия'!BE184)</f>
        <v>3.5</v>
      </c>
      <c r="BF184">
        <f>IF(COUNTA('Последняя версия'!BF184)=0,NA(),'Последняя версия'!BF184)</f>
        <v>5</v>
      </c>
      <c r="BG184">
        <f>IF(COUNTA('Последняя версия'!BG184)=0,NA(),'Последняя версия'!BG184)</f>
        <v>1</v>
      </c>
      <c r="BH184">
        <f>IF(COUNTA('Последняя версия'!BH184)=0,NA(),'Последняя версия'!BH184)</f>
        <v>208.8</v>
      </c>
      <c r="BI184">
        <f>IF(COUNTA('Последняя версия'!BI184)=0,NA(),'Последняя версия'!BI184)</f>
        <v>1535.294117647059</v>
      </c>
      <c r="BJ184">
        <f>IF(COUNTA('Последняя версия'!BJ184)=0,NA(),'Последняя версия'!BJ184)</f>
        <v>6.1</v>
      </c>
      <c r="BK184">
        <f>IF(COUNTA('Последняя версия'!BK184)=0,NA(),'Последняя версия'!BK184)</f>
        <v>45.99</v>
      </c>
      <c r="BL184">
        <f>IF(COUNTA('Последняя версия'!BL184)=0,NA(),'Последняя версия'!BL184)</f>
        <v>106.7</v>
      </c>
      <c r="BM184">
        <f>IF(COUNTA('Последняя версия'!BM184)=0,NA(),'Последняя версия'!BM184)</f>
        <v>1038</v>
      </c>
      <c r="BN184" t="e">
        <f>IF(COUNTA('Последняя версия'!BN184)=0,NA(),'Последняя версия'!BN184)</f>
        <v>#N/A</v>
      </c>
      <c r="BO184" t="e">
        <f>IF(COUNTA('Последняя версия'!BO184)=0,NA(),'Последняя версия'!BO184)</f>
        <v>#N/A</v>
      </c>
      <c r="BP184" t="e">
        <f>IF(COUNTA('Последняя версия'!BP184)=0,NA(),'Последняя версия'!BP184)</f>
        <v>#N/A</v>
      </c>
      <c r="BQ184" t="e">
        <f>IF(COUNTA('Последняя версия'!BQ184)=0,NA(),'Последняя версия'!BQ184)</f>
        <v>#N/A</v>
      </c>
      <c r="BR184" t="e">
        <f>IF(COUNTA('Последняя версия'!BR184)=0,NA(),'Последняя версия'!BR184)</f>
        <v>#N/A</v>
      </c>
      <c r="BS184" t="e">
        <f>IF(COUNTA('Последняя версия'!BS184)=0,NA(),'Последняя версия'!BS184)</f>
        <v>#N/A</v>
      </c>
      <c r="BT184" t="e">
        <f>IF(COUNTA('Последняя версия'!BT184)=0,NA(),'Последняя версия'!BT184)</f>
        <v>#N/A</v>
      </c>
      <c r="BU184" t="e">
        <f>IF(COUNTA('Последняя версия'!BU184)=0,NA(),'Последняя версия'!BU184)</f>
        <v>#N/A</v>
      </c>
      <c r="BV184" t="e">
        <f>IF(COUNTA('Последняя версия'!BV184)=0,NA(),'Последняя версия'!BV184)</f>
        <v>#N/A</v>
      </c>
      <c r="BW184" t="e">
        <f>IF(COUNTA('Последняя версия'!BW184)=0,NA(),'Последняя версия'!BW184)</f>
        <v>#N/A</v>
      </c>
      <c r="BX184" t="e">
        <f>IF(COUNTA('Последняя версия'!BX184)=0,NA(),'Последняя версия'!BX184)</f>
        <v>#N/A</v>
      </c>
      <c r="BY184" t="e">
        <f>IF(COUNTA('Последняя версия'!BY184)=0,NA(),'Последняя версия'!BY184)</f>
        <v>#N/A</v>
      </c>
      <c r="BZ184" t="e">
        <f>IF(COUNTA('Последняя версия'!BZ184)=0,NA(),'Последняя версия'!BZ184)</f>
        <v>#N/A</v>
      </c>
      <c r="CA184" t="e">
        <f>IF(COUNTA('Последняя версия'!CA184)=0,NA(),'Последняя версия'!CA184)</f>
        <v>#N/A</v>
      </c>
      <c r="CB184" t="e">
        <f>IF(COUNTA('Последняя версия'!CB184)=0,NA(),'Последняя версия'!CB184)</f>
        <v>#N/A</v>
      </c>
      <c r="CC184" t="e">
        <f>IF(COUNTA('Последняя версия'!CC184)=0,NA(),'Последняя версия'!CC184)</f>
        <v>#N/A</v>
      </c>
      <c r="CD184" t="e">
        <f>IF(COUNTA('Последняя версия'!CD184)=0,NA(),'Последняя версия'!CD184)</f>
        <v>#N/A</v>
      </c>
      <c r="CE184" t="e">
        <f>IF(COUNTA('Последняя версия'!CE184)=0,NA(),'Последняя версия'!CE184)</f>
        <v>#N/A</v>
      </c>
      <c r="CF184" t="e">
        <f>IF(COUNTA('Последняя версия'!CF184)=0,NA(),'Последняя версия'!CF184)</f>
        <v>#N/A</v>
      </c>
      <c r="CG184" t="e">
        <f>IF(COUNTA('Последняя версия'!CG184)=0,NA(),'Последняя версия'!CG184)</f>
        <v>#N/A</v>
      </c>
      <c r="CH184" t="e">
        <f>IF(COUNTA('Последняя версия'!CH184)=0,NA(),'Последняя версия'!CH184)</f>
        <v>#N/A</v>
      </c>
      <c r="CI184" t="e">
        <f>IF(COUNTA('Последняя версия'!CI184)=0,NA(),'Последняя версия'!CI184)</f>
        <v>#N/A</v>
      </c>
      <c r="CJ184" t="e">
        <f>IF(COUNTA('Последняя версия'!CJ184)=0,NA(),'Последняя версия'!CJ184)</f>
        <v>#N/A</v>
      </c>
      <c r="CK184" t="e">
        <f>IF(COUNTA('Последняя версия'!CK184)=0,NA(),'Последняя версия'!CK184)</f>
        <v>#N/A</v>
      </c>
      <c r="CL184" t="e">
        <f>IF(COUNTA('Последняя версия'!CL184)=0,NA(),'Последняя версия'!CL184)</f>
        <v>#N/A</v>
      </c>
      <c r="CM184">
        <f>IF(COUNTA('Последняя версия'!CM184)=0,NA(),'Последняя версия'!CM184)</f>
        <v>2.86</v>
      </c>
      <c r="CN184">
        <f>IF(COUNTA('Последняя версия'!CN184)=0,NA(),'Последняя версия'!CN184)</f>
        <v>11.8165</v>
      </c>
      <c r="CO184">
        <f>IF(COUNTA('Последняя версия'!CO184)=0,NA(),'Последняя версия'!CO184)</f>
        <v>176.93899999999999</v>
      </c>
      <c r="CP184">
        <f>IF(COUNTA('Последняя версия'!CP184)=0,NA(),'Последняя версия'!CP184)</f>
        <v>631.82000000000005</v>
      </c>
      <c r="CQ184">
        <f>IF(COUNTA('Последняя версия'!CQ184)=0,NA(),'Последняя версия'!CQ184)</f>
        <v>180.75700000000001</v>
      </c>
      <c r="CR184">
        <f>IF(COUNTA('Последняя версия'!CR184)=0,NA(),'Последняя версия'!CR184)</f>
        <v>10.27</v>
      </c>
      <c r="CS184">
        <f>IF(COUNTA('Последняя версия'!CS184)=0,NA(),'Последняя версия'!CS184)</f>
        <v>29</v>
      </c>
      <c r="CT184">
        <f>IF(COUNTA('Последняя версия'!CT184)=0,NA(),'Последняя версия'!CT184)</f>
        <v>10</v>
      </c>
      <c r="CU184">
        <f>IF(COUNTA('Последняя версия'!CU184)=0,NA(),'Последняя версия'!CU184)</f>
        <v>17</v>
      </c>
      <c r="CV184">
        <f>IF(COUNTA('Последняя версия'!CV184)=0,NA(),'Последняя версия'!CV184)</f>
        <v>3</v>
      </c>
      <c r="CW184">
        <f>IF(COUNTA('Последняя версия'!CW184)=0,NA(),'Последняя версия'!CW184)</f>
        <v>1</v>
      </c>
      <c r="CX184">
        <f>IF(COUNTA('Последняя версия'!CX184)=0,NA(),'Последняя версия'!CX184)</f>
        <v>2</v>
      </c>
      <c r="CY184">
        <f>IF(COUNTA('Последняя версия'!CY184)=0,NA(),'Последняя версия'!CY184)</f>
        <v>4</v>
      </c>
      <c r="CZ184">
        <f>IF(COUNTA('Последняя версия'!CZ184)=0,NA(),'Последняя версия'!CZ184)</f>
        <v>3</v>
      </c>
      <c r="DA184">
        <f>IF(COUNTA('Последняя версия'!DA184)=0,NA(),'Последняя версия'!DA184)</f>
        <v>8</v>
      </c>
      <c r="DB184">
        <f>IF(COUNTA('Последняя версия'!DB184)=0,NA(),'Последняя версия'!DB184)</f>
        <v>5</v>
      </c>
      <c r="DC184">
        <f>IF(COUNTA('Последняя версия'!DC184)=0,NA(),'Последняя версия'!DC184)</f>
        <v>5</v>
      </c>
      <c r="DD184">
        <f>IF(COUNTA('Последняя версия'!DD184)=0,NA(),'Последняя версия'!DD184)</f>
        <v>1</v>
      </c>
      <c r="DE184">
        <f>IF(COUNTA('Последняя версия'!DE184)=0,NA(),'Последняя версия'!DE184)</f>
        <v>6</v>
      </c>
      <c r="DF184">
        <f>IF(COUNTA('Последняя версия'!DF184)=0,NA(),'Последняя версия'!DF184)</f>
        <v>3</v>
      </c>
      <c r="DG184">
        <f>IF(COUNTA('Последняя версия'!DG184)=0,NA(),'Последняя версия'!DG184)</f>
        <v>8</v>
      </c>
      <c r="DH184">
        <f>IF(COUNTA('Последняя версия'!DH184)=0,NA(),'Последняя версия'!DH184)</f>
        <v>3</v>
      </c>
      <c r="DI184">
        <f>IF(COUNTA('Последняя версия'!DI184)=0,NA(),'Последняя версия'!DI184)</f>
        <v>6</v>
      </c>
      <c r="DJ184">
        <f>IF(COUNTA('Последняя версия'!DJ184)=0,NA(),'Последняя версия'!DJ184)</f>
        <v>5</v>
      </c>
      <c r="DK184">
        <f>IF(COUNTA('Последняя версия'!DK184)=0,NA(),'Последняя версия'!DK184)</f>
        <v>8</v>
      </c>
      <c r="DL184">
        <f>IF(COUNTA('Последняя версия'!DL184)=0,NA(),'Последняя версия'!DL184)</f>
        <v>9</v>
      </c>
      <c r="DM184">
        <f>IF(COUNTA('Последняя версия'!DM184)=0,NA(),'Последняя версия'!DM184)</f>
        <v>10</v>
      </c>
      <c r="DN184">
        <f>IF(COUNTA('Последняя версия'!DN184)=0,NA(),'Последняя версия'!DN184)</f>
        <v>5</v>
      </c>
      <c r="DO184">
        <f>IF(COUNTA('Последняя версия'!DO184)=0,NA(),'Последняя версия'!DO184)</f>
        <v>5</v>
      </c>
      <c r="DP184">
        <f>IF(COUNTA('Последняя версия'!DP184)=0,NA(),'Последняя версия'!DP184)</f>
        <v>11</v>
      </c>
      <c r="DQ184">
        <f>IF(COUNTA('Последняя версия'!DQ184)=0,NA(),'Последняя версия'!DQ184)</f>
        <v>12</v>
      </c>
      <c r="DR184">
        <f>IF(COUNTA('Последняя версия'!DR184)=0,NA(),'Последняя версия'!DR184)</f>
        <v>8</v>
      </c>
      <c r="DS184">
        <f>IF(COUNTA('Последняя версия'!DS184)=0,NA(),'Последняя версия'!DS184)</f>
        <v>4</v>
      </c>
      <c r="DT184">
        <f>IF(COUNTA('Последняя версия'!DT184)=0,NA(),'Последняя версия'!DT184)</f>
        <v>124</v>
      </c>
      <c r="DU184">
        <f>IF(COUNTA('Последняя версия'!DU184)=0,NA(),'Последняя версия'!DU184)</f>
        <v>88</v>
      </c>
      <c r="DV184">
        <f>IF(COUNTA('Последняя версия'!DV184)=0,NA(),'Последняя версия'!DV184)</f>
        <v>16</v>
      </c>
      <c r="DW184">
        <f>IF(COUNTA('Последняя версия'!DW184)=0,NA(),'Последняя версия'!DW184)</f>
        <v>1</v>
      </c>
      <c r="DX184">
        <f>IF(COUNTA('Последняя версия'!DX184)=0,NA(),'Последняя версия'!DX184)</f>
        <v>23</v>
      </c>
      <c r="DY184">
        <f>IF(COUNTA('Последняя версия'!DY184)=0,NA(),'Последняя версия'!DY184)</f>
        <v>12</v>
      </c>
      <c r="DZ184">
        <f>IF(COUNTA('Последняя версия'!DZ184)=0,NA(),'Последняя версия'!DZ184)</f>
        <v>23</v>
      </c>
      <c r="EA184">
        <f>IF(COUNTA('Последняя версия'!EA184)=0,NA(),'Последняя версия'!EA184)</f>
        <v>14</v>
      </c>
      <c r="EB184">
        <f>IF(COUNTA('Последняя версия'!EB184)=0,NA(),'Последняя версия'!EB184)</f>
        <v>60</v>
      </c>
      <c r="EC184">
        <f>IF(COUNTA('Последняя версия'!EC184)=0,NA(),'Последняя версия'!EC184)</f>
        <v>97</v>
      </c>
      <c r="ED184">
        <f>IF(COUNTA('Последняя версия'!ED184)=0,NA(),'Последняя версия'!ED184)</f>
        <v>151</v>
      </c>
      <c r="EE184">
        <f>IF(COUNTA('Последняя версия'!EE184)=0,NA(),'Последняя версия'!EE184)</f>
        <v>0</v>
      </c>
      <c r="EF184">
        <f>IF(COUNTA('Последняя версия'!EF184)=0,NA(),'Последняя версия'!EF184)</f>
        <v>0</v>
      </c>
      <c r="EG184">
        <f>IF(COUNTA('Последняя версия'!EG184)=0,NA(),'Последняя версия'!EG184)</f>
        <v>0</v>
      </c>
      <c r="EH184">
        <f>IF(COUNTA('Последняя версия'!EH184)=0,NA(),'Последняя версия'!EH184)</f>
        <v>0</v>
      </c>
      <c r="EI184">
        <f>IF(COUNTA('Последняя версия'!EI184)=0,NA(),'Последняя версия'!EI184)</f>
        <v>137</v>
      </c>
      <c r="EJ184">
        <f>IF(COUNTA('Последняя версия'!EJ184)=0,NA(),'Последняя версия'!EJ184)</f>
        <v>1.37</v>
      </c>
    </row>
    <row r="185" spans="1:140" x14ac:dyDescent="0.35">
      <c r="A185">
        <f>IF(COUNTA('Последняя версия'!A185)=0,NA(),'Последняя версия'!A185)</f>
        <v>184</v>
      </c>
      <c r="B185">
        <f>IF(COUNTA('Последняя версия'!B185)=0,NA(),'Последняя версия'!B185)</f>
        <v>6</v>
      </c>
      <c r="C185">
        <f>IF(COUNTA('Последняя версия'!C185)=0,NA(),'Последняя версия'!C185)</f>
        <v>1</v>
      </c>
      <c r="D185">
        <f>IF(COUNTA('Последняя версия'!D185)=0,NA(),'Последняя версия'!D185)</f>
        <v>4</v>
      </c>
      <c r="E185">
        <f>IF(COUNTA('Последняя версия'!E185)=0,NA(),'Последняя версия'!E185)</f>
        <v>6</v>
      </c>
      <c r="F185">
        <f>IF(COUNTA('Последняя версия'!F185)=0,NA(),'Последняя версия'!F185)</f>
        <v>2</v>
      </c>
      <c r="G185">
        <f>IF(COUNTA('Последняя версия'!G185)=0,NA(),'Последняя версия'!G185)</f>
        <v>2</v>
      </c>
      <c r="H185">
        <f>IF(COUNTA('Последняя версия'!H185)=0,NA(),'Последняя версия'!H185)</f>
        <v>1</v>
      </c>
      <c r="I185">
        <f>IF(COUNTA('Последняя версия'!I185)=0,NA(),'Последняя версия'!I185)</f>
        <v>1</v>
      </c>
      <c r="J185" t="e">
        <f>IF(COUNTA('Последняя версия'!J185)=0,NA(),'Последняя версия'!J185)</f>
        <v>#N/A</v>
      </c>
      <c r="K185" t="e">
        <f>IF(COUNTA('Последняя версия'!K185)=0,NA(),'Последняя версия'!K185)</f>
        <v>#N/A</v>
      </c>
      <c r="L185" t="e">
        <f>IF(COUNTA('Последняя версия'!L185)=0,NA(),'Последняя версия'!L185)</f>
        <v>#N/A</v>
      </c>
      <c r="M185" t="e">
        <f>IF(COUNTA('Последняя версия'!M185)=0,NA(),'Последняя версия'!M185)</f>
        <v>#N/A</v>
      </c>
      <c r="N185" t="e">
        <f>IF(COUNTA('Последняя версия'!N185)=0,NA(),'Последняя версия'!N185)</f>
        <v>#N/A</v>
      </c>
      <c r="O185" t="e">
        <f>IF(COUNTA('Последняя версия'!O185)=0,NA(),'Последняя версия'!O185)</f>
        <v>#N/A</v>
      </c>
      <c r="P185" t="e">
        <f>IF(COUNTA('Последняя версия'!P185)=0,NA(),'Последняя версия'!P185)</f>
        <v>#N/A</v>
      </c>
      <c r="Q185" t="e">
        <f>IF(COUNTA('Последняя версия'!Q185)=0,NA(),'Последняя версия'!Q185)</f>
        <v>#N/A</v>
      </c>
      <c r="R185" t="e">
        <f>IF(COUNTA('Последняя версия'!R185)=0,NA(),'Последняя версия'!R185)</f>
        <v>#N/A</v>
      </c>
      <c r="S185" t="e">
        <f>IF(COUNTA('Последняя версия'!S185)=0,NA(),'Последняя версия'!S185)</f>
        <v>#N/A</v>
      </c>
      <c r="T185" t="e">
        <f>IF(COUNTA('Последняя версия'!T185)=0,NA(),'Последняя версия'!T185)</f>
        <v>#N/A</v>
      </c>
      <c r="U185" t="e">
        <f>IF(COUNTA('Последняя версия'!U185)=0,NA(),'Последняя версия'!U185)</f>
        <v>#N/A</v>
      </c>
      <c r="V185" t="e">
        <f>IF(COUNTA('Последняя версия'!V185)=0,NA(),'Последняя версия'!V185)</f>
        <v>#N/A</v>
      </c>
      <c r="W185" t="e">
        <f>IF(COUNTA('Последняя версия'!W185)=0,NA(),'Последняя версия'!W185)</f>
        <v>#N/A</v>
      </c>
      <c r="X185">
        <f>IF(COUNTA('Последняя версия'!X185)=0,NA(),'Последняя версия'!X185)</f>
        <v>71</v>
      </c>
      <c r="Y185" t="e">
        <f>IF(COUNTA('Последняя версия'!Y185)=0,NA(),'Последняя версия'!Y185)</f>
        <v>#N/A</v>
      </c>
      <c r="Z185" t="e">
        <f>IF(COUNTA('Последняя версия'!Z185)=0,NA(),'Последняя версия'!Z185)</f>
        <v>#N/A</v>
      </c>
      <c r="AA185">
        <f>IF(COUNTA('Последняя версия'!AA185)=0,NA(),'Последняя версия'!AA185)</f>
        <v>70</v>
      </c>
      <c r="AB185" t="e">
        <f>IF(COUNTA('Последняя версия'!AB185)=0,NA(),'Последняя версия'!AB185)</f>
        <v>#N/A</v>
      </c>
      <c r="AC185">
        <f>IF(COUNTA('Последняя версия'!AC185)=0,NA(),'Последняя версия'!AC185)</f>
        <v>52.8</v>
      </c>
      <c r="AD185">
        <f>IF(COUNTA('Последняя версия'!AD185)=0,NA(),'Последняя версия'!AD185)</f>
        <v>5.43</v>
      </c>
      <c r="AE185">
        <f>IF(COUNTA('Последняя версия'!AE185)=0,NA(),'Последняя версия'!AE185)</f>
        <v>73.83</v>
      </c>
      <c r="AF185">
        <f>IF(COUNTA('Последняя версия'!AF185)=0,NA(),'Последняя версия'!AF185)</f>
        <v>5.6</v>
      </c>
      <c r="AG185">
        <f>IF(COUNTA('Последняя версия'!AG185)=0,NA(),'Последняя версия'!AG185)</f>
        <v>0.99</v>
      </c>
      <c r="AH185">
        <f>IF(COUNTA('Последняя версия'!AH185)=0,NA(),'Последняя версия'!AH185)</f>
        <v>4.0599999999999996</v>
      </c>
      <c r="AI185">
        <f>IF(COUNTA('Последняя версия'!AI185)=0,NA(),'Последняя версия'!AI185)</f>
        <v>1.36</v>
      </c>
      <c r="AJ185">
        <f>IF(COUNTA('Последняя версия'!AJ185)=0,NA(),'Последняя версия'!AJ185)</f>
        <v>6</v>
      </c>
      <c r="AK185">
        <f>IF(COUNTA('Последняя версия'!AK185)=0,NA(),'Последняя версия'!AK185)</f>
        <v>4.4800000000000004</v>
      </c>
      <c r="AL185">
        <f>IF(COUNTA('Последняя версия'!AL185)=0,NA(),'Последняя версия'!AL185)</f>
        <v>128</v>
      </c>
      <c r="AM185">
        <f>IF(COUNTA('Последняя версия'!AM185)=0,NA(),'Последняя версия'!AM185)</f>
        <v>394</v>
      </c>
      <c r="AN185" t="e">
        <f>IF(COUNTA('Последняя версия'!AN185)=0,NA(),'Последняя версия'!AN185)</f>
        <v>#N/A</v>
      </c>
      <c r="AO185" t="e">
        <f>IF(COUNTA('Последняя версия'!AO185)=0,NA(),'Последняя версия'!AO185)</f>
        <v>#N/A</v>
      </c>
      <c r="AP185" t="e">
        <f>IF(COUNTA('Последняя версия'!AP185)=0,NA(),'Последняя версия'!AP185)</f>
        <v>#N/A</v>
      </c>
      <c r="AQ185" t="e">
        <f>IF(COUNTA('Последняя версия'!AQ185)=0,NA(),'Последняя версия'!AQ185)</f>
        <v>#N/A</v>
      </c>
      <c r="AR185" t="e">
        <f>IF(COUNTA('Последняя версия'!AR185)=0,NA(),'Последняя версия'!AR185)</f>
        <v>#N/A</v>
      </c>
      <c r="AS185" t="e">
        <f>IF(COUNTA('Последняя версия'!AS185)=0,NA(),'Последняя версия'!AS185)</f>
        <v>#N/A</v>
      </c>
      <c r="AT185" t="e">
        <f>IF(COUNTA('Последняя версия'!AT185)=0,NA(),'Последняя версия'!AT185)</f>
        <v>#N/A</v>
      </c>
      <c r="AU185" t="e">
        <f>IF(COUNTA('Последняя версия'!AU185)=0,NA(),'Последняя версия'!AU185)</f>
        <v>#N/A</v>
      </c>
      <c r="AV185" t="e">
        <f>IF(COUNTA('Последняя версия'!AV185)=0,NA(),'Последняя версия'!AV185)</f>
        <v>#N/A</v>
      </c>
      <c r="AW185" t="e">
        <f>IF(COUNTA('Последняя версия'!AW185)=0,NA(),'Последняя версия'!AW185)</f>
        <v>#N/A</v>
      </c>
      <c r="AX185" t="e">
        <f>IF(COUNTA('Последняя версия'!AX185)=0,NA(),'Последняя версия'!AX185)</f>
        <v>#N/A</v>
      </c>
      <c r="AY185" t="e">
        <f>IF(COUNTA('Последняя версия'!AY185)=0,NA(),'Последняя версия'!AY185)</f>
        <v>#N/A</v>
      </c>
      <c r="AZ185" t="e">
        <f>IF(COUNTA('Последняя версия'!AZ185)=0,NA(),'Последняя версия'!AZ185)</f>
        <v>#N/A</v>
      </c>
      <c r="BA185" t="e">
        <f>IF(COUNTA('Последняя версия'!BA185)=0,NA(),'Последняя версия'!BA185)</f>
        <v>#N/A</v>
      </c>
      <c r="BB185">
        <f>IF(COUNTA('Последняя версия'!BB185)=0,NA(),'Последняя версия'!BB185)</f>
        <v>151</v>
      </c>
      <c r="BC185">
        <f>IF(COUNTA('Последняя версия'!BC185)=0,NA(),'Последняя версия'!BC185)</f>
        <v>4.5</v>
      </c>
      <c r="BD185">
        <f>IF(COUNTA('Последняя версия'!BD185)=0,NA(),'Последняя версия'!BD185)</f>
        <v>95</v>
      </c>
      <c r="BE185">
        <f>IF(COUNTA('Последняя версия'!BE185)=0,NA(),'Последняя версия'!BE185)</f>
        <v>5</v>
      </c>
      <c r="BF185">
        <f>IF(COUNTA('Последняя версия'!BF185)=0,NA(),'Последняя версия'!BF185)</f>
        <v>17</v>
      </c>
      <c r="BG185">
        <f>IF(COUNTA('Последняя версия'!BG185)=0,NA(),'Последняя версия'!BG185)</f>
        <v>7</v>
      </c>
      <c r="BH185">
        <f>IF(COUNTA('Последняя версия'!BH185)=0,NA(),'Последняя версия'!BH185)</f>
        <v>374.1</v>
      </c>
      <c r="BI185">
        <f>IF(COUNTA('Последняя версия'!BI185)=0,NA(),'Последняя версия'!BI185)</f>
        <v>2477.4834437086092</v>
      </c>
      <c r="BJ185">
        <f>IF(COUNTA('Последняя версия'!BJ185)=0,NA(),'Последняя версия'!BJ185)</f>
        <v>6.3</v>
      </c>
      <c r="BK185">
        <f>IF(COUNTA('Последняя версия'!BK185)=0,NA(),'Последняя версия'!BK185)</f>
        <v>54.57</v>
      </c>
      <c r="BL185">
        <f>IF(COUNTA('Последняя версия'!BL185)=0,NA(),'Последняя версия'!BL185)</f>
        <v>114.6</v>
      </c>
      <c r="BM185">
        <f>IF(COUNTA('Последняя версия'!BM185)=0,NA(),'Последняя версия'!BM185)</f>
        <v>7.82</v>
      </c>
      <c r="BN185" t="e">
        <f>IF(COUNTA('Последняя версия'!BN185)=0,NA(),'Последняя версия'!BN185)</f>
        <v>#N/A</v>
      </c>
      <c r="BO185" t="e">
        <f>IF(COUNTA('Последняя версия'!BO185)=0,NA(),'Последняя версия'!BO185)</f>
        <v>#N/A</v>
      </c>
      <c r="BP185" t="e">
        <f>IF(COUNTA('Последняя версия'!BP185)=0,NA(),'Последняя версия'!BP185)</f>
        <v>#N/A</v>
      </c>
      <c r="BQ185" t="e">
        <f>IF(COUNTA('Последняя версия'!BQ185)=0,NA(),'Последняя версия'!BQ185)</f>
        <v>#N/A</v>
      </c>
      <c r="BR185" t="e">
        <f>IF(COUNTA('Последняя версия'!BR185)=0,NA(),'Последняя версия'!BR185)</f>
        <v>#N/A</v>
      </c>
      <c r="BS185" t="e">
        <f>IF(COUNTA('Последняя версия'!BS185)=0,NA(),'Последняя версия'!BS185)</f>
        <v>#N/A</v>
      </c>
      <c r="BT185" t="e">
        <f>IF(COUNTA('Последняя версия'!BT185)=0,NA(),'Последняя версия'!BT185)</f>
        <v>#N/A</v>
      </c>
      <c r="BU185" t="e">
        <f>IF(COUNTA('Последняя версия'!BU185)=0,NA(),'Последняя версия'!BU185)</f>
        <v>#N/A</v>
      </c>
      <c r="BV185" t="e">
        <f>IF(COUNTA('Последняя версия'!BV185)=0,NA(),'Последняя версия'!BV185)</f>
        <v>#N/A</v>
      </c>
      <c r="BW185" t="e">
        <f>IF(COUNTA('Последняя версия'!BW185)=0,NA(),'Последняя версия'!BW185)</f>
        <v>#N/A</v>
      </c>
      <c r="BX185" t="e">
        <f>IF(COUNTA('Последняя версия'!BX185)=0,NA(),'Последняя версия'!BX185)</f>
        <v>#N/A</v>
      </c>
      <c r="BY185" t="e">
        <f>IF(COUNTA('Последняя версия'!BY185)=0,NA(),'Последняя версия'!BY185)</f>
        <v>#N/A</v>
      </c>
      <c r="BZ185" t="e">
        <f>IF(COUNTA('Последняя версия'!BZ185)=0,NA(),'Последняя версия'!BZ185)</f>
        <v>#N/A</v>
      </c>
      <c r="CA185" t="e">
        <f>IF(COUNTA('Последняя версия'!CA185)=0,NA(),'Последняя версия'!CA185)</f>
        <v>#N/A</v>
      </c>
      <c r="CB185" t="e">
        <f>IF(COUNTA('Последняя версия'!CB185)=0,NA(),'Последняя версия'!CB185)</f>
        <v>#N/A</v>
      </c>
      <c r="CC185" t="e">
        <f>IF(COUNTA('Последняя версия'!CC185)=0,NA(),'Последняя версия'!CC185)</f>
        <v>#N/A</v>
      </c>
      <c r="CD185" t="e">
        <f>IF(COUNTA('Последняя версия'!CD185)=0,NA(),'Последняя версия'!CD185)</f>
        <v>#N/A</v>
      </c>
      <c r="CE185" t="e">
        <f>IF(COUNTA('Последняя версия'!CE185)=0,NA(),'Последняя версия'!CE185)</f>
        <v>#N/A</v>
      </c>
      <c r="CF185" t="e">
        <f>IF(COUNTA('Последняя версия'!CF185)=0,NA(),'Последняя версия'!CF185)</f>
        <v>#N/A</v>
      </c>
      <c r="CG185" t="e">
        <f>IF(COUNTA('Последняя версия'!CG185)=0,NA(),'Последняя версия'!CG185)</f>
        <v>#N/A</v>
      </c>
      <c r="CH185" t="e">
        <f>IF(COUNTA('Последняя версия'!CH185)=0,NA(),'Последняя версия'!CH185)</f>
        <v>#N/A</v>
      </c>
      <c r="CI185" t="e">
        <f>IF(COUNTA('Последняя версия'!CI185)=0,NA(),'Последняя версия'!CI185)</f>
        <v>#N/A</v>
      </c>
      <c r="CJ185" t="e">
        <f>IF(COUNTA('Последняя версия'!CJ185)=0,NA(),'Последняя версия'!CJ185)</f>
        <v>#N/A</v>
      </c>
      <c r="CK185" t="e">
        <f>IF(COUNTA('Последняя версия'!CK185)=0,NA(),'Последняя версия'!CK185)</f>
        <v>#N/A</v>
      </c>
      <c r="CL185" t="e">
        <f>IF(COUNTA('Последняя версия'!CL185)=0,NA(),'Последняя версия'!CL185)</f>
        <v>#N/A</v>
      </c>
      <c r="CM185">
        <f>IF(COUNTA('Последняя версия'!CM185)=0,NA(),'Последняя версия'!CM185)</f>
        <v>0.64</v>
      </c>
      <c r="CN185">
        <f>IF(COUNTA('Последняя версия'!CN185)=0,NA(),'Последняя версия'!CN185)</f>
        <v>15.1</v>
      </c>
      <c r="CO185">
        <f>IF(COUNTA('Последняя версия'!CO185)=0,NA(),'Последняя версия'!CO185)</f>
        <v>214.1</v>
      </c>
      <c r="CP185">
        <f>IF(COUNTA('Последняя версия'!CP185)=0,NA(),'Последняя версия'!CP185)</f>
        <v>493.8</v>
      </c>
      <c r="CQ185">
        <f>IF(COUNTA('Последняя версия'!CQ185)=0,NA(),'Последняя версия'!CQ185)</f>
        <v>93.5</v>
      </c>
      <c r="CR185">
        <f>IF(COUNTA('Последняя версия'!CR185)=0,NA(),'Последняя версия'!CR185)</f>
        <v>27.36</v>
      </c>
      <c r="CS185">
        <f>IF(COUNTA('Последняя версия'!CS185)=0,NA(),'Последняя версия'!CS185)</f>
        <v>23</v>
      </c>
      <c r="CT185">
        <f>IF(COUNTA('Последняя версия'!CT185)=0,NA(),'Последняя версия'!CT185)</f>
        <v>8</v>
      </c>
      <c r="CU185">
        <f>IF(COUNTA('Последняя версия'!CU185)=0,NA(),'Последняя версия'!CU185)</f>
        <v>15</v>
      </c>
      <c r="CV185">
        <f>IF(COUNTA('Последняя версия'!CV185)=0,NA(),'Последняя версия'!CV185)</f>
        <v>6</v>
      </c>
      <c r="CW185">
        <f>IF(COUNTA('Последняя версия'!CW185)=0,NA(),'Последняя версия'!CW185)</f>
        <v>5</v>
      </c>
      <c r="CX185">
        <f>IF(COUNTA('Последняя версия'!CX185)=0,NA(),'Последняя версия'!CX185)</f>
        <v>6</v>
      </c>
      <c r="CY185">
        <f>IF(COUNTA('Последняя версия'!CY185)=0,NA(),'Последняя версия'!CY185)</f>
        <v>6</v>
      </c>
      <c r="CZ185">
        <f>IF(COUNTA('Последняя версия'!CZ185)=0,NA(),'Последняя версия'!CZ185)</f>
        <v>6</v>
      </c>
      <c r="DA185">
        <f>IF(COUNTA('Последняя версия'!DA185)=0,NA(),'Последняя версия'!DA185)</f>
        <v>6</v>
      </c>
      <c r="DB185">
        <f>IF(COUNTA('Последняя версия'!DB185)=0,NA(),'Последняя версия'!DB185)</f>
        <v>6</v>
      </c>
      <c r="DC185">
        <f>IF(COUNTA('Последняя версия'!DC185)=0,NA(),'Последняя версия'!DC185)</f>
        <v>5</v>
      </c>
      <c r="DD185">
        <f>IF(COUNTA('Последняя версия'!DD185)=0,NA(),'Последняя версия'!DD185)</f>
        <v>5</v>
      </c>
      <c r="DE185">
        <f>IF(COUNTA('Последняя версия'!DE185)=0,NA(),'Последняя версия'!DE185)</f>
        <v>6</v>
      </c>
      <c r="DF185">
        <f>IF(COUNTA('Последняя версия'!DF185)=0,NA(),'Последняя версия'!DF185)</f>
        <v>5</v>
      </c>
      <c r="DG185">
        <f>IF(COUNTA('Последняя версия'!DG185)=0,NA(),'Последняя версия'!DG185)</f>
        <v>6</v>
      </c>
      <c r="DH185">
        <f>IF(COUNTA('Последняя версия'!DH185)=0,NA(),'Последняя версия'!DH185)</f>
        <v>6</v>
      </c>
      <c r="DI185">
        <f>IF(COUNTA('Последняя версия'!DI185)=0,NA(),'Последняя версия'!DI185)</f>
        <v>6</v>
      </c>
      <c r="DJ185">
        <f>IF(COUNTA('Последняя версия'!DJ185)=0,NA(),'Последняя версия'!DJ185)</f>
        <v>5</v>
      </c>
      <c r="DK185">
        <f>IF(COUNTA('Последняя версия'!DK185)=0,NA(),'Последняя версия'!DK185)</f>
        <v>3</v>
      </c>
      <c r="DL185">
        <f>IF(COUNTA('Последняя версия'!DL185)=0,NA(),'Последняя версия'!DL185)</f>
        <v>3</v>
      </c>
      <c r="DM185">
        <f>IF(COUNTA('Последняя версия'!DM185)=0,NA(),'Последняя версия'!DM185)</f>
        <v>13</v>
      </c>
      <c r="DN185">
        <f>IF(COUNTA('Последняя версия'!DN185)=0,NA(),'Последняя версия'!DN185)</f>
        <v>7</v>
      </c>
      <c r="DO185">
        <f>IF(COUNTA('Последняя версия'!DO185)=0,NA(),'Последняя версия'!DO185)</f>
        <v>6</v>
      </c>
      <c r="DP185">
        <f>IF(COUNTA('Последняя версия'!DP185)=0,NA(),'Последняя версия'!DP185)</f>
        <v>10</v>
      </c>
      <c r="DQ185">
        <f>IF(COUNTA('Последняя версия'!DQ185)=0,NA(),'Последняя версия'!DQ185)</f>
        <v>10</v>
      </c>
      <c r="DR185">
        <f>IF(COUNTA('Последняя версия'!DR185)=0,NA(),'Последняя версия'!DR185)</f>
        <v>8</v>
      </c>
      <c r="DS185">
        <f>IF(COUNTA('Последняя версия'!DS185)=0,NA(),'Последняя версия'!DS185)</f>
        <v>2</v>
      </c>
      <c r="DT185">
        <f>IF(COUNTA('Последняя версия'!DT185)=0,NA(),'Последняя версия'!DT185)</f>
        <v>106</v>
      </c>
      <c r="DU185">
        <f>IF(COUNTA('Последняя версия'!DU185)=0,NA(),'Последняя версия'!DU185)</f>
        <v>80</v>
      </c>
      <c r="DV185">
        <f>IF(COUNTA('Последняя версия'!DV185)=0,NA(),'Последняя версия'!DV185)</f>
        <v>18</v>
      </c>
      <c r="DW185">
        <f>IF(COUNTA('Последняя версия'!DW185)=0,NA(),'Последняя версия'!DW185)</f>
        <v>2</v>
      </c>
      <c r="DX185">
        <f>IF(COUNTA('Последняя версия'!DX185)=0,NA(),'Последняя версия'!DX185)</f>
        <v>15</v>
      </c>
      <c r="DY185">
        <f>IF(COUNTA('Последняя версия'!DY185)=0,NA(),'Последняя версия'!DY185)</f>
        <v>6</v>
      </c>
      <c r="DZ185">
        <f>IF(COUNTA('Последняя версия'!DZ185)=0,NA(),'Последняя версия'!DZ185)</f>
        <v>25</v>
      </c>
      <c r="EA185">
        <f>IF(COUNTA('Последняя версия'!EA185)=0,NA(),'Последняя версия'!EA185)</f>
        <v>16</v>
      </c>
      <c r="EB185">
        <f>IF(COUNTA('Последняя версия'!EB185)=0,NA(),'Последняя версия'!EB185)</f>
        <v>60</v>
      </c>
      <c r="EC185">
        <f>IF(COUNTA('Последняя версия'!EC185)=0,NA(),'Последняя версия'!EC185)</f>
        <v>78</v>
      </c>
      <c r="ED185">
        <f>IF(COUNTA('Последняя версия'!ED185)=0,NA(),'Последняя версия'!ED185)</f>
        <v>217</v>
      </c>
      <c r="EE185">
        <f>IF(COUNTA('Последняя версия'!EE185)=0,NA(),'Последняя версия'!EE185)</f>
        <v>0</v>
      </c>
      <c r="EF185">
        <f>IF(COUNTA('Последняя версия'!EF185)=0,NA(),'Последняя версия'!EF185)</f>
        <v>3</v>
      </c>
      <c r="EG185">
        <f>IF(COUNTA('Последняя версия'!EG185)=0,NA(),'Последняя версия'!EG185)</f>
        <v>0</v>
      </c>
      <c r="EH185">
        <f>IF(COUNTA('Последняя версия'!EH185)=0,NA(),'Последняя версия'!EH185)</f>
        <v>3</v>
      </c>
      <c r="EI185">
        <f>IF(COUNTA('Последняя версия'!EI185)=0,NA(),'Последняя версия'!EI185)</f>
        <v>139</v>
      </c>
      <c r="EJ185">
        <f>IF(COUNTA('Последняя версия'!EJ185)=0,NA(),'Последняя версия'!EJ185)</f>
        <v>1.3</v>
      </c>
    </row>
    <row r="186" spans="1:140" x14ac:dyDescent="0.35">
      <c r="A186">
        <f>IF(COUNTA('Последняя версия'!A186)=0,NA(),'Последняя версия'!A186)</f>
        <v>185</v>
      </c>
      <c r="B186">
        <f>IF(COUNTA('Последняя версия'!B186)=0,NA(),'Последняя версия'!B186)</f>
        <v>4</v>
      </c>
      <c r="C186">
        <f>IF(COUNTA('Последняя версия'!C186)=0,NA(),'Последняя версия'!C186)</f>
        <v>2</v>
      </c>
      <c r="D186">
        <f>IF(COUNTA('Последняя версия'!D186)=0,NA(),'Последняя версия'!D186)</f>
        <v>6</v>
      </c>
      <c r="E186">
        <f>IF(COUNTA('Последняя версия'!E186)=0,NA(),'Последняя версия'!E186)</f>
        <v>5</v>
      </c>
      <c r="F186">
        <f>IF(COUNTA('Последняя версия'!F186)=0,NA(),'Последняя версия'!F186)</f>
        <v>4</v>
      </c>
      <c r="G186">
        <f>IF(COUNTA('Последняя версия'!G186)=0,NA(),'Последняя версия'!G186)</f>
        <v>1</v>
      </c>
      <c r="H186">
        <f>IF(COUNTA('Последняя версия'!H186)=0,NA(),'Последняя версия'!H186)</f>
        <v>1</v>
      </c>
      <c r="I186">
        <f>IF(COUNTA('Последняя версия'!I186)=0,NA(),'Последняя версия'!I186)</f>
        <v>1</v>
      </c>
      <c r="J186">
        <f>IF(COUNTA('Последняя версия'!J186)=0,NA(),'Последняя версия'!J186)</f>
        <v>1</v>
      </c>
      <c r="K186">
        <f>IF(COUNTA('Последняя версия'!K186)=0,NA(),'Последняя версия'!K186)</f>
        <v>1</v>
      </c>
      <c r="L186">
        <f>IF(COUNTA('Последняя версия'!L186)=0,NA(),'Последняя версия'!L186)</f>
        <v>1</v>
      </c>
      <c r="M186" t="e">
        <f>IF(COUNTA('Последняя версия'!M186)=0,NA(),'Последняя версия'!M186)</f>
        <v>#N/A</v>
      </c>
      <c r="N186">
        <f>IF(COUNTA('Последняя версия'!N186)=0,NA(),'Последняя версия'!N186)</f>
        <v>1</v>
      </c>
      <c r="O186">
        <f>IF(COUNTA('Последняя версия'!O186)=0,NA(),'Последняя версия'!O186)</f>
        <v>2</v>
      </c>
      <c r="P186">
        <f>IF(COUNTA('Последняя версия'!P186)=0,NA(),'Последняя версия'!P186)</f>
        <v>1</v>
      </c>
      <c r="Q186">
        <f>IF(COUNTA('Последняя версия'!Q186)=0,NA(),'Последняя версия'!Q186)</f>
        <v>2</v>
      </c>
      <c r="R186">
        <f>IF(COUNTA('Последняя версия'!R186)=0,NA(),'Последняя версия'!R186)</f>
        <v>1</v>
      </c>
      <c r="S186">
        <f>IF(COUNTA('Последняя версия'!S186)=0,NA(),'Последняя версия'!S186)</f>
        <v>2</v>
      </c>
      <c r="T186" t="e">
        <f>IF(COUNTA('Последняя версия'!T186)=0,NA(),'Последняя версия'!T186)</f>
        <v>#N/A</v>
      </c>
      <c r="U186">
        <f>IF(COUNTA('Последняя версия'!U186)=0,NA(),'Последняя версия'!U186)</f>
        <v>4</v>
      </c>
      <c r="V186">
        <f>IF(COUNTA('Последняя версия'!V186)=0,NA(),'Последняя версия'!V186)</f>
        <v>1</v>
      </c>
      <c r="W186">
        <f>IF(COUNTA('Последняя версия'!W186)=0,NA(),'Последняя версия'!W186)</f>
        <v>1</v>
      </c>
      <c r="X186">
        <f>IF(COUNTA('Последняя версия'!X186)=0,NA(),'Последняя версия'!X186)</f>
        <v>67</v>
      </c>
      <c r="Y186" t="e">
        <f>IF(COUNTA('Последняя версия'!Y186)=0,NA(),'Последняя версия'!Y186)</f>
        <v>#N/A</v>
      </c>
      <c r="Z186" t="e">
        <f>IF(COUNTA('Последняя версия'!Z186)=0,NA(),'Последняя версия'!Z186)</f>
        <v>#N/A</v>
      </c>
      <c r="AA186">
        <f>IF(COUNTA('Последняя версия'!AA186)=0,NA(),'Последняя версия'!AA186)</f>
        <v>59</v>
      </c>
      <c r="AB186" t="e">
        <f>IF(COUNTA('Последняя версия'!AB186)=0,NA(),'Последняя версия'!AB186)</f>
        <v>#N/A</v>
      </c>
      <c r="AC186">
        <f>IF(COUNTA('Последняя версия'!AC186)=0,NA(),'Последняя версия'!AC186)</f>
        <v>43.03</v>
      </c>
      <c r="AD186">
        <f>IF(COUNTA('Последняя версия'!AD186)=0,NA(),'Последняя версия'!AD186)</f>
        <v>5.49</v>
      </c>
      <c r="AE186">
        <f>IF(COUNTA('Последняя версия'!AE186)=0,NA(),'Последняя версия'!AE186)</f>
        <v>74.59</v>
      </c>
      <c r="AF186">
        <f>IF(COUNTA('Последняя версия'!AF186)=0,NA(),'Последняя версия'!AF186)</f>
        <v>9.34</v>
      </c>
      <c r="AG186">
        <f>IF(COUNTA('Последняя версия'!AG186)=0,NA(),'Последняя версия'!AG186)</f>
        <v>1.31</v>
      </c>
      <c r="AH186">
        <f>IF(COUNTA('Последняя версия'!AH186)=0,NA(),'Последняя версия'!AH186)</f>
        <v>3.61</v>
      </c>
      <c r="AI186">
        <f>IF(COUNTA('Последняя версия'!AI186)=0,NA(),'Последняя версия'!AI186)</f>
        <v>1.9</v>
      </c>
      <c r="AJ186">
        <f>IF(COUNTA('Последняя версия'!AJ186)=0,NA(),'Последняя версия'!AJ186)</f>
        <v>4.2</v>
      </c>
      <c r="AK186">
        <f>IF(COUNTA('Последняя версия'!AK186)=0,NA(),'Последняя версия'!AK186)</f>
        <v>3.2</v>
      </c>
      <c r="AL186">
        <f>IF(COUNTA('Последняя версия'!AL186)=0,NA(),'Последняя версия'!AL186)</f>
        <v>158</v>
      </c>
      <c r="AM186">
        <f>IF(COUNTA('Последняя версия'!AM186)=0,NA(),'Последняя версия'!AM186)</f>
        <v>344</v>
      </c>
      <c r="AN186" t="e">
        <f>IF(COUNTA('Последняя версия'!AN186)=0,NA(),'Последняя версия'!AN186)</f>
        <v>#N/A</v>
      </c>
      <c r="AO186" t="e">
        <f>IF(COUNTA('Последняя версия'!AO186)=0,NA(),'Последняя версия'!AO186)</f>
        <v>#N/A</v>
      </c>
      <c r="AP186" t="e">
        <f>IF(COUNTA('Последняя версия'!AP186)=0,NA(),'Последняя версия'!AP186)</f>
        <v>#N/A</v>
      </c>
      <c r="AQ186" t="e">
        <f>IF(COUNTA('Последняя версия'!AQ186)=0,NA(),'Последняя версия'!AQ186)</f>
        <v>#N/A</v>
      </c>
      <c r="AR186" t="e">
        <f>IF(COUNTA('Последняя версия'!AR186)=0,NA(),'Последняя версия'!AR186)</f>
        <v>#N/A</v>
      </c>
      <c r="AS186" t="e">
        <f>IF(COUNTA('Последняя версия'!AS186)=0,NA(),'Последняя версия'!AS186)</f>
        <v>#N/A</v>
      </c>
      <c r="AT186" t="e">
        <f>IF(COUNTA('Последняя версия'!AT186)=0,NA(),'Последняя версия'!AT186)</f>
        <v>#N/A</v>
      </c>
      <c r="AU186" t="e">
        <f>IF(COUNTA('Последняя версия'!AU186)=0,NA(),'Последняя версия'!AU186)</f>
        <v>#N/A</v>
      </c>
      <c r="AV186" t="e">
        <f>IF(COUNTA('Последняя версия'!AV186)=0,NA(),'Последняя версия'!AV186)</f>
        <v>#N/A</v>
      </c>
      <c r="AW186" t="e">
        <f>IF(COUNTA('Последняя версия'!AW186)=0,NA(),'Последняя версия'!AW186)</f>
        <v>#N/A</v>
      </c>
      <c r="AX186" t="e">
        <f>IF(COUNTA('Последняя версия'!AX186)=0,NA(),'Последняя версия'!AX186)</f>
        <v>#N/A</v>
      </c>
      <c r="AY186" t="e">
        <f>IF(COUNTA('Последняя версия'!AY186)=0,NA(),'Последняя версия'!AY186)</f>
        <v>#N/A</v>
      </c>
      <c r="AZ186" t="e">
        <f>IF(COUNTA('Последняя версия'!AZ186)=0,NA(),'Последняя версия'!AZ186)</f>
        <v>#N/A</v>
      </c>
      <c r="BA186" t="e">
        <f>IF(COUNTA('Последняя версия'!BA186)=0,NA(),'Последняя версия'!BA186)</f>
        <v>#N/A</v>
      </c>
      <c r="BB186">
        <f>IF(COUNTA('Последняя версия'!BB186)=0,NA(),'Последняя версия'!BB186)</f>
        <v>142</v>
      </c>
      <c r="BC186">
        <f>IF(COUNTA('Последняя версия'!BC186)=0,NA(),'Последняя версия'!BC186)</f>
        <v>4.7</v>
      </c>
      <c r="BD186">
        <f>IF(COUNTA('Последняя версия'!BD186)=0,NA(),'Последняя версия'!BD186)</f>
        <v>172</v>
      </c>
      <c r="BE186">
        <f>IF(COUNTA('Последняя версия'!BE186)=0,NA(),'Последняя версия'!BE186)</f>
        <v>4.3</v>
      </c>
      <c r="BF186">
        <f>IF(COUNTA('Последняя версия'!BF186)=0,NA(),'Последняя версия'!BF186)</f>
        <v>4</v>
      </c>
      <c r="BG186">
        <f>IF(COUNTA('Последняя версия'!BG186)=0,NA(),'Последняя версия'!BG186)</f>
        <v>6</v>
      </c>
      <c r="BH186">
        <f>IF(COUNTA('Последняя версия'!BH186)=0,NA(),'Последняя версия'!BH186)</f>
        <v>171</v>
      </c>
      <c r="BI186">
        <f>IF(COUNTA('Последняя версия'!BI186)=0,NA(),'Последняя версия'!BI186)</f>
        <v>1204</v>
      </c>
      <c r="BJ186">
        <f>IF(COUNTA('Последняя версия'!BJ186)=0,NA(),'Последняя версия'!BJ186)</f>
        <v>4.37</v>
      </c>
      <c r="BK186">
        <f>IF(COUNTA('Последняя версия'!BK186)=0,NA(),'Последняя версия'!BK186)</f>
        <v>66.09</v>
      </c>
      <c r="BL186">
        <f>IF(COUNTA('Последняя версия'!BL186)=0,NA(),'Последняя версия'!BL186)</f>
        <v>60.6</v>
      </c>
      <c r="BM186">
        <f>IF(COUNTA('Последняя версия'!BM186)=0,NA(),'Последняя версия'!BM186)</f>
        <v>8.81</v>
      </c>
      <c r="BN186" t="e">
        <f>IF(COUNTA('Последняя версия'!BN186)=0,NA(),'Последняя версия'!BN186)</f>
        <v>#N/A</v>
      </c>
      <c r="BO186" t="e">
        <f>IF(COUNTA('Последняя версия'!BO186)=0,NA(),'Последняя версия'!BO186)</f>
        <v>#N/A</v>
      </c>
      <c r="BP186" t="e">
        <f>IF(COUNTA('Последняя версия'!BP186)=0,NA(),'Последняя версия'!BP186)</f>
        <v>#N/A</v>
      </c>
      <c r="BQ186" t="e">
        <f>IF(COUNTA('Последняя версия'!BQ186)=0,NA(),'Последняя версия'!BQ186)</f>
        <v>#N/A</v>
      </c>
      <c r="BR186" t="e">
        <f>IF(COUNTA('Последняя версия'!BR186)=0,NA(),'Последняя версия'!BR186)</f>
        <v>#N/A</v>
      </c>
      <c r="BS186" t="e">
        <f>IF(COUNTA('Последняя версия'!BS186)=0,NA(),'Последняя версия'!BS186)</f>
        <v>#N/A</v>
      </c>
      <c r="BT186" t="e">
        <f>IF(COUNTA('Последняя версия'!BT186)=0,NA(),'Последняя версия'!BT186)</f>
        <v>#N/A</v>
      </c>
      <c r="BU186" t="e">
        <f>IF(COUNTA('Последняя версия'!BU186)=0,NA(),'Последняя версия'!BU186)</f>
        <v>#N/A</v>
      </c>
      <c r="BV186" t="e">
        <f>IF(COUNTA('Последняя версия'!BV186)=0,NA(),'Последняя версия'!BV186)</f>
        <v>#N/A</v>
      </c>
      <c r="BW186" t="e">
        <f>IF(COUNTA('Последняя версия'!BW186)=0,NA(),'Последняя версия'!BW186)</f>
        <v>#N/A</v>
      </c>
      <c r="BX186" t="e">
        <f>IF(COUNTA('Последняя версия'!BX186)=0,NA(),'Последняя версия'!BX186)</f>
        <v>#N/A</v>
      </c>
      <c r="BY186" t="e">
        <f>IF(COUNTA('Последняя версия'!BY186)=0,NA(),'Последняя версия'!BY186)</f>
        <v>#N/A</v>
      </c>
      <c r="BZ186" t="e">
        <f>IF(COUNTA('Последняя версия'!BZ186)=0,NA(),'Последняя версия'!BZ186)</f>
        <v>#N/A</v>
      </c>
      <c r="CA186" t="e">
        <f>IF(COUNTA('Последняя версия'!CA186)=0,NA(),'Последняя версия'!CA186)</f>
        <v>#N/A</v>
      </c>
      <c r="CB186" t="e">
        <f>IF(COUNTA('Последняя версия'!CB186)=0,NA(),'Последняя версия'!CB186)</f>
        <v>#N/A</v>
      </c>
      <c r="CC186" t="e">
        <f>IF(COUNTA('Последняя версия'!CC186)=0,NA(),'Последняя версия'!CC186)</f>
        <v>#N/A</v>
      </c>
      <c r="CD186" t="e">
        <f>IF(COUNTA('Последняя версия'!CD186)=0,NA(),'Последняя версия'!CD186)</f>
        <v>#N/A</v>
      </c>
      <c r="CE186" t="e">
        <f>IF(COUNTA('Последняя версия'!CE186)=0,NA(),'Последняя версия'!CE186)</f>
        <v>#N/A</v>
      </c>
      <c r="CF186" t="e">
        <f>IF(COUNTA('Последняя версия'!CF186)=0,NA(),'Последняя версия'!CF186)</f>
        <v>#N/A</v>
      </c>
      <c r="CG186" t="e">
        <f>IF(COUNTA('Последняя версия'!CG186)=0,NA(),'Последняя версия'!CG186)</f>
        <v>#N/A</v>
      </c>
      <c r="CH186" t="e">
        <f>IF(COUNTA('Последняя версия'!CH186)=0,NA(),'Последняя версия'!CH186)</f>
        <v>#N/A</v>
      </c>
      <c r="CI186" t="e">
        <f>IF(COUNTA('Последняя версия'!CI186)=0,NA(),'Последняя версия'!CI186)</f>
        <v>#N/A</v>
      </c>
      <c r="CJ186" t="e">
        <f>IF(COUNTA('Последняя версия'!CJ186)=0,NA(),'Последняя версия'!CJ186)</f>
        <v>#N/A</v>
      </c>
      <c r="CK186" t="e">
        <f>IF(COUNTA('Последняя версия'!CK186)=0,NA(),'Последняя версия'!CK186)</f>
        <v>#N/A</v>
      </c>
      <c r="CL186" t="e">
        <f>IF(COUNTA('Последняя версия'!CL186)=0,NA(),'Последняя версия'!CL186)</f>
        <v>#N/A</v>
      </c>
      <c r="CM186">
        <f>IF(COUNTA('Последняя версия'!CM186)=0,NA(),'Последняя версия'!CM186)</f>
        <v>4.4000000000000004</v>
      </c>
      <c r="CN186">
        <f>IF(COUNTA('Последняя версия'!CN186)=0,NA(),'Последняя версия'!CN186)</f>
        <v>106.1</v>
      </c>
      <c r="CO186">
        <f>IF(COUNTA('Последняя версия'!CO186)=0,NA(),'Последняя версия'!CO186)</f>
        <v>1.5</v>
      </c>
      <c r="CP186">
        <f>IF(COUNTA('Последняя версия'!CP186)=0,NA(),'Последняя версия'!CP186)</f>
        <v>412.1</v>
      </c>
      <c r="CQ186">
        <f>IF(COUNTA('Последняя версия'!CQ186)=0,NA(),'Последняя версия'!CQ186)</f>
        <v>309.5</v>
      </c>
      <c r="CR186">
        <f>IF(COUNTA('Последняя версия'!CR186)=0,NA(),'Последняя версия'!CR186)</f>
        <v>5.8</v>
      </c>
      <c r="CS186">
        <f>IF(COUNTA('Последняя версия'!CS186)=0,NA(),'Последняя версия'!CS186)</f>
        <v>30</v>
      </c>
      <c r="CT186">
        <f>IF(COUNTA('Последняя версия'!CT186)=0,NA(),'Последняя версия'!CT186)</f>
        <v>9</v>
      </c>
      <c r="CU186">
        <f>IF(COUNTA('Последняя версия'!CU186)=0,NA(),'Последняя версия'!CU186)</f>
        <v>18</v>
      </c>
      <c r="CV186">
        <f>IF(COUNTA('Последняя версия'!CV186)=0,NA(),'Последняя версия'!CV186)</f>
        <v>3</v>
      </c>
      <c r="CW186">
        <f>IF(COUNTA('Последняя версия'!CW186)=0,NA(),'Последняя версия'!CW186)</f>
        <v>1</v>
      </c>
      <c r="CX186">
        <f>IF(COUNTA('Последняя версия'!CX186)=0,NA(),'Последняя версия'!CX186)</f>
        <v>2</v>
      </c>
      <c r="CY186">
        <f>IF(COUNTA('Последняя версия'!CY186)=0,NA(),'Последняя версия'!CY186)</f>
        <v>4</v>
      </c>
      <c r="CZ186">
        <f>IF(COUNTA('Последняя версия'!CZ186)=0,NA(),'Последняя версия'!CZ186)</f>
        <v>6</v>
      </c>
      <c r="DA186">
        <f>IF(COUNTA('Последняя версия'!DA186)=0,NA(),'Последняя версия'!DA186)</f>
        <v>6</v>
      </c>
      <c r="DB186">
        <f>IF(COUNTA('Последняя версия'!DB186)=0,NA(),'Последняя версия'!DB186)</f>
        <v>7</v>
      </c>
      <c r="DC186">
        <f>IF(COUNTA('Последняя версия'!DC186)=0,NA(),'Последняя версия'!DC186)</f>
        <v>8</v>
      </c>
      <c r="DD186">
        <f>IF(COUNTA('Последняя версия'!DD186)=0,NA(),'Последняя версия'!DD186)</f>
        <v>6</v>
      </c>
      <c r="DE186">
        <f>IF(COUNTA('Последняя версия'!DE186)=0,NA(),'Последняя версия'!DE186)</f>
        <v>7</v>
      </c>
      <c r="DF186">
        <f>IF(COUNTA('Последняя версия'!DF186)=0,NA(),'Последняя версия'!DF186)</f>
        <v>6</v>
      </c>
      <c r="DG186">
        <f>IF(COUNTA('Последняя версия'!DG186)=0,NA(),'Последняя версия'!DG186)</f>
        <v>6</v>
      </c>
      <c r="DH186">
        <f>IF(COUNTA('Последняя версия'!DH186)=0,NA(),'Последняя версия'!DH186)</f>
        <v>3</v>
      </c>
      <c r="DI186">
        <f>IF(COUNTA('Последняя версия'!DI186)=0,NA(),'Последняя версия'!DI186)</f>
        <v>6</v>
      </c>
      <c r="DJ186">
        <f>IF(COUNTA('Последняя версия'!DJ186)=0,NA(),'Последняя версия'!DJ186)</f>
        <v>5</v>
      </c>
      <c r="DK186">
        <f>IF(COUNTA('Последняя версия'!DK186)=0,NA(),'Последняя версия'!DK186)</f>
        <v>8</v>
      </c>
      <c r="DL186">
        <f>IF(COUNTA('Последняя версия'!DL186)=0,NA(),'Последняя версия'!DL186)</f>
        <v>13</v>
      </c>
      <c r="DM186">
        <f>IF(COUNTA('Последняя версия'!DM186)=0,NA(),'Последняя версия'!DM186)</f>
        <v>12</v>
      </c>
      <c r="DN186">
        <f>IF(COUNTA('Последняя версия'!DN186)=0,NA(),'Последняя версия'!DN186)</f>
        <v>6</v>
      </c>
      <c r="DO186">
        <f>IF(COUNTA('Последняя версия'!DO186)=0,NA(),'Последняя версия'!DO186)</f>
        <v>6</v>
      </c>
      <c r="DP186">
        <f>IF(COUNTA('Последняя версия'!DP186)=0,NA(),'Последняя версия'!DP186)</f>
        <v>13</v>
      </c>
      <c r="DQ186">
        <f>IF(COUNTA('Последняя версия'!DQ186)=0,NA(),'Последняя версия'!DQ186)</f>
        <v>20</v>
      </c>
      <c r="DR186">
        <f>IF(COUNTA('Последняя версия'!DR186)=0,NA(),'Последняя версия'!DR186)</f>
        <v>9</v>
      </c>
      <c r="DS186">
        <f>IF(COUNTA('Последняя версия'!DS186)=0,NA(),'Последняя версия'!DS186)</f>
        <v>11</v>
      </c>
      <c r="DT186">
        <f>IF(COUNTA('Последняя версия'!DT186)=0,NA(),'Последняя версия'!DT186)</f>
        <v>143</v>
      </c>
      <c r="DU186">
        <f>IF(COUNTA('Последняя версия'!DU186)=0,NA(),'Последняя версия'!DU186)</f>
        <v>95</v>
      </c>
      <c r="DV186">
        <f>IF(COUNTA('Последняя версия'!DV186)=0,NA(),'Последняя версия'!DV186)</f>
        <v>18</v>
      </c>
      <c r="DW186">
        <f>IF(COUNTA('Последняя версия'!DW186)=0,NA(),'Последняя версия'!DW186)</f>
        <v>1</v>
      </c>
      <c r="DX186">
        <f>IF(COUNTA('Последняя версия'!DX186)=0,NA(),'Последняя версия'!DX186)</f>
        <v>25</v>
      </c>
      <c r="DY186">
        <f>IF(COUNTA('Последняя версия'!DY186)=0,NA(),'Последняя версия'!DY186)</f>
        <v>12</v>
      </c>
      <c r="DZ186">
        <f>IF(COUNTA('Последняя версия'!DZ186)=0,NA(),'Последняя версия'!DZ186)</f>
        <v>24</v>
      </c>
      <c r="EA186">
        <f>IF(COUNTA('Последняя версия'!EA186)=0,NA(),'Последняя версия'!EA186)</f>
        <v>16</v>
      </c>
      <c r="EB186">
        <f>IF(COUNTA('Последняя версия'!EB186)=0,NA(),'Последняя версия'!EB186)</f>
        <v>40</v>
      </c>
      <c r="EC186">
        <f>IF(COUNTA('Последняя версия'!EC186)=0,NA(),'Последняя версия'!EC186)</f>
        <v>57</v>
      </c>
      <c r="ED186">
        <f>IF(COUNTA('Последняя версия'!ED186)=0,NA(),'Последняя версия'!ED186)</f>
        <v>89</v>
      </c>
      <c r="EE186">
        <f>IF(COUNTA('Последняя версия'!EE186)=0,NA(),'Последняя версия'!EE186)</f>
        <v>0</v>
      </c>
      <c r="EF186">
        <f>IF(COUNTA('Последняя версия'!EF186)=0,NA(),'Последняя версия'!EF186)</f>
        <v>3</v>
      </c>
      <c r="EG186">
        <f>IF(COUNTA('Последняя версия'!EG186)=0,NA(),'Последняя версия'!EG186)</f>
        <v>0</v>
      </c>
      <c r="EH186">
        <f>IF(COUNTA('Последняя версия'!EH186)=0,NA(),'Последняя версия'!EH186)</f>
        <v>3</v>
      </c>
      <c r="EI186">
        <f>IF(COUNTA('Последняя версия'!EI186)=0,NA(),'Последняя версия'!EI186)</f>
        <v>32</v>
      </c>
      <c r="EJ186">
        <f>IF(COUNTA('Последняя версия'!EJ186)=0,NA(),'Последняя версия'!EJ186)</f>
        <v>1.42</v>
      </c>
    </row>
    <row r="187" spans="1:140" x14ac:dyDescent="0.35">
      <c r="A187">
        <f>IF(COUNTA('Последняя версия'!A187)=0,NA(),'Последняя версия'!A187)</f>
        <v>186</v>
      </c>
      <c r="B187">
        <f>IF(COUNTA('Последняя версия'!B187)=0,NA(),'Последняя версия'!B187)</f>
        <v>4</v>
      </c>
      <c r="C187">
        <f>IF(COUNTA('Последняя версия'!C187)=0,NA(),'Последняя версия'!C187)</f>
        <v>2</v>
      </c>
      <c r="D187">
        <f>IF(COUNTA('Последняя версия'!D187)=0,NA(),'Последняя версия'!D187)</f>
        <v>6</v>
      </c>
      <c r="E187">
        <f>IF(COUNTA('Последняя версия'!E187)=0,NA(),'Последняя версия'!E187)</f>
        <v>2</v>
      </c>
      <c r="F187">
        <f>IF(COUNTA('Последняя версия'!F187)=0,NA(),'Последняя версия'!F187)</f>
        <v>2</v>
      </c>
      <c r="G187">
        <f>IF(COUNTA('Последняя версия'!G187)=0,NA(),'Последняя версия'!G187)</f>
        <v>2</v>
      </c>
      <c r="H187">
        <f>IF(COUNTA('Последняя версия'!H187)=0,NA(),'Последняя версия'!H187)</f>
        <v>1</v>
      </c>
      <c r="I187">
        <f>IF(COUNTA('Последняя версия'!I187)=0,NA(),'Последняя версия'!I187)</f>
        <v>1</v>
      </c>
      <c r="J187">
        <f>IF(COUNTA('Последняя версия'!J187)=0,NA(),'Последняя версия'!J187)</f>
        <v>2</v>
      </c>
      <c r="K187">
        <f>IF(COUNTA('Последняя версия'!K187)=0,NA(),'Последняя версия'!K187)</f>
        <v>1</v>
      </c>
      <c r="L187">
        <f>IF(COUNTA('Последняя версия'!L187)=0,NA(),'Последняя версия'!L187)</f>
        <v>1</v>
      </c>
      <c r="M187" t="e">
        <f>IF(COUNTA('Последняя версия'!M187)=0,NA(),'Последняя версия'!M187)</f>
        <v>#N/A</v>
      </c>
      <c r="N187">
        <f>IF(COUNTA('Последняя версия'!N187)=0,NA(),'Последняя версия'!N187)</f>
        <v>2</v>
      </c>
      <c r="O187">
        <f>IF(COUNTA('Последняя версия'!O187)=0,NA(),'Последняя версия'!O187)</f>
        <v>2</v>
      </c>
      <c r="P187" t="e">
        <f>IF(COUNTA('Последняя версия'!P187)=0,NA(),'Последняя версия'!P187)</f>
        <v>#N/A</v>
      </c>
      <c r="Q187">
        <f>IF(COUNTA('Последняя версия'!Q187)=0,NA(),'Последняя версия'!Q187)</f>
        <v>3</v>
      </c>
      <c r="R187">
        <f>IF(COUNTA('Последняя версия'!R187)=0,NA(),'Последняя версия'!R187)</f>
        <v>2</v>
      </c>
      <c r="S187">
        <f>IF(COUNTA('Последняя версия'!S187)=0,NA(),'Последняя версия'!S187)</f>
        <v>2</v>
      </c>
      <c r="T187" t="e">
        <f>IF(COUNTA('Последняя версия'!T187)=0,NA(),'Последняя версия'!T187)</f>
        <v>#N/A</v>
      </c>
      <c r="U187" t="e">
        <f>IF(COUNTA('Последняя версия'!U187)=0,NA(),'Последняя версия'!U187)</f>
        <v>#N/A</v>
      </c>
      <c r="V187" t="e">
        <f>IF(COUNTA('Последняя версия'!V187)=0,NA(),'Последняя версия'!V187)</f>
        <v>#N/A</v>
      </c>
      <c r="W187">
        <f>IF(COUNTA('Последняя версия'!W187)=0,NA(),'Последняя версия'!W187)</f>
        <v>1</v>
      </c>
      <c r="X187">
        <f>IF(COUNTA('Последняя версия'!X187)=0,NA(),'Последняя версия'!X187)</f>
        <v>70</v>
      </c>
      <c r="Y187" t="e">
        <f>IF(COUNTA('Последняя версия'!Y187)=0,NA(),'Последняя версия'!Y187)</f>
        <v>#N/A</v>
      </c>
      <c r="Z187" t="e">
        <f>IF(COUNTA('Последняя версия'!Z187)=0,NA(),'Последняя версия'!Z187)</f>
        <v>#N/A</v>
      </c>
      <c r="AA187">
        <f>IF(COUNTA('Последняя версия'!AA187)=0,NA(),'Последняя версия'!AA187)</f>
        <v>61</v>
      </c>
      <c r="AB187" t="e">
        <f>IF(COUNTA('Последняя версия'!AB187)=0,NA(),'Последняя версия'!AB187)</f>
        <v>#N/A</v>
      </c>
      <c r="AC187">
        <f>IF(COUNTA('Последняя версия'!AC187)=0,NA(),'Последняя версия'!AC187)</f>
        <v>44.48</v>
      </c>
      <c r="AD187">
        <f>IF(COUNTA('Последняя версия'!AD187)=0,NA(),'Последняя версия'!AD187)</f>
        <v>6.68</v>
      </c>
      <c r="AE187">
        <f>IF(COUNTA('Последняя версия'!AE187)=0,NA(),'Последняя версия'!AE187)</f>
        <v>80.83</v>
      </c>
      <c r="AF187">
        <f>IF(COUNTA('Последняя версия'!AF187)=0,NA(),'Последняя версия'!AF187)</f>
        <v>5.28</v>
      </c>
      <c r="AG187">
        <f>IF(COUNTA('Последняя версия'!AG187)=0,NA(),'Последняя версия'!AG187)</f>
        <v>1.51</v>
      </c>
      <c r="AH187">
        <f>IF(COUNTA('Последняя версия'!AH187)=0,NA(),'Последняя версия'!AH187)</f>
        <v>4.03</v>
      </c>
      <c r="AI187">
        <f>IF(COUNTA('Последняя версия'!AI187)=0,NA(),'Последняя версия'!AI187)</f>
        <v>1.72</v>
      </c>
      <c r="AJ187">
        <f>IF(COUNTA('Последняя версия'!AJ187)=0,NA(),'Последняя версия'!AJ187)</f>
        <v>12.6</v>
      </c>
      <c r="AK187">
        <f>IF(COUNTA('Последняя версия'!AK187)=0,NA(),'Последняя версия'!AK187)</f>
        <v>3.44</v>
      </c>
      <c r="AL187">
        <f>IF(COUNTA('Последняя версия'!AL187)=0,NA(),'Последняя версия'!AL187)</f>
        <v>112</v>
      </c>
      <c r="AM187">
        <f>IF(COUNTA('Последняя версия'!AM187)=0,NA(),'Последняя версия'!AM187)</f>
        <v>359</v>
      </c>
      <c r="AN187" t="e">
        <f>IF(COUNTA('Последняя версия'!AN187)=0,NA(),'Последняя версия'!AN187)</f>
        <v>#N/A</v>
      </c>
      <c r="AO187" t="e">
        <f>IF(COUNTA('Последняя версия'!AO187)=0,NA(),'Последняя версия'!AO187)</f>
        <v>#N/A</v>
      </c>
      <c r="AP187" t="e">
        <f>IF(COUNTA('Последняя версия'!AP187)=0,NA(),'Последняя версия'!AP187)</f>
        <v>#N/A</v>
      </c>
      <c r="AQ187" t="e">
        <f>IF(COUNTA('Последняя версия'!AQ187)=0,NA(),'Последняя версия'!AQ187)</f>
        <v>#N/A</v>
      </c>
      <c r="AR187" t="e">
        <f>IF(COUNTA('Последняя версия'!AR187)=0,NA(),'Последняя версия'!AR187)</f>
        <v>#N/A</v>
      </c>
      <c r="AS187" t="e">
        <f>IF(COUNTA('Последняя версия'!AS187)=0,NA(),'Последняя версия'!AS187)</f>
        <v>#N/A</v>
      </c>
      <c r="AT187" t="e">
        <f>IF(COUNTA('Последняя версия'!AT187)=0,NA(),'Последняя версия'!AT187)</f>
        <v>#N/A</v>
      </c>
      <c r="AU187" t="e">
        <f>IF(COUNTA('Последняя версия'!AU187)=0,NA(),'Последняя версия'!AU187)</f>
        <v>#N/A</v>
      </c>
      <c r="AV187" t="e">
        <f>IF(COUNTA('Последняя версия'!AV187)=0,NA(),'Последняя версия'!AV187)</f>
        <v>#N/A</v>
      </c>
      <c r="AW187" t="e">
        <f>IF(COUNTA('Последняя версия'!AW187)=0,NA(),'Последняя версия'!AW187)</f>
        <v>#N/A</v>
      </c>
      <c r="AX187" t="e">
        <f>IF(COUNTA('Последняя версия'!AX187)=0,NA(),'Последняя версия'!AX187)</f>
        <v>#N/A</v>
      </c>
      <c r="AY187" t="e">
        <f>IF(COUNTA('Последняя версия'!AY187)=0,NA(),'Последняя версия'!AY187)</f>
        <v>#N/A</v>
      </c>
      <c r="AZ187" t="e">
        <f>IF(COUNTA('Последняя версия'!AZ187)=0,NA(),'Последняя версия'!AZ187)</f>
        <v>#N/A</v>
      </c>
      <c r="BA187" t="e">
        <f>IF(COUNTA('Последняя версия'!BA187)=0,NA(),'Последняя версия'!BA187)</f>
        <v>#N/A</v>
      </c>
      <c r="BB187">
        <f>IF(COUNTA('Последняя версия'!BB187)=0,NA(),'Последняя версия'!BB187)</f>
        <v>133</v>
      </c>
      <c r="BC187">
        <f>IF(COUNTA('Последняя версия'!BC187)=0,NA(),'Последняя версия'!BC187)</f>
        <v>4.6500000000000004</v>
      </c>
      <c r="BD187">
        <f>IF(COUNTA('Последняя версия'!BD187)=0,NA(),'Последняя версия'!BD187)</f>
        <v>181</v>
      </c>
      <c r="BE187">
        <f>IF(COUNTA('Последняя версия'!BE187)=0,NA(),'Последняя версия'!BE187)</f>
        <v>5.2</v>
      </c>
      <c r="BF187">
        <f>IF(COUNTA('Последняя версия'!BF187)=0,NA(),'Последняя версия'!BF187)</f>
        <v>34</v>
      </c>
      <c r="BG187">
        <f>IF(COUNTA('Последняя версия'!BG187)=0,NA(),'Последняя версия'!BG187)</f>
        <v>5</v>
      </c>
      <c r="BH187">
        <f>IF(COUNTA('Последняя версия'!BH187)=0,NA(),'Последняя версия'!BH187)</f>
        <v>198</v>
      </c>
      <c r="BI187">
        <f>IF(COUNTA('Последняя версия'!BI187)=0,NA(),'Последняя версия'!BI187)</f>
        <v>1489</v>
      </c>
      <c r="BJ187">
        <f>IF(COUNTA('Последняя версия'!BJ187)=0,NA(),'Последняя версия'!BJ187)</f>
        <v>4.9800000000000004</v>
      </c>
      <c r="BK187">
        <f>IF(COUNTA('Последняя версия'!BK187)=0,NA(),'Последняя версия'!BK187)</f>
        <v>52.24</v>
      </c>
      <c r="BL187">
        <f>IF(COUNTA('Последняя версия'!BL187)=0,NA(),'Последняя версия'!BL187)</f>
        <v>65.8</v>
      </c>
      <c r="BM187">
        <f>IF(COUNTA('Последняя версия'!BM187)=0,NA(),'Последняя версия'!BM187)</f>
        <v>13.15</v>
      </c>
      <c r="BN187" t="e">
        <f>IF(COUNTA('Последняя версия'!BN187)=0,NA(),'Последняя версия'!BN187)</f>
        <v>#N/A</v>
      </c>
      <c r="BO187" t="e">
        <f>IF(COUNTA('Последняя версия'!BO187)=0,NA(),'Последняя версия'!BO187)</f>
        <v>#N/A</v>
      </c>
      <c r="BP187" t="e">
        <f>IF(COUNTA('Последняя версия'!BP187)=0,NA(),'Последняя версия'!BP187)</f>
        <v>#N/A</v>
      </c>
      <c r="BQ187" t="e">
        <f>IF(COUNTA('Последняя версия'!BQ187)=0,NA(),'Последняя версия'!BQ187)</f>
        <v>#N/A</v>
      </c>
      <c r="BR187" t="e">
        <f>IF(COUNTA('Последняя версия'!BR187)=0,NA(),'Последняя версия'!BR187)</f>
        <v>#N/A</v>
      </c>
      <c r="BS187" t="e">
        <f>IF(COUNTA('Последняя версия'!BS187)=0,NA(),'Последняя версия'!BS187)</f>
        <v>#N/A</v>
      </c>
      <c r="BT187" t="e">
        <f>IF(COUNTA('Последняя версия'!BT187)=0,NA(),'Последняя версия'!BT187)</f>
        <v>#N/A</v>
      </c>
      <c r="BU187" t="e">
        <f>IF(COUNTA('Последняя версия'!BU187)=0,NA(),'Последняя версия'!BU187)</f>
        <v>#N/A</v>
      </c>
      <c r="BV187" t="e">
        <f>IF(COUNTA('Последняя версия'!BV187)=0,NA(),'Последняя версия'!BV187)</f>
        <v>#N/A</v>
      </c>
      <c r="BW187" t="e">
        <f>IF(COUNTA('Последняя версия'!BW187)=0,NA(),'Последняя версия'!BW187)</f>
        <v>#N/A</v>
      </c>
      <c r="BX187" t="e">
        <f>IF(COUNTA('Последняя версия'!BX187)=0,NA(),'Последняя версия'!BX187)</f>
        <v>#N/A</v>
      </c>
      <c r="BY187" t="e">
        <f>IF(COUNTA('Последняя версия'!BY187)=0,NA(),'Последняя версия'!BY187)</f>
        <v>#N/A</v>
      </c>
      <c r="BZ187" t="e">
        <f>IF(COUNTA('Последняя версия'!BZ187)=0,NA(),'Последняя версия'!BZ187)</f>
        <v>#N/A</v>
      </c>
      <c r="CA187" t="e">
        <f>IF(COUNTA('Последняя версия'!CA187)=0,NA(),'Последняя версия'!CA187)</f>
        <v>#N/A</v>
      </c>
      <c r="CB187" t="e">
        <f>IF(COUNTA('Последняя версия'!CB187)=0,NA(),'Последняя версия'!CB187)</f>
        <v>#N/A</v>
      </c>
      <c r="CC187" t="e">
        <f>IF(COUNTA('Последняя версия'!CC187)=0,NA(),'Последняя версия'!CC187)</f>
        <v>#N/A</v>
      </c>
      <c r="CD187" t="e">
        <f>IF(COUNTA('Последняя версия'!CD187)=0,NA(),'Последняя версия'!CD187)</f>
        <v>#N/A</v>
      </c>
      <c r="CE187" t="e">
        <f>IF(COUNTA('Последняя версия'!CE187)=0,NA(),'Последняя версия'!CE187)</f>
        <v>#N/A</v>
      </c>
      <c r="CF187" t="e">
        <f>IF(COUNTA('Последняя версия'!CF187)=0,NA(),'Последняя версия'!CF187)</f>
        <v>#N/A</v>
      </c>
      <c r="CG187" t="e">
        <f>IF(COUNTA('Последняя версия'!CG187)=0,NA(),'Последняя версия'!CG187)</f>
        <v>#N/A</v>
      </c>
      <c r="CH187" t="e">
        <f>IF(COUNTA('Последняя версия'!CH187)=0,NA(),'Последняя версия'!CH187)</f>
        <v>#N/A</v>
      </c>
      <c r="CI187" t="e">
        <f>IF(COUNTA('Последняя версия'!CI187)=0,NA(),'Последняя версия'!CI187)</f>
        <v>#N/A</v>
      </c>
      <c r="CJ187" t="e">
        <f>IF(COUNTA('Последняя версия'!CJ187)=0,NA(),'Последняя версия'!CJ187)</f>
        <v>#N/A</v>
      </c>
      <c r="CK187" t="e">
        <f>IF(COUNTA('Последняя версия'!CK187)=0,NA(),'Последняя версия'!CK187)</f>
        <v>#N/A</v>
      </c>
      <c r="CL187" t="e">
        <f>IF(COUNTA('Последняя версия'!CL187)=0,NA(),'Последняя версия'!CL187)</f>
        <v>#N/A</v>
      </c>
      <c r="CM187">
        <f>IF(COUNTA('Последняя версия'!CM187)=0,NA(),'Последняя версия'!CM187)</f>
        <v>36.9</v>
      </c>
      <c r="CN187">
        <f>IF(COUNTA('Последняя версия'!CN187)=0,NA(),'Последняя версия'!CN187)</f>
        <v>346.2</v>
      </c>
      <c r="CO187">
        <f>IF(COUNTA('Последняя версия'!CO187)=0,NA(),'Последняя версия'!CO187)</f>
        <v>1.4</v>
      </c>
      <c r="CP187">
        <f>IF(COUNTA('Последняя версия'!CP187)=0,NA(),'Последняя версия'!CP187)</f>
        <v>408.8</v>
      </c>
      <c r="CQ187">
        <f>IF(COUNTA('Последняя версия'!CQ187)=0,NA(),'Последняя версия'!CQ187)</f>
        <v>708.5</v>
      </c>
      <c r="CR187">
        <f>IF(COUNTA('Последняя версия'!CR187)=0,NA(),'Последняя версия'!CR187)</f>
        <v>7.8</v>
      </c>
      <c r="CS187">
        <f>IF(COUNTA('Последняя версия'!CS187)=0,NA(),'Последняя версия'!CS187)</f>
        <v>28</v>
      </c>
      <c r="CT187">
        <f>IF(COUNTA('Последняя версия'!CT187)=0,NA(),'Последняя версия'!CT187)</f>
        <v>10</v>
      </c>
      <c r="CU187">
        <f>IF(COUNTA('Последняя версия'!CU187)=0,NA(),'Последняя версия'!CU187)</f>
        <v>17</v>
      </c>
      <c r="CV187">
        <f>IF(COUNTA('Последняя версия'!CV187)=0,NA(),'Последняя версия'!CV187)</f>
        <v>1</v>
      </c>
      <c r="CW187">
        <f>IF(COUNTA('Последняя версия'!CW187)=0,NA(),'Последняя версия'!CW187)</f>
        <v>1</v>
      </c>
      <c r="CX187">
        <f>IF(COUNTA('Последняя версия'!CX187)=0,NA(),'Последняя версия'!CX187)</f>
        <v>3</v>
      </c>
      <c r="CY187">
        <f>IF(COUNTA('Последняя версия'!CY187)=0,NA(),'Последняя версия'!CY187)</f>
        <v>1</v>
      </c>
      <c r="CZ187">
        <f>IF(COUNTA('Последняя версия'!CZ187)=0,NA(),'Последняя версия'!CZ187)</f>
        <v>2</v>
      </c>
      <c r="DA187">
        <f>IF(COUNTA('Последняя версия'!DA187)=0,NA(),'Последняя версия'!DA187)</f>
        <v>2</v>
      </c>
      <c r="DB187">
        <f>IF(COUNTA('Последняя версия'!DB187)=0,NA(),'Последняя версия'!DB187)</f>
        <v>2</v>
      </c>
      <c r="DC187">
        <f>IF(COUNTA('Последняя версия'!DC187)=0,NA(),'Последняя версия'!DC187)</f>
        <v>4</v>
      </c>
      <c r="DD187">
        <f>IF(COUNTA('Последняя версия'!DD187)=0,NA(),'Последняя версия'!DD187)</f>
        <v>5</v>
      </c>
      <c r="DE187">
        <f>IF(COUNTA('Последняя версия'!DE187)=0,NA(),'Последняя версия'!DE187)</f>
        <v>1</v>
      </c>
      <c r="DF187">
        <f>IF(COUNTA('Последняя версия'!DF187)=0,NA(),'Последняя версия'!DF187)</f>
        <v>3</v>
      </c>
      <c r="DG187">
        <f>IF(COUNTA('Последняя версия'!DG187)=0,NA(),'Последняя версия'!DG187)</f>
        <v>2</v>
      </c>
      <c r="DH187">
        <f>IF(COUNTA('Последняя версия'!DH187)=0,NA(),'Последняя версия'!DH187)</f>
        <v>0</v>
      </c>
      <c r="DI187">
        <f>IF(COUNTA('Последняя версия'!DI187)=0,NA(),'Последняя версия'!DI187)</f>
        <v>6</v>
      </c>
      <c r="DJ187">
        <f>IF(COUNTA('Последняя версия'!DJ187)=0,NA(),'Последняя версия'!DJ187)</f>
        <v>5</v>
      </c>
      <c r="DK187">
        <f>IF(COUNTA('Последняя версия'!DK187)=0,NA(),'Последняя версия'!DK187)</f>
        <v>4</v>
      </c>
      <c r="DL187">
        <f>IF(COUNTA('Последняя версия'!DL187)=0,NA(),'Последняя версия'!DL187)</f>
        <v>16</v>
      </c>
      <c r="DM187">
        <f>IF(COUNTA('Последняя версия'!DM187)=0,NA(),'Последняя версия'!DM187)</f>
        <v>14</v>
      </c>
      <c r="DN187">
        <f>IF(COUNTA('Последняя версия'!DN187)=0,NA(),'Последняя версия'!DN187)</f>
        <v>7</v>
      </c>
      <c r="DO187">
        <f>IF(COUNTA('Последняя версия'!DO187)=0,NA(),'Последняя версия'!DO187)</f>
        <v>7</v>
      </c>
      <c r="DP187">
        <f>IF(COUNTA('Последняя версия'!DP187)=0,NA(),'Последняя версия'!DP187)</f>
        <v>11</v>
      </c>
      <c r="DQ187">
        <f>IF(COUNTA('Последняя версия'!DQ187)=0,NA(),'Последняя версия'!DQ187)</f>
        <v>21</v>
      </c>
      <c r="DR187">
        <f>IF(COUNTA('Последняя версия'!DR187)=0,NA(),'Последняя версия'!DR187)</f>
        <v>9</v>
      </c>
      <c r="DS187">
        <f>IF(COUNTA('Последняя версия'!DS187)=0,NA(),'Последняя версия'!DS187)</f>
        <v>12</v>
      </c>
      <c r="DT187">
        <f>IF(COUNTA('Последняя версия'!DT187)=0,NA(),'Последняя версия'!DT187)</f>
        <v>143</v>
      </c>
      <c r="DU187">
        <f>IF(COUNTA('Последняя версия'!DU187)=0,NA(),'Последняя версия'!DU187)</f>
        <v>95</v>
      </c>
      <c r="DV187">
        <f>IF(COUNTA('Последняя версия'!DV187)=0,NA(),'Последняя версия'!DV187)</f>
        <v>18</v>
      </c>
      <c r="DW187">
        <f>IF(COUNTA('Последняя версия'!DW187)=0,NA(),'Последняя версия'!DW187)</f>
        <v>1</v>
      </c>
      <c r="DX187">
        <f>IF(COUNTA('Последняя версия'!DX187)=0,NA(),'Последняя версия'!DX187)</f>
        <v>25</v>
      </c>
      <c r="DY187">
        <f>IF(COUNTA('Последняя версия'!DY187)=0,NA(),'Последняя версия'!DY187)</f>
        <v>12</v>
      </c>
      <c r="DZ187">
        <f>IF(COUNTA('Последняя версия'!DZ187)=0,NA(),'Последняя версия'!DZ187)</f>
        <v>24</v>
      </c>
      <c r="EA187">
        <f>IF(COUNTA('Последняя версия'!EA187)=0,NA(),'Последняя версия'!EA187)</f>
        <v>16</v>
      </c>
      <c r="EB187">
        <f>IF(COUNTA('Последняя версия'!EB187)=0,NA(),'Последняя версия'!EB187)</f>
        <v>46</v>
      </c>
      <c r="EC187">
        <f>IF(COUNTA('Последняя версия'!EC187)=0,NA(),'Последняя версия'!EC187)</f>
        <v>68</v>
      </c>
      <c r="ED187">
        <f>IF(COUNTA('Последняя версия'!ED187)=0,NA(),'Последняя версия'!ED187)</f>
        <v>120</v>
      </c>
      <c r="EE187">
        <f>IF(COUNTA('Последняя версия'!EE187)=0,NA(),'Последняя версия'!EE187)</f>
        <v>0</v>
      </c>
      <c r="EF187">
        <f>IF(COUNTA('Последняя версия'!EF187)=0,NA(),'Последняя версия'!EF187)</f>
        <v>3</v>
      </c>
      <c r="EG187">
        <f>IF(COUNTA('Последняя версия'!EG187)=0,NA(),'Последняя версия'!EG187)</f>
        <v>0</v>
      </c>
      <c r="EH187">
        <f>IF(COUNTA('Последняя версия'!EH187)=0,NA(),'Последняя версия'!EH187)</f>
        <v>3</v>
      </c>
      <c r="EI187">
        <f>IF(COUNTA('Последняя версия'!EI187)=0,NA(),'Последняя версия'!EI187)</f>
        <v>52</v>
      </c>
      <c r="EJ187">
        <f>IF(COUNTA('Последняя версия'!EJ187)=0,NA(),'Последняя версия'!EJ187)</f>
        <v>1.49</v>
      </c>
    </row>
    <row r="188" spans="1:140" x14ac:dyDescent="0.35">
      <c r="A188">
        <f>IF(COUNTA('Последняя версия'!A188)=0,NA(),'Последняя версия'!A188)</f>
        <v>187</v>
      </c>
      <c r="B188">
        <f>IF(COUNTA('Последняя версия'!B188)=0,NA(),'Последняя версия'!B188)</f>
        <v>4</v>
      </c>
      <c r="C188">
        <f>IF(COUNTA('Последняя версия'!C188)=0,NA(),'Последняя версия'!C188)</f>
        <v>2</v>
      </c>
      <c r="D188">
        <f>IF(COUNTA('Последняя версия'!D188)=0,NA(),'Последняя версия'!D188)</f>
        <v>6</v>
      </c>
      <c r="E188">
        <f>IF(COUNTA('Последняя версия'!E188)=0,NA(),'Последняя версия'!E188)</f>
        <v>6</v>
      </c>
      <c r="F188">
        <f>IF(COUNTA('Последняя версия'!F188)=0,NA(),'Последняя версия'!F188)</f>
        <v>2</v>
      </c>
      <c r="G188">
        <f>IF(COUNTA('Последняя версия'!G188)=0,NA(),'Последняя версия'!G188)</f>
        <v>2</v>
      </c>
      <c r="H188">
        <f>IF(COUNTA('Последняя версия'!H188)=0,NA(),'Последняя версия'!H188)</f>
        <v>1</v>
      </c>
      <c r="I188">
        <f>IF(COUNTA('Последняя версия'!I188)=0,NA(),'Последняя версия'!I188)</f>
        <v>1</v>
      </c>
      <c r="J188" t="e">
        <f>IF(COUNTA('Последняя версия'!J188)=0,NA(),'Последняя версия'!J188)</f>
        <v>#N/A</v>
      </c>
      <c r="K188" t="e">
        <f>IF(COUNTA('Последняя версия'!K188)=0,NA(),'Последняя версия'!K188)</f>
        <v>#N/A</v>
      </c>
      <c r="L188" t="e">
        <f>IF(COUNTA('Последняя версия'!L188)=0,NA(),'Последняя версия'!L188)</f>
        <v>#N/A</v>
      </c>
      <c r="M188" t="e">
        <f>IF(COUNTA('Последняя версия'!M188)=0,NA(),'Последняя версия'!M188)</f>
        <v>#N/A</v>
      </c>
      <c r="N188" t="e">
        <f>IF(COUNTA('Последняя версия'!N188)=0,NA(),'Последняя версия'!N188)</f>
        <v>#N/A</v>
      </c>
      <c r="O188" t="e">
        <f>IF(COUNTA('Последняя версия'!O188)=0,NA(),'Последняя версия'!O188)</f>
        <v>#N/A</v>
      </c>
      <c r="P188" t="e">
        <f>IF(COUNTA('Последняя версия'!P188)=0,NA(),'Последняя версия'!P188)</f>
        <v>#N/A</v>
      </c>
      <c r="Q188" t="e">
        <f>IF(COUNTA('Последняя версия'!Q188)=0,NA(),'Последняя версия'!Q188)</f>
        <v>#N/A</v>
      </c>
      <c r="R188" t="e">
        <f>IF(COUNTA('Последняя версия'!R188)=0,NA(),'Последняя версия'!R188)</f>
        <v>#N/A</v>
      </c>
      <c r="S188" t="e">
        <f>IF(COUNTA('Последняя версия'!S188)=0,NA(),'Последняя версия'!S188)</f>
        <v>#N/A</v>
      </c>
      <c r="T188" t="e">
        <f>IF(COUNTA('Последняя версия'!T188)=0,NA(),'Последняя версия'!T188)</f>
        <v>#N/A</v>
      </c>
      <c r="U188" t="e">
        <f>IF(COUNTA('Последняя версия'!U188)=0,NA(),'Последняя версия'!U188)</f>
        <v>#N/A</v>
      </c>
      <c r="V188" t="e">
        <f>IF(COUNTA('Последняя версия'!V188)=0,NA(),'Последняя версия'!V188)</f>
        <v>#N/A</v>
      </c>
      <c r="W188" t="e">
        <f>IF(COUNTA('Последняя версия'!W188)=0,NA(),'Последняя версия'!W188)</f>
        <v>#N/A</v>
      </c>
      <c r="X188">
        <f>IF(COUNTA('Последняя версия'!X188)=0,NA(),'Последняя версия'!X188)</f>
        <v>61</v>
      </c>
      <c r="Y188" t="e">
        <f>IF(COUNTA('Последняя версия'!Y188)=0,NA(),'Последняя версия'!Y188)</f>
        <v>#N/A</v>
      </c>
      <c r="Z188" t="e">
        <f>IF(COUNTA('Последняя версия'!Z188)=0,NA(),'Последняя версия'!Z188)</f>
        <v>#N/A</v>
      </c>
      <c r="AA188">
        <f>IF(COUNTA('Последняя версия'!AA188)=0,NA(),'Последняя версия'!AA188)</f>
        <v>59</v>
      </c>
      <c r="AB188" t="e">
        <f>IF(COUNTA('Последняя версия'!AB188)=0,NA(),'Последняя версия'!AB188)</f>
        <v>#N/A</v>
      </c>
      <c r="AC188">
        <f>IF(COUNTA('Последняя версия'!AC188)=0,NA(),'Последняя версия'!AC188)</f>
        <v>44.5</v>
      </c>
      <c r="AD188">
        <f>IF(COUNTA('Последняя версия'!AD188)=0,NA(),'Последняя версия'!AD188)</f>
        <v>5.72</v>
      </c>
      <c r="AE188">
        <f>IF(COUNTA('Последняя версия'!AE188)=0,NA(),'Последняя версия'!AE188)</f>
        <v>67.56</v>
      </c>
      <c r="AF188">
        <f>IF(COUNTA('Последняя версия'!AF188)=0,NA(),'Последняя версия'!AF188)</f>
        <v>4.9400000000000004</v>
      </c>
      <c r="AG188">
        <f>IF(COUNTA('Последняя версия'!AG188)=0,NA(),'Последняя версия'!AG188)</f>
        <v>1.43</v>
      </c>
      <c r="AH188">
        <f>IF(COUNTA('Последняя версия'!AH188)=0,NA(),'Последняя версия'!AH188)</f>
        <v>3.46</v>
      </c>
      <c r="AI188">
        <f>IF(COUNTA('Последняя версия'!AI188)=0,NA(),'Последняя версия'!AI188)</f>
        <v>0.9</v>
      </c>
      <c r="AJ188">
        <f>IF(COUNTA('Последняя версия'!AJ188)=0,NA(),'Последняя версия'!AJ188)</f>
        <v>0.96</v>
      </c>
      <c r="AK188">
        <f>IF(COUNTA('Последняя версия'!AK188)=0,NA(),'Последняя версия'!AK188)</f>
        <v>2.99</v>
      </c>
      <c r="AL188">
        <f>IF(COUNTA('Последняя версия'!AL188)=0,NA(),'Последняя версия'!AL188)</f>
        <v>162</v>
      </c>
      <c r="AM188">
        <f>IF(COUNTA('Последняя версия'!AM188)=0,NA(),'Последняя версия'!AM188)</f>
        <v>384</v>
      </c>
      <c r="AN188" t="e">
        <f>IF(COUNTA('Последняя версия'!AN188)=0,NA(),'Последняя версия'!AN188)</f>
        <v>#N/A</v>
      </c>
      <c r="AO188" t="e">
        <f>IF(COUNTA('Последняя версия'!AO188)=0,NA(),'Последняя версия'!AO188)</f>
        <v>#N/A</v>
      </c>
      <c r="AP188" t="e">
        <f>IF(COUNTA('Последняя версия'!AP188)=0,NA(),'Последняя версия'!AP188)</f>
        <v>#N/A</v>
      </c>
      <c r="AQ188" t="e">
        <f>IF(COUNTA('Последняя версия'!AQ188)=0,NA(),'Последняя версия'!AQ188)</f>
        <v>#N/A</v>
      </c>
      <c r="AR188" t="e">
        <f>IF(COUNTA('Последняя версия'!AR188)=0,NA(),'Последняя версия'!AR188)</f>
        <v>#N/A</v>
      </c>
      <c r="AS188" t="e">
        <f>IF(COUNTA('Последняя версия'!AS188)=0,NA(),'Последняя версия'!AS188)</f>
        <v>#N/A</v>
      </c>
      <c r="AT188" t="e">
        <f>IF(COUNTA('Последняя версия'!AT188)=0,NA(),'Последняя версия'!AT188)</f>
        <v>#N/A</v>
      </c>
      <c r="AU188" t="e">
        <f>IF(COUNTA('Последняя версия'!AU188)=0,NA(),'Последняя версия'!AU188)</f>
        <v>#N/A</v>
      </c>
      <c r="AV188" t="e">
        <f>IF(COUNTA('Последняя версия'!AV188)=0,NA(),'Последняя версия'!AV188)</f>
        <v>#N/A</v>
      </c>
      <c r="AW188" t="e">
        <f>IF(COUNTA('Последняя версия'!AW188)=0,NA(),'Последняя версия'!AW188)</f>
        <v>#N/A</v>
      </c>
      <c r="AX188" t="e">
        <f>IF(COUNTA('Последняя версия'!AX188)=0,NA(),'Последняя версия'!AX188)</f>
        <v>#N/A</v>
      </c>
      <c r="AY188" t="e">
        <f>IF(COUNTA('Последняя версия'!AY188)=0,NA(),'Последняя версия'!AY188)</f>
        <v>#N/A</v>
      </c>
      <c r="AZ188" t="e">
        <f>IF(COUNTA('Последняя версия'!AZ188)=0,NA(),'Последняя версия'!AZ188)</f>
        <v>#N/A</v>
      </c>
      <c r="BA188" t="e">
        <f>IF(COUNTA('Последняя версия'!BA188)=0,NA(),'Последняя версия'!BA188)</f>
        <v>#N/A</v>
      </c>
      <c r="BB188">
        <f>IF(COUNTA('Последняя версия'!BB188)=0,NA(),'Последняя версия'!BB188)</f>
        <v>140</v>
      </c>
      <c r="BC188">
        <f>IF(COUNTA('Последняя версия'!BC188)=0,NA(),'Последняя версия'!BC188)</f>
        <v>4.53</v>
      </c>
      <c r="BD188">
        <f>IF(COUNTA('Последняя версия'!BD188)=0,NA(),'Последняя версия'!BD188)</f>
        <v>216</v>
      </c>
      <c r="BE188">
        <f>IF(COUNTA('Последняя версия'!BE188)=0,NA(),'Последняя версия'!BE188)</f>
        <v>5.7</v>
      </c>
      <c r="BF188">
        <f>IF(COUNTA('Последняя версия'!BF188)=0,NA(),'Последняя версия'!BF188)</f>
        <v>7</v>
      </c>
      <c r="BG188">
        <f>IF(COUNTA('Последняя версия'!BG188)=0,NA(),'Последняя версия'!BG188)</f>
        <v>0</v>
      </c>
      <c r="BH188">
        <f>IF(COUNTA('Последняя версия'!BH188)=0,NA(),'Последняя версия'!BH188)</f>
        <v>199</v>
      </c>
      <c r="BI188">
        <f>IF(COUNTA('Последняя версия'!BI188)=0,NA(),'Последняя версия'!BI188)</f>
        <v>1421</v>
      </c>
      <c r="BJ188">
        <f>IF(COUNTA('Последняя версия'!BJ188)=0,NA(),'Последняя версия'!BJ188)</f>
        <v>4.87</v>
      </c>
      <c r="BK188">
        <f>IF(COUNTA('Последняя версия'!BK188)=0,NA(),'Последняя версия'!BK188)</f>
        <v>41.08</v>
      </c>
      <c r="BL188">
        <f>IF(COUNTA('Последняя версия'!BL188)=0,NA(),'Последняя версия'!BL188)</f>
        <v>57.1</v>
      </c>
      <c r="BM188">
        <f>IF(COUNTA('Последняя версия'!BM188)=0,NA(),'Последняя версия'!BM188)</f>
        <v>9.0299999999999994</v>
      </c>
      <c r="BN188" t="e">
        <f>IF(COUNTA('Последняя версия'!BN188)=0,NA(),'Последняя версия'!BN188)</f>
        <v>#N/A</v>
      </c>
      <c r="BO188" t="e">
        <f>IF(COUNTA('Последняя версия'!BO188)=0,NA(),'Последняя версия'!BO188)</f>
        <v>#N/A</v>
      </c>
      <c r="BP188" t="e">
        <f>IF(COUNTA('Последняя версия'!BP188)=0,NA(),'Последняя версия'!BP188)</f>
        <v>#N/A</v>
      </c>
      <c r="BQ188" t="e">
        <f>IF(COUNTA('Последняя версия'!BQ188)=0,NA(),'Последняя версия'!BQ188)</f>
        <v>#N/A</v>
      </c>
      <c r="BR188" t="e">
        <f>IF(COUNTA('Последняя версия'!BR188)=0,NA(),'Последняя версия'!BR188)</f>
        <v>#N/A</v>
      </c>
      <c r="BS188" t="e">
        <f>IF(COUNTA('Последняя версия'!BS188)=0,NA(),'Последняя версия'!BS188)</f>
        <v>#N/A</v>
      </c>
      <c r="BT188" t="e">
        <f>IF(COUNTA('Последняя версия'!BT188)=0,NA(),'Последняя версия'!BT188)</f>
        <v>#N/A</v>
      </c>
      <c r="BU188" t="e">
        <f>IF(COUNTA('Последняя версия'!BU188)=0,NA(),'Последняя версия'!BU188)</f>
        <v>#N/A</v>
      </c>
      <c r="BV188" t="e">
        <f>IF(COUNTA('Последняя версия'!BV188)=0,NA(),'Последняя версия'!BV188)</f>
        <v>#N/A</v>
      </c>
      <c r="BW188" t="e">
        <f>IF(COUNTA('Последняя версия'!BW188)=0,NA(),'Последняя версия'!BW188)</f>
        <v>#N/A</v>
      </c>
      <c r="BX188" t="e">
        <f>IF(COUNTA('Последняя версия'!BX188)=0,NA(),'Последняя версия'!BX188)</f>
        <v>#N/A</v>
      </c>
      <c r="BY188" t="e">
        <f>IF(COUNTA('Последняя версия'!BY188)=0,NA(),'Последняя версия'!BY188)</f>
        <v>#N/A</v>
      </c>
      <c r="BZ188" t="e">
        <f>IF(COUNTA('Последняя версия'!BZ188)=0,NA(),'Последняя версия'!BZ188)</f>
        <v>#N/A</v>
      </c>
      <c r="CA188" t="e">
        <f>IF(COUNTA('Последняя версия'!CA188)=0,NA(),'Последняя версия'!CA188)</f>
        <v>#N/A</v>
      </c>
      <c r="CB188" t="e">
        <f>IF(COUNTA('Последняя версия'!CB188)=0,NA(),'Последняя версия'!CB188)</f>
        <v>#N/A</v>
      </c>
      <c r="CC188" t="e">
        <f>IF(COUNTA('Последняя версия'!CC188)=0,NA(),'Последняя версия'!CC188)</f>
        <v>#N/A</v>
      </c>
      <c r="CD188" t="e">
        <f>IF(COUNTA('Последняя версия'!CD188)=0,NA(),'Последняя версия'!CD188)</f>
        <v>#N/A</v>
      </c>
      <c r="CE188" t="e">
        <f>IF(COUNTA('Последняя версия'!CE188)=0,NA(),'Последняя версия'!CE188)</f>
        <v>#N/A</v>
      </c>
      <c r="CF188" t="e">
        <f>IF(COUNTA('Последняя версия'!CF188)=0,NA(),'Последняя версия'!CF188)</f>
        <v>#N/A</v>
      </c>
      <c r="CG188" t="e">
        <f>IF(COUNTA('Последняя версия'!CG188)=0,NA(),'Последняя версия'!CG188)</f>
        <v>#N/A</v>
      </c>
      <c r="CH188" t="e">
        <f>IF(COUNTA('Последняя версия'!CH188)=0,NA(),'Последняя версия'!CH188)</f>
        <v>#N/A</v>
      </c>
      <c r="CI188" t="e">
        <f>IF(COUNTA('Последняя версия'!CI188)=0,NA(),'Последняя версия'!CI188)</f>
        <v>#N/A</v>
      </c>
      <c r="CJ188" t="e">
        <f>IF(COUNTA('Последняя версия'!CJ188)=0,NA(),'Последняя версия'!CJ188)</f>
        <v>#N/A</v>
      </c>
      <c r="CK188" t="e">
        <f>IF(COUNTA('Последняя версия'!CK188)=0,NA(),'Последняя версия'!CK188)</f>
        <v>#N/A</v>
      </c>
      <c r="CL188" t="e">
        <f>IF(COUNTA('Последняя версия'!CL188)=0,NA(),'Последняя версия'!CL188)</f>
        <v>#N/A</v>
      </c>
      <c r="CM188">
        <f>IF(COUNTA('Последняя версия'!CM188)=0,NA(),'Последняя версия'!CM188)</f>
        <v>9.4</v>
      </c>
      <c r="CN188">
        <f>IF(COUNTA('Последняя версия'!CN188)=0,NA(),'Последняя версия'!CN188)</f>
        <v>148.19999999999999</v>
      </c>
      <c r="CO188">
        <f>IF(COUNTA('Последняя версия'!CO188)=0,NA(),'Последняя версия'!CO188)</f>
        <v>1.6</v>
      </c>
      <c r="CP188">
        <f>IF(COUNTA('Последняя версия'!CP188)=0,NA(),'Последняя версия'!CP188)</f>
        <v>405.1</v>
      </c>
      <c r="CQ188">
        <f>IF(COUNTA('Последняя версия'!CQ188)=0,NA(),'Последняя версия'!CQ188)</f>
        <v>604.70000000000005</v>
      </c>
      <c r="CR188">
        <f>IF(COUNTA('Последняя версия'!CR188)=0,NA(),'Последняя версия'!CR188)</f>
        <v>6.1</v>
      </c>
      <c r="CS188">
        <f>IF(COUNTA('Последняя версия'!CS188)=0,NA(),'Последняя версия'!CS188)</f>
        <v>29</v>
      </c>
      <c r="CT188">
        <f>IF(COUNTA('Последняя версия'!CT188)=0,NA(),'Последняя версия'!CT188)</f>
        <v>9</v>
      </c>
      <c r="CU188">
        <f>IF(COUNTA('Последняя версия'!CU188)=0,NA(),'Последняя версия'!CU188)</f>
        <v>15</v>
      </c>
      <c r="CV188">
        <f>IF(COUNTA('Последняя версия'!CV188)=0,NA(),'Последняя версия'!CV188)</f>
        <v>7</v>
      </c>
      <c r="CW188">
        <f>IF(COUNTA('Последняя версия'!CW188)=0,NA(),'Последняя версия'!CW188)</f>
        <v>6</v>
      </c>
      <c r="CX188">
        <f>IF(COUNTA('Последняя версия'!CX188)=0,NA(),'Последняя версия'!CX188)</f>
        <v>5</v>
      </c>
      <c r="CY188">
        <f>IF(COUNTA('Последняя версия'!CY188)=0,NA(),'Последняя версия'!CY188)</f>
        <v>6</v>
      </c>
      <c r="CZ188">
        <f>IF(COUNTA('Последняя версия'!CZ188)=0,NA(),'Последняя версия'!CZ188)</f>
        <v>9</v>
      </c>
      <c r="DA188">
        <f>IF(COUNTA('Последняя версия'!DA188)=0,NA(),'Последняя версия'!DA188)</f>
        <v>9</v>
      </c>
      <c r="DB188">
        <f>IF(COUNTA('Последняя версия'!DB188)=0,NA(),'Последняя версия'!DB188)</f>
        <v>9</v>
      </c>
      <c r="DC188">
        <f>IF(COUNTA('Последняя версия'!DC188)=0,NA(),'Последняя версия'!DC188)</f>
        <v>8</v>
      </c>
      <c r="DD188">
        <f>IF(COUNTA('Последняя версия'!DD188)=0,NA(),'Последняя версия'!DD188)</f>
        <v>7</v>
      </c>
      <c r="DE188">
        <f>IF(COUNTA('Последняя версия'!DE188)=0,NA(),'Последняя версия'!DE188)</f>
        <v>6</v>
      </c>
      <c r="DF188">
        <f>IF(COUNTA('Последняя версия'!DF188)=0,NA(),'Последняя версия'!DF188)</f>
        <v>9</v>
      </c>
      <c r="DG188">
        <f>IF(COUNTA('Последняя версия'!DG188)=0,NA(),'Последняя версия'!DG188)</f>
        <v>9</v>
      </c>
      <c r="DH188">
        <f>IF(COUNTA('Последняя версия'!DH188)=0,NA(),'Последняя версия'!DH188)</f>
        <v>2</v>
      </c>
      <c r="DI188">
        <f>IF(COUNTA('Последняя версия'!DI188)=0,NA(),'Последняя версия'!DI188)</f>
        <v>6</v>
      </c>
      <c r="DJ188">
        <f>IF(COUNTA('Последняя версия'!DJ188)=0,NA(),'Последняя версия'!DJ188)</f>
        <v>5</v>
      </c>
      <c r="DK188">
        <f>IF(COUNTA('Последняя версия'!DK188)=0,NA(),'Последняя версия'!DK188)</f>
        <v>6</v>
      </c>
      <c r="DL188">
        <f>IF(COUNTA('Последняя версия'!DL188)=0,NA(),'Последняя версия'!DL188)</f>
        <v>12</v>
      </c>
      <c r="DM188">
        <f>IF(COUNTA('Последняя версия'!DM188)=0,NA(),'Последняя версия'!DM188)</f>
        <v>12</v>
      </c>
      <c r="DN188">
        <f>IF(COUNTA('Последняя версия'!DN188)=0,NA(),'Последняя версия'!DN188)</f>
        <v>6</v>
      </c>
      <c r="DO188">
        <f>IF(COUNTA('Последняя версия'!DO188)=0,NA(),'Последняя версия'!DO188)</f>
        <v>6</v>
      </c>
      <c r="DP188">
        <f>IF(COUNTA('Последняя версия'!DP188)=0,NA(),'Последняя версия'!DP188)</f>
        <v>7</v>
      </c>
      <c r="DQ188">
        <f>IF(COUNTA('Последняя версия'!DQ188)=0,NA(),'Последняя версия'!DQ188)</f>
        <v>14</v>
      </c>
      <c r="DR188">
        <f>IF(COUNTA('Последняя версия'!DR188)=0,NA(),'Последняя версия'!DR188)</f>
        <v>9</v>
      </c>
      <c r="DS188">
        <f>IF(COUNTA('Последняя версия'!DS188)=0,NA(),'Последняя версия'!DS188)</f>
        <v>5</v>
      </c>
      <c r="DT188">
        <f>IF(COUNTA('Последняя версия'!DT188)=0,NA(),'Последняя версия'!DT188)</f>
        <v>122</v>
      </c>
      <c r="DU188">
        <f>IF(COUNTA('Последняя версия'!DU188)=0,NA(),'Последняя версия'!DU188)</f>
        <v>96</v>
      </c>
      <c r="DV188">
        <f>IF(COUNTA('Последняя версия'!DV188)=0,NA(),'Последняя версия'!DV188)</f>
        <v>18</v>
      </c>
      <c r="DW188">
        <f>IF(COUNTA('Последняя версия'!DW188)=0,NA(),'Последняя версия'!DW188)</f>
        <v>1</v>
      </c>
      <c r="DX188">
        <f>IF(COUNTA('Последняя версия'!DX188)=0,NA(),'Последняя версия'!DX188)</f>
        <v>26</v>
      </c>
      <c r="DY188">
        <f>IF(COUNTA('Последняя версия'!DY188)=0,NA(),'Последняя версия'!DY188)</f>
        <v>11</v>
      </c>
      <c r="DZ188">
        <f>IF(COUNTA('Последняя версия'!DZ188)=0,NA(),'Последняя версия'!DZ188)</f>
        <v>26</v>
      </c>
      <c r="EA188">
        <f>IF(COUNTA('Последняя версия'!EA188)=0,NA(),'Последняя версия'!EA188)</f>
        <v>15</v>
      </c>
      <c r="EB188">
        <f>IF(COUNTA('Последняя версия'!EB188)=0,NA(),'Последняя версия'!EB188)</f>
        <v>41</v>
      </c>
      <c r="EC188">
        <f>IF(COUNTA('Последняя версия'!EC188)=0,NA(),'Последняя версия'!EC188)</f>
        <v>71</v>
      </c>
      <c r="ED188">
        <f>IF(COUNTA('Последняя версия'!ED188)=0,NA(),'Последняя версия'!ED188)</f>
        <v>140</v>
      </c>
      <c r="EE188">
        <f>IF(COUNTA('Последняя версия'!EE188)=0,NA(),'Последняя версия'!EE188)</f>
        <v>1</v>
      </c>
      <c r="EF188">
        <f>IF(COUNTA('Последняя версия'!EF188)=0,NA(),'Последняя версия'!EF188)</f>
        <v>3</v>
      </c>
      <c r="EG188">
        <f>IF(COUNTA('Последняя версия'!EG188)=0,NA(),'Последняя версия'!EG188)</f>
        <v>0</v>
      </c>
      <c r="EH188">
        <f>IF(COUNTA('Последняя версия'!EH188)=0,NA(),'Последняя версия'!EH188)</f>
        <v>0</v>
      </c>
      <c r="EI188">
        <f>IF(COUNTA('Последняя версия'!EI188)=0,NA(),'Последняя версия'!EI188)</f>
        <v>69</v>
      </c>
      <c r="EJ188">
        <f>IF(COUNTA('Последняя версия'!EJ188)=0,NA(),'Последняя версия'!EJ188)</f>
        <v>1.73</v>
      </c>
    </row>
    <row r="189" spans="1:140" x14ac:dyDescent="0.35">
      <c r="A189">
        <f>IF(COUNTA('Последняя версия'!A189)=0,NA(),'Последняя версия'!A189)</f>
        <v>188</v>
      </c>
      <c r="B189">
        <f>IF(COUNTA('Последняя версия'!B189)=0,NA(),'Последняя версия'!B189)</f>
        <v>4</v>
      </c>
      <c r="C189">
        <f>IF(COUNTA('Последняя версия'!C189)=0,NA(),'Последняя версия'!C189)</f>
        <v>2</v>
      </c>
      <c r="D189">
        <f>IF(COUNTA('Последняя версия'!D189)=0,NA(),'Последняя версия'!D189)</f>
        <v>6</v>
      </c>
      <c r="E189">
        <f>IF(COUNTA('Последняя версия'!E189)=0,NA(),'Последняя версия'!E189)</f>
        <v>6</v>
      </c>
      <c r="F189">
        <f>IF(COUNTA('Последняя версия'!F189)=0,NA(),'Последняя версия'!F189)</f>
        <v>4</v>
      </c>
      <c r="G189">
        <f>IF(COUNTA('Последняя версия'!G189)=0,NA(),'Последняя версия'!G189)</f>
        <v>1</v>
      </c>
      <c r="H189">
        <f>IF(COUNTA('Последняя версия'!H189)=0,NA(),'Последняя версия'!H189)</f>
        <v>1</v>
      </c>
      <c r="I189">
        <f>IF(COUNTA('Последняя версия'!I189)=0,NA(),'Последняя версия'!I189)</f>
        <v>1</v>
      </c>
      <c r="J189" t="e">
        <f>IF(COUNTA('Последняя версия'!J189)=0,NA(),'Последняя версия'!J189)</f>
        <v>#N/A</v>
      </c>
      <c r="K189" t="e">
        <f>IF(COUNTA('Последняя версия'!K189)=0,NA(),'Последняя версия'!K189)</f>
        <v>#N/A</v>
      </c>
      <c r="L189" t="e">
        <f>IF(COUNTA('Последняя версия'!L189)=0,NA(),'Последняя версия'!L189)</f>
        <v>#N/A</v>
      </c>
      <c r="M189" t="e">
        <f>IF(COUNTA('Последняя версия'!M189)=0,NA(),'Последняя версия'!M189)</f>
        <v>#N/A</v>
      </c>
      <c r="N189" t="e">
        <f>IF(COUNTA('Последняя версия'!N189)=0,NA(),'Последняя версия'!N189)</f>
        <v>#N/A</v>
      </c>
      <c r="O189" t="e">
        <f>IF(COUNTA('Последняя версия'!O189)=0,NA(),'Последняя версия'!O189)</f>
        <v>#N/A</v>
      </c>
      <c r="P189" t="e">
        <f>IF(COUNTA('Последняя версия'!P189)=0,NA(),'Последняя версия'!P189)</f>
        <v>#N/A</v>
      </c>
      <c r="Q189" t="e">
        <f>IF(COUNTA('Последняя версия'!Q189)=0,NA(),'Последняя версия'!Q189)</f>
        <v>#N/A</v>
      </c>
      <c r="R189" t="e">
        <f>IF(COUNTA('Последняя версия'!R189)=0,NA(),'Последняя версия'!R189)</f>
        <v>#N/A</v>
      </c>
      <c r="S189" t="e">
        <f>IF(COUNTA('Последняя версия'!S189)=0,NA(),'Последняя версия'!S189)</f>
        <v>#N/A</v>
      </c>
      <c r="T189" t="e">
        <f>IF(COUNTA('Последняя версия'!T189)=0,NA(),'Последняя версия'!T189)</f>
        <v>#N/A</v>
      </c>
      <c r="U189" t="e">
        <f>IF(COUNTA('Последняя версия'!U189)=0,NA(),'Последняя версия'!U189)</f>
        <v>#N/A</v>
      </c>
      <c r="V189" t="e">
        <f>IF(COUNTA('Последняя версия'!V189)=0,NA(),'Последняя версия'!V189)</f>
        <v>#N/A</v>
      </c>
      <c r="W189" t="e">
        <f>IF(COUNTA('Последняя версия'!W189)=0,NA(),'Последняя версия'!W189)</f>
        <v>#N/A</v>
      </c>
      <c r="X189">
        <f>IF(COUNTA('Последняя версия'!X189)=0,NA(),'Последняя версия'!X189)</f>
        <v>78</v>
      </c>
      <c r="Y189" t="e">
        <f>IF(COUNTA('Последняя версия'!Y189)=0,NA(),'Последняя версия'!Y189)</f>
        <v>#N/A</v>
      </c>
      <c r="Z189" t="e">
        <f>IF(COUNTA('Последняя версия'!Z189)=0,NA(),'Последняя версия'!Z189)</f>
        <v>#N/A</v>
      </c>
      <c r="AA189">
        <f>IF(COUNTA('Последняя версия'!AA189)=0,NA(),'Последняя версия'!AA189)</f>
        <v>66</v>
      </c>
      <c r="AB189" t="e">
        <f>IF(COUNTA('Последняя версия'!AB189)=0,NA(),'Последняя версия'!AB189)</f>
        <v>#N/A</v>
      </c>
      <c r="AC189">
        <f>IF(COUNTA('Последняя версия'!AC189)=0,NA(),'Последняя версия'!AC189)</f>
        <v>46.85</v>
      </c>
      <c r="AD189">
        <f>IF(COUNTA('Последняя версия'!AD189)=0,NA(),'Последняя версия'!AD189)</f>
        <v>5.95</v>
      </c>
      <c r="AE189">
        <f>IF(COUNTA('Последняя версия'!AE189)=0,NA(),'Последняя версия'!AE189)</f>
        <v>65.11</v>
      </c>
      <c r="AF189">
        <f>IF(COUNTA('Последняя версия'!AF189)=0,NA(),'Последняя версия'!AF189)</f>
        <v>5.16</v>
      </c>
      <c r="AG189">
        <f>IF(COUNTA('Последняя версия'!AG189)=0,NA(),'Последняя версия'!AG189)</f>
        <v>1.89</v>
      </c>
      <c r="AH189">
        <f>IF(COUNTA('Последняя версия'!AH189)=0,NA(),'Последняя версия'!AH189)</f>
        <v>3.16</v>
      </c>
      <c r="AI189">
        <f>IF(COUNTA('Последняя версия'!AI189)=0,NA(),'Последняя версия'!AI189)</f>
        <v>1.5</v>
      </c>
      <c r="AJ189">
        <f>IF(COUNTA('Последняя версия'!AJ189)=0,NA(),'Последняя версия'!AJ189)</f>
        <v>4.18</v>
      </c>
      <c r="AK189">
        <f>IF(COUNTA('Последняя версия'!AK189)=0,NA(),'Последняя версия'!AK189)</f>
        <v>2.16</v>
      </c>
      <c r="AL189">
        <f>IF(COUNTA('Последняя версия'!AL189)=0,NA(),'Последняя версия'!AL189)</f>
        <v>140</v>
      </c>
      <c r="AM189">
        <f>IF(COUNTA('Последняя версия'!AM189)=0,NA(),'Последняя версия'!AM189)</f>
        <v>379</v>
      </c>
      <c r="AN189" t="e">
        <f>IF(COUNTA('Последняя версия'!AN189)=0,NA(),'Последняя версия'!AN189)</f>
        <v>#N/A</v>
      </c>
      <c r="AO189" t="e">
        <f>IF(COUNTA('Последняя версия'!AO189)=0,NA(),'Последняя версия'!AO189)</f>
        <v>#N/A</v>
      </c>
      <c r="AP189" t="e">
        <f>IF(COUNTA('Последняя версия'!AP189)=0,NA(),'Последняя версия'!AP189)</f>
        <v>#N/A</v>
      </c>
      <c r="AQ189" t="e">
        <f>IF(COUNTA('Последняя версия'!AQ189)=0,NA(),'Последняя версия'!AQ189)</f>
        <v>#N/A</v>
      </c>
      <c r="AR189" t="e">
        <f>IF(COUNTA('Последняя версия'!AR189)=0,NA(),'Последняя версия'!AR189)</f>
        <v>#N/A</v>
      </c>
      <c r="AS189" t="e">
        <f>IF(COUNTA('Последняя версия'!AS189)=0,NA(),'Последняя версия'!AS189)</f>
        <v>#N/A</v>
      </c>
      <c r="AT189" t="e">
        <f>IF(COUNTA('Последняя версия'!AT189)=0,NA(),'Последняя версия'!AT189)</f>
        <v>#N/A</v>
      </c>
      <c r="AU189" t="e">
        <f>IF(COUNTA('Последняя версия'!AU189)=0,NA(),'Последняя версия'!AU189)</f>
        <v>#N/A</v>
      </c>
      <c r="AV189" t="e">
        <f>IF(COUNTA('Последняя версия'!AV189)=0,NA(),'Последняя версия'!AV189)</f>
        <v>#N/A</v>
      </c>
      <c r="AW189" t="e">
        <f>IF(COUNTA('Последняя версия'!AW189)=0,NA(),'Последняя версия'!AW189)</f>
        <v>#N/A</v>
      </c>
      <c r="AX189" t="e">
        <f>IF(COUNTA('Последняя версия'!AX189)=0,NA(),'Последняя версия'!AX189)</f>
        <v>#N/A</v>
      </c>
      <c r="AY189" t="e">
        <f>IF(COUNTA('Последняя версия'!AY189)=0,NA(),'Последняя версия'!AY189)</f>
        <v>#N/A</v>
      </c>
      <c r="AZ189" t="e">
        <f>IF(COUNTA('Последняя версия'!AZ189)=0,NA(),'Последняя версия'!AZ189)</f>
        <v>#N/A</v>
      </c>
      <c r="BA189" t="e">
        <f>IF(COUNTA('Последняя версия'!BA189)=0,NA(),'Последняя версия'!BA189)</f>
        <v>#N/A</v>
      </c>
      <c r="BB189">
        <f>IF(COUNTA('Последняя версия'!BB189)=0,NA(),'Последняя версия'!BB189)</f>
        <v>134</v>
      </c>
      <c r="BC189">
        <f>IF(COUNTA('Последняя версия'!BC189)=0,NA(),'Последняя версия'!BC189)</f>
        <v>4.42</v>
      </c>
      <c r="BD189">
        <f>IF(COUNTA('Последняя версия'!BD189)=0,NA(),'Последняя версия'!BD189)</f>
        <v>226</v>
      </c>
      <c r="BE189">
        <f>IF(COUNTA('Последняя версия'!BE189)=0,NA(),'Последняя версия'!BE189)</f>
        <v>6.4</v>
      </c>
      <c r="BF189">
        <f>IF(COUNTA('Последняя версия'!BF189)=0,NA(),'Последняя версия'!BF189)</f>
        <v>10</v>
      </c>
      <c r="BG189">
        <f>IF(COUNTA('Последняя версия'!BG189)=0,NA(),'Последняя версия'!BG189)</f>
        <v>4</v>
      </c>
      <c r="BH189">
        <f>IF(COUNTA('Последняя версия'!BH189)=0,NA(),'Последняя версия'!BH189)</f>
        <v>202.1</v>
      </c>
      <c r="BI189">
        <f>IF(COUNTA('Последняя версия'!BI189)=0,NA(),'Последняя версия'!BI189)</f>
        <v>1508.2089552238806</v>
      </c>
      <c r="BJ189">
        <f>IF(COUNTA('Последняя версия'!BJ189)=0,NA(),'Последняя версия'!BJ189)</f>
        <v>12.3</v>
      </c>
      <c r="BK189">
        <f>IF(COUNTA('Последняя версия'!BK189)=0,NA(),'Последняя версия'!BK189)</f>
        <v>47.03</v>
      </c>
      <c r="BL189">
        <f>IF(COUNTA('Последняя версия'!BL189)=0,NA(),'Последняя версия'!BL189)</f>
        <v>103.5</v>
      </c>
      <c r="BM189">
        <f>IF(COUNTA('Последняя версия'!BM189)=0,NA(),'Последняя версия'!BM189)</f>
        <v>7.1</v>
      </c>
      <c r="BN189" t="e">
        <f>IF(COUNTA('Последняя версия'!BN189)=0,NA(),'Последняя версия'!BN189)</f>
        <v>#N/A</v>
      </c>
      <c r="BO189" t="e">
        <f>IF(COUNTA('Последняя версия'!BO189)=0,NA(),'Последняя версия'!BO189)</f>
        <v>#N/A</v>
      </c>
      <c r="BP189" t="e">
        <f>IF(COUNTA('Последняя версия'!BP189)=0,NA(),'Последняя версия'!BP189)</f>
        <v>#N/A</v>
      </c>
      <c r="BQ189" t="e">
        <f>IF(COUNTA('Последняя версия'!BQ189)=0,NA(),'Последняя версия'!BQ189)</f>
        <v>#N/A</v>
      </c>
      <c r="BR189" t="e">
        <f>IF(COUNTA('Последняя версия'!BR189)=0,NA(),'Последняя версия'!BR189)</f>
        <v>#N/A</v>
      </c>
      <c r="BS189" t="e">
        <f>IF(COUNTA('Последняя версия'!BS189)=0,NA(),'Последняя версия'!BS189)</f>
        <v>#N/A</v>
      </c>
      <c r="BT189" t="e">
        <f>IF(COUNTA('Последняя версия'!BT189)=0,NA(),'Последняя версия'!BT189)</f>
        <v>#N/A</v>
      </c>
      <c r="BU189" t="e">
        <f>IF(COUNTA('Последняя версия'!BU189)=0,NA(),'Последняя версия'!BU189)</f>
        <v>#N/A</v>
      </c>
      <c r="BV189" t="e">
        <f>IF(COUNTA('Последняя версия'!BV189)=0,NA(),'Последняя версия'!BV189)</f>
        <v>#N/A</v>
      </c>
      <c r="BW189" t="e">
        <f>IF(COUNTA('Последняя версия'!BW189)=0,NA(),'Последняя версия'!BW189)</f>
        <v>#N/A</v>
      </c>
      <c r="BX189" t="e">
        <f>IF(COUNTA('Последняя версия'!BX189)=0,NA(),'Последняя версия'!BX189)</f>
        <v>#N/A</v>
      </c>
      <c r="BY189" t="e">
        <f>IF(COUNTA('Последняя версия'!BY189)=0,NA(),'Последняя версия'!BY189)</f>
        <v>#N/A</v>
      </c>
      <c r="BZ189" t="e">
        <f>IF(COUNTA('Последняя версия'!BZ189)=0,NA(),'Последняя версия'!BZ189)</f>
        <v>#N/A</v>
      </c>
      <c r="CA189" t="e">
        <f>IF(COUNTA('Последняя версия'!CA189)=0,NA(),'Последняя версия'!CA189)</f>
        <v>#N/A</v>
      </c>
      <c r="CB189" t="e">
        <f>IF(COUNTA('Последняя версия'!CB189)=0,NA(),'Последняя версия'!CB189)</f>
        <v>#N/A</v>
      </c>
      <c r="CC189" t="e">
        <f>IF(COUNTA('Последняя версия'!CC189)=0,NA(),'Последняя версия'!CC189)</f>
        <v>#N/A</v>
      </c>
      <c r="CD189" t="e">
        <f>IF(COUNTA('Последняя версия'!CD189)=0,NA(),'Последняя версия'!CD189)</f>
        <v>#N/A</v>
      </c>
      <c r="CE189" t="e">
        <f>IF(COUNTA('Последняя версия'!CE189)=0,NA(),'Последняя версия'!CE189)</f>
        <v>#N/A</v>
      </c>
      <c r="CF189" t="e">
        <f>IF(COUNTA('Последняя версия'!CF189)=0,NA(),'Последняя версия'!CF189)</f>
        <v>#N/A</v>
      </c>
      <c r="CG189" t="e">
        <f>IF(COUNTA('Последняя версия'!CG189)=0,NA(),'Последняя версия'!CG189)</f>
        <v>#N/A</v>
      </c>
      <c r="CH189" t="e">
        <f>IF(COUNTA('Последняя версия'!CH189)=0,NA(),'Последняя версия'!CH189)</f>
        <v>#N/A</v>
      </c>
      <c r="CI189" t="e">
        <f>IF(COUNTA('Последняя версия'!CI189)=0,NA(),'Последняя версия'!CI189)</f>
        <v>#N/A</v>
      </c>
      <c r="CJ189" t="e">
        <f>IF(COUNTA('Последняя версия'!CJ189)=0,NA(),'Последняя версия'!CJ189)</f>
        <v>#N/A</v>
      </c>
      <c r="CK189" t="e">
        <f>IF(COUNTA('Последняя версия'!CK189)=0,NA(),'Последняя версия'!CK189)</f>
        <v>#N/A</v>
      </c>
      <c r="CL189" t="e">
        <f>IF(COUNTA('Последняя версия'!CL189)=0,NA(),'Последняя версия'!CL189)</f>
        <v>#N/A</v>
      </c>
      <c r="CM189">
        <f>IF(COUNTA('Последняя версия'!CM189)=0,NA(),'Последняя версия'!CM189)</f>
        <v>2.16</v>
      </c>
      <c r="CN189">
        <f>IF(COUNTA('Последняя версия'!CN189)=0,NA(),'Последняя версия'!CN189)</f>
        <v>9.8699999999999992</v>
      </c>
      <c r="CO189">
        <f>IF(COUNTA('Последняя версия'!CO189)=0,NA(),'Последняя версия'!CO189)</f>
        <v>2.2400000000000002</v>
      </c>
      <c r="CP189">
        <f>IF(COUNTA('Последняя версия'!CP189)=0,NA(),'Последняя версия'!CP189)</f>
        <v>114.34</v>
      </c>
      <c r="CQ189">
        <f>IF(COUNTA('Последняя версия'!CQ189)=0,NA(),'Последняя версия'!CQ189)</f>
        <v>16.82</v>
      </c>
      <c r="CR189">
        <f>IF(COUNTA('Последняя версия'!CR189)=0,NA(),'Последняя версия'!CR189)</f>
        <v>18.3</v>
      </c>
      <c r="CS189">
        <f>IF(COUNTA('Последняя версия'!CS189)=0,NA(),'Последняя версия'!CS189)</f>
        <v>30</v>
      </c>
      <c r="CT189">
        <f>IF(COUNTA('Последняя версия'!CT189)=0,NA(),'Последняя версия'!CT189)</f>
        <v>10</v>
      </c>
      <c r="CU189">
        <f>IF(COUNTA('Последняя версия'!CU189)=0,NA(),'Последняя версия'!CU189)</f>
        <v>18</v>
      </c>
      <c r="CV189">
        <f>IF(COUNTA('Последняя версия'!CV189)=0,NA(),'Последняя версия'!CV189)</f>
        <v>5</v>
      </c>
      <c r="CW189">
        <f>IF(COUNTA('Последняя версия'!CW189)=0,NA(),'Последняя версия'!CW189)</f>
        <v>3</v>
      </c>
      <c r="CX189">
        <f>IF(COUNTA('Последняя версия'!CX189)=0,NA(),'Последняя версия'!CX189)</f>
        <v>8</v>
      </c>
      <c r="CY189">
        <f>IF(COUNTA('Последняя версия'!CY189)=0,NA(),'Последняя версия'!CY189)</f>
        <v>6</v>
      </c>
      <c r="CZ189">
        <f>IF(COUNTA('Последняя версия'!CZ189)=0,NA(),'Последняя версия'!CZ189)</f>
        <v>3</v>
      </c>
      <c r="DA189">
        <f>IF(COUNTA('Последняя версия'!DA189)=0,NA(),'Последняя версия'!DA189)</f>
        <v>5</v>
      </c>
      <c r="DB189">
        <f>IF(COUNTA('Последняя версия'!DB189)=0,NA(),'Последняя версия'!DB189)</f>
        <v>7</v>
      </c>
      <c r="DC189">
        <f>IF(COUNTA('Последняя версия'!DC189)=0,NA(),'Последняя версия'!DC189)</f>
        <v>5</v>
      </c>
      <c r="DD189">
        <f>IF(COUNTA('Последняя версия'!DD189)=0,NA(),'Последняя версия'!DD189)</f>
        <v>7</v>
      </c>
      <c r="DE189">
        <f>IF(COUNTA('Последняя версия'!DE189)=0,NA(),'Последняя версия'!DE189)</f>
        <v>6</v>
      </c>
      <c r="DF189">
        <f>IF(COUNTA('Последняя версия'!DF189)=0,NA(),'Последняя версия'!DF189)</f>
        <v>7</v>
      </c>
      <c r="DG189">
        <f>IF(COUNTA('Последняя версия'!DG189)=0,NA(),'Последняя версия'!DG189)</f>
        <v>7</v>
      </c>
      <c r="DH189">
        <f>IF(COUNTA('Последняя версия'!DH189)=0,NA(),'Последняя версия'!DH189)</f>
        <v>10</v>
      </c>
      <c r="DI189">
        <f>IF(COUNTA('Последняя версия'!DI189)=0,NA(),'Последняя версия'!DI189)</f>
        <v>6</v>
      </c>
      <c r="DJ189">
        <f>IF(COUNTA('Последняя версия'!DJ189)=0,NA(),'Последняя версия'!DJ189)</f>
        <v>5</v>
      </c>
      <c r="DK189">
        <f>IF(COUNTA('Последняя версия'!DK189)=0,NA(),'Последняя версия'!DK189)</f>
        <v>5</v>
      </c>
      <c r="DL189">
        <f>IF(COUNTA('Последняя версия'!DL189)=0,NA(),'Последняя версия'!DL189)</f>
        <v>9</v>
      </c>
      <c r="DM189">
        <f>IF(COUNTA('Последняя версия'!DM189)=0,NA(),'Последняя версия'!DM189)</f>
        <v>9</v>
      </c>
      <c r="DN189">
        <f>IF(COUNTA('Последняя версия'!DN189)=0,NA(),'Последняя версия'!DN189)</f>
        <v>4</v>
      </c>
      <c r="DO189">
        <f>IF(COUNTA('Последняя версия'!DO189)=0,NA(),'Последняя версия'!DO189)</f>
        <v>5</v>
      </c>
      <c r="DP189">
        <f>IF(COUNTA('Последняя версия'!DP189)=0,NA(),'Последняя версия'!DP189)</f>
        <v>5</v>
      </c>
      <c r="DQ189">
        <f>IF(COUNTA('Последняя версия'!DQ189)=0,NA(),'Последняя версия'!DQ189)</f>
        <v>13</v>
      </c>
      <c r="DR189">
        <f>IF(COUNTA('Последняя версия'!DR189)=0,NA(),'Последняя версия'!DR189)</f>
        <v>9</v>
      </c>
      <c r="DS189">
        <f>IF(COUNTA('Последняя версия'!DS189)=0,NA(),'Последняя версия'!DS189)</f>
        <v>4</v>
      </c>
      <c r="DT189">
        <f>IF(COUNTA('Последняя версия'!DT189)=0,NA(),'Последняя версия'!DT189)</f>
        <v>114</v>
      </c>
      <c r="DU189">
        <f>IF(COUNTA('Последняя версия'!DU189)=0,NA(),'Последняя версия'!DU189)</f>
        <v>92</v>
      </c>
      <c r="DV189">
        <f>IF(COUNTA('Последняя версия'!DV189)=0,NA(),'Последняя версия'!DV189)</f>
        <v>18</v>
      </c>
      <c r="DW189">
        <f>IF(COUNTA('Последняя версия'!DW189)=0,NA(),'Последняя версия'!DW189)</f>
        <v>1</v>
      </c>
      <c r="DX189">
        <f>IF(COUNTA('Последняя версия'!DX189)=0,NA(),'Последняя версия'!DX189)</f>
        <v>24</v>
      </c>
      <c r="DY189">
        <f>IF(COUNTA('Последняя версия'!DY189)=0,NA(),'Последняя версия'!DY189)</f>
        <v>11</v>
      </c>
      <c r="DZ189">
        <f>IF(COUNTA('Последняя версия'!DZ189)=0,NA(),'Последняя версия'!DZ189)</f>
        <v>25</v>
      </c>
      <c r="EA189">
        <f>IF(COUNTA('Последняя версия'!EA189)=0,NA(),'Последняя версия'!EA189)</f>
        <v>14</v>
      </c>
      <c r="EB189">
        <f>IF(COUNTA('Последняя версия'!EB189)=0,NA(),'Последняя версия'!EB189)</f>
        <v>50</v>
      </c>
      <c r="EC189">
        <f>IF(COUNTA('Последняя версия'!EC189)=0,NA(),'Последняя версия'!EC189)</f>
        <v>109</v>
      </c>
      <c r="ED189">
        <f>IF(COUNTA('Последняя версия'!ED189)=0,NA(),'Последняя версия'!ED189)</f>
        <v>190</v>
      </c>
      <c r="EE189">
        <f>IF(COUNTA('Последняя версия'!EE189)=0,NA(),'Последняя версия'!EE189)</f>
        <v>0</v>
      </c>
      <c r="EF189">
        <f>IF(COUNTA('Последняя версия'!EF189)=0,NA(),'Последняя версия'!EF189)</f>
        <v>6</v>
      </c>
      <c r="EG189">
        <f>IF(COUNTA('Последняя версия'!EG189)=0,NA(),'Последняя версия'!EG189)</f>
        <v>0</v>
      </c>
      <c r="EH189">
        <f>IF(COUNTA('Последняя версия'!EH189)=0,NA(),'Последняя версия'!EH189)</f>
        <v>6</v>
      </c>
      <c r="EI189">
        <f>IF(COUNTA('Последняя версия'!EI189)=0,NA(),'Последняя версия'!EI189)</f>
        <v>81</v>
      </c>
      <c r="EJ189">
        <f>IF(COUNTA('Последняя версия'!EJ189)=0,NA(),'Последняя версия'!EJ189)</f>
        <v>2.1800000000000002</v>
      </c>
    </row>
    <row r="190" spans="1:140" x14ac:dyDescent="0.35">
      <c r="A190">
        <f>IF(COUNTA('Последняя версия'!A190)=0,NA(),'Последняя версия'!A190)</f>
        <v>189</v>
      </c>
      <c r="B190">
        <f>IF(COUNTA('Последняя версия'!B190)=0,NA(),'Последняя версия'!B190)</f>
        <v>4</v>
      </c>
      <c r="C190">
        <f>IF(COUNTA('Последняя версия'!C190)=0,NA(),'Последняя версия'!C190)</f>
        <v>2</v>
      </c>
      <c r="D190">
        <f>IF(COUNTA('Последняя версия'!D190)=0,NA(),'Последняя версия'!D190)</f>
        <v>6</v>
      </c>
      <c r="E190">
        <f>IF(COUNTA('Последняя версия'!E190)=0,NA(),'Последняя версия'!E190)</f>
        <v>6</v>
      </c>
      <c r="F190">
        <f>IF(COUNTA('Последняя версия'!F190)=0,NA(),'Последняя версия'!F190)</f>
        <v>2</v>
      </c>
      <c r="G190">
        <f>IF(COUNTA('Последняя версия'!G190)=0,NA(),'Последняя версия'!G190)</f>
        <v>2</v>
      </c>
      <c r="H190">
        <f>IF(COUNTA('Последняя версия'!H190)=0,NA(),'Последняя версия'!H190)</f>
        <v>1</v>
      </c>
      <c r="I190">
        <f>IF(COUNTA('Последняя версия'!I190)=0,NA(),'Последняя версия'!I190)</f>
        <v>1</v>
      </c>
      <c r="J190" t="e">
        <f>IF(COUNTA('Последняя версия'!J190)=0,NA(),'Последняя версия'!J190)</f>
        <v>#N/A</v>
      </c>
      <c r="K190" t="e">
        <f>IF(COUNTA('Последняя версия'!K190)=0,NA(),'Последняя версия'!K190)</f>
        <v>#N/A</v>
      </c>
      <c r="L190" t="e">
        <f>IF(COUNTA('Последняя версия'!L190)=0,NA(),'Последняя версия'!L190)</f>
        <v>#N/A</v>
      </c>
      <c r="M190" t="e">
        <f>IF(COUNTA('Последняя версия'!M190)=0,NA(),'Последняя версия'!M190)</f>
        <v>#N/A</v>
      </c>
      <c r="N190" t="e">
        <f>IF(COUNTA('Последняя версия'!N190)=0,NA(),'Последняя версия'!N190)</f>
        <v>#N/A</v>
      </c>
      <c r="O190" t="e">
        <f>IF(COUNTA('Последняя версия'!O190)=0,NA(),'Последняя версия'!O190)</f>
        <v>#N/A</v>
      </c>
      <c r="P190" t="e">
        <f>IF(COUNTA('Последняя версия'!P190)=0,NA(),'Последняя версия'!P190)</f>
        <v>#N/A</v>
      </c>
      <c r="Q190" t="e">
        <f>IF(COUNTA('Последняя версия'!Q190)=0,NA(),'Последняя версия'!Q190)</f>
        <v>#N/A</v>
      </c>
      <c r="R190" t="e">
        <f>IF(COUNTA('Последняя версия'!R190)=0,NA(),'Последняя версия'!R190)</f>
        <v>#N/A</v>
      </c>
      <c r="S190" t="e">
        <f>IF(COUNTA('Последняя версия'!S190)=0,NA(),'Последняя версия'!S190)</f>
        <v>#N/A</v>
      </c>
      <c r="T190" t="e">
        <f>IF(COUNTA('Последняя версия'!T190)=0,NA(),'Последняя версия'!T190)</f>
        <v>#N/A</v>
      </c>
      <c r="U190" t="e">
        <f>IF(COUNTA('Последняя версия'!U190)=0,NA(),'Последняя версия'!U190)</f>
        <v>#N/A</v>
      </c>
      <c r="V190" t="e">
        <f>IF(COUNTA('Последняя версия'!V190)=0,NA(),'Последняя версия'!V190)</f>
        <v>#N/A</v>
      </c>
      <c r="W190" t="e">
        <f>IF(COUNTA('Последняя версия'!W190)=0,NA(),'Последняя версия'!W190)</f>
        <v>#N/A</v>
      </c>
      <c r="X190">
        <f>IF(COUNTA('Последняя версия'!X190)=0,NA(),'Последняя версия'!X190)</f>
        <v>70</v>
      </c>
      <c r="Y190" t="e">
        <f>IF(COUNTA('Последняя версия'!Y190)=0,NA(),'Последняя версия'!Y190)</f>
        <v>#N/A</v>
      </c>
      <c r="Z190" t="e">
        <f>IF(COUNTA('Последняя версия'!Z190)=0,NA(),'Последняя версия'!Z190)</f>
        <v>#N/A</v>
      </c>
      <c r="AA190">
        <f>IF(COUNTA('Последняя версия'!AA190)=0,NA(),'Последняя версия'!AA190)</f>
        <v>55</v>
      </c>
      <c r="AB190" t="e">
        <f>IF(COUNTA('Последняя версия'!AB190)=0,NA(),'Последняя версия'!AB190)</f>
        <v>#N/A</v>
      </c>
      <c r="AC190">
        <f>IF(COUNTA('Последняя версия'!AC190)=0,NA(),'Последняя версия'!AC190)</f>
        <v>45.9</v>
      </c>
      <c r="AD190">
        <f>IF(COUNTA('Последняя версия'!AD190)=0,NA(),'Последняя версия'!AD190)</f>
        <v>5.74</v>
      </c>
      <c r="AE190">
        <f>IF(COUNTA('Последняя версия'!AE190)=0,NA(),'Последняя версия'!AE190)</f>
        <v>75.400000000000006</v>
      </c>
      <c r="AF190">
        <f>IF(COUNTA('Последняя версия'!AF190)=0,NA(),'Последняя версия'!AF190)</f>
        <v>5.4</v>
      </c>
      <c r="AG190">
        <f>IF(COUNTA('Последняя версия'!AG190)=0,NA(),'Последняя версия'!AG190)</f>
        <v>1.53</v>
      </c>
      <c r="AH190">
        <f>IF(COUNTA('Последняя версия'!AH190)=0,NA(),'Последняя версия'!AH190)</f>
        <v>3.04</v>
      </c>
      <c r="AI190">
        <f>IF(COUNTA('Последняя версия'!AI190)=0,NA(),'Последняя версия'!AI190)</f>
        <v>1.1299999999999999</v>
      </c>
      <c r="AJ190">
        <f>IF(COUNTA('Последняя версия'!AJ190)=0,NA(),'Последняя версия'!AJ190)</f>
        <v>1.97</v>
      </c>
      <c r="AK190">
        <f>IF(COUNTA('Последняя версия'!AK190)=0,NA(),'Последняя версия'!AK190)</f>
        <v>2.75</v>
      </c>
      <c r="AL190">
        <f>IF(COUNTA('Последняя версия'!AL190)=0,NA(),'Последняя версия'!AL190)</f>
        <v>256</v>
      </c>
      <c r="AM190">
        <f>IF(COUNTA('Последняя версия'!AM190)=0,NA(),'Последняя версия'!AM190)</f>
        <v>344</v>
      </c>
      <c r="AN190" t="e">
        <f>IF(COUNTA('Последняя версия'!AN190)=0,NA(),'Последняя версия'!AN190)</f>
        <v>#N/A</v>
      </c>
      <c r="AO190" t="e">
        <f>IF(COUNTA('Последняя версия'!AO190)=0,NA(),'Последняя версия'!AO190)</f>
        <v>#N/A</v>
      </c>
      <c r="AP190" t="e">
        <f>IF(COUNTA('Последняя версия'!AP190)=0,NA(),'Последняя версия'!AP190)</f>
        <v>#N/A</v>
      </c>
      <c r="AQ190" t="e">
        <f>IF(COUNTA('Последняя версия'!AQ190)=0,NA(),'Последняя версия'!AQ190)</f>
        <v>#N/A</v>
      </c>
      <c r="AR190" t="e">
        <f>IF(COUNTA('Последняя версия'!AR190)=0,NA(),'Последняя версия'!AR190)</f>
        <v>#N/A</v>
      </c>
      <c r="AS190" t="e">
        <f>IF(COUNTA('Последняя версия'!AS190)=0,NA(),'Последняя версия'!AS190)</f>
        <v>#N/A</v>
      </c>
      <c r="AT190" t="e">
        <f>IF(COUNTA('Последняя версия'!AT190)=0,NA(),'Последняя версия'!AT190)</f>
        <v>#N/A</v>
      </c>
      <c r="AU190" t="e">
        <f>IF(COUNTA('Последняя версия'!AU190)=0,NA(),'Последняя версия'!AU190)</f>
        <v>#N/A</v>
      </c>
      <c r="AV190" t="e">
        <f>IF(COUNTA('Последняя версия'!AV190)=0,NA(),'Последняя версия'!AV190)</f>
        <v>#N/A</v>
      </c>
      <c r="AW190" t="e">
        <f>IF(COUNTA('Последняя версия'!AW190)=0,NA(),'Последняя версия'!AW190)</f>
        <v>#N/A</v>
      </c>
      <c r="AX190" t="e">
        <f>IF(COUNTA('Последняя версия'!AX190)=0,NA(),'Последняя версия'!AX190)</f>
        <v>#N/A</v>
      </c>
      <c r="AY190" t="e">
        <f>IF(COUNTA('Последняя версия'!AY190)=0,NA(),'Последняя версия'!AY190)</f>
        <v>#N/A</v>
      </c>
      <c r="AZ190" t="e">
        <f>IF(COUNTA('Последняя версия'!AZ190)=0,NA(),'Последняя версия'!AZ190)</f>
        <v>#N/A</v>
      </c>
      <c r="BA190" t="e">
        <f>IF(COUNTA('Последняя версия'!BA190)=0,NA(),'Последняя версия'!BA190)</f>
        <v>#N/A</v>
      </c>
      <c r="BB190">
        <f>IF(COUNTA('Последняя версия'!BB190)=0,NA(),'Последняя версия'!BB190)</f>
        <v>122</v>
      </c>
      <c r="BC190">
        <f>IF(COUNTA('Последняя версия'!BC190)=0,NA(),'Последняя версия'!BC190)</f>
        <v>4.76</v>
      </c>
      <c r="BD190">
        <f>IF(COUNTA('Последняя версия'!BD190)=0,NA(),'Последняя версия'!BD190)</f>
        <v>321</v>
      </c>
      <c r="BE190">
        <f>IF(COUNTA('Последняя версия'!BE190)=0,NA(),'Последняя версия'!BE190)</f>
        <v>5.7</v>
      </c>
      <c r="BF190">
        <f>IF(COUNTA('Последняя версия'!BF190)=0,NA(),'Последняя версия'!BF190)</f>
        <v>15</v>
      </c>
      <c r="BG190">
        <f>IF(COUNTA('Последняя версия'!BG190)=0,NA(),'Последняя версия'!BG190)</f>
        <v>0</v>
      </c>
      <c r="BH190">
        <f>IF(COUNTA('Последняя версия'!BH190)=0,NA(),'Последняя версия'!BH190)</f>
        <v>164</v>
      </c>
      <c r="BI190">
        <f>IF(COUNTA('Последняя версия'!BI190)=0,NA(),'Последняя версия'!BI190)</f>
        <v>1344</v>
      </c>
      <c r="BJ190">
        <f>IF(COUNTA('Последняя версия'!BJ190)=0,NA(),'Последняя версия'!BJ190)</f>
        <v>6.74</v>
      </c>
      <c r="BK190">
        <f>IF(COUNTA('Последняя версия'!BK190)=0,NA(),'Последняя версия'!BK190)</f>
        <v>47.61</v>
      </c>
      <c r="BL190">
        <f>IF(COUNTA('Последняя версия'!BL190)=0,NA(),'Последняя версия'!BL190)</f>
        <v>41.6</v>
      </c>
      <c r="BM190">
        <f>IF(COUNTA('Последняя версия'!BM190)=0,NA(),'Последняя версия'!BM190)</f>
        <v>11.26</v>
      </c>
      <c r="BN190" t="e">
        <f>IF(COUNTA('Последняя версия'!BN190)=0,NA(),'Последняя версия'!BN190)</f>
        <v>#N/A</v>
      </c>
      <c r="BO190" t="e">
        <f>IF(COUNTA('Последняя версия'!BO190)=0,NA(),'Последняя версия'!BO190)</f>
        <v>#N/A</v>
      </c>
      <c r="BP190" t="e">
        <f>IF(COUNTA('Последняя версия'!BP190)=0,NA(),'Последняя версия'!BP190)</f>
        <v>#N/A</v>
      </c>
      <c r="BQ190" t="e">
        <f>IF(COUNTA('Последняя версия'!BQ190)=0,NA(),'Последняя версия'!BQ190)</f>
        <v>#N/A</v>
      </c>
      <c r="BR190" t="e">
        <f>IF(COUNTA('Последняя версия'!BR190)=0,NA(),'Последняя версия'!BR190)</f>
        <v>#N/A</v>
      </c>
      <c r="BS190" t="e">
        <f>IF(COUNTA('Последняя версия'!BS190)=0,NA(),'Последняя версия'!BS190)</f>
        <v>#N/A</v>
      </c>
      <c r="BT190" t="e">
        <f>IF(COUNTA('Последняя версия'!BT190)=0,NA(),'Последняя версия'!BT190)</f>
        <v>#N/A</v>
      </c>
      <c r="BU190" t="e">
        <f>IF(COUNTA('Последняя версия'!BU190)=0,NA(),'Последняя версия'!BU190)</f>
        <v>#N/A</v>
      </c>
      <c r="BV190" t="e">
        <f>IF(COUNTA('Последняя версия'!BV190)=0,NA(),'Последняя версия'!BV190)</f>
        <v>#N/A</v>
      </c>
      <c r="BW190" t="e">
        <f>IF(COUNTA('Последняя версия'!BW190)=0,NA(),'Последняя версия'!BW190)</f>
        <v>#N/A</v>
      </c>
      <c r="BX190" t="e">
        <f>IF(COUNTA('Последняя версия'!BX190)=0,NA(),'Последняя версия'!BX190)</f>
        <v>#N/A</v>
      </c>
      <c r="BY190" t="e">
        <f>IF(COUNTA('Последняя версия'!BY190)=0,NA(),'Последняя версия'!BY190)</f>
        <v>#N/A</v>
      </c>
      <c r="BZ190" t="e">
        <f>IF(COUNTA('Последняя версия'!BZ190)=0,NA(),'Последняя версия'!BZ190)</f>
        <v>#N/A</v>
      </c>
      <c r="CA190" t="e">
        <f>IF(COUNTA('Последняя версия'!CA190)=0,NA(),'Последняя версия'!CA190)</f>
        <v>#N/A</v>
      </c>
      <c r="CB190" t="e">
        <f>IF(COUNTA('Последняя версия'!CB190)=0,NA(),'Последняя версия'!CB190)</f>
        <v>#N/A</v>
      </c>
      <c r="CC190" t="e">
        <f>IF(COUNTA('Последняя версия'!CC190)=0,NA(),'Последняя версия'!CC190)</f>
        <v>#N/A</v>
      </c>
      <c r="CD190" t="e">
        <f>IF(COUNTA('Последняя версия'!CD190)=0,NA(),'Последняя версия'!CD190)</f>
        <v>#N/A</v>
      </c>
      <c r="CE190" t="e">
        <f>IF(COUNTA('Последняя версия'!CE190)=0,NA(),'Последняя версия'!CE190)</f>
        <v>#N/A</v>
      </c>
      <c r="CF190" t="e">
        <f>IF(COUNTA('Последняя версия'!CF190)=0,NA(),'Последняя версия'!CF190)</f>
        <v>#N/A</v>
      </c>
      <c r="CG190" t="e">
        <f>IF(COUNTA('Последняя версия'!CG190)=0,NA(),'Последняя версия'!CG190)</f>
        <v>#N/A</v>
      </c>
      <c r="CH190" t="e">
        <f>IF(COUNTA('Последняя версия'!CH190)=0,NA(),'Последняя версия'!CH190)</f>
        <v>#N/A</v>
      </c>
      <c r="CI190" t="e">
        <f>IF(COUNTA('Последняя версия'!CI190)=0,NA(),'Последняя версия'!CI190)</f>
        <v>#N/A</v>
      </c>
      <c r="CJ190" t="e">
        <f>IF(COUNTA('Последняя версия'!CJ190)=0,NA(),'Последняя версия'!CJ190)</f>
        <v>#N/A</v>
      </c>
      <c r="CK190" t="e">
        <f>IF(COUNTA('Последняя версия'!CK190)=0,NA(),'Последняя версия'!CK190)</f>
        <v>#N/A</v>
      </c>
      <c r="CL190" t="e">
        <f>IF(COUNTA('Последняя версия'!CL190)=0,NA(),'Последняя версия'!CL190)</f>
        <v>#N/A</v>
      </c>
      <c r="CM190">
        <f>IF(COUNTA('Последняя версия'!CM190)=0,NA(),'Последняя версия'!CM190)</f>
        <v>6.2</v>
      </c>
      <c r="CN190">
        <f>IF(COUNTA('Последняя версия'!CN190)=0,NA(),'Последняя версия'!CN190)</f>
        <v>156.19999999999999</v>
      </c>
      <c r="CO190">
        <f>IF(COUNTA('Последняя версия'!CO190)=0,NA(),'Последняя версия'!CO190)</f>
        <v>1.5</v>
      </c>
      <c r="CP190">
        <f>IF(COUNTA('Последняя версия'!CP190)=0,NA(),'Последняя версия'!CP190)</f>
        <v>434.6</v>
      </c>
      <c r="CQ190">
        <f>IF(COUNTA('Последняя версия'!CQ190)=0,NA(),'Последняя версия'!CQ190)</f>
        <v>424.8</v>
      </c>
      <c r="CR190">
        <f>IF(COUNTA('Последняя версия'!CR190)=0,NA(),'Последняя версия'!CR190)</f>
        <v>6</v>
      </c>
      <c r="CS190">
        <f>IF(COUNTA('Последняя версия'!CS190)=0,NA(),'Последняя версия'!CS190)</f>
        <v>30</v>
      </c>
      <c r="CT190">
        <f>IF(COUNTA('Последняя версия'!CT190)=0,NA(),'Последняя версия'!CT190)</f>
        <v>10</v>
      </c>
      <c r="CU190">
        <f>IF(COUNTA('Последняя версия'!CU190)=0,NA(),'Последняя версия'!CU190)</f>
        <v>17</v>
      </c>
      <c r="CV190">
        <f>IF(COUNTA('Последняя версия'!CV190)=0,NA(),'Последняя версия'!CV190)</f>
        <v>2</v>
      </c>
      <c r="CW190">
        <f>IF(COUNTA('Последняя версия'!CW190)=0,NA(),'Последняя версия'!CW190)</f>
        <v>1</v>
      </c>
      <c r="CX190">
        <f>IF(COUNTA('Последняя версия'!CX190)=0,NA(),'Последняя версия'!CX190)</f>
        <v>5</v>
      </c>
      <c r="CY190">
        <f>IF(COUNTA('Последняя версия'!CY190)=0,NA(),'Последняя версия'!CY190)</f>
        <v>4</v>
      </c>
      <c r="CZ190">
        <f>IF(COUNTA('Последняя версия'!CZ190)=0,NA(),'Последняя версия'!CZ190)</f>
        <v>5</v>
      </c>
      <c r="DA190">
        <f>IF(COUNTA('Последняя версия'!DA190)=0,NA(),'Последняя версия'!DA190)</f>
        <v>1</v>
      </c>
      <c r="DB190">
        <f>IF(COUNTA('Последняя версия'!DB190)=0,NA(),'Последняя версия'!DB190)</f>
        <v>6</v>
      </c>
      <c r="DC190">
        <f>IF(COUNTA('Последняя версия'!DC190)=0,NA(),'Последняя версия'!DC190)</f>
        <v>6</v>
      </c>
      <c r="DD190">
        <f>IF(COUNTA('Последняя версия'!DD190)=0,NA(),'Последняя версия'!DD190)</f>
        <v>7</v>
      </c>
      <c r="DE190">
        <f>IF(COUNTA('Последняя версия'!DE190)=0,NA(),'Последняя версия'!DE190)</f>
        <v>4</v>
      </c>
      <c r="DF190">
        <f>IF(COUNTA('Последняя версия'!DF190)=0,NA(),'Последняя версия'!DF190)</f>
        <v>7</v>
      </c>
      <c r="DG190">
        <f>IF(COUNTA('Последняя версия'!DG190)=0,NA(),'Последняя версия'!DG190)</f>
        <v>1</v>
      </c>
      <c r="DH190">
        <f>IF(COUNTA('Последняя версия'!DH190)=0,NA(),'Последняя версия'!DH190)</f>
        <v>7</v>
      </c>
      <c r="DI190">
        <f>IF(COUNTA('Последняя версия'!DI190)=0,NA(),'Последняя версия'!DI190)</f>
        <v>6</v>
      </c>
      <c r="DJ190">
        <f>IF(COUNTA('Последняя версия'!DJ190)=0,NA(),'Последняя версия'!DJ190)</f>
        <v>5</v>
      </c>
      <c r="DK190">
        <f>IF(COUNTA('Последняя версия'!DK190)=0,NA(),'Последняя версия'!DK190)</f>
        <v>4</v>
      </c>
      <c r="DL190">
        <f>IF(COUNTA('Последняя версия'!DL190)=0,NA(),'Последняя версия'!DL190)</f>
        <v>11</v>
      </c>
      <c r="DM190">
        <f>IF(COUNTA('Последняя версия'!DM190)=0,NA(),'Последняя версия'!DM190)</f>
        <v>10</v>
      </c>
      <c r="DN190">
        <f>IF(COUNTA('Последняя версия'!DN190)=0,NA(),'Последняя версия'!DN190)</f>
        <v>5</v>
      </c>
      <c r="DO190">
        <f>IF(COUNTA('Последняя версия'!DO190)=0,NA(),'Последняя версия'!DO190)</f>
        <v>5</v>
      </c>
      <c r="DP190">
        <f>IF(COUNTA('Последняя версия'!DP190)=0,NA(),'Последняя версия'!DP190)</f>
        <v>10</v>
      </c>
      <c r="DQ190">
        <f>IF(COUNTA('Последняя версия'!DQ190)=0,NA(),'Последняя версия'!DQ190)</f>
        <v>18</v>
      </c>
      <c r="DR190">
        <f>IF(COUNTA('Последняя версия'!DR190)=0,NA(),'Последняя версия'!DR190)</f>
        <v>9</v>
      </c>
      <c r="DS190">
        <f>IF(COUNTA('Последняя версия'!DS190)=0,NA(),'Последняя версия'!DS190)</f>
        <v>9</v>
      </c>
      <c r="DT190">
        <f>IF(COUNTA('Последняя версия'!DT190)=0,NA(),'Последняя версия'!DT190)</f>
        <v>137</v>
      </c>
      <c r="DU190">
        <f>IF(COUNTA('Последняя версия'!DU190)=0,NA(),'Последняя версия'!DU190)</f>
        <v>92</v>
      </c>
      <c r="DV190">
        <f>IF(COUNTA('Последняя версия'!DV190)=0,NA(),'Последняя версия'!DV190)</f>
        <v>18</v>
      </c>
      <c r="DW190">
        <f>IF(COUNTA('Последняя версия'!DW190)=0,NA(),'Последняя версия'!DW190)</f>
        <v>1</v>
      </c>
      <c r="DX190">
        <f>IF(COUNTA('Последняя версия'!DX190)=0,NA(),'Последняя версия'!DX190)</f>
        <v>25</v>
      </c>
      <c r="DY190">
        <f>IF(COUNTA('Последняя версия'!DY190)=0,NA(),'Последняя версия'!DY190)</f>
        <v>9</v>
      </c>
      <c r="DZ190">
        <f>IF(COUNTA('Последняя версия'!DZ190)=0,NA(),'Последняя версия'!DZ190)</f>
        <v>25</v>
      </c>
      <c r="EA190">
        <f>IF(COUNTA('Последняя версия'!EA190)=0,NA(),'Последняя версия'!EA190)</f>
        <v>15</v>
      </c>
      <c r="EB190">
        <f>IF(COUNTA('Последняя версия'!EB190)=0,NA(),'Последняя версия'!EB190)</f>
        <v>53</v>
      </c>
      <c r="EC190">
        <f>IF(COUNTA('Последняя версия'!EC190)=0,NA(),'Последняя версия'!EC190)</f>
        <v>78</v>
      </c>
      <c r="ED190">
        <f>IF(COUNTA('Последняя версия'!ED190)=0,NA(),'Последняя версия'!ED190)</f>
        <v>170</v>
      </c>
      <c r="EE190">
        <f>IF(COUNTA('Последняя версия'!EE190)=0,NA(),'Последняя версия'!EE190)</f>
        <v>1</v>
      </c>
      <c r="EF190">
        <f>IF(COUNTA('Последняя версия'!EF190)=0,NA(),'Последняя версия'!EF190)</f>
        <v>1</v>
      </c>
      <c r="EG190">
        <f>IF(COUNTA('Последняя версия'!EG190)=0,NA(),'Последняя версия'!EG190)</f>
        <v>0</v>
      </c>
      <c r="EH190">
        <f>IF(COUNTA('Последняя версия'!EH190)=0,NA(),'Последняя версия'!EH190)</f>
        <v>3</v>
      </c>
      <c r="EI190">
        <f>IF(COUNTA('Последняя версия'!EI190)=0,NA(),'Последняя версия'!EI190)</f>
        <v>92</v>
      </c>
      <c r="EJ190">
        <f>IF(COUNTA('Последняя версия'!EJ190)=0,NA(),'Последняя версия'!EJ190)</f>
        <v>1.47</v>
      </c>
    </row>
    <row r="191" spans="1:140" x14ac:dyDescent="0.35">
      <c r="A191">
        <f>IF(COUNTA('Последняя версия'!A191)=0,NA(),'Последняя версия'!A191)</f>
        <v>190</v>
      </c>
      <c r="B191">
        <f>IF(COUNTA('Последняя версия'!B191)=0,NA(),'Последняя версия'!B191)</f>
        <v>4</v>
      </c>
      <c r="C191">
        <f>IF(COUNTA('Последняя версия'!C191)=0,NA(),'Последняя версия'!C191)</f>
        <v>2</v>
      </c>
      <c r="D191" t="e">
        <f>IF(COUNTA('Последняя версия'!D191)=0,NA(),'Последняя версия'!D191)</f>
        <v>#N/A</v>
      </c>
      <c r="E191">
        <f>IF(COUNTA('Последняя версия'!E191)=0,NA(),'Последняя версия'!E191)</f>
        <v>5</v>
      </c>
      <c r="F191" t="e">
        <f>IF(COUNTA('Последняя версия'!F191)=0,NA(),'Последняя версия'!F191)</f>
        <v>#N/A</v>
      </c>
      <c r="G191" t="e">
        <f>IF(COUNTA('Последняя версия'!G191)=0,NA(),'Последняя версия'!G191)</f>
        <v>#N/A</v>
      </c>
      <c r="H191" t="e">
        <f>IF(COUNTA('Последняя версия'!H191)=0,NA(),'Последняя версия'!H191)</f>
        <v>#N/A</v>
      </c>
      <c r="I191" t="e">
        <f>IF(COUNTA('Последняя версия'!I191)=0,NA(),'Последняя версия'!I191)</f>
        <v>#N/A</v>
      </c>
      <c r="J191" t="e">
        <f>IF(COUNTA('Последняя версия'!J191)=0,NA(),'Последняя версия'!J191)</f>
        <v>#N/A</v>
      </c>
      <c r="K191" t="e">
        <f>IF(COUNTA('Последняя версия'!K191)=0,NA(),'Последняя версия'!K191)</f>
        <v>#N/A</v>
      </c>
      <c r="L191" t="e">
        <f>IF(COUNTA('Последняя версия'!L191)=0,NA(),'Последняя версия'!L191)</f>
        <v>#N/A</v>
      </c>
      <c r="M191" t="e">
        <f>IF(COUNTA('Последняя версия'!M191)=0,NA(),'Последняя версия'!M191)</f>
        <v>#N/A</v>
      </c>
      <c r="N191" t="e">
        <f>IF(COUNTA('Последняя версия'!N191)=0,NA(),'Последняя версия'!N191)</f>
        <v>#N/A</v>
      </c>
      <c r="O191" t="e">
        <f>IF(COUNTA('Последняя версия'!O191)=0,NA(),'Последняя версия'!O191)</f>
        <v>#N/A</v>
      </c>
      <c r="P191" t="e">
        <f>IF(COUNTA('Последняя версия'!P191)=0,NA(),'Последняя версия'!P191)</f>
        <v>#N/A</v>
      </c>
      <c r="Q191" t="e">
        <f>IF(COUNTA('Последняя версия'!Q191)=0,NA(),'Последняя версия'!Q191)</f>
        <v>#N/A</v>
      </c>
      <c r="R191" t="e">
        <f>IF(COUNTA('Последняя версия'!R191)=0,NA(),'Последняя версия'!R191)</f>
        <v>#N/A</v>
      </c>
      <c r="S191" t="e">
        <f>IF(COUNTA('Последняя версия'!S191)=0,NA(),'Последняя версия'!S191)</f>
        <v>#N/A</v>
      </c>
      <c r="T191" t="e">
        <f>IF(COUNTA('Последняя версия'!T191)=0,NA(),'Последняя версия'!T191)</f>
        <v>#N/A</v>
      </c>
      <c r="U191" t="e">
        <f>IF(COUNTA('Последняя версия'!U191)=0,NA(),'Последняя версия'!U191)</f>
        <v>#N/A</v>
      </c>
      <c r="V191" t="e">
        <f>IF(COUNTA('Последняя версия'!V191)=0,NA(),'Последняя версия'!V191)</f>
        <v>#N/A</v>
      </c>
      <c r="W191" t="e">
        <f>IF(COUNTA('Последняя версия'!W191)=0,NA(),'Последняя версия'!W191)</f>
        <v>#N/A</v>
      </c>
      <c r="X191">
        <f>IF(COUNTA('Последняя версия'!X191)=0,NA(),'Последняя версия'!X191)</f>
        <v>79</v>
      </c>
      <c r="Y191" t="e">
        <f>IF(COUNTA('Последняя версия'!Y191)=0,NA(),'Последняя версия'!Y191)</f>
        <v>#N/A</v>
      </c>
      <c r="Z191" t="e">
        <f>IF(COUNTA('Последняя версия'!Z191)=0,NA(),'Последняя версия'!Z191)</f>
        <v>#N/A</v>
      </c>
      <c r="AA191">
        <f>IF(COUNTA('Последняя версия'!AA191)=0,NA(),'Последняя версия'!AA191)</f>
        <v>57</v>
      </c>
      <c r="AB191" t="e">
        <f>IF(COUNTA('Последняя версия'!AB191)=0,NA(),'Последняя версия'!AB191)</f>
        <v>#N/A</v>
      </c>
      <c r="AC191">
        <f>IF(COUNTA('Последняя версия'!AC191)=0,NA(),'Последняя версия'!AC191)</f>
        <v>42.92</v>
      </c>
      <c r="AD191">
        <f>IF(COUNTA('Последняя версия'!AD191)=0,NA(),'Последняя версия'!AD191)</f>
        <v>4.6399999999999997</v>
      </c>
      <c r="AE191">
        <f>IF(COUNTA('Последняя версия'!AE191)=0,NA(),'Последняя версия'!AE191)</f>
        <v>71.66</v>
      </c>
      <c r="AF191">
        <f>IF(COUNTA('Последняя версия'!AF191)=0,NA(),'Последняя версия'!AF191)</f>
        <v>5.3</v>
      </c>
      <c r="AG191">
        <f>IF(COUNTA('Последняя версия'!AG191)=0,NA(),'Последняя версия'!AG191)</f>
        <v>1.51</v>
      </c>
      <c r="AH191">
        <f>IF(COUNTA('Последняя версия'!AH191)=0,NA(),'Последняя версия'!AH191)</f>
        <v>2.4700000000000002</v>
      </c>
      <c r="AI191">
        <f>IF(COUNTA('Последняя версия'!AI191)=0,NA(),'Последняя версия'!AI191)</f>
        <v>2.33</v>
      </c>
      <c r="AJ191">
        <f>IF(COUNTA('Последняя версия'!AJ191)=0,NA(),'Последняя версия'!AJ191)</f>
        <v>4.09</v>
      </c>
      <c r="AK191">
        <f>IF(COUNTA('Последняя версия'!AK191)=0,NA(),'Последняя версия'!AK191)</f>
        <v>2.0699999999999998</v>
      </c>
      <c r="AL191">
        <f>IF(COUNTA('Последняя версия'!AL191)=0,NA(),'Последняя версия'!AL191)</f>
        <v>318</v>
      </c>
      <c r="AM191">
        <f>IF(COUNTA('Последняя версия'!AM191)=0,NA(),'Последняя версия'!AM191)</f>
        <v>230</v>
      </c>
      <c r="AN191" t="e">
        <f>IF(COUNTA('Последняя версия'!AN191)=0,NA(),'Последняя версия'!AN191)</f>
        <v>#N/A</v>
      </c>
      <c r="AO191" t="e">
        <f>IF(COUNTA('Последняя версия'!AO191)=0,NA(),'Последняя версия'!AO191)</f>
        <v>#N/A</v>
      </c>
      <c r="AP191" t="e">
        <f>IF(COUNTA('Последняя версия'!AP191)=0,NA(),'Последняя версия'!AP191)</f>
        <v>#N/A</v>
      </c>
      <c r="AQ191" t="e">
        <f>IF(COUNTA('Последняя версия'!AQ191)=0,NA(),'Последняя версия'!AQ191)</f>
        <v>#N/A</v>
      </c>
      <c r="AR191" t="e">
        <f>IF(COUNTA('Последняя версия'!AR191)=0,NA(),'Последняя версия'!AR191)</f>
        <v>#N/A</v>
      </c>
      <c r="AS191" t="e">
        <f>IF(COUNTA('Последняя версия'!AS191)=0,NA(),'Последняя версия'!AS191)</f>
        <v>#N/A</v>
      </c>
      <c r="AT191" t="e">
        <f>IF(COUNTA('Последняя версия'!AT191)=0,NA(),'Последняя версия'!AT191)</f>
        <v>#N/A</v>
      </c>
      <c r="AU191" t="e">
        <f>IF(COUNTA('Последняя версия'!AU191)=0,NA(),'Последняя версия'!AU191)</f>
        <v>#N/A</v>
      </c>
      <c r="AV191" t="e">
        <f>IF(COUNTA('Последняя версия'!AV191)=0,NA(),'Последняя версия'!AV191)</f>
        <v>#N/A</v>
      </c>
      <c r="AW191" t="e">
        <f>IF(COUNTA('Последняя версия'!AW191)=0,NA(),'Последняя версия'!AW191)</f>
        <v>#N/A</v>
      </c>
      <c r="AX191" t="e">
        <f>IF(COUNTA('Последняя версия'!AX191)=0,NA(),'Последняя версия'!AX191)</f>
        <v>#N/A</v>
      </c>
      <c r="AY191" t="e">
        <f>IF(COUNTA('Последняя версия'!AY191)=0,NA(),'Последняя версия'!AY191)</f>
        <v>#N/A</v>
      </c>
      <c r="AZ191" t="e">
        <f>IF(COUNTA('Последняя версия'!AZ191)=0,NA(),'Последняя версия'!AZ191)</f>
        <v>#N/A</v>
      </c>
      <c r="BA191" t="e">
        <f>IF(COUNTA('Последняя версия'!BA191)=0,NA(),'Последняя версия'!BA191)</f>
        <v>#N/A</v>
      </c>
      <c r="BB191">
        <f>IF(COUNTA('Последняя версия'!BB191)=0,NA(),'Последняя версия'!BB191)</f>
        <v>123</v>
      </c>
      <c r="BC191">
        <f>IF(COUNTA('Последняя версия'!BC191)=0,NA(),'Последняя версия'!BC191)</f>
        <v>4.0599999999999996</v>
      </c>
      <c r="BD191">
        <f>IF(COUNTA('Последняя версия'!BD191)=0,NA(),'Последняя версия'!BD191)</f>
        <v>262</v>
      </c>
      <c r="BE191">
        <f>IF(COUNTA('Последняя версия'!BE191)=0,NA(),'Последняя версия'!BE191)</f>
        <v>5.9</v>
      </c>
      <c r="BF191">
        <f>IF(COUNTA('Последняя версия'!BF191)=0,NA(),'Последняя версия'!BF191)</f>
        <v>8</v>
      </c>
      <c r="BG191">
        <f>IF(COUNTA('Последняя версия'!BG191)=0,NA(),'Последняя версия'!BG191)</f>
        <v>2</v>
      </c>
      <c r="BH191">
        <f>IF(COUNTA('Последняя версия'!BH191)=0,NA(),'Последняя версия'!BH191)</f>
        <v>203</v>
      </c>
      <c r="BI191">
        <f>IF(COUNTA('Последняя версия'!BI191)=0,NA(),'Последняя версия'!BI191)</f>
        <v>1650</v>
      </c>
      <c r="BJ191">
        <f>IF(COUNTA('Последняя версия'!BJ191)=0,NA(),'Последняя версия'!BJ191)</f>
        <v>5.54</v>
      </c>
      <c r="BK191">
        <f>IF(COUNTA('Последняя версия'!BK191)=0,NA(),'Последняя версия'!BK191)</f>
        <v>57.71</v>
      </c>
      <c r="BL191">
        <f>IF(COUNTA('Последняя версия'!BL191)=0,NA(),'Последняя версия'!BL191)</f>
        <v>46.8</v>
      </c>
      <c r="BM191">
        <f>IF(COUNTA('Последняя версия'!BM191)=0,NA(),'Последняя версия'!BM191)</f>
        <v>14.68</v>
      </c>
      <c r="BN191" t="e">
        <f>IF(COUNTA('Последняя версия'!BN191)=0,NA(),'Последняя версия'!BN191)</f>
        <v>#N/A</v>
      </c>
      <c r="BO191" t="e">
        <f>IF(COUNTA('Последняя версия'!BO191)=0,NA(),'Последняя версия'!BO191)</f>
        <v>#N/A</v>
      </c>
      <c r="BP191" t="e">
        <f>IF(COUNTA('Последняя версия'!BP191)=0,NA(),'Последняя версия'!BP191)</f>
        <v>#N/A</v>
      </c>
      <c r="BQ191" t="e">
        <f>IF(COUNTA('Последняя версия'!BQ191)=0,NA(),'Последняя версия'!BQ191)</f>
        <v>#N/A</v>
      </c>
      <c r="BR191" t="e">
        <f>IF(COUNTA('Последняя версия'!BR191)=0,NA(),'Последняя версия'!BR191)</f>
        <v>#N/A</v>
      </c>
      <c r="BS191" t="e">
        <f>IF(COUNTA('Последняя версия'!BS191)=0,NA(),'Последняя версия'!BS191)</f>
        <v>#N/A</v>
      </c>
      <c r="BT191" t="e">
        <f>IF(COUNTA('Последняя версия'!BT191)=0,NA(),'Последняя версия'!BT191)</f>
        <v>#N/A</v>
      </c>
      <c r="BU191" t="e">
        <f>IF(COUNTA('Последняя версия'!BU191)=0,NA(),'Последняя версия'!BU191)</f>
        <v>#N/A</v>
      </c>
      <c r="BV191" t="e">
        <f>IF(COUNTA('Последняя версия'!BV191)=0,NA(),'Последняя версия'!BV191)</f>
        <v>#N/A</v>
      </c>
      <c r="BW191" t="e">
        <f>IF(COUNTA('Последняя версия'!BW191)=0,NA(),'Последняя версия'!BW191)</f>
        <v>#N/A</v>
      </c>
      <c r="BX191" t="e">
        <f>IF(COUNTA('Последняя версия'!BX191)=0,NA(),'Последняя версия'!BX191)</f>
        <v>#N/A</v>
      </c>
      <c r="BY191" t="e">
        <f>IF(COUNTA('Последняя версия'!BY191)=0,NA(),'Последняя версия'!BY191)</f>
        <v>#N/A</v>
      </c>
      <c r="BZ191" t="e">
        <f>IF(COUNTA('Последняя версия'!BZ191)=0,NA(),'Последняя версия'!BZ191)</f>
        <v>#N/A</v>
      </c>
      <c r="CA191" t="e">
        <f>IF(COUNTA('Последняя версия'!CA191)=0,NA(),'Последняя версия'!CA191)</f>
        <v>#N/A</v>
      </c>
      <c r="CB191" t="e">
        <f>IF(COUNTA('Последняя версия'!CB191)=0,NA(),'Последняя версия'!CB191)</f>
        <v>#N/A</v>
      </c>
      <c r="CC191" t="e">
        <f>IF(COUNTA('Последняя версия'!CC191)=0,NA(),'Последняя версия'!CC191)</f>
        <v>#N/A</v>
      </c>
      <c r="CD191" t="e">
        <f>IF(COUNTA('Последняя версия'!CD191)=0,NA(),'Последняя версия'!CD191)</f>
        <v>#N/A</v>
      </c>
      <c r="CE191" t="e">
        <f>IF(COUNTA('Последняя версия'!CE191)=0,NA(),'Последняя версия'!CE191)</f>
        <v>#N/A</v>
      </c>
      <c r="CF191" t="e">
        <f>IF(COUNTA('Последняя версия'!CF191)=0,NA(),'Последняя версия'!CF191)</f>
        <v>#N/A</v>
      </c>
      <c r="CG191" t="e">
        <f>IF(COUNTA('Последняя версия'!CG191)=0,NA(),'Последняя версия'!CG191)</f>
        <v>#N/A</v>
      </c>
      <c r="CH191" t="e">
        <f>IF(COUNTA('Последняя версия'!CH191)=0,NA(),'Последняя версия'!CH191)</f>
        <v>#N/A</v>
      </c>
      <c r="CI191" t="e">
        <f>IF(COUNTA('Последняя версия'!CI191)=0,NA(),'Последняя версия'!CI191)</f>
        <v>#N/A</v>
      </c>
      <c r="CJ191" t="e">
        <f>IF(COUNTA('Последняя версия'!CJ191)=0,NA(),'Последняя версия'!CJ191)</f>
        <v>#N/A</v>
      </c>
      <c r="CK191" t="e">
        <f>IF(COUNTA('Последняя версия'!CK191)=0,NA(),'Последняя версия'!CK191)</f>
        <v>#N/A</v>
      </c>
      <c r="CL191" t="e">
        <f>IF(COUNTA('Последняя версия'!CL191)=0,NA(),'Последняя версия'!CL191)</f>
        <v>#N/A</v>
      </c>
      <c r="CM191">
        <f>IF(COUNTA('Последняя версия'!CM191)=0,NA(),'Последняя версия'!CM191)</f>
        <v>8.5</v>
      </c>
      <c r="CN191">
        <f>IF(COUNTA('Последняя версия'!CN191)=0,NA(),'Последняя версия'!CN191)</f>
        <v>68</v>
      </c>
      <c r="CO191">
        <f>IF(COUNTA('Последняя версия'!CO191)=0,NA(),'Последняя версия'!CO191)</f>
        <v>1.7</v>
      </c>
      <c r="CP191">
        <f>IF(COUNTA('Последняя версия'!CP191)=0,NA(),'Последняя версия'!CP191)</f>
        <v>439.4</v>
      </c>
      <c r="CQ191">
        <f>IF(COUNTA('Последняя версия'!CQ191)=0,NA(),'Последняя версия'!CQ191)</f>
        <v>547.79999999999995</v>
      </c>
      <c r="CR191">
        <f>IF(COUNTA('Последняя версия'!CR191)=0,NA(),'Последняя версия'!CR191)</f>
        <v>5.9</v>
      </c>
      <c r="CS191">
        <f>IF(COUNTA('Последняя версия'!CS191)=0,NA(),'Последняя версия'!CS191)</f>
        <v>30</v>
      </c>
      <c r="CT191">
        <f>IF(COUNTA('Последняя версия'!CT191)=0,NA(),'Последняя версия'!CT191)</f>
        <v>10</v>
      </c>
      <c r="CU191">
        <f>IF(COUNTA('Последняя версия'!CU191)=0,NA(),'Последняя версия'!CU191)</f>
        <v>15</v>
      </c>
      <c r="CV191">
        <f>IF(COUNTA('Последняя версия'!CV191)=0,NA(),'Последняя версия'!CV191)</f>
        <v>3</v>
      </c>
      <c r="CW191">
        <f>IF(COUNTA('Последняя версия'!CW191)=0,NA(),'Последняя версия'!CW191)</f>
        <v>5</v>
      </c>
      <c r="CX191">
        <f>IF(COUNTA('Последняя версия'!CX191)=0,NA(),'Последняя версия'!CX191)</f>
        <v>3</v>
      </c>
      <c r="CY191">
        <f>IF(COUNTA('Последняя версия'!CY191)=0,NA(),'Последняя версия'!CY191)</f>
        <v>1</v>
      </c>
      <c r="CZ191">
        <f>IF(COUNTA('Последняя версия'!CZ191)=0,NA(),'Последняя версия'!CZ191)</f>
        <v>6</v>
      </c>
      <c r="DA191">
        <f>IF(COUNTA('Последняя версия'!DA191)=0,NA(),'Последняя версия'!DA191)</f>
        <v>2</v>
      </c>
      <c r="DB191">
        <f>IF(COUNTA('Последняя версия'!DB191)=0,NA(),'Последняя версия'!DB191)</f>
        <v>4</v>
      </c>
      <c r="DC191">
        <f>IF(COUNTA('Последняя версия'!DC191)=0,NA(),'Последняя версия'!DC191)</f>
        <v>5</v>
      </c>
      <c r="DD191">
        <f>IF(COUNTA('Последняя версия'!DD191)=0,NA(),'Последняя версия'!DD191)</f>
        <v>3</v>
      </c>
      <c r="DE191">
        <f>IF(COUNTA('Последняя версия'!DE191)=0,NA(),'Последняя версия'!DE191)</f>
        <v>1</v>
      </c>
      <c r="DF191">
        <f>IF(COUNTA('Последняя версия'!DF191)=0,NA(),'Последняя версия'!DF191)</f>
        <v>6</v>
      </c>
      <c r="DG191">
        <f>IF(COUNTA('Последняя версия'!DG191)=0,NA(),'Последняя версия'!DG191)</f>
        <v>1</v>
      </c>
      <c r="DH191">
        <f>IF(COUNTA('Последняя версия'!DH191)=0,NA(),'Последняя версия'!DH191)</f>
        <v>5</v>
      </c>
      <c r="DI191">
        <f>IF(COUNTA('Последняя версия'!DI191)=0,NA(),'Последняя версия'!DI191)</f>
        <v>6</v>
      </c>
      <c r="DJ191">
        <f>IF(COUNTA('Последняя версия'!DJ191)=0,NA(),'Последняя версия'!DJ191)</f>
        <v>5</v>
      </c>
      <c r="DK191">
        <f>IF(COUNTA('Последняя версия'!DK191)=0,NA(),'Последняя версия'!DK191)</f>
        <v>4</v>
      </c>
      <c r="DL191">
        <f>IF(COUNTA('Последняя версия'!DL191)=0,NA(),'Последняя версия'!DL191)</f>
        <v>10</v>
      </c>
      <c r="DM191">
        <f>IF(COUNTA('Последняя версия'!DM191)=0,NA(),'Последняя версия'!DM191)</f>
        <v>11</v>
      </c>
      <c r="DN191">
        <f>IF(COUNTA('Последняя версия'!DN191)=0,NA(),'Последняя версия'!DN191)</f>
        <v>6</v>
      </c>
      <c r="DO191">
        <f>IF(COUNTA('Последняя версия'!DO191)=0,NA(),'Последняя версия'!DO191)</f>
        <v>5</v>
      </c>
      <c r="DP191">
        <f>IF(COUNTA('Последняя версия'!DP191)=0,NA(),'Последняя версия'!DP191)</f>
        <v>7</v>
      </c>
      <c r="DQ191">
        <f>IF(COUNTA('Последняя версия'!DQ191)=0,NA(),'Последняя версия'!DQ191)</f>
        <v>14</v>
      </c>
      <c r="DR191">
        <f>IF(COUNTA('Последняя версия'!DR191)=0,NA(),'Последняя версия'!DR191)</f>
        <v>8</v>
      </c>
      <c r="DS191">
        <f>IF(COUNTA('Последняя версия'!DS191)=0,NA(),'Последняя версия'!DS191)</f>
        <v>6</v>
      </c>
      <c r="DT191">
        <f>IF(COUNTA('Последняя версия'!DT191)=0,NA(),'Последняя версия'!DT191)</f>
        <v>124</v>
      </c>
      <c r="DU191">
        <f>IF(COUNTA('Последняя версия'!DU191)=0,NA(),'Последняя версия'!DU191)</f>
        <v>92</v>
      </c>
      <c r="DV191">
        <f>IF(COUNTA('Последняя версия'!DV191)=0,NA(),'Последняя версия'!DV191)</f>
        <v>18</v>
      </c>
      <c r="DW191">
        <f>IF(COUNTA('Последняя версия'!DW191)=0,NA(),'Последняя версия'!DW191)</f>
        <v>1</v>
      </c>
      <c r="DX191">
        <f>IF(COUNTA('Последняя версия'!DX191)=0,NA(),'Последняя версия'!DX191)</f>
        <v>26</v>
      </c>
      <c r="DY191">
        <f>IF(COUNTA('Последняя версия'!DY191)=0,NA(),'Последняя версия'!DY191)</f>
        <v>11</v>
      </c>
      <c r="DZ191">
        <f>IF(COUNTA('Последняя версия'!DZ191)=0,NA(),'Последняя версия'!DZ191)</f>
        <v>25</v>
      </c>
      <c r="EA191">
        <f>IF(COUNTA('Последняя версия'!EA191)=0,NA(),'Последняя версия'!EA191)</f>
        <v>12</v>
      </c>
      <c r="EB191">
        <f>IF(COUNTA('Последняя версия'!EB191)=0,NA(),'Последняя версия'!EB191)</f>
        <v>40</v>
      </c>
      <c r="EC191">
        <f>IF(COUNTA('Последняя версия'!EC191)=0,NA(),'Последняя версия'!EC191)</f>
        <v>124</v>
      </c>
      <c r="ED191">
        <f>IF(COUNTA('Последняя версия'!ED191)=0,NA(),'Последняя версия'!ED191)</f>
        <v>130</v>
      </c>
      <c r="EE191">
        <f>IF(COUNTA('Последняя версия'!EE191)=0,NA(),'Последняя версия'!EE191)</f>
        <v>0</v>
      </c>
      <c r="EF191">
        <f>IF(COUNTA('Последняя версия'!EF191)=0,NA(),'Последняя версия'!EF191)</f>
        <v>1</v>
      </c>
      <c r="EG191">
        <f>IF(COUNTA('Последняя версия'!EG191)=0,NA(),'Последняя версия'!EG191)</f>
        <v>1</v>
      </c>
      <c r="EH191">
        <f>IF(COUNTA('Последняя версия'!EH191)=0,NA(),'Последняя версия'!EH191)</f>
        <v>2</v>
      </c>
      <c r="EI191">
        <f>IF(COUNTA('Последняя версия'!EI191)=0,NA(),'Последняя версия'!EI191)</f>
        <v>6</v>
      </c>
      <c r="EJ191">
        <f>IF(COUNTA('Последняя версия'!EJ191)=0,NA(),'Последняя версия'!EJ191)</f>
        <v>3.1</v>
      </c>
    </row>
    <row r="192" spans="1:140" x14ac:dyDescent="0.35">
      <c r="A192">
        <f>IF(COUNTA('Последняя версия'!A192)=0,NA(),'Последняя версия'!A192)</f>
        <v>191</v>
      </c>
      <c r="B192">
        <f>IF(COUNTA('Последняя версия'!B192)=0,NA(),'Последняя версия'!B192)</f>
        <v>4</v>
      </c>
      <c r="C192">
        <f>IF(COUNTA('Последняя версия'!C192)=0,NA(),'Последняя версия'!C192)</f>
        <v>1</v>
      </c>
      <c r="D192">
        <f>IF(COUNTA('Последняя версия'!D192)=0,NA(),'Последняя версия'!D192)</f>
        <v>6</v>
      </c>
      <c r="E192">
        <f>IF(COUNTA('Последняя версия'!E192)=0,NA(),'Последняя версия'!E192)</f>
        <v>5</v>
      </c>
      <c r="F192">
        <f>IF(COUNTA('Последняя версия'!F192)=0,NA(),'Последняя версия'!F192)</f>
        <v>2</v>
      </c>
      <c r="G192">
        <f>IF(COUNTA('Последняя версия'!G192)=0,NA(),'Последняя версия'!G192)</f>
        <v>2</v>
      </c>
      <c r="H192">
        <f>IF(COUNTA('Последняя версия'!H192)=0,NA(),'Последняя версия'!H192)</f>
        <v>1</v>
      </c>
      <c r="I192">
        <f>IF(COUNTA('Последняя версия'!I192)=0,NA(),'Последняя версия'!I192)</f>
        <v>1</v>
      </c>
      <c r="J192" t="e">
        <f>IF(COUNTA('Последняя версия'!J192)=0,NA(),'Последняя версия'!J192)</f>
        <v>#N/A</v>
      </c>
      <c r="K192" t="e">
        <f>IF(COUNTA('Последняя версия'!K192)=0,NA(),'Последняя версия'!K192)</f>
        <v>#N/A</v>
      </c>
      <c r="L192" t="e">
        <f>IF(COUNTA('Последняя версия'!L192)=0,NA(),'Последняя версия'!L192)</f>
        <v>#N/A</v>
      </c>
      <c r="M192" t="e">
        <f>IF(COUNTA('Последняя версия'!M192)=0,NA(),'Последняя версия'!M192)</f>
        <v>#N/A</v>
      </c>
      <c r="N192" t="e">
        <f>IF(COUNTA('Последняя версия'!N192)=0,NA(),'Последняя версия'!N192)</f>
        <v>#N/A</v>
      </c>
      <c r="O192" t="e">
        <f>IF(COUNTA('Последняя версия'!O192)=0,NA(),'Последняя версия'!O192)</f>
        <v>#N/A</v>
      </c>
      <c r="P192" t="e">
        <f>IF(COUNTA('Последняя версия'!P192)=0,NA(),'Последняя версия'!P192)</f>
        <v>#N/A</v>
      </c>
      <c r="Q192" t="e">
        <f>IF(COUNTA('Последняя версия'!Q192)=0,NA(),'Последняя версия'!Q192)</f>
        <v>#N/A</v>
      </c>
      <c r="R192" t="e">
        <f>IF(COUNTA('Последняя версия'!R192)=0,NA(),'Последняя версия'!R192)</f>
        <v>#N/A</v>
      </c>
      <c r="S192" t="e">
        <f>IF(COUNTA('Последняя версия'!S192)=0,NA(),'Последняя версия'!S192)</f>
        <v>#N/A</v>
      </c>
      <c r="T192" t="e">
        <f>IF(COUNTA('Последняя версия'!T192)=0,NA(),'Последняя версия'!T192)</f>
        <v>#N/A</v>
      </c>
      <c r="U192" t="e">
        <f>IF(COUNTA('Последняя версия'!U192)=0,NA(),'Последняя версия'!U192)</f>
        <v>#N/A</v>
      </c>
      <c r="V192" t="e">
        <f>IF(COUNTA('Последняя версия'!V192)=0,NA(),'Последняя версия'!V192)</f>
        <v>#N/A</v>
      </c>
      <c r="W192" t="e">
        <f>IF(COUNTA('Последняя версия'!W192)=0,NA(),'Последняя версия'!W192)</f>
        <v>#N/A</v>
      </c>
      <c r="X192">
        <f>IF(COUNTA('Последняя версия'!X192)=0,NA(),'Последняя версия'!X192)</f>
        <v>70</v>
      </c>
      <c r="Y192" t="e">
        <f>IF(COUNTA('Последняя версия'!Y192)=0,NA(),'Последняя версия'!Y192)</f>
        <v>#N/A</v>
      </c>
      <c r="Z192" t="e">
        <f>IF(COUNTA('Последняя версия'!Z192)=0,NA(),'Последняя версия'!Z192)</f>
        <v>#N/A</v>
      </c>
      <c r="AA192">
        <f>IF(COUNTA('Последняя версия'!AA192)=0,NA(),'Последняя версия'!AA192)</f>
        <v>47</v>
      </c>
      <c r="AB192" t="e">
        <f>IF(COUNTA('Последняя версия'!AB192)=0,NA(),'Последняя версия'!AB192)</f>
        <v>#N/A</v>
      </c>
      <c r="AC192">
        <f>IF(COUNTA('Последняя версия'!AC192)=0,NA(),'Последняя версия'!AC192)</f>
        <v>44.22</v>
      </c>
      <c r="AD192">
        <f>IF(COUNTA('Последняя версия'!AD192)=0,NA(),'Последняя версия'!AD192)</f>
        <v>5.61</v>
      </c>
      <c r="AE192">
        <f>IF(COUNTA('Последняя версия'!AE192)=0,NA(),'Последняя версия'!AE192)</f>
        <v>73.95</v>
      </c>
      <c r="AF192">
        <f>IF(COUNTA('Последняя версия'!AF192)=0,NA(),'Последняя версия'!AF192)</f>
        <v>5.94</v>
      </c>
      <c r="AG192">
        <f>IF(COUNTA('Последняя версия'!AG192)=0,NA(),'Последняя версия'!AG192)</f>
        <v>1.57</v>
      </c>
      <c r="AH192">
        <f>IF(COUNTA('Последняя версия'!AH192)=0,NA(),'Последняя версия'!AH192)</f>
        <v>2.99</v>
      </c>
      <c r="AI192">
        <f>IF(COUNTA('Последняя версия'!AI192)=0,NA(),'Последняя версия'!AI192)</f>
        <v>1.47</v>
      </c>
      <c r="AJ192">
        <f>IF(COUNTA('Последняя версия'!AJ192)=0,NA(),'Последняя версия'!AJ192)</f>
        <v>1.4</v>
      </c>
      <c r="AK192">
        <f>IF(COUNTA('Последняя версия'!AK192)=0,NA(),'Последняя версия'!AK192)</f>
        <v>2.57</v>
      </c>
      <c r="AL192">
        <f>IF(COUNTA('Последняя версия'!AL192)=0,NA(),'Последняя версия'!AL192)</f>
        <v>262</v>
      </c>
      <c r="AM192">
        <f>IF(COUNTA('Последняя версия'!AM192)=0,NA(),'Последняя версия'!AM192)</f>
        <v>368</v>
      </c>
      <c r="AN192" t="e">
        <f>IF(COUNTA('Последняя версия'!AN192)=0,NA(),'Последняя версия'!AN192)</f>
        <v>#N/A</v>
      </c>
      <c r="AO192" t="e">
        <f>IF(COUNTA('Последняя версия'!AO192)=0,NA(),'Последняя версия'!AO192)</f>
        <v>#N/A</v>
      </c>
      <c r="AP192" t="e">
        <f>IF(COUNTA('Последняя версия'!AP192)=0,NA(),'Последняя версия'!AP192)</f>
        <v>#N/A</v>
      </c>
      <c r="AQ192" t="e">
        <f>IF(COUNTA('Последняя версия'!AQ192)=0,NA(),'Последняя версия'!AQ192)</f>
        <v>#N/A</v>
      </c>
      <c r="AR192" t="e">
        <f>IF(COUNTA('Последняя версия'!AR192)=0,NA(),'Последняя версия'!AR192)</f>
        <v>#N/A</v>
      </c>
      <c r="AS192" t="e">
        <f>IF(COUNTA('Последняя версия'!AS192)=0,NA(),'Последняя версия'!AS192)</f>
        <v>#N/A</v>
      </c>
      <c r="AT192" t="e">
        <f>IF(COUNTA('Последняя версия'!AT192)=0,NA(),'Последняя версия'!AT192)</f>
        <v>#N/A</v>
      </c>
      <c r="AU192" t="e">
        <f>IF(COUNTA('Последняя версия'!AU192)=0,NA(),'Последняя версия'!AU192)</f>
        <v>#N/A</v>
      </c>
      <c r="AV192" t="e">
        <f>IF(COUNTA('Последняя версия'!AV192)=0,NA(),'Последняя версия'!AV192)</f>
        <v>#N/A</v>
      </c>
      <c r="AW192" t="e">
        <f>IF(COUNTA('Последняя версия'!AW192)=0,NA(),'Последняя версия'!AW192)</f>
        <v>#N/A</v>
      </c>
      <c r="AX192" t="e">
        <f>IF(COUNTA('Последняя версия'!AX192)=0,NA(),'Последняя версия'!AX192)</f>
        <v>#N/A</v>
      </c>
      <c r="AY192" t="e">
        <f>IF(COUNTA('Последняя версия'!AY192)=0,NA(),'Последняя версия'!AY192)</f>
        <v>#N/A</v>
      </c>
      <c r="AZ192" t="e">
        <f>IF(COUNTA('Последняя версия'!AZ192)=0,NA(),'Последняя версия'!AZ192)</f>
        <v>#N/A</v>
      </c>
      <c r="BA192" t="e">
        <f>IF(COUNTA('Последняя версия'!BA192)=0,NA(),'Последняя версия'!BA192)</f>
        <v>#N/A</v>
      </c>
      <c r="BB192">
        <f>IF(COUNTA('Последняя версия'!BB192)=0,NA(),'Последняя версия'!BB192)</f>
        <v>123</v>
      </c>
      <c r="BC192">
        <f>IF(COUNTA('Последняя версия'!BC192)=0,NA(),'Последняя версия'!BC192)</f>
        <v>4.0599999999999996</v>
      </c>
      <c r="BD192">
        <f>IF(COUNTA('Последняя версия'!BD192)=0,NA(),'Последняя версия'!BD192)</f>
        <v>262</v>
      </c>
      <c r="BE192">
        <f>IF(COUNTA('Последняя версия'!BE192)=0,NA(),'Последняя версия'!BE192)</f>
        <v>5.9</v>
      </c>
      <c r="BF192">
        <f>IF(COUNTA('Последняя версия'!BF192)=0,NA(),'Последняя версия'!BF192)</f>
        <v>8</v>
      </c>
      <c r="BG192">
        <f>IF(COUNTA('Последняя версия'!BG192)=0,NA(),'Последняя версия'!BG192)</f>
        <v>2</v>
      </c>
      <c r="BH192">
        <f>IF(COUNTA('Последняя версия'!BH192)=0,NA(),'Последняя версия'!BH192)</f>
        <v>203</v>
      </c>
      <c r="BI192">
        <f>IF(COUNTA('Последняя версия'!BI192)=0,NA(),'Последняя версия'!BI192)</f>
        <v>1650</v>
      </c>
      <c r="BJ192">
        <f>IF(COUNTA('Последняя версия'!BJ192)=0,NA(),'Последняя версия'!BJ192)</f>
        <v>5.54</v>
      </c>
      <c r="BK192">
        <f>IF(COUNTA('Последняя версия'!BK192)=0,NA(),'Последняя версия'!BK192)</f>
        <v>57.71</v>
      </c>
      <c r="BL192">
        <f>IF(COUNTA('Последняя версия'!BL192)=0,NA(),'Последняя версия'!BL192)</f>
        <v>46.8</v>
      </c>
      <c r="BM192">
        <f>IF(COUNTA('Последняя версия'!BM192)=0,NA(),'Последняя версия'!BM192)</f>
        <v>14.68</v>
      </c>
      <c r="BN192" t="e">
        <f>IF(COUNTA('Последняя версия'!BN192)=0,NA(),'Последняя версия'!BN192)</f>
        <v>#N/A</v>
      </c>
      <c r="BO192" t="e">
        <f>IF(COUNTA('Последняя версия'!BO192)=0,NA(),'Последняя версия'!BO192)</f>
        <v>#N/A</v>
      </c>
      <c r="BP192" t="e">
        <f>IF(COUNTA('Последняя версия'!BP192)=0,NA(),'Последняя версия'!BP192)</f>
        <v>#N/A</v>
      </c>
      <c r="BQ192" t="e">
        <f>IF(COUNTA('Последняя версия'!BQ192)=0,NA(),'Последняя версия'!BQ192)</f>
        <v>#N/A</v>
      </c>
      <c r="BR192" t="e">
        <f>IF(COUNTA('Последняя версия'!BR192)=0,NA(),'Последняя версия'!BR192)</f>
        <v>#N/A</v>
      </c>
      <c r="BS192" t="e">
        <f>IF(COUNTA('Последняя версия'!BS192)=0,NA(),'Последняя версия'!BS192)</f>
        <v>#N/A</v>
      </c>
      <c r="BT192" t="e">
        <f>IF(COUNTA('Последняя версия'!BT192)=0,NA(),'Последняя версия'!BT192)</f>
        <v>#N/A</v>
      </c>
      <c r="BU192" t="e">
        <f>IF(COUNTA('Последняя версия'!BU192)=0,NA(),'Последняя версия'!BU192)</f>
        <v>#N/A</v>
      </c>
      <c r="BV192" t="e">
        <f>IF(COUNTA('Последняя версия'!BV192)=0,NA(),'Последняя версия'!BV192)</f>
        <v>#N/A</v>
      </c>
      <c r="BW192" t="e">
        <f>IF(COUNTA('Последняя версия'!BW192)=0,NA(),'Последняя версия'!BW192)</f>
        <v>#N/A</v>
      </c>
      <c r="BX192" t="e">
        <f>IF(COUNTA('Последняя версия'!BX192)=0,NA(),'Последняя версия'!BX192)</f>
        <v>#N/A</v>
      </c>
      <c r="BY192" t="e">
        <f>IF(COUNTA('Последняя версия'!BY192)=0,NA(),'Последняя версия'!BY192)</f>
        <v>#N/A</v>
      </c>
      <c r="BZ192" t="e">
        <f>IF(COUNTA('Последняя версия'!BZ192)=0,NA(),'Последняя версия'!BZ192)</f>
        <v>#N/A</v>
      </c>
      <c r="CA192" t="e">
        <f>IF(COUNTA('Последняя версия'!CA192)=0,NA(),'Последняя версия'!CA192)</f>
        <v>#N/A</v>
      </c>
      <c r="CB192" t="e">
        <f>IF(COUNTA('Последняя версия'!CB192)=0,NA(),'Последняя версия'!CB192)</f>
        <v>#N/A</v>
      </c>
      <c r="CC192" t="e">
        <f>IF(COUNTA('Последняя версия'!CC192)=0,NA(),'Последняя версия'!CC192)</f>
        <v>#N/A</v>
      </c>
      <c r="CD192" t="e">
        <f>IF(COUNTA('Последняя версия'!CD192)=0,NA(),'Последняя версия'!CD192)</f>
        <v>#N/A</v>
      </c>
      <c r="CE192" t="e">
        <f>IF(COUNTA('Последняя версия'!CE192)=0,NA(),'Последняя версия'!CE192)</f>
        <v>#N/A</v>
      </c>
      <c r="CF192" t="e">
        <f>IF(COUNTA('Последняя версия'!CF192)=0,NA(),'Последняя версия'!CF192)</f>
        <v>#N/A</v>
      </c>
      <c r="CG192" t="e">
        <f>IF(COUNTA('Последняя версия'!CG192)=0,NA(),'Последняя версия'!CG192)</f>
        <v>#N/A</v>
      </c>
      <c r="CH192" t="e">
        <f>IF(COUNTA('Последняя версия'!CH192)=0,NA(),'Последняя версия'!CH192)</f>
        <v>#N/A</v>
      </c>
      <c r="CI192" t="e">
        <f>IF(COUNTA('Последняя версия'!CI192)=0,NA(),'Последняя версия'!CI192)</f>
        <v>#N/A</v>
      </c>
      <c r="CJ192" t="e">
        <f>IF(COUNTA('Последняя версия'!CJ192)=0,NA(),'Последняя версия'!CJ192)</f>
        <v>#N/A</v>
      </c>
      <c r="CK192" t="e">
        <f>IF(COUNTA('Последняя версия'!CK192)=0,NA(),'Последняя версия'!CK192)</f>
        <v>#N/A</v>
      </c>
      <c r="CL192" t="e">
        <f>IF(COUNTA('Последняя версия'!CL192)=0,NA(),'Последняя версия'!CL192)</f>
        <v>#N/A</v>
      </c>
      <c r="CM192">
        <f>IF(COUNTA('Последняя версия'!CM192)=0,NA(),'Последняя версия'!CM192)</f>
        <v>28.3</v>
      </c>
      <c r="CN192">
        <f>IF(COUNTA('Последняя версия'!CN192)=0,NA(),'Последняя версия'!CN192)</f>
        <v>211.9</v>
      </c>
      <c r="CO192">
        <f>IF(COUNTA('Последняя версия'!CO192)=0,NA(),'Последняя версия'!CO192)</f>
        <v>1.8</v>
      </c>
      <c r="CP192">
        <f>IF(COUNTA('Последняя версия'!CP192)=0,NA(),'Последняя версия'!CP192)</f>
        <v>214.4</v>
      </c>
      <c r="CQ192">
        <f>IF(COUNTA('Последняя версия'!CQ192)=0,NA(),'Последняя версия'!CQ192)</f>
        <v>542.1</v>
      </c>
      <c r="CR192">
        <f>IF(COUNTA('Последняя версия'!CR192)=0,NA(),'Последняя версия'!CR192)</f>
        <v>6.1</v>
      </c>
      <c r="CS192">
        <f>IF(COUNTA('Последняя версия'!CS192)=0,NA(),'Последняя версия'!CS192)</f>
        <v>29</v>
      </c>
      <c r="CT192">
        <f>IF(COUNTA('Последняя версия'!CT192)=0,NA(),'Последняя версия'!CT192)</f>
        <v>10</v>
      </c>
      <c r="CU192">
        <f>IF(COUNTA('Последняя версия'!CU192)=0,NA(),'Последняя версия'!CU192)</f>
        <v>18</v>
      </c>
      <c r="CV192">
        <f>IF(COUNTA('Последняя версия'!CV192)=0,NA(),'Последняя версия'!CV192)</f>
        <v>1</v>
      </c>
      <c r="CW192">
        <f>IF(COUNTA('Последняя версия'!CW192)=0,NA(),'Последняя версия'!CW192)</f>
        <v>1</v>
      </c>
      <c r="CX192">
        <f>IF(COUNTA('Последняя версия'!CX192)=0,NA(),'Последняя версия'!CX192)</f>
        <v>1</v>
      </c>
      <c r="CY192">
        <f>IF(COUNTA('Последняя версия'!CY192)=0,NA(),'Последняя версия'!CY192)</f>
        <v>1</v>
      </c>
      <c r="CZ192">
        <f>IF(COUNTA('Последняя версия'!CZ192)=0,NA(),'Последняя версия'!CZ192)</f>
        <v>6</v>
      </c>
      <c r="DA192">
        <f>IF(COUNTA('Последняя версия'!DA192)=0,NA(),'Последняя версия'!DA192)</f>
        <v>2</v>
      </c>
      <c r="DB192">
        <f>IF(COUNTA('Последняя версия'!DB192)=0,NA(),'Последняя версия'!DB192)</f>
        <v>4</v>
      </c>
      <c r="DC192">
        <f>IF(COUNTA('Последняя версия'!DC192)=0,NA(),'Последняя версия'!DC192)</f>
        <v>3</v>
      </c>
      <c r="DD192">
        <f>IF(COUNTA('Последняя версия'!DD192)=0,NA(),'Последняя версия'!DD192)</f>
        <v>7</v>
      </c>
      <c r="DE192">
        <f>IF(COUNTA('Последняя версия'!DE192)=0,NA(),'Последняя версия'!DE192)</f>
        <v>1</v>
      </c>
      <c r="DF192">
        <f>IF(COUNTA('Последняя версия'!DF192)=0,NA(),'Последняя версия'!DF192)</f>
        <v>6</v>
      </c>
      <c r="DG192">
        <f>IF(COUNTA('Последняя версия'!DG192)=0,NA(),'Последняя версия'!DG192)</f>
        <v>2</v>
      </c>
      <c r="DH192">
        <f>IF(COUNTA('Последняя версия'!DH192)=0,NA(),'Последняя версия'!DH192)</f>
        <v>1</v>
      </c>
      <c r="DI192">
        <f>IF(COUNTA('Последняя версия'!DI192)=0,NA(),'Последняя версия'!DI192)</f>
        <v>6</v>
      </c>
      <c r="DJ192">
        <f>IF(COUNTA('Последняя версия'!DJ192)=0,NA(),'Последняя версия'!DJ192)</f>
        <v>5</v>
      </c>
      <c r="DK192">
        <f>IF(COUNTA('Последняя версия'!DK192)=0,NA(),'Последняя версия'!DK192)</f>
        <v>6</v>
      </c>
      <c r="DL192">
        <f>IF(COUNTA('Последняя версия'!DL192)=0,NA(),'Последняя версия'!DL192)</f>
        <v>12</v>
      </c>
      <c r="DM192">
        <f>IF(COUNTA('Последняя версия'!DM192)=0,NA(),'Последняя версия'!DM192)</f>
        <v>12</v>
      </c>
      <c r="DN192">
        <f>IF(COUNTA('Последняя версия'!DN192)=0,NA(),'Последняя версия'!DN192)</f>
        <v>6</v>
      </c>
      <c r="DO192">
        <f>IF(COUNTA('Последняя версия'!DO192)=0,NA(),'Последняя версия'!DO192)</f>
        <v>6</v>
      </c>
      <c r="DP192">
        <f>IF(COUNTA('Последняя версия'!DP192)=0,NA(),'Последняя версия'!DP192)</f>
        <v>13</v>
      </c>
      <c r="DQ192">
        <f>IF(COUNTA('Последняя версия'!DQ192)=0,NA(),'Последняя версия'!DQ192)</f>
        <v>21</v>
      </c>
      <c r="DR192">
        <f>IF(COUNTA('Последняя версия'!DR192)=0,NA(),'Последняя версия'!DR192)</f>
        <v>9</v>
      </c>
      <c r="DS192">
        <f>IF(COUNTA('Последняя версия'!DS192)=0,NA(),'Последняя версия'!DS192)</f>
        <v>12</v>
      </c>
      <c r="DT192">
        <f>IF(COUNTA('Последняя версия'!DT192)=0,NA(),'Последняя версия'!DT192)</f>
        <v>143</v>
      </c>
      <c r="DU192">
        <f>IF(COUNTA('Последняя версия'!DU192)=0,NA(),'Последняя версия'!DU192)</f>
        <v>98</v>
      </c>
      <c r="DV192">
        <f>IF(COUNTA('Последняя версия'!DV192)=0,NA(),'Последняя версия'!DV192)</f>
        <v>18</v>
      </c>
      <c r="DW192">
        <f>IF(COUNTA('Последняя версия'!DW192)=0,NA(),'Последняя версия'!DW192)</f>
        <v>1</v>
      </c>
      <c r="DX192">
        <f>IF(COUNTA('Последняя версия'!DX192)=0,NA(),'Последняя версия'!DX192)</f>
        <v>26</v>
      </c>
      <c r="DY192">
        <f>IF(COUNTA('Последняя версия'!DY192)=0,NA(),'Последняя версия'!DY192)</f>
        <v>12</v>
      </c>
      <c r="DZ192">
        <f>IF(COUNTA('Последняя версия'!DZ192)=0,NA(),'Последняя версия'!DZ192)</f>
        <v>26</v>
      </c>
      <c r="EA192">
        <f>IF(COUNTA('Последняя версия'!EA192)=0,NA(),'Последняя версия'!EA192)</f>
        <v>16</v>
      </c>
      <c r="EB192">
        <f>IF(COUNTA('Последняя версия'!EB192)=0,NA(),'Последняя версия'!EB192)</f>
        <v>44</v>
      </c>
      <c r="EC192">
        <f>IF(COUNTA('Последняя версия'!EC192)=0,NA(),'Последняя версия'!EC192)</f>
        <v>63</v>
      </c>
      <c r="ED192">
        <f>IF(COUNTA('Последняя версия'!ED192)=0,NA(),'Последняя версия'!ED192)</f>
        <v>104</v>
      </c>
      <c r="EE192">
        <f>IF(COUNTA('Последняя версия'!EE192)=0,NA(),'Последняя версия'!EE192)</f>
        <v>0</v>
      </c>
      <c r="EF192">
        <f>IF(COUNTA('Последняя версия'!EF192)=0,NA(),'Последняя версия'!EF192)</f>
        <v>0</v>
      </c>
      <c r="EG192">
        <f>IF(COUNTA('Последняя версия'!EG192)=0,NA(),'Последняя версия'!EG192)</f>
        <v>0</v>
      </c>
      <c r="EH192">
        <f>IF(COUNTA('Последняя версия'!EH192)=0,NA(),'Последняя версия'!EH192)</f>
        <v>4</v>
      </c>
      <c r="EI192">
        <f>IF(COUNTA('Последняя версия'!EI192)=0,NA(),'Последняя версия'!EI192)</f>
        <v>41</v>
      </c>
      <c r="EJ192">
        <f>IF(COUNTA('Последняя версия'!EJ192)=0,NA(),'Последняя версия'!EJ192)</f>
        <v>1.43</v>
      </c>
    </row>
    <row r="193" spans="1:140" x14ac:dyDescent="0.35">
      <c r="A193">
        <f>IF(COUNTA('Последняя версия'!A193)=0,NA(),'Последняя версия'!A193)</f>
        <v>192</v>
      </c>
      <c r="B193">
        <f>IF(COUNTA('Последняя версия'!B193)=0,NA(),'Последняя версия'!B193)</f>
        <v>4</v>
      </c>
      <c r="C193">
        <f>IF(COUNTA('Последняя версия'!C193)=0,NA(),'Последняя версия'!C193)</f>
        <v>2</v>
      </c>
      <c r="D193">
        <f>IF(COUNTA('Последняя версия'!D193)=0,NA(),'Последняя версия'!D193)</f>
        <v>6</v>
      </c>
      <c r="E193">
        <f>IF(COUNTA('Последняя версия'!E193)=0,NA(),'Последняя версия'!E193)</f>
        <v>6</v>
      </c>
      <c r="F193">
        <f>IF(COUNTA('Последняя версия'!F193)=0,NA(),'Последняя версия'!F193)</f>
        <v>2</v>
      </c>
      <c r="G193">
        <f>IF(COUNTA('Последняя версия'!G193)=0,NA(),'Последняя версия'!G193)</f>
        <v>2</v>
      </c>
      <c r="H193">
        <f>IF(COUNTA('Последняя версия'!H193)=0,NA(),'Последняя версия'!H193)</f>
        <v>1</v>
      </c>
      <c r="I193">
        <f>IF(COUNTA('Последняя версия'!I193)=0,NA(),'Последняя версия'!I193)</f>
        <v>1</v>
      </c>
      <c r="J193" t="e">
        <f>IF(COUNTA('Последняя версия'!J193)=0,NA(),'Последняя версия'!J193)</f>
        <v>#N/A</v>
      </c>
      <c r="K193" t="e">
        <f>IF(COUNTA('Последняя версия'!K193)=0,NA(),'Последняя версия'!K193)</f>
        <v>#N/A</v>
      </c>
      <c r="L193" t="e">
        <f>IF(COUNTA('Последняя версия'!L193)=0,NA(),'Последняя версия'!L193)</f>
        <v>#N/A</v>
      </c>
      <c r="M193" t="e">
        <f>IF(COUNTA('Последняя версия'!M193)=0,NA(),'Последняя версия'!M193)</f>
        <v>#N/A</v>
      </c>
      <c r="N193" t="e">
        <f>IF(COUNTA('Последняя версия'!N193)=0,NA(),'Последняя версия'!N193)</f>
        <v>#N/A</v>
      </c>
      <c r="O193" t="e">
        <f>IF(COUNTA('Последняя версия'!O193)=0,NA(),'Последняя версия'!O193)</f>
        <v>#N/A</v>
      </c>
      <c r="P193" t="e">
        <f>IF(COUNTA('Последняя версия'!P193)=0,NA(),'Последняя версия'!P193)</f>
        <v>#N/A</v>
      </c>
      <c r="Q193" t="e">
        <f>IF(COUNTA('Последняя версия'!Q193)=0,NA(),'Последняя версия'!Q193)</f>
        <v>#N/A</v>
      </c>
      <c r="R193" t="e">
        <f>IF(COUNTA('Последняя версия'!R193)=0,NA(),'Последняя версия'!R193)</f>
        <v>#N/A</v>
      </c>
      <c r="S193" t="e">
        <f>IF(COUNTA('Последняя версия'!S193)=0,NA(),'Последняя версия'!S193)</f>
        <v>#N/A</v>
      </c>
      <c r="T193" t="e">
        <f>IF(COUNTA('Последняя версия'!T193)=0,NA(),'Последняя версия'!T193)</f>
        <v>#N/A</v>
      </c>
      <c r="U193" t="e">
        <f>IF(COUNTA('Последняя версия'!U193)=0,NA(),'Последняя версия'!U193)</f>
        <v>#N/A</v>
      </c>
      <c r="V193" t="e">
        <f>IF(COUNTA('Последняя версия'!V193)=0,NA(),'Последняя версия'!V193)</f>
        <v>#N/A</v>
      </c>
      <c r="W193" t="e">
        <f>IF(COUNTA('Последняя версия'!W193)=0,NA(),'Последняя версия'!W193)</f>
        <v>#N/A</v>
      </c>
      <c r="X193">
        <f>IF(COUNTA('Последняя версия'!X193)=0,NA(),'Последняя версия'!X193)</f>
        <v>67</v>
      </c>
      <c r="Y193" t="e">
        <f>IF(COUNTA('Последняя версия'!Y193)=0,NA(),'Последняя версия'!Y193)</f>
        <v>#N/A</v>
      </c>
      <c r="Z193" t="e">
        <f>IF(COUNTA('Последняя версия'!Z193)=0,NA(),'Последняя версия'!Z193)</f>
        <v>#N/A</v>
      </c>
      <c r="AA193">
        <f>IF(COUNTA('Последняя версия'!AA193)=0,NA(),'Последняя версия'!AA193)</f>
        <v>63</v>
      </c>
      <c r="AB193" t="e">
        <f>IF(COUNTA('Последняя версия'!AB193)=0,NA(),'Последняя версия'!AB193)</f>
        <v>#N/A</v>
      </c>
      <c r="AC193">
        <f>IF(COUNTA('Последняя версия'!AC193)=0,NA(),'Последняя версия'!AC193)</f>
        <v>43</v>
      </c>
      <c r="AD193">
        <f>IF(COUNTA('Последняя версия'!AD193)=0,NA(),'Последняя версия'!AD193)</f>
        <v>5.27</v>
      </c>
      <c r="AE193">
        <f>IF(COUNTA('Последняя версия'!AE193)=0,NA(),'Последняя версия'!AE193)</f>
        <v>71.540000000000006</v>
      </c>
      <c r="AF193">
        <f>IF(COUNTA('Последняя версия'!AF193)=0,NA(),'Последняя версия'!AF193)</f>
        <v>5.2</v>
      </c>
      <c r="AG193">
        <f>IF(COUNTA('Последняя версия'!AG193)=0,NA(),'Последняя версия'!AG193)</f>
        <v>1.54</v>
      </c>
      <c r="AH193">
        <f>IF(COUNTA('Последняя версия'!AH193)=0,NA(),'Последняя версия'!AH193)</f>
        <v>2.92</v>
      </c>
      <c r="AI193">
        <f>IF(COUNTA('Последняя версия'!AI193)=0,NA(),'Последняя версия'!AI193)</f>
        <v>0.55000000000000004</v>
      </c>
      <c r="AJ193">
        <f>IF(COUNTA('Последняя версия'!AJ193)=0,NA(),'Последняя версия'!AJ193)</f>
        <v>4.63</v>
      </c>
      <c r="AK193">
        <f>IF(COUNTA('Последняя версия'!AK193)=0,NA(),'Последняя версия'!AK193)</f>
        <v>2.42</v>
      </c>
      <c r="AL193">
        <f>IF(COUNTA('Последняя версия'!AL193)=0,NA(),'Последняя версия'!AL193)</f>
        <v>201</v>
      </c>
      <c r="AM193">
        <f>IF(COUNTA('Последняя версия'!AM193)=0,NA(),'Последняя версия'!AM193)</f>
        <v>344</v>
      </c>
      <c r="AN193" t="e">
        <f>IF(COUNTA('Последняя версия'!AN193)=0,NA(),'Последняя версия'!AN193)</f>
        <v>#N/A</v>
      </c>
      <c r="AO193" t="e">
        <f>IF(COUNTA('Последняя версия'!AO193)=0,NA(),'Последняя версия'!AO193)</f>
        <v>#N/A</v>
      </c>
      <c r="AP193" t="e">
        <f>IF(COUNTA('Последняя версия'!AP193)=0,NA(),'Последняя версия'!AP193)</f>
        <v>#N/A</v>
      </c>
      <c r="AQ193" t="e">
        <f>IF(COUNTA('Последняя версия'!AQ193)=0,NA(),'Последняя версия'!AQ193)</f>
        <v>#N/A</v>
      </c>
      <c r="AR193" t="e">
        <f>IF(COUNTA('Последняя версия'!AR193)=0,NA(),'Последняя версия'!AR193)</f>
        <v>#N/A</v>
      </c>
      <c r="AS193" t="e">
        <f>IF(COUNTA('Последняя версия'!AS193)=0,NA(),'Последняя версия'!AS193)</f>
        <v>#N/A</v>
      </c>
      <c r="AT193" t="e">
        <f>IF(COUNTA('Последняя версия'!AT193)=0,NA(),'Последняя версия'!AT193)</f>
        <v>#N/A</v>
      </c>
      <c r="AU193" t="e">
        <f>IF(COUNTA('Последняя версия'!AU193)=0,NA(),'Последняя версия'!AU193)</f>
        <v>#N/A</v>
      </c>
      <c r="AV193" t="e">
        <f>IF(COUNTA('Последняя версия'!AV193)=0,NA(),'Последняя версия'!AV193)</f>
        <v>#N/A</v>
      </c>
      <c r="AW193" t="e">
        <f>IF(COUNTA('Последняя версия'!AW193)=0,NA(),'Последняя версия'!AW193)</f>
        <v>#N/A</v>
      </c>
      <c r="AX193" t="e">
        <f>IF(COUNTA('Последняя версия'!AX193)=0,NA(),'Последняя версия'!AX193)</f>
        <v>#N/A</v>
      </c>
      <c r="AY193" t="e">
        <f>IF(COUNTA('Последняя версия'!AY193)=0,NA(),'Последняя версия'!AY193)</f>
        <v>#N/A</v>
      </c>
      <c r="AZ193" t="e">
        <f>IF(COUNTA('Последняя версия'!AZ193)=0,NA(),'Последняя версия'!AZ193)</f>
        <v>#N/A</v>
      </c>
      <c r="BA193" t="e">
        <f>IF(COUNTA('Последняя версия'!BA193)=0,NA(),'Последняя версия'!BA193)</f>
        <v>#N/A</v>
      </c>
      <c r="BB193">
        <f>IF(COUNTA('Последняя версия'!BB193)=0,NA(),'Последняя версия'!BB193)</f>
        <v>141</v>
      </c>
      <c r="BC193">
        <f>IF(COUNTA('Последняя версия'!BC193)=0,NA(),'Последняя версия'!BC193)</f>
        <v>4.7</v>
      </c>
      <c r="BD193">
        <f>IF(COUNTA('Последняя версия'!BD193)=0,NA(),'Последняя версия'!BD193)</f>
        <v>153</v>
      </c>
      <c r="BE193">
        <f>IF(COUNTA('Последняя версия'!BE193)=0,NA(),'Последняя версия'!BE193)</f>
        <v>4.4000000000000004</v>
      </c>
      <c r="BF193">
        <f>IF(COUNTA('Последняя версия'!BF193)=0,NA(),'Последняя версия'!BF193)</f>
        <v>13</v>
      </c>
      <c r="BG193">
        <f>IF(COUNTA('Последняя версия'!BG193)=0,NA(),'Последняя версия'!BG193)</f>
        <v>4</v>
      </c>
      <c r="BH193">
        <f>IF(COUNTA('Последняя версия'!BH193)=0,NA(),'Последняя версия'!BH193)</f>
        <v>194</v>
      </c>
      <c r="BI193">
        <f>IF(COUNTA('Последняя версия'!BI193)=0,NA(),'Последняя версия'!BI193)</f>
        <v>1376</v>
      </c>
      <c r="BJ193">
        <f>IF(COUNTA('Последняя версия'!BJ193)=0,NA(),'Последняя версия'!BJ193)</f>
        <v>5.23</v>
      </c>
      <c r="BK193">
        <f>IF(COUNTA('Последняя версия'!BK193)=0,NA(),'Последняя версия'!BK193)</f>
        <v>40.549999999999997</v>
      </c>
      <c r="BL193">
        <f>IF(COUNTA('Последняя версия'!BL193)=0,NA(),'Последняя версия'!BL193)</f>
        <v>58</v>
      </c>
      <c r="BM193">
        <f>IF(COUNTA('Последняя версия'!BM193)=0,NA(),'Последняя версия'!BM193)</f>
        <v>9.25</v>
      </c>
      <c r="BN193" t="e">
        <f>IF(COUNTA('Последняя версия'!BN193)=0,NA(),'Последняя версия'!BN193)</f>
        <v>#N/A</v>
      </c>
      <c r="BO193" t="e">
        <f>IF(COUNTA('Последняя версия'!BO193)=0,NA(),'Последняя версия'!BO193)</f>
        <v>#N/A</v>
      </c>
      <c r="BP193" t="e">
        <f>IF(COUNTA('Последняя версия'!BP193)=0,NA(),'Последняя версия'!BP193)</f>
        <v>#N/A</v>
      </c>
      <c r="BQ193" t="e">
        <f>IF(COUNTA('Последняя версия'!BQ193)=0,NA(),'Последняя версия'!BQ193)</f>
        <v>#N/A</v>
      </c>
      <c r="BR193" t="e">
        <f>IF(COUNTA('Последняя версия'!BR193)=0,NA(),'Последняя версия'!BR193)</f>
        <v>#N/A</v>
      </c>
      <c r="BS193" t="e">
        <f>IF(COUNTA('Последняя версия'!BS193)=0,NA(),'Последняя версия'!BS193)</f>
        <v>#N/A</v>
      </c>
      <c r="BT193" t="e">
        <f>IF(COUNTA('Последняя версия'!BT193)=0,NA(),'Последняя версия'!BT193)</f>
        <v>#N/A</v>
      </c>
      <c r="BU193" t="e">
        <f>IF(COUNTA('Последняя версия'!BU193)=0,NA(),'Последняя версия'!BU193)</f>
        <v>#N/A</v>
      </c>
      <c r="BV193" t="e">
        <f>IF(COUNTA('Последняя версия'!BV193)=0,NA(),'Последняя версия'!BV193)</f>
        <v>#N/A</v>
      </c>
      <c r="BW193" t="e">
        <f>IF(COUNTA('Последняя версия'!BW193)=0,NA(),'Последняя версия'!BW193)</f>
        <v>#N/A</v>
      </c>
      <c r="BX193" t="e">
        <f>IF(COUNTA('Последняя версия'!BX193)=0,NA(),'Последняя версия'!BX193)</f>
        <v>#N/A</v>
      </c>
      <c r="BY193" t="e">
        <f>IF(COUNTA('Последняя версия'!BY193)=0,NA(),'Последняя версия'!BY193)</f>
        <v>#N/A</v>
      </c>
      <c r="BZ193" t="e">
        <f>IF(COUNTA('Последняя версия'!BZ193)=0,NA(),'Последняя версия'!BZ193)</f>
        <v>#N/A</v>
      </c>
      <c r="CA193" t="e">
        <f>IF(COUNTA('Последняя версия'!CA193)=0,NA(),'Последняя версия'!CA193)</f>
        <v>#N/A</v>
      </c>
      <c r="CB193" t="e">
        <f>IF(COUNTA('Последняя версия'!CB193)=0,NA(),'Последняя версия'!CB193)</f>
        <v>#N/A</v>
      </c>
      <c r="CC193" t="e">
        <f>IF(COUNTA('Последняя версия'!CC193)=0,NA(),'Последняя версия'!CC193)</f>
        <v>#N/A</v>
      </c>
      <c r="CD193" t="e">
        <f>IF(COUNTA('Последняя версия'!CD193)=0,NA(),'Последняя версия'!CD193)</f>
        <v>#N/A</v>
      </c>
      <c r="CE193" t="e">
        <f>IF(COUNTA('Последняя версия'!CE193)=0,NA(),'Последняя версия'!CE193)</f>
        <v>#N/A</v>
      </c>
      <c r="CF193" t="e">
        <f>IF(COUNTA('Последняя версия'!CF193)=0,NA(),'Последняя версия'!CF193)</f>
        <v>#N/A</v>
      </c>
      <c r="CG193" t="e">
        <f>IF(COUNTA('Последняя версия'!CG193)=0,NA(),'Последняя версия'!CG193)</f>
        <v>#N/A</v>
      </c>
      <c r="CH193" t="e">
        <f>IF(COUNTA('Последняя версия'!CH193)=0,NA(),'Последняя версия'!CH193)</f>
        <v>#N/A</v>
      </c>
      <c r="CI193" t="e">
        <f>IF(COUNTA('Последняя версия'!CI193)=0,NA(),'Последняя версия'!CI193)</f>
        <v>#N/A</v>
      </c>
      <c r="CJ193" t="e">
        <f>IF(COUNTA('Последняя версия'!CJ193)=0,NA(),'Последняя версия'!CJ193)</f>
        <v>#N/A</v>
      </c>
      <c r="CK193" t="e">
        <f>IF(COUNTA('Последняя версия'!CK193)=0,NA(),'Последняя версия'!CK193)</f>
        <v>#N/A</v>
      </c>
      <c r="CL193" t="e">
        <f>IF(COUNTA('Последняя версия'!CL193)=0,NA(),'Последняя версия'!CL193)</f>
        <v>#N/A</v>
      </c>
      <c r="CM193">
        <f>IF(COUNTA('Последняя версия'!CM193)=0,NA(),'Последняя версия'!CM193)</f>
        <v>7.4</v>
      </c>
      <c r="CN193">
        <f>IF(COUNTA('Последняя версия'!CN193)=0,NA(),'Последняя версия'!CN193)</f>
        <v>132</v>
      </c>
      <c r="CO193">
        <f>IF(COUNTA('Последняя версия'!CO193)=0,NA(),'Последняя версия'!CO193)</f>
        <v>1.6</v>
      </c>
      <c r="CP193">
        <f>IF(COUNTA('Последняя версия'!CP193)=0,NA(),'Последняя версия'!CP193)</f>
        <v>458.1</v>
      </c>
      <c r="CQ193">
        <f>IF(COUNTA('Последняя версия'!CQ193)=0,NA(),'Последняя версия'!CQ193)</f>
        <v>554.6</v>
      </c>
      <c r="CR193">
        <f>IF(COUNTA('Последняя версия'!CR193)=0,NA(),'Последняя версия'!CR193)</f>
        <v>5.9</v>
      </c>
      <c r="CS193">
        <f>IF(COUNTA('Последняя версия'!CS193)=0,NA(),'Последняя версия'!CS193)</f>
        <v>28</v>
      </c>
      <c r="CT193">
        <f>IF(COUNTA('Последняя версия'!CT193)=0,NA(),'Последняя версия'!CT193)</f>
        <v>10</v>
      </c>
      <c r="CU193">
        <f>IF(COUNTA('Последняя версия'!CU193)=0,NA(),'Последняя версия'!CU193)</f>
        <v>18</v>
      </c>
      <c r="CV193">
        <f>IF(COUNTA('Последняя версия'!CV193)=0,NA(),'Последняя версия'!CV193)</f>
        <v>4</v>
      </c>
      <c r="CW193">
        <f>IF(COUNTA('Последняя версия'!CW193)=0,NA(),'Последняя версия'!CW193)</f>
        <v>4</v>
      </c>
      <c r="CX193">
        <f>IF(COUNTA('Последняя версия'!CX193)=0,NA(),'Последняя версия'!CX193)</f>
        <v>7</v>
      </c>
      <c r="CY193">
        <f>IF(COUNTA('Последняя версия'!CY193)=0,NA(),'Последняя версия'!CY193)</f>
        <v>1</v>
      </c>
      <c r="CZ193">
        <f>IF(COUNTA('Последняя версия'!CZ193)=0,NA(),'Последняя версия'!CZ193)</f>
        <v>5</v>
      </c>
      <c r="DA193">
        <f>IF(COUNTA('Последняя версия'!DA193)=0,NA(),'Последняя версия'!DA193)</f>
        <v>2</v>
      </c>
      <c r="DB193">
        <f>IF(COUNTA('Последняя версия'!DB193)=0,NA(),'Последняя версия'!DB193)</f>
        <v>6</v>
      </c>
      <c r="DC193">
        <f>IF(COUNTA('Последняя версия'!DC193)=0,NA(),'Последняя версия'!DC193)</f>
        <v>7</v>
      </c>
      <c r="DD193">
        <f>IF(COUNTA('Последняя версия'!DD193)=0,NA(),'Последняя версия'!DD193)</f>
        <v>8</v>
      </c>
      <c r="DE193">
        <f>IF(COUNTA('Последняя версия'!DE193)=0,NA(),'Последняя версия'!DE193)</f>
        <v>1</v>
      </c>
      <c r="DF193">
        <f>IF(COUNTA('Последняя версия'!DF193)=0,NA(),'Последняя версия'!DF193)</f>
        <v>6</v>
      </c>
      <c r="DG193">
        <f>IF(COUNTA('Последняя версия'!DG193)=0,NA(),'Последняя версия'!DG193)</f>
        <v>4</v>
      </c>
      <c r="DH193">
        <f>IF(COUNTA('Последняя версия'!DH193)=0,NA(),'Последняя версия'!DH193)</f>
        <v>10</v>
      </c>
      <c r="DI193">
        <f>IF(COUNTA('Последняя версия'!DI193)=0,NA(),'Последняя версия'!DI193)</f>
        <v>6</v>
      </c>
      <c r="DJ193">
        <f>IF(COUNTA('Последняя версия'!DJ193)=0,NA(),'Последняя версия'!DJ193)</f>
        <v>5</v>
      </c>
      <c r="DK193">
        <f>IF(COUNTA('Последняя версия'!DK193)=0,NA(),'Последняя версия'!DK193)</f>
        <v>4</v>
      </c>
      <c r="DL193">
        <f>IF(COUNTA('Последняя версия'!DL193)=0,NA(),'Последняя версия'!DL193)</f>
        <v>12</v>
      </c>
      <c r="DM193">
        <f>IF(COUNTA('Последняя версия'!DM193)=0,NA(),'Последняя версия'!DM193)</f>
        <v>14</v>
      </c>
      <c r="DN193">
        <f>IF(COUNTA('Последняя версия'!DN193)=0,NA(),'Последняя версия'!DN193)</f>
        <v>8</v>
      </c>
      <c r="DO193">
        <f>IF(COUNTA('Последняя версия'!DO193)=0,NA(),'Последняя версия'!DO193)</f>
        <v>6</v>
      </c>
      <c r="DP193">
        <f>IF(COUNTA('Последняя версия'!DP193)=0,NA(),'Последняя версия'!DP193)</f>
        <v>7</v>
      </c>
      <c r="DQ193">
        <f>IF(COUNTA('Последняя версия'!DQ193)=0,NA(),'Последняя версия'!DQ193)</f>
        <v>13</v>
      </c>
      <c r="DR193">
        <f>IF(COUNTA('Последняя версия'!DR193)=0,NA(),'Последняя версия'!DR193)</f>
        <v>7</v>
      </c>
      <c r="DS193">
        <f>IF(COUNTA('Последняя версия'!DS193)=0,NA(),'Последняя версия'!DS193)</f>
        <v>6</v>
      </c>
      <c r="DT193">
        <f>IF(COUNTA('Последняя версия'!DT193)=0,NA(),'Последняя версия'!DT193)</f>
        <v>124</v>
      </c>
      <c r="DU193">
        <f>IF(COUNTA('Последняя версия'!DU193)=0,NA(),'Последняя версия'!DU193)</f>
        <v>97</v>
      </c>
      <c r="DV193">
        <f>IF(COUNTA('Последняя версия'!DV193)=0,NA(),'Последняя версия'!DV193)</f>
        <v>18</v>
      </c>
      <c r="DW193">
        <f>IF(COUNTA('Последняя версия'!DW193)=0,NA(),'Последняя версия'!DW193)</f>
        <v>1</v>
      </c>
      <c r="DX193">
        <f>IF(COUNTA('Последняя версия'!DX193)=0,NA(),'Последняя версия'!DX193)</f>
        <v>24</v>
      </c>
      <c r="DY193">
        <f>IF(COUNTA('Последняя версия'!DY193)=0,NA(),'Последняя версия'!DY193)</f>
        <v>13</v>
      </c>
      <c r="DZ193">
        <f>IF(COUNTA('Последняя версия'!DZ193)=0,NA(),'Последняя версия'!DZ193)</f>
        <v>26</v>
      </c>
      <c r="EA193">
        <f>IF(COUNTA('Последняя версия'!EA193)=0,NA(),'Последняя версия'!EA193)</f>
        <v>16</v>
      </c>
      <c r="EB193">
        <f>IF(COUNTA('Последняя версия'!EB193)=0,NA(),'Последняя версия'!EB193)</f>
        <v>40</v>
      </c>
      <c r="EC193">
        <f>IF(COUNTA('Последняя версия'!EC193)=0,NA(),'Последняя версия'!EC193)</f>
        <v>65</v>
      </c>
      <c r="ED193">
        <f>IF(COUNTA('Последняя версия'!ED193)=0,NA(),'Последняя версия'!ED193)</f>
        <v>132</v>
      </c>
      <c r="EE193">
        <f>IF(COUNTA('Последняя версия'!EE193)=0,NA(),'Последняя версия'!EE193)</f>
        <v>1</v>
      </c>
      <c r="EF193">
        <f>IF(COUNTA('Последняя версия'!EF193)=0,NA(),'Последняя версия'!EF193)</f>
        <v>1</v>
      </c>
      <c r="EG193">
        <f>IF(COUNTA('Последняя версия'!EG193)=0,NA(),'Последняя версия'!EG193)</f>
        <v>0</v>
      </c>
      <c r="EH193">
        <f>IF(COUNTA('Последняя версия'!EH193)=0,NA(),'Последняя версия'!EH193)</f>
        <v>1</v>
      </c>
      <c r="EI193">
        <f>IF(COUNTA('Последняя версия'!EI193)=0,NA(),'Последняя версия'!EI193)</f>
        <v>67</v>
      </c>
      <c r="EJ193">
        <f>IF(COUNTA('Последняя версия'!EJ193)=0,NA(),'Последняя версия'!EJ193)</f>
        <v>1.62</v>
      </c>
    </row>
    <row r="194" spans="1:140" x14ac:dyDescent="0.35">
      <c r="A194">
        <f>IF(COUNTA('Последняя версия'!A194)=0,NA(),'Последняя версия'!A194)</f>
        <v>193</v>
      </c>
      <c r="B194">
        <f>IF(COUNTA('Последняя версия'!B194)=0,NA(),'Последняя версия'!B194)</f>
        <v>3</v>
      </c>
      <c r="C194">
        <f>IF(COUNTA('Последняя версия'!C194)=0,NA(),'Последняя версия'!C194)</f>
        <v>2</v>
      </c>
      <c r="D194">
        <f>IF(COUNTA('Последняя версия'!D194)=0,NA(),'Последняя версия'!D194)</f>
        <v>6</v>
      </c>
      <c r="E194">
        <f>IF(COUNTA('Последняя версия'!E194)=0,NA(),'Последняя версия'!E194)</f>
        <v>6</v>
      </c>
      <c r="F194">
        <f>IF(COUNTA('Последняя версия'!F194)=0,NA(),'Последняя версия'!F194)</f>
        <v>2</v>
      </c>
      <c r="G194">
        <f>IF(COUNTA('Последняя версия'!G194)=0,NA(),'Последняя версия'!G194)</f>
        <v>2</v>
      </c>
      <c r="H194">
        <f>IF(COUNTA('Последняя версия'!H194)=0,NA(),'Последняя версия'!H194)</f>
        <v>1</v>
      </c>
      <c r="I194">
        <f>IF(COUNTA('Последняя версия'!I194)=0,NA(),'Последняя версия'!I194)</f>
        <v>1</v>
      </c>
      <c r="J194" t="e">
        <f>IF(COUNTA('Последняя версия'!J194)=0,NA(),'Последняя версия'!J194)</f>
        <v>#N/A</v>
      </c>
      <c r="K194" t="e">
        <f>IF(COUNTA('Последняя версия'!K194)=0,NA(),'Последняя версия'!K194)</f>
        <v>#N/A</v>
      </c>
      <c r="L194" t="e">
        <f>IF(COUNTA('Последняя версия'!L194)=0,NA(),'Последняя версия'!L194)</f>
        <v>#N/A</v>
      </c>
      <c r="M194" t="e">
        <f>IF(COUNTA('Последняя версия'!M194)=0,NA(),'Последняя версия'!M194)</f>
        <v>#N/A</v>
      </c>
      <c r="N194" t="e">
        <f>IF(COUNTA('Последняя версия'!N194)=0,NA(),'Последняя версия'!N194)</f>
        <v>#N/A</v>
      </c>
      <c r="O194" t="e">
        <f>IF(COUNTA('Последняя версия'!O194)=0,NA(),'Последняя версия'!O194)</f>
        <v>#N/A</v>
      </c>
      <c r="P194" t="e">
        <f>IF(COUNTA('Последняя версия'!P194)=0,NA(),'Последняя версия'!P194)</f>
        <v>#N/A</v>
      </c>
      <c r="Q194" t="e">
        <f>IF(COUNTA('Последняя версия'!Q194)=0,NA(),'Последняя версия'!Q194)</f>
        <v>#N/A</v>
      </c>
      <c r="R194" t="e">
        <f>IF(COUNTA('Последняя версия'!R194)=0,NA(),'Последняя версия'!R194)</f>
        <v>#N/A</v>
      </c>
      <c r="S194" t="e">
        <f>IF(COUNTA('Последняя версия'!S194)=0,NA(),'Последняя версия'!S194)</f>
        <v>#N/A</v>
      </c>
      <c r="T194" t="e">
        <f>IF(COUNTA('Последняя версия'!T194)=0,NA(),'Последняя версия'!T194)</f>
        <v>#N/A</v>
      </c>
      <c r="U194" t="e">
        <f>IF(COUNTA('Последняя версия'!U194)=0,NA(),'Последняя версия'!U194)</f>
        <v>#N/A</v>
      </c>
      <c r="V194" t="e">
        <f>IF(COUNTA('Последняя версия'!V194)=0,NA(),'Последняя версия'!V194)</f>
        <v>#N/A</v>
      </c>
      <c r="W194" t="e">
        <f>IF(COUNTA('Последняя версия'!W194)=0,NA(),'Последняя версия'!W194)</f>
        <v>#N/A</v>
      </c>
      <c r="X194">
        <f>IF(COUNTA('Последняя версия'!X194)=0,NA(),'Последняя версия'!X194)</f>
        <v>68</v>
      </c>
      <c r="Y194" t="e">
        <f>IF(COUNTA('Последняя версия'!Y194)=0,NA(),'Последняя версия'!Y194)</f>
        <v>#N/A</v>
      </c>
      <c r="Z194" t="e">
        <f>IF(COUNTA('Последняя версия'!Z194)=0,NA(),'Последняя версия'!Z194)</f>
        <v>#N/A</v>
      </c>
      <c r="AA194">
        <f>IF(COUNTA('Последняя версия'!AA194)=0,NA(),'Последняя версия'!AA194)</f>
        <v>67</v>
      </c>
      <c r="AB194" t="e">
        <f>IF(COUNTA('Последняя версия'!AB194)=0,NA(),'Последняя версия'!AB194)</f>
        <v>#N/A</v>
      </c>
      <c r="AC194">
        <f>IF(COUNTA('Последняя версия'!AC194)=0,NA(),'Последняя версия'!AC194)</f>
        <v>43.55</v>
      </c>
      <c r="AD194">
        <f>IF(COUNTA('Последняя версия'!AD194)=0,NA(),'Последняя версия'!AD194)</f>
        <v>5.95</v>
      </c>
      <c r="AE194">
        <f>IF(COUNTA('Последняя версия'!AE194)=0,NA(),'Последняя версия'!AE194)</f>
        <v>74.5</v>
      </c>
      <c r="AF194">
        <f>IF(COUNTA('Последняя версия'!AF194)=0,NA(),'Последняя версия'!AF194)</f>
        <v>5.5</v>
      </c>
      <c r="AG194">
        <f>IF(COUNTA('Последняя версия'!AG194)=0,NA(),'Последняя версия'!AG194)</f>
        <v>1.55</v>
      </c>
      <c r="AH194">
        <f>IF(COUNTA('Последняя версия'!AH194)=0,NA(),'Последняя версия'!AH194)</f>
        <v>3.36</v>
      </c>
      <c r="AI194">
        <f>IF(COUNTA('Последняя версия'!AI194)=0,NA(),'Последняя версия'!AI194)</f>
        <v>1.1000000000000001</v>
      </c>
      <c r="AJ194">
        <f>IF(COUNTA('Последняя версия'!AJ194)=0,NA(),'Последняя версия'!AJ194)</f>
        <v>4.5599999999999996</v>
      </c>
      <c r="AK194">
        <f>IF(COUNTA('Последняя версия'!AK194)=0,NA(),'Последняя версия'!AK194)</f>
        <v>2.83</v>
      </c>
      <c r="AL194">
        <f>IF(COUNTA('Последняя версия'!AL194)=0,NA(),'Последняя версия'!AL194)</f>
        <v>167</v>
      </c>
      <c r="AM194">
        <f>IF(COUNTA('Последняя версия'!AM194)=0,NA(),'Последняя версия'!AM194)</f>
        <v>357</v>
      </c>
      <c r="AN194" t="e">
        <f>IF(COUNTA('Последняя версия'!AN194)=0,NA(),'Последняя версия'!AN194)</f>
        <v>#N/A</v>
      </c>
      <c r="AO194" t="e">
        <f>IF(COUNTA('Последняя версия'!AO194)=0,NA(),'Последняя версия'!AO194)</f>
        <v>#N/A</v>
      </c>
      <c r="AP194" t="e">
        <f>IF(COUNTA('Последняя версия'!AP194)=0,NA(),'Последняя версия'!AP194)</f>
        <v>#N/A</v>
      </c>
      <c r="AQ194" t="e">
        <f>IF(COUNTA('Последняя версия'!AQ194)=0,NA(),'Последняя версия'!AQ194)</f>
        <v>#N/A</v>
      </c>
      <c r="AR194" t="e">
        <f>IF(COUNTA('Последняя версия'!AR194)=0,NA(),'Последняя версия'!AR194)</f>
        <v>#N/A</v>
      </c>
      <c r="AS194" t="e">
        <f>IF(COUNTA('Последняя версия'!AS194)=0,NA(),'Последняя версия'!AS194)</f>
        <v>#N/A</v>
      </c>
      <c r="AT194" t="e">
        <f>IF(COUNTA('Последняя версия'!AT194)=0,NA(),'Последняя версия'!AT194)</f>
        <v>#N/A</v>
      </c>
      <c r="AU194" t="e">
        <f>IF(COUNTA('Последняя версия'!AU194)=0,NA(),'Последняя версия'!AU194)</f>
        <v>#N/A</v>
      </c>
      <c r="AV194" t="e">
        <f>IF(COUNTA('Последняя версия'!AV194)=0,NA(),'Последняя версия'!AV194)</f>
        <v>#N/A</v>
      </c>
      <c r="AW194" t="e">
        <f>IF(COUNTA('Последняя версия'!AW194)=0,NA(),'Последняя версия'!AW194)</f>
        <v>#N/A</v>
      </c>
      <c r="AX194" t="e">
        <f>IF(COUNTA('Последняя версия'!AX194)=0,NA(),'Последняя версия'!AX194)</f>
        <v>#N/A</v>
      </c>
      <c r="AY194" t="e">
        <f>IF(COUNTA('Последняя версия'!AY194)=0,NA(),'Последняя версия'!AY194)</f>
        <v>#N/A</v>
      </c>
      <c r="AZ194" t="e">
        <f>IF(COUNTA('Последняя версия'!AZ194)=0,NA(),'Последняя версия'!AZ194)</f>
        <v>#N/A</v>
      </c>
      <c r="BA194" t="e">
        <f>IF(COUNTA('Последняя версия'!BA194)=0,NA(),'Последняя версия'!BA194)</f>
        <v>#N/A</v>
      </c>
      <c r="BB194">
        <f>IF(COUNTA('Последняя версия'!BB194)=0,NA(),'Последняя версия'!BB194)</f>
        <v>103</v>
      </c>
      <c r="BC194">
        <f>IF(COUNTA('Последняя версия'!BC194)=0,NA(),'Последняя версия'!BC194)</f>
        <v>4.42</v>
      </c>
      <c r="BD194">
        <f>IF(COUNTA('Последняя версия'!BD194)=0,NA(),'Последняя версия'!BD194)</f>
        <v>300</v>
      </c>
      <c r="BE194">
        <f>IF(COUNTA('Последняя версия'!BE194)=0,NA(),'Последняя версия'!BE194)</f>
        <v>5.6</v>
      </c>
      <c r="BF194">
        <f>IF(COUNTA('Последняя версия'!BF194)=0,NA(),'Последняя версия'!BF194)</f>
        <v>17</v>
      </c>
      <c r="BG194">
        <f>IF(COUNTA('Последняя версия'!BG194)=0,NA(),'Последняя версия'!BG194)</f>
        <v>10</v>
      </c>
      <c r="BH194">
        <f>IF(COUNTA('Последняя версия'!BH194)=0,NA(),'Последняя версия'!BH194)</f>
        <v>187</v>
      </c>
      <c r="BI194">
        <f>IF(COUNTA('Последняя версия'!BI194)=0,NA(),'Последняя версия'!BI194)</f>
        <v>1816</v>
      </c>
      <c r="BJ194">
        <f>IF(COUNTA('Последняя версия'!BJ194)=0,NA(),'Последняя версия'!BJ194)</f>
        <v>5.23</v>
      </c>
      <c r="BK194">
        <f>IF(COUNTA('Последняя версия'!BK194)=0,NA(),'Последняя версия'!BK194)</f>
        <v>46.22</v>
      </c>
      <c r="BL194">
        <f>IF(COUNTA('Последняя версия'!BL194)=0,NA(),'Последняя версия'!BL194)</f>
        <v>51</v>
      </c>
      <c r="BM194">
        <f>IF(COUNTA('Последняя версия'!BM194)=0,NA(),'Последняя версия'!BM194)</f>
        <v>8.64</v>
      </c>
      <c r="BN194" t="e">
        <f>IF(COUNTA('Последняя версия'!BN194)=0,NA(),'Последняя версия'!BN194)</f>
        <v>#N/A</v>
      </c>
      <c r="BO194" t="e">
        <f>IF(COUNTA('Последняя версия'!BO194)=0,NA(),'Последняя версия'!BO194)</f>
        <v>#N/A</v>
      </c>
      <c r="BP194" t="e">
        <f>IF(COUNTA('Последняя версия'!BP194)=0,NA(),'Последняя версия'!BP194)</f>
        <v>#N/A</v>
      </c>
      <c r="BQ194" t="e">
        <f>IF(COUNTA('Последняя версия'!BQ194)=0,NA(),'Последняя версия'!BQ194)</f>
        <v>#N/A</v>
      </c>
      <c r="BR194" t="e">
        <f>IF(COUNTA('Последняя версия'!BR194)=0,NA(),'Последняя версия'!BR194)</f>
        <v>#N/A</v>
      </c>
      <c r="BS194" t="e">
        <f>IF(COUNTA('Последняя версия'!BS194)=0,NA(),'Последняя версия'!BS194)</f>
        <v>#N/A</v>
      </c>
      <c r="BT194" t="e">
        <f>IF(COUNTA('Последняя версия'!BT194)=0,NA(),'Последняя версия'!BT194)</f>
        <v>#N/A</v>
      </c>
      <c r="BU194" t="e">
        <f>IF(COUNTA('Последняя версия'!BU194)=0,NA(),'Последняя версия'!BU194)</f>
        <v>#N/A</v>
      </c>
      <c r="BV194" t="e">
        <f>IF(COUNTA('Последняя версия'!BV194)=0,NA(),'Последняя версия'!BV194)</f>
        <v>#N/A</v>
      </c>
      <c r="BW194" t="e">
        <f>IF(COUNTA('Последняя версия'!BW194)=0,NA(),'Последняя версия'!BW194)</f>
        <v>#N/A</v>
      </c>
      <c r="BX194" t="e">
        <f>IF(COUNTA('Последняя версия'!BX194)=0,NA(),'Последняя версия'!BX194)</f>
        <v>#N/A</v>
      </c>
      <c r="BY194" t="e">
        <f>IF(COUNTA('Последняя версия'!BY194)=0,NA(),'Последняя версия'!BY194)</f>
        <v>#N/A</v>
      </c>
      <c r="BZ194" t="e">
        <f>IF(COUNTA('Последняя версия'!BZ194)=0,NA(),'Последняя версия'!BZ194)</f>
        <v>#N/A</v>
      </c>
      <c r="CA194" t="e">
        <f>IF(COUNTA('Последняя версия'!CA194)=0,NA(),'Последняя версия'!CA194)</f>
        <v>#N/A</v>
      </c>
      <c r="CB194" t="e">
        <f>IF(COUNTA('Последняя версия'!CB194)=0,NA(),'Последняя версия'!CB194)</f>
        <v>#N/A</v>
      </c>
      <c r="CC194" t="e">
        <f>IF(COUNTA('Последняя версия'!CC194)=0,NA(),'Последняя версия'!CC194)</f>
        <v>#N/A</v>
      </c>
      <c r="CD194" t="e">
        <f>IF(COUNTA('Последняя версия'!CD194)=0,NA(),'Последняя версия'!CD194)</f>
        <v>#N/A</v>
      </c>
      <c r="CE194" t="e">
        <f>IF(COUNTA('Последняя версия'!CE194)=0,NA(),'Последняя версия'!CE194)</f>
        <v>#N/A</v>
      </c>
      <c r="CF194" t="e">
        <f>IF(COUNTA('Последняя версия'!CF194)=0,NA(),'Последняя версия'!CF194)</f>
        <v>#N/A</v>
      </c>
      <c r="CG194" t="e">
        <f>IF(COUNTA('Последняя версия'!CG194)=0,NA(),'Последняя версия'!CG194)</f>
        <v>#N/A</v>
      </c>
      <c r="CH194" t="e">
        <f>IF(COUNTA('Последняя версия'!CH194)=0,NA(),'Последняя версия'!CH194)</f>
        <v>#N/A</v>
      </c>
      <c r="CI194" t="e">
        <f>IF(COUNTA('Последняя версия'!CI194)=0,NA(),'Последняя версия'!CI194)</f>
        <v>#N/A</v>
      </c>
      <c r="CJ194" t="e">
        <f>IF(COUNTA('Последняя версия'!CJ194)=0,NA(),'Последняя версия'!CJ194)</f>
        <v>#N/A</v>
      </c>
      <c r="CK194" t="e">
        <f>IF(COUNTA('Последняя версия'!CK194)=0,NA(),'Последняя версия'!CK194)</f>
        <v>#N/A</v>
      </c>
      <c r="CL194" t="e">
        <f>IF(COUNTA('Последняя версия'!CL194)=0,NA(),'Последняя версия'!CL194)</f>
        <v>#N/A</v>
      </c>
      <c r="CM194">
        <f>IF(COUNTA('Последняя версия'!CM194)=0,NA(),'Последняя версия'!CM194)</f>
        <v>6.1</v>
      </c>
      <c r="CN194">
        <f>IF(COUNTA('Последняя версия'!CN194)=0,NA(),'Последняя версия'!CN194)</f>
        <v>104.6</v>
      </c>
      <c r="CO194">
        <f>IF(COUNTA('Последняя версия'!CO194)=0,NA(),'Последняя версия'!CO194)</f>
        <v>1.6</v>
      </c>
      <c r="CP194">
        <f>IF(COUNTA('Последняя версия'!CP194)=0,NA(),'Последняя версия'!CP194)</f>
        <v>528.4</v>
      </c>
      <c r="CQ194">
        <f>IF(COUNTA('Последняя версия'!CQ194)=0,NA(),'Последняя версия'!CQ194)</f>
        <v>498.5</v>
      </c>
      <c r="CR194">
        <f>IF(COUNTA('Последняя версия'!CR194)=0,NA(),'Последняя версия'!CR194)</f>
        <v>5.9</v>
      </c>
      <c r="CS194">
        <f>IF(COUNTA('Последняя версия'!CS194)=0,NA(),'Последняя версия'!CS194)</f>
        <v>28</v>
      </c>
      <c r="CT194">
        <f>IF(COUNTA('Последняя версия'!CT194)=0,NA(),'Последняя версия'!CT194)</f>
        <v>9</v>
      </c>
      <c r="CU194">
        <f>IF(COUNTA('Последняя версия'!CU194)=0,NA(),'Последняя версия'!CU194)</f>
        <v>16</v>
      </c>
      <c r="CV194">
        <f>IF(COUNTA('Последняя версия'!CV194)=0,NA(),'Последняя версия'!CV194)</f>
        <v>8</v>
      </c>
      <c r="CW194">
        <f>IF(COUNTA('Последняя версия'!CW194)=0,NA(),'Последняя версия'!CW194)</f>
        <v>9</v>
      </c>
      <c r="CX194">
        <f>IF(COUNTA('Последняя версия'!CX194)=0,NA(),'Последняя версия'!CX194)</f>
        <v>7</v>
      </c>
      <c r="CY194">
        <f>IF(COUNTA('Последняя версия'!CY194)=0,NA(),'Последняя версия'!CY194)</f>
        <v>7</v>
      </c>
      <c r="CZ194">
        <f>IF(COUNTA('Последняя версия'!CZ194)=0,NA(),'Последняя версия'!CZ194)</f>
        <v>9</v>
      </c>
      <c r="DA194">
        <f>IF(COUNTA('Последняя версия'!DA194)=0,NA(),'Последняя версия'!DA194)</f>
        <v>1</v>
      </c>
      <c r="DB194">
        <f>IF(COUNTA('Последняя версия'!DB194)=0,NA(),'Последняя версия'!DB194)</f>
        <v>6</v>
      </c>
      <c r="DC194">
        <f>IF(COUNTA('Последняя версия'!DC194)=0,NA(),'Последняя версия'!DC194)</f>
        <v>5</v>
      </c>
      <c r="DD194">
        <f>IF(COUNTA('Последняя версия'!DD194)=0,NA(),'Последняя версия'!DD194)</f>
        <v>6</v>
      </c>
      <c r="DE194">
        <f>IF(COUNTA('Последняя версия'!DE194)=0,NA(),'Последняя версия'!DE194)</f>
        <v>6</v>
      </c>
      <c r="DF194">
        <f>IF(COUNTA('Последняя версия'!DF194)=0,NA(),'Последняя версия'!DF194)</f>
        <v>6</v>
      </c>
      <c r="DG194">
        <f>IF(COUNTA('Последняя версия'!DG194)=0,NA(),'Последняя версия'!DG194)</f>
        <v>5</v>
      </c>
      <c r="DH194">
        <f>IF(COUNTA('Последняя версия'!DH194)=0,NA(),'Последняя версия'!DH194)</f>
        <v>7</v>
      </c>
      <c r="DI194">
        <f>IF(COUNTA('Последняя версия'!DI194)=0,NA(),'Последняя версия'!DI194)</f>
        <v>6</v>
      </c>
      <c r="DJ194">
        <f>IF(COUNTA('Последняя версия'!DJ194)=0,NA(),'Последняя версия'!DJ194)</f>
        <v>5</v>
      </c>
      <c r="DK194">
        <f>IF(COUNTA('Последняя версия'!DK194)=0,NA(),'Последняя версия'!DK194)</f>
        <v>5</v>
      </c>
      <c r="DL194">
        <f>IF(COUNTA('Последняя версия'!DL194)=0,NA(),'Последняя версия'!DL194)</f>
        <v>5</v>
      </c>
      <c r="DM194">
        <f>IF(COUNTA('Последняя версия'!DM194)=0,NA(),'Последняя версия'!DM194)</f>
        <v>10</v>
      </c>
      <c r="DN194">
        <f>IF(COUNTA('Последняя версия'!DN194)=0,NA(),'Последняя версия'!DN194)</f>
        <v>5</v>
      </c>
      <c r="DO194">
        <f>IF(COUNTA('Последняя версия'!DO194)=0,NA(),'Последняя версия'!DO194)</f>
        <v>5</v>
      </c>
      <c r="DP194">
        <f>IF(COUNTA('Последняя версия'!DP194)=0,NA(),'Последняя версия'!DP194)</f>
        <v>8</v>
      </c>
      <c r="DQ194">
        <f>IF(COUNTA('Последняя версия'!DQ194)=0,NA(),'Последняя версия'!DQ194)</f>
        <v>13</v>
      </c>
      <c r="DR194">
        <f>IF(COUNTA('Последняя версия'!DR194)=0,NA(),'Последняя версия'!DR194)</f>
        <v>8</v>
      </c>
      <c r="DS194">
        <f>IF(COUNTA('Последняя версия'!DS194)=0,NA(),'Последняя версия'!DS194)</f>
        <v>5</v>
      </c>
      <c r="DT194">
        <f>IF(COUNTA('Последняя версия'!DT194)=0,NA(),'Последняя версия'!DT194)</f>
        <v>106</v>
      </c>
      <c r="DU194">
        <f>IF(COUNTA('Последняя версия'!DU194)=0,NA(),'Последняя версия'!DU194)</f>
        <v>88</v>
      </c>
      <c r="DV194">
        <f>IF(COUNTA('Последняя версия'!DV194)=0,NA(),'Последняя версия'!DV194)</f>
        <v>18</v>
      </c>
      <c r="DW194">
        <f>IF(COUNTA('Последняя версия'!DW194)=0,NA(),'Последняя версия'!DW194)</f>
        <v>1</v>
      </c>
      <c r="DX194">
        <f>IF(COUNTA('Последняя версия'!DX194)=0,NA(),'Последняя версия'!DX194)</f>
        <v>21</v>
      </c>
      <c r="DY194">
        <f>IF(COUNTA('Последняя версия'!DY194)=0,NA(),'Последняя версия'!DY194)</f>
        <v>10</v>
      </c>
      <c r="DZ194">
        <f>IF(COUNTA('Последняя версия'!DZ194)=0,NA(),'Последняя версия'!DZ194)</f>
        <v>25</v>
      </c>
      <c r="EA194">
        <f>IF(COUNTA('Последняя версия'!EA194)=0,NA(),'Последняя версия'!EA194)</f>
        <v>14</v>
      </c>
      <c r="EB194">
        <f>IF(COUNTA('Последняя версия'!EB194)=0,NA(),'Последняя версия'!EB194)</f>
        <v>48</v>
      </c>
      <c r="EC194">
        <f>IF(COUNTA('Последняя версия'!EC194)=0,NA(),'Последняя версия'!EC194)</f>
        <v>90</v>
      </c>
      <c r="ED194">
        <f>IF(COUNTA('Последняя версия'!ED194)=0,NA(),'Последняя версия'!ED194)</f>
        <v>165</v>
      </c>
      <c r="EE194">
        <f>IF(COUNTA('Последняя версия'!EE194)=0,NA(),'Последняя версия'!EE194)</f>
        <v>0</v>
      </c>
      <c r="EF194">
        <f>IF(COUNTA('Последняя версия'!EF194)=0,NA(),'Последняя версия'!EF194)</f>
        <v>2</v>
      </c>
      <c r="EG194">
        <f>IF(COUNTA('Последняя версия'!EG194)=0,NA(),'Последняя версия'!EG194)</f>
        <v>3</v>
      </c>
      <c r="EH194">
        <f>IF(COUNTA('Последняя версия'!EH194)=0,NA(),'Последняя версия'!EH194)</f>
        <v>12</v>
      </c>
      <c r="EI194">
        <f>IF(COUNTA('Последняя версия'!EI194)=0,NA(),'Последняя версия'!EI194)</f>
        <v>75</v>
      </c>
      <c r="EJ194">
        <f>IF(COUNTA('Последняя версия'!EJ194)=0,NA(),'Последняя версия'!EJ194)</f>
        <v>1.87</v>
      </c>
    </row>
    <row r="195" spans="1:140" x14ac:dyDescent="0.35">
      <c r="A195">
        <f>IF(COUNTA('Последняя версия'!A195)=0,NA(),'Последняя версия'!A195)</f>
        <v>194</v>
      </c>
      <c r="B195">
        <f>IF(COUNTA('Последняя версия'!B195)=0,NA(),'Последняя версия'!B195)</f>
        <v>1</v>
      </c>
      <c r="C195">
        <f>IF(COUNTA('Последняя версия'!C195)=0,NA(),'Последняя версия'!C195)</f>
        <v>2</v>
      </c>
      <c r="D195">
        <f>IF(COUNTA('Последняя версия'!D195)=0,NA(),'Последняя версия'!D195)</f>
        <v>6</v>
      </c>
      <c r="E195">
        <f>IF(COUNTA('Последняя версия'!E195)=0,NA(),'Последняя версия'!E195)</f>
        <v>6</v>
      </c>
      <c r="F195">
        <f>IF(COUNTA('Последняя версия'!F195)=0,NA(),'Последняя версия'!F195)</f>
        <v>4</v>
      </c>
      <c r="G195">
        <f>IF(COUNTA('Последняя версия'!G195)=0,NA(),'Последняя версия'!G195)</f>
        <v>1</v>
      </c>
      <c r="H195">
        <f>IF(COUNTA('Последняя версия'!H195)=0,NA(),'Последняя версия'!H195)</f>
        <v>1</v>
      </c>
      <c r="I195">
        <f>IF(COUNTA('Последняя версия'!I195)=0,NA(),'Последняя версия'!I195)</f>
        <v>3</v>
      </c>
      <c r="J195">
        <f>IF(COUNTA('Последняя версия'!J195)=0,NA(),'Последняя версия'!J195)</f>
        <v>1</v>
      </c>
      <c r="K195">
        <f>IF(COUNTA('Последняя версия'!K195)=0,NA(),'Последняя версия'!K195)</f>
        <v>1</v>
      </c>
      <c r="L195">
        <f>IF(COUNTA('Последняя версия'!L195)=0,NA(),'Последняя версия'!L195)</f>
        <v>1</v>
      </c>
      <c r="M195">
        <f>IF(COUNTA('Последняя версия'!M195)=0,NA(),'Последняя версия'!M195)</f>
        <v>1</v>
      </c>
      <c r="N195">
        <f>IF(COUNTA('Последняя версия'!N195)=0,NA(),'Последняя версия'!N195)</f>
        <v>1</v>
      </c>
      <c r="O195">
        <f>IF(COUNTA('Последняя версия'!O195)=0,NA(),'Последняя версия'!O195)</f>
        <v>2</v>
      </c>
      <c r="P195" t="e">
        <f>IF(COUNTA('Последняя версия'!P195)=0,NA(),'Последняя версия'!P195)</f>
        <v>#N/A</v>
      </c>
      <c r="Q195">
        <f>IF(COUNTA('Последняя версия'!Q195)=0,NA(),'Последняя версия'!Q195)</f>
        <v>1</v>
      </c>
      <c r="R195">
        <f>IF(COUNTA('Последняя версия'!R195)=0,NA(),'Последняя версия'!R195)</f>
        <v>1</v>
      </c>
      <c r="S195">
        <f>IF(COUNTA('Последняя версия'!S195)=0,NA(),'Последняя версия'!S195)</f>
        <v>1</v>
      </c>
      <c r="T195" t="e">
        <f>IF(COUNTA('Последняя версия'!T195)=0,NA(),'Последняя версия'!T195)</f>
        <v>#N/A</v>
      </c>
      <c r="U195" t="e">
        <f>IF(COUNTA('Последняя версия'!U195)=0,NA(),'Последняя версия'!U195)</f>
        <v>#N/A</v>
      </c>
      <c r="V195" t="e">
        <f>IF(COUNTA('Последняя версия'!V195)=0,NA(),'Последняя версия'!V195)</f>
        <v>#N/A</v>
      </c>
      <c r="W195" t="e">
        <f>IF(COUNTA('Последняя версия'!W195)=0,NA(),'Последняя версия'!W195)</f>
        <v>#N/A</v>
      </c>
      <c r="X195">
        <f>IF(COUNTA('Последняя версия'!X195)=0,NA(),'Последняя версия'!X195)</f>
        <v>80</v>
      </c>
      <c r="Y195" t="e">
        <f>IF(COUNTA('Последняя версия'!Y195)=0,NA(),'Последняя версия'!Y195)</f>
        <v>#N/A</v>
      </c>
      <c r="Z195" t="e">
        <f>IF(COUNTA('Последняя версия'!Z195)=0,NA(),'Последняя версия'!Z195)</f>
        <v>#N/A</v>
      </c>
      <c r="AA195">
        <f>IF(COUNTA('Последняя версия'!AA195)=0,NA(),'Последняя версия'!AA195)</f>
        <v>50</v>
      </c>
      <c r="AB195" t="e">
        <f>IF(COUNTA('Последняя версия'!AB195)=0,NA(),'Последняя версия'!AB195)</f>
        <v>#N/A</v>
      </c>
      <c r="AC195">
        <f>IF(COUNTA('Последняя версия'!AC195)=0,NA(),'Последняя версия'!AC195)</f>
        <v>44.7</v>
      </c>
      <c r="AD195">
        <f>IF(COUNTA('Последняя версия'!AD195)=0,NA(),'Последняя версия'!AD195)</f>
        <v>5.8</v>
      </c>
      <c r="AE195">
        <f>IF(COUNTA('Последняя версия'!AE195)=0,NA(),'Последняя версия'!AE195)</f>
        <v>68.13</v>
      </c>
      <c r="AF195">
        <f>IF(COUNTA('Последняя версия'!AF195)=0,NA(),'Последняя версия'!AF195)</f>
        <v>5.3</v>
      </c>
      <c r="AG195">
        <f>IF(COUNTA('Последняя версия'!AG195)=0,NA(),'Последняя версия'!AG195)</f>
        <v>1.54</v>
      </c>
      <c r="AH195">
        <f>IF(COUNTA('Последняя версия'!AH195)=0,NA(),'Последняя версия'!AH195)</f>
        <v>3.58</v>
      </c>
      <c r="AI195">
        <f>IF(COUNTA('Последняя версия'!AI195)=0,NA(),'Последняя версия'!AI195)</f>
        <v>1.51</v>
      </c>
      <c r="AJ195">
        <f>IF(COUNTA('Последняя версия'!AJ195)=0,NA(),'Последняя версия'!AJ195)</f>
        <v>2.62</v>
      </c>
      <c r="AK195">
        <f>IF(COUNTA('Последняя версия'!AK195)=0,NA(),'Последняя версия'!AK195)</f>
        <v>2.84</v>
      </c>
      <c r="AL195">
        <f>IF(COUNTA('Последняя версия'!AL195)=0,NA(),'Последняя версия'!AL195)</f>
        <v>128</v>
      </c>
      <c r="AM195">
        <f>IF(COUNTA('Последняя версия'!AM195)=0,NA(),'Последняя версия'!AM195)</f>
        <v>560</v>
      </c>
      <c r="AN195" t="e">
        <f>IF(COUNTA('Последняя версия'!AN195)=0,NA(),'Последняя версия'!AN195)</f>
        <v>#N/A</v>
      </c>
      <c r="AO195" t="e">
        <f>IF(COUNTA('Последняя версия'!AO195)=0,NA(),'Последняя версия'!AO195)</f>
        <v>#N/A</v>
      </c>
      <c r="AP195" t="e">
        <f>IF(COUNTA('Последняя версия'!AP195)=0,NA(),'Последняя версия'!AP195)</f>
        <v>#N/A</v>
      </c>
      <c r="AQ195" t="e">
        <f>IF(COUNTA('Последняя версия'!AQ195)=0,NA(),'Последняя версия'!AQ195)</f>
        <v>#N/A</v>
      </c>
      <c r="AR195" t="e">
        <f>IF(COUNTA('Последняя версия'!AR195)=0,NA(),'Последняя версия'!AR195)</f>
        <v>#N/A</v>
      </c>
      <c r="AS195" t="e">
        <f>IF(COUNTA('Последняя версия'!AS195)=0,NA(),'Последняя версия'!AS195)</f>
        <v>#N/A</v>
      </c>
      <c r="AT195" t="e">
        <f>IF(COUNTA('Последняя версия'!AT195)=0,NA(),'Последняя версия'!AT195)</f>
        <v>#N/A</v>
      </c>
      <c r="AU195" t="e">
        <f>IF(COUNTA('Последняя версия'!AU195)=0,NA(),'Последняя версия'!AU195)</f>
        <v>#N/A</v>
      </c>
      <c r="AV195" t="e">
        <f>IF(COUNTA('Последняя версия'!AV195)=0,NA(),'Последняя версия'!AV195)</f>
        <v>#N/A</v>
      </c>
      <c r="AW195" t="e">
        <f>IF(COUNTA('Последняя версия'!AW195)=0,NA(),'Последняя версия'!AW195)</f>
        <v>#N/A</v>
      </c>
      <c r="AX195" t="e">
        <f>IF(COUNTA('Последняя версия'!AX195)=0,NA(),'Последняя версия'!AX195)</f>
        <v>#N/A</v>
      </c>
      <c r="AY195" t="e">
        <f>IF(COUNTA('Последняя версия'!AY195)=0,NA(),'Последняя версия'!AY195)</f>
        <v>#N/A</v>
      </c>
      <c r="AZ195" t="e">
        <f>IF(COUNTA('Последняя версия'!AZ195)=0,NA(),'Последняя версия'!AZ195)</f>
        <v>#N/A</v>
      </c>
      <c r="BA195" t="e">
        <f>IF(COUNTA('Последняя версия'!BA195)=0,NA(),'Последняя версия'!BA195)</f>
        <v>#N/A</v>
      </c>
      <c r="BB195">
        <f>IF(COUNTA('Последняя версия'!BB195)=0,NA(),'Последняя версия'!BB195)</f>
        <v>138</v>
      </c>
      <c r="BC195">
        <f>IF(COUNTA('Последняя версия'!BC195)=0,NA(),'Последняя версия'!BC195)</f>
        <v>4.5</v>
      </c>
      <c r="BD195">
        <f>IF(COUNTA('Последняя версия'!BD195)=0,NA(),'Последняя версия'!BD195)</f>
        <v>159</v>
      </c>
      <c r="BE195">
        <f>IF(COUNTA('Последняя версия'!BE195)=0,NA(),'Последняя версия'!BE195)</f>
        <v>6.5</v>
      </c>
      <c r="BF195">
        <f>IF(COUNTA('Последняя версия'!BF195)=0,NA(),'Последняя версия'!BF195)</f>
        <v>5</v>
      </c>
      <c r="BG195">
        <f>IF(COUNTA('Последняя версия'!BG195)=0,NA(),'Последняя версия'!BG195)</f>
        <v>3</v>
      </c>
      <c r="BH195">
        <f>IF(COUNTA('Последняя версия'!BH195)=0,NA(),'Последняя версия'!BH195)</f>
        <v>196</v>
      </c>
      <c r="BI195">
        <f>IF(COUNTA('Последняя версия'!BI195)=0,NA(),'Последняя версия'!BI195)</f>
        <v>1420</v>
      </c>
      <c r="BJ195">
        <f>IF(COUNTA('Последняя версия'!BJ195)=0,NA(),'Последняя версия'!BJ195)</f>
        <v>7</v>
      </c>
      <c r="BK195">
        <f>IF(COUNTA('Последняя версия'!BK195)=0,NA(),'Последняя версия'!BK195)</f>
        <v>45.27</v>
      </c>
      <c r="BL195">
        <f>IF(COUNTA('Последняя версия'!BL195)=0,NA(),'Последняя версия'!BL195)</f>
        <v>65.25</v>
      </c>
      <c r="BM195">
        <f>IF(COUNTA('Последняя версия'!BM195)=0,NA(),'Последняя версия'!BM195)</f>
        <v>6.03</v>
      </c>
      <c r="BN195" t="e">
        <f>IF(COUNTA('Последняя версия'!BN195)=0,NA(),'Последняя версия'!BN195)</f>
        <v>#N/A</v>
      </c>
      <c r="BO195" t="e">
        <f>IF(COUNTA('Последняя версия'!BO195)=0,NA(),'Последняя версия'!BO195)</f>
        <v>#N/A</v>
      </c>
      <c r="BP195" t="e">
        <f>IF(COUNTA('Последняя версия'!BP195)=0,NA(),'Последняя версия'!BP195)</f>
        <v>#N/A</v>
      </c>
      <c r="BQ195" t="e">
        <f>IF(COUNTA('Последняя версия'!BQ195)=0,NA(),'Последняя версия'!BQ195)</f>
        <v>#N/A</v>
      </c>
      <c r="BR195" t="e">
        <f>IF(COUNTA('Последняя версия'!BR195)=0,NA(),'Последняя версия'!BR195)</f>
        <v>#N/A</v>
      </c>
      <c r="BS195" t="e">
        <f>IF(COUNTA('Последняя версия'!BS195)=0,NA(),'Последняя версия'!BS195)</f>
        <v>#N/A</v>
      </c>
      <c r="BT195" t="e">
        <f>IF(COUNTA('Последняя версия'!BT195)=0,NA(),'Последняя версия'!BT195)</f>
        <v>#N/A</v>
      </c>
      <c r="BU195" t="e">
        <f>IF(COUNTA('Последняя версия'!BU195)=0,NA(),'Последняя версия'!BU195)</f>
        <v>#N/A</v>
      </c>
      <c r="BV195" t="e">
        <f>IF(COUNTA('Последняя версия'!BV195)=0,NA(),'Последняя версия'!BV195)</f>
        <v>#N/A</v>
      </c>
      <c r="BW195" t="e">
        <f>IF(COUNTA('Последняя версия'!BW195)=0,NA(),'Последняя версия'!BW195)</f>
        <v>#N/A</v>
      </c>
      <c r="BX195" t="e">
        <f>IF(COUNTA('Последняя версия'!BX195)=0,NA(),'Последняя версия'!BX195)</f>
        <v>#N/A</v>
      </c>
      <c r="BY195" t="e">
        <f>IF(COUNTA('Последняя версия'!BY195)=0,NA(),'Последняя версия'!BY195)</f>
        <v>#N/A</v>
      </c>
      <c r="BZ195" t="e">
        <f>IF(COUNTA('Последняя версия'!BZ195)=0,NA(),'Последняя версия'!BZ195)</f>
        <v>#N/A</v>
      </c>
      <c r="CA195" t="e">
        <f>IF(COUNTA('Последняя версия'!CA195)=0,NA(),'Последняя версия'!CA195)</f>
        <v>#N/A</v>
      </c>
      <c r="CB195" t="e">
        <f>IF(COUNTA('Последняя версия'!CB195)=0,NA(),'Последняя версия'!CB195)</f>
        <v>#N/A</v>
      </c>
      <c r="CC195" t="e">
        <f>IF(COUNTA('Последняя версия'!CC195)=0,NA(),'Последняя версия'!CC195)</f>
        <v>#N/A</v>
      </c>
      <c r="CD195" t="e">
        <f>IF(COUNTA('Последняя версия'!CD195)=0,NA(),'Последняя версия'!CD195)</f>
        <v>#N/A</v>
      </c>
      <c r="CE195" t="e">
        <f>IF(COUNTA('Последняя версия'!CE195)=0,NA(),'Последняя версия'!CE195)</f>
        <v>#N/A</v>
      </c>
      <c r="CF195" t="e">
        <f>IF(COUNTA('Последняя версия'!CF195)=0,NA(),'Последняя версия'!CF195)</f>
        <v>#N/A</v>
      </c>
      <c r="CG195" t="e">
        <f>IF(COUNTA('Последняя версия'!CG195)=0,NA(),'Последняя версия'!CG195)</f>
        <v>#N/A</v>
      </c>
      <c r="CH195" t="e">
        <f>IF(COUNTA('Последняя версия'!CH195)=0,NA(),'Последняя версия'!CH195)</f>
        <v>#N/A</v>
      </c>
      <c r="CI195" t="e">
        <f>IF(COUNTA('Последняя версия'!CI195)=0,NA(),'Последняя версия'!CI195)</f>
        <v>#N/A</v>
      </c>
      <c r="CJ195" t="e">
        <f>IF(COUNTA('Последняя версия'!CJ195)=0,NA(),'Последняя версия'!CJ195)</f>
        <v>#N/A</v>
      </c>
      <c r="CK195" t="e">
        <f>IF(COUNTA('Последняя версия'!CK195)=0,NA(),'Последняя версия'!CK195)</f>
        <v>#N/A</v>
      </c>
      <c r="CL195" t="e">
        <f>IF(COUNTA('Последняя версия'!CL195)=0,NA(),'Последняя версия'!CL195)</f>
        <v>#N/A</v>
      </c>
      <c r="CM195" t="e">
        <f>IF(COUNTA('Последняя версия'!CM195)=0,NA(),'Последняя версия'!CM195)</f>
        <v>#N/A</v>
      </c>
      <c r="CN195" t="e">
        <f>IF(COUNTA('Последняя версия'!CN195)=0,NA(),'Последняя версия'!CN195)</f>
        <v>#N/A</v>
      </c>
      <c r="CO195" t="e">
        <f>IF(COUNTA('Последняя версия'!CO195)=0,NA(),'Последняя версия'!CO195)</f>
        <v>#N/A</v>
      </c>
      <c r="CP195" t="e">
        <f>IF(COUNTA('Последняя версия'!CP195)=0,NA(),'Последняя версия'!CP195)</f>
        <v>#N/A</v>
      </c>
      <c r="CQ195" t="e">
        <f>IF(COUNTA('Последняя версия'!CQ195)=0,NA(),'Последняя версия'!CQ195)</f>
        <v>#N/A</v>
      </c>
      <c r="CR195" t="e">
        <f>IF(COUNTA('Последняя версия'!CR195)=0,NA(),'Последняя версия'!CR195)</f>
        <v>#N/A</v>
      </c>
      <c r="CS195">
        <f>IF(COUNTA('Последняя версия'!CS195)=0,NA(),'Последняя версия'!CS195)</f>
        <v>24</v>
      </c>
      <c r="CT195">
        <f>IF(COUNTA('Последняя версия'!CT195)=0,NA(),'Последняя версия'!CT195)</f>
        <v>7</v>
      </c>
      <c r="CU195">
        <f>IF(COUNTA('Последняя версия'!CU195)=0,NA(),'Последняя версия'!CU195)</f>
        <v>17</v>
      </c>
      <c r="CV195">
        <f>IF(COUNTA('Последняя версия'!CV195)=0,NA(),'Последняя версия'!CV195)</f>
        <v>5</v>
      </c>
      <c r="CW195">
        <f>IF(COUNTA('Последняя версия'!CW195)=0,NA(),'Последняя версия'!CW195)</f>
        <v>4</v>
      </c>
      <c r="CX195">
        <f>IF(COUNTA('Последняя версия'!CX195)=0,NA(),'Последняя версия'!CX195)</f>
        <v>1</v>
      </c>
      <c r="CY195">
        <f>IF(COUNTA('Последняя версия'!CY195)=0,NA(),'Последняя версия'!CY195)</f>
        <v>1</v>
      </c>
      <c r="CZ195">
        <f>IF(COUNTA('Последняя версия'!CZ195)=0,NA(),'Последняя версия'!CZ195)</f>
        <v>8</v>
      </c>
      <c r="DA195">
        <f>IF(COUNTA('Последняя версия'!DA195)=0,NA(),'Последняя версия'!DA195)</f>
        <v>7</v>
      </c>
      <c r="DB195">
        <f>IF(COUNTA('Последняя версия'!DB195)=0,NA(),'Последняя версия'!DB195)</f>
        <v>6</v>
      </c>
      <c r="DC195">
        <f>IF(COUNTA('Последняя версия'!DC195)=0,NA(),'Последняя версия'!DC195)</f>
        <v>5</v>
      </c>
      <c r="DD195">
        <f>IF(COUNTA('Последняя версия'!DD195)=0,NA(),'Последняя версия'!DD195)</f>
        <v>5</v>
      </c>
      <c r="DE195">
        <f>IF(COUNTA('Последняя версия'!DE195)=0,NA(),'Последняя версия'!DE195)</f>
        <v>4</v>
      </c>
      <c r="DF195">
        <f>IF(COUNTA('Последняя версия'!DF195)=0,NA(),'Последняя версия'!DF195)</f>
        <v>7</v>
      </c>
      <c r="DG195">
        <f>IF(COUNTA('Последняя версия'!DG195)=0,NA(),'Последняя версия'!DG195)</f>
        <v>7</v>
      </c>
      <c r="DH195">
        <f>IF(COUNTA('Последняя версия'!DH195)=0,NA(),'Последняя версия'!DH195)</f>
        <v>6</v>
      </c>
      <c r="DI195">
        <f>IF(COUNTA('Последняя версия'!DI195)=0,NA(),'Последняя версия'!DI195)</f>
        <v>5</v>
      </c>
      <c r="DJ195">
        <f>IF(COUNTA('Последняя версия'!DJ195)=0,NA(),'Последняя версия'!DJ195)</f>
        <v>3</v>
      </c>
      <c r="DK195">
        <f>IF(COUNTA('Последняя версия'!DK195)=0,NA(),'Последняя версия'!DK195)</f>
        <v>4</v>
      </c>
      <c r="DL195">
        <f>IF(COUNTA('Последняя версия'!DL195)=0,NA(),'Последняя версия'!DL195)</f>
        <v>1</v>
      </c>
      <c r="DM195">
        <f>IF(COUNTA('Последняя версия'!DM195)=0,NA(),'Последняя версия'!DM195)</f>
        <v>12</v>
      </c>
      <c r="DN195">
        <f>IF(COUNTA('Последняя версия'!DN195)=0,NA(),'Последняя версия'!DN195)</f>
        <v>6</v>
      </c>
      <c r="DO195">
        <f>IF(COUNTA('Последняя версия'!DO195)=0,NA(),'Последняя версия'!DO195)</f>
        <v>6</v>
      </c>
      <c r="DP195">
        <f>IF(COUNTA('Последняя версия'!DP195)=0,NA(),'Последняя версия'!DP195)</f>
        <v>2</v>
      </c>
      <c r="DQ195">
        <f>IF(COUNTA('Последняя версия'!DQ195)=0,NA(),'Последняя версия'!DQ195)</f>
        <v>9</v>
      </c>
      <c r="DR195">
        <f>IF(COUNTA('Последняя версия'!DR195)=0,NA(),'Последняя версия'!DR195)</f>
        <v>8</v>
      </c>
      <c r="DS195">
        <f>IF(COUNTA('Последняя версия'!DS195)=0,NA(),'Последняя версия'!DS195)</f>
        <v>1</v>
      </c>
      <c r="DT195">
        <f>IF(COUNTA('Последняя версия'!DT195)=0,NA(),'Последняя версия'!DT195)</f>
        <v>92</v>
      </c>
      <c r="DU195">
        <f>IF(COUNTA('Последняя версия'!DU195)=0,NA(),'Последняя версия'!DU195)</f>
        <v>52</v>
      </c>
      <c r="DV195">
        <f>IF(COUNTA('Последняя версия'!DV195)=0,NA(),'Последняя версия'!DV195)</f>
        <v>13</v>
      </c>
      <c r="DW195">
        <f>IF(COUNTA('Последняя версия'!DW195)=0,NA(),'Последняя версия'!DW195)</f>
        <v>1</v>
      </c>
      <c r="DX195">
        <f>IF(COUNTA('Последняя версия'!DX195)=0,NA(),'Последняя версия'!DX195)</f>
        <v>8</v>
      </c>
      <c r="DY195">
        <f>IF(COUNTA('Последняя версия'!DY195)=0,NA(),'Последняя версия'!DY195)</f>
        <v>3</v>
      </c>
      <c r="DZ195">
        <f>IF(COUNTA('Последняя версия'!DZ195)=0,NA(),'Последняя версия'!DZ195)</f>
        <v>17</v>
      </c>
      <c r="EA195">
        <f>IF(COUNTA('Последняя версия'!EA195)=0,NA(),'Последняя версия'!EA195)</f>
        <v>11</v>
      </c>
      <c r="EB195">
        <f>IF(COUNTA('Последняя версия'!EB195)=0,NA(),'Последняя версия'!EB195)</f>
        <v>56</v>
      </c>
      <c r="EC195">
        <f>IF(COUNTA('Последняя версия'!EC195)=0,NA(),'Последняя версия'!EC195)</f>
        <v>90</v>
      </c>
      <c r="ED195">
        <f>IF(COUNTA('Последняя версия'!ED195)=0,NA(),'Последняя версия'!ED195)</f>
        <v>120</v>
      </c>
      <c r="EE195">
        <f>IF(COUNTA('Последняя версия'!EE195)=0,NA(),'Последняя версия'!EE195)</f>
        <v>0</v>
      </c>
      <c r="EF195">
        <f>IF(COUNTA('Последняя версия'!EF195)=0,NA(),'Последняя версия'!EF195)</f>
        <v>3</v>
      </c>
      <c r="EG195">
        <f>IF(COUNTA('Последняя версия'!EG195)=0,NA(),'Последняя версия'!EG195)</f>
        <v>3</v>
      </c>
      <c r="EH195">
        <f>IF(COUNTA('Последняя версия'!EH195)=0,NA(),'Последняя версия'!EH195)</f>
        <v>8</v>
      </c>
      <c r="EI195">
        <f>IF(COUNTA('Последняя версия'!EI195)=0,NA(),'Последняя версия'!EI195)</f>
        <v>30</v>
      </c>
      <c r="EJ195">
        <f>IF(COUNTA('Последняя версия'!EJ195)=0,NA(),'Последняя версия'!EJ195)</f>
        <v>1.6</v>
      </c>
    </row>
    <row r="196" spans="1:140" x14ac:dyDescent="0.35">
      <c r="A196">
        <f>IF(COUNTA('Последняя версия'!A196)=0,NA(),'Последняя версия'!A196)</f>
        <v>195</v>
      </c>
      <c r="B196">
        <f>IF(COUNTA('Последняя версия'!B196)=0,NA(),'Последняя версия'!B196)</f>
        <v>2</v>
      </c>
      <c r="C196">
        <f>IF(COUNTA('Последняя версия'!C196)=0,NA(),'Последняя версия'!C196)</f>
        <v>1</v>
      </c>
      <c r="D196">
        <f>IF(COUNTA('Последняя версия'!D196)=0,NA(),'Последняя версия'!D196)</f>
        <v>7</v>
      </c>
      <c r="E196">
        <f>IF(COUNTA('Последняя версия'!E196)=0,NA(),'Последняя версия'!E196)</f>
        <v>6</v>
      </c>
      <c r="F196">
        <f>IF(COUNTA('Последняя версия'!F196)=0,NA(),'Последняя версия'!F196)</f>
        <v>2</v>
      </c>
      <c r="G196">
        <f>IF(COUNTA('Последняя версия'!G196)=0,NA(),'Последняя версия'!G196)</f>
        <v>2</v>
      </c>
      <c r="H196">
        <f>IF(COUNTA('Последняя версия'!H196)=0,NA(),'Последняя версия'!H196)</f>
        <v>1</v>
      </c>
      <c r="I196">
        <f>IF(COUNTA('Последняя версия'!I196)=0,NA(),'Последняя версия'!I196)</f>
        <v>1</v>
      </c>
      <c r="J196">
        <f>IF(COUNTA('Последняя версия'!J196)=0,NA(),'Последняя версия'!J196)</f>
        <v>1</v>
      </c>
      <c r="K196">
        <f>IF(COUNTA('Последняя версия'!K196)=0,NA(),'Последняя версия'!K196)</f>
        <v>1</v>
      </c>
      <c r="L196">
        <f>IF(COUNTA('Последняя версия'!L196)=0,NA(),'Последняя версия'!L196)</f>
        <v>1</v>
      </c>
      <c r="M196">
        <f>IF(COUNTA('Последняя версия'!M196)=0,NA(),'Последняя версия'!M196)</f>
        <v>1</v>
      </c>
      <c r="N196">
        <f>IF(COUNTA('Последняя версия'!N196)=0,NA(),'Последняя версия'!N196)</f>
        <v>1</v>
      </c>
      <c r="O196">
        <f>IF(COUNTA('Последняя версия'!O196)=0,NA(),'Последняя версия'!O196)</f>
        <v>2</v>
      </c>
      <c r="P196">
        <f>IF(COUNTA('Последняя версия'!P196)=0,NA(),'Последняя версия'!P196)</f>
        <v>1</v>
      </c>
      <c r="Q196">
        <f>IF(COUNTA('Последняя версия'!Q196)=0,NA(),'Последняя версия'!Q196)</f>
        <v>1</v>
      </c>
      <c r="R196">
        <f>IF(COUNTA('Последняя версия'!R196)=0,NA(),'Последняя версия'!R196)</f>
        <v>1</v>
      </c>
      <c r="S196">
        <f>IF(COUNTA('Последняя версия'!S196)=0,NA(),'Последняя версия'!S196)</f>
        <v>2</v>
      </c>
      <c r="T196" t="e">
        <f>IF(COUNTA('Последняя версия'!T196)=0,NA(),'Последняя версия'!T196)</f>
        <v>#N/A</v>
      </c>
      <c r="U196" t="e">
        <f>IF(COUNTA('Последняя версия'!U196)=0,NA(),'Последняя версия'!U196)</f>
        <v>#N/A</v>
      </c>
      <c r="V196">
        <f>IF(COUNTA('Последняя версия'!V196)=0,NA(),'Последняя версия'!V196)</f>
        <v>1</v>
      </c>
      <c r="W196">
        <f>IF(COUNTA('Последняя версия'!W196)=0,NA(),'Последняя версия'!W196)</f>
        <v>1</v>
      </c>
      <c r="X196">
        <f>IF(COUNTA('Последняя версия'!X196)=0,NA(),'Последняя версия'!X196)</f>
        <v>68</v>
      </c>
      <c r="Y196" t="e">
        <f>IF(COUNTA('Последняя версия'!Y196)=0,NA(),'Последняя версия'!Y196)</f>
        <v>#N/A</v>
      </c>
      <c r="Z196" t="e">
        <f>IF(COUNTA('Последняя версия'!Z196)=0,NA(),'Последняя версия'!Z196)</f>
        <v>#N/A</v>
      </c>
      <c r="AA196">
        <f>IF(COUNTA('Последняя версия'!AA196)=0,NA(),'Последняя версия'!AA196)</f>
        <v>48</v>
      </c>
      <c r="AB196" t="e">
        <f>IF(COUNTA('Последняя версия'!AB196)=0,NA(),'Последняя версия'!AB196)</f>
        <v>#N/A</v>
      </c>
      <c r="AC196">
        <f>IF(COUNTA('Последняя версия'!AC196)=0,NA(),'Последняя версия'!AC196)</f>
        <v>45.85</v>
      </c>
      <c r="AD196">
        <f>IF(COUNTA('Последняя версия'!AD196)=0,NA(),'Последняя версия'!AD196)</f>
        <v>4.21</v>
      </c>
      <c r="AE196">
        <f>IF(COUNTA('Последняя версия'!AE196)=0,NA(),'Последняя версия'!AE196)</f>
        <v>72.03</v>
      </c>
      <c r="AF196">
        <f>IF(COUNTA('Последняя версия'!AF196)=0,NA(),'Последняя версия'!AF196)</f>
        <v>5.93</v>
      </c>
      <c r="AG196">
        <f>IF(COUNTA('Последняя версия'!AG196)=0,NA(),'Последняя версия'!AG196)</f>
        <v>1.17</v>
      </c>
      <c r="AH196">
        <f>IF(COUNTA('Последняя версия'!AH196)=0,NA(),'Последняя версия'!AH196)</f>
        <v>2.78</v>
      </c>
      <c r="AI196">
        <f>IF(COUNTA('Последняя версия'!AI196)=0,NA(),'Последняя версия'!AI196)</f>
        <v>0.87</v>
      </c>
      <c r="AJ196">
        <f>IF(COUNTA('Последняя версия'!AJ196)=0,NA(),'Последняя версия'!AJ196)</f>
        <v>4.2</v>
      </c>
      <c r="AK196">
        <f>IF(COUNTA('Последняя версия'!AK196)=0,NA(),'Последняя версия'!AK196)</f>
        <v>2.6</v>
      </c>
      <c r="AL196">
        <f>IF(COUNTA('Последняя версия'!AL196)=0,NA(),'Последняя версия'!AL196)</f>
        <v>93</v>
      </c>
      <c r="AM196">
        <f>IF(COUNTA('Последняя версия'!AM196)=0,NA(),'Последняя версия'!AM196)</f>
        <v>243</v>
      </c>
      <c r="AN196" t="e">
        <f>IF(COUNTA('Последняя версия'!AN196)=0,NA(),'Последняя версия'!AN196)</f>
        <v>#N/A</v>
      </c>
      <c r="AO196" t="e">
        <f>IF(COUNTA('Последняя версия'!AO196)=0,NA(),'Последняя версия'!AO196)</f>
        <v>#N/A</v>
      </c>
      <c r="AP196" t="e">
        <f>IF(COUNTA('Последняя версия'!AP196)=0,NA(),'Последняя версия'!AP196)</f>
        <v>#N/A</v>
      </c>
      <c r="AQ196" t="e">
        <f>IF(COUNTA('Последняя версия'!AQ196)=0,NA(),'Последняя версия'!AQ196)</f>
        <v>#N/A</v>
      </c>
      <c r="AR196" t="e">
        <f>IF(COUNTA('Последняя версия'!AR196)=0,NA(),'Последняя версия'!AR196)</f>
        <v>#N/A</v>
      </c>
      <c r="AS196" t="e">
        <f>IF(COUNTA('Последняя версия'!AS196)=0,NA(),'Последняя версия'!AS196)</f>
        <v>#N/A</v>
      </c>
      <c r="AT196" t="e">
        <f>IF(COUNTA('Последняя версия'!AT196)=0,NA(),'Последняя версия'!AT196)</f>
        <v>#N/A</v>
      </c>
      <c r="AU196" t="e">
        <f>IF(COUNTA('Последняя версия'!AU196)=0,NA(),'Последняя версия'!AU196)</f>
        <v>#N/A</v>
      </c>
      <c r="AV196" t="e">
        <f>IF(COUNTA('Последняя версия'!AV196)=0,NA(),'Последняя версия'!AV196)</f>
        <v>#N/A</v>
      </c>
      <c r="AW196" t="e">
        <f>IF(COUNTA('Последняя версия'!AW196)=0,NA(),'Последняя версия'!AW196)</f>
        <v>#N/A</v>
      </c>
      <c r="AX196" t="e">
        <f>IF(COUNTA('Последняя версия'!AX196)=0,NA(),'Последняя версия'!AX196)</f>
        <v>#N/A</v>
      </c>
      <c r="AY196" t="e">
        <f>IF(COUNTA('Последняя версия'!AY196)=0,NA(),'Последняя версия'!AY196)</f>
        <v>#N/A</v>
      </c>
      <c r="AZ196" t="e">
        <f>IF(COUNTA('Последняя версия'!AZ196)=0,NA(),'Последняя версия'!AZ196)</f>
        <v>#N/A</v>
      </c>
      <c r="BA196" t="e">
        <f>IF(COUNTA('Последняя версия'!BA196)=0,NA(),'Последняя версия'!BA196)</f>
        <v>#N/A</v>
      </c>
      <c r="BB196">
        <f>IF(COUNTA('Последняя версия'!BB196)=0,NA(),'Последняя версия'!BB196)</f>
        <v>137</v>
      </c>
      <c r="BC196">
        <f>IF(COUNTA('Последняя версия'!BC196)=0,NA(),'Последняя версия'!BC196)</f>
        <v>4.12</v>
      </c>
      <c r="BD196">
        <f>IF(COUNTA('Последняя версия'!BD196)=0,NA(),'Последняя версия'!BD196)</f>
        <v>162</v>
      </c>
      <c r="BE196">
        <f>IF(COUNTA('Последняя версия'!BE196)=0,NA(),'Последняя версия'!BE196)</f>
        <v>5</v>
      </c>
      <c r="BF196">
        <f>IF(COUNTA('Последняя версия'!BF196)=0,NA(),'Последняя версия'!BF196)</f>
        <v>10</v>
      </c>
      <c r="BG196">
        <f>IF(COUNTA('Последняя версия'!BG196)=0,NA(),'Последняя версия'!BG196)</f>
        <v>0</v>
      </c>
      <c r="BH196">
        <f>IF(COUNTA('Последняя версия'!BH196)=0,NA(),'Последняя версия'!BH196)</f>
        <v>203</v>
      </c>
      <c r="BI196">
        <f>IF(COUNTA('Последняя версия'!BI196)=0,NA(),'Последняя версия'!BI196)</f>
        <v>1482</v>
      </c>
      <c r="BJ196">
        <f>IF(COUNTA('Последняя версия'!BJ196)=0,NA(),'Последняя версия'!BJ196)</f>
        <v>6.5</v>
      </c>
      <c r="BK196">
        <f>IF(COUNTA('Последняя версия'!BK196)=0,NA(),'Последняя версия'!BK196)</f>
        <v>48.58</v>
      </c>
      <c r="BL196">
        <f>IF(COUNTA('Последняя версия'!BL196)=0,NA(),'Последняя версия'!BL196)</f>
        <v>58.6</v>
      </c>
      <c r="BM196">
        <f>IF(COUNTA('Последняя версия'!BM196)=0,NA(),'Последняя версия'!BM196)</f>
        <v>7.12</v>
      </c>
      <c r="BN196" t="e">
        <f>IF(COUNTA('Последняя версия'!BN196)=0,NA(),'Последняя версия'!BN196)</f>
        <v>#N/A</v>
      </c>
      <c r="BO196" t="e">
        <f>IF(COUNTA('Последняя версия'!BO196)=0,NA(),'Последняя версия'!BO196)</f>
        <v>#N/A</v>
      </c>
      <c r="BP196" t="e">
        <f>IF(COUNTA('Последняя версия'!BP196)=0,NA(),'Последняя версия'!BP196)</f>
        <v>#N/A</v>
      </c>
      <c r="BQ196" t="e">
        <f>IF(COUNTA('Последняя версия'!BQ196)=0,NA(),'Последняя версия'!BQ196)</f>
        <v>#N/A</v>
      </c>
      <c r="BR196" t="e">
        <f>IF(COUNTA('Последняя версия'!BR196)=0,NA(),'Последняя версия'!BR196)</f>
        <v>#N/A</v>
      </c>
      <c r="BS196" t="e">
        <f>IF(COUNTA('Последняя версия'!BS196)=0,NA(),'Последняя версия'!BS196)</f>
        <v>#N/A</v>
      </c>
      <c r="BT196" t="e">
        <f>IF(COUNTA('Последняя версия'!BT196)=0,NA(),'Последняя версия'!BT196)</f>
        <v>#N/A</v>
      </c>
      <c r="BU196" t="e">
        <f>IF(COUNTA('Последняя версия'!BU196)=0,NA(),'Последняя версия'!BU196)</f>
        <v>#N/A</v>
      </c>
      <c r="BV196" t="e">
        <f>IF(COUNTA('Последняя версия'!BV196)=0,NA(),'Последняя версия'!BV196)</f>
        <v>#N/A</v>
      </c>
      <c r="BW196" t="e">
        <f>IF(COUNTA('Последняя версия'!BW196)=0,NA(),'Последняя версия'!BW196)</f>
        <v>#N/A</v>
      </c>
      <c r="BX196" t="e">
        <f>IF(COUNTA('Последняя версия'!BX196)=0,NA(),'Последняя версия'!BX196)</f>
        <v>#N/A</v>
      </c>
      <c r="BY196" t="e">
        <f>IF(COUNTA('Последняя версия'!BY196)=0,NA(),'Последняя версия'!BY196)</f>
        <v>#N/A</v>
      </c>
      <c r="BZ196" t="e">
        <f>IF(COUNTA('Последняя версия'!BZ196)=0,NA(),'Последняя версия'!BZ196)</f>
        <v>#N/A</v>
      </c>
      <c r="CA196" t="e">
        <f>IF(COUNTA('Последняя версия'!CA196)=0,NA(),'Последняя версия'!CA196)</f>
        <v>#N/A</v>
      </c>
      <c r="CB196" t="e">
        <f>IF(COUNTA('Последняя версия'!CB196)=0,NA(),'Последняя версия'!CB196)</f>
        <v>#N/A</v>
      </c>
      <c r="CC196" t="e">
        <f>IF(COUNTA('Последняя версия'!CC196)=0,NA(),'Последняя версия'!CC196)</f>
        <v>#N/A</v>
      </c>
      <c r="CD196" t="e">
        <f>IF(COUNTA('Последняя версия'!CD196)=0,NA(),'Последняя версия'!CD196)</f>
        <v>#N/A</v>
      </c>
      <c r="CE196" t="e">
        <f>IF(COUNTA('Последняя версия'!CE196)=0,NA(),'Последняя версия'!CE196)</f>
        <v>#N/A</v>
      </c>
      <c r="CF196" t="e">
        <f>IF(COUNTA('Последняя версия'!CF196)=0,NA(),'Последняя версия'!CF196)</f>
        <v>#N/A</v>
      </c>
      <c r="CG196" t="e">
        <f>IF(COUNTA('Последняя версия'!CG196)=0,NA(),'Последняя версия'!CG196)</f>
        <v>#N/A</v>
      </c>
      <c r="CH196" t="e">
        <f>IF(COUNTA('Последняя версия'!CH196)=0,NA(),'Последняя версия'!CH196)</f>
        <v>#N/A</v>
      </c>
      <c r="CI196" t="e">
        <f>IF(COUNTA('Последняя версия'!CI196)=0,NA(),'Последняя версия'!CI196)</f>
        <v>#N/A</v>
      </c>
      <c r="CJ196" t="e">
        <f>IF(COUNTA('Последняя версия'!CJ196)=0,NA(),'Последняя версия'!CJ196)</f>
        <v>#N/A</v>
      </c>
      <c r="CK196" t="e">
        <f>IF(COUNTA('Последняя версия'!CK196)=0,NA(),'Последняя версия'!CK196)</f>
        <v>#N/A</v>
      </c>
      <c r="CL196" t="e">
        <f>IF(COUNTA('Последняя версия'!CL196)=0,NA(),'Последняя версия'!CL196)</f>
        <v>#N/A</v>
      </c>
      <c r="CM196">
        <f>IF(COUNTA('Последняя версия'!CM196)=0,NA(),'Последняя версия'!CM196)</f>
        <v>12.9</v>
      </c>
      <c r="CN196">
        <f>IF(COUNTA('Последняя версия'!CN196)=0,NA(),'Последняя версия'!CN196)</f>
        <v>203.1</v>
      </c>
      <c r="CO196">
        <f>IF(COUNTA('Последняя версия'!CO196)=0,NA(),'Последняя версия'!CO196)</f>
        <v>24.6</v>
      </c>
      <c r="CP196">
        <f>IF(COUNTA('Последняя версия'!CP196)=0,NA(),'Последняя версия'!CP196)</f>
        <v>746</v>
      </c>
      <c r="CQ196">
        <f>IF(COUNTA('Последняя версия'!CQ196)=0,NA(),'Последняя версия'!CQ196)</f>
        <v>436.1</v>
      </c>
      <c r="CR196">
        <f>IF(COUNTA('Последняя версия'!CR196)=0,NA(),'Последняя версия'!CR196)</f>
        <v>23.2</v>
      </c>
      <c r="CS196">
        <f>IF(COUNTA('Последняя версия'!CS196)=0,NA(),'Последняя версия'!CS196)</f>
        <v>28</v>
      </c>
      <c r="CT196">
        <f>IF(COUNTA('Последняя версия'!CT196)=0,NA(),'Последняя версия'!CT196)</f>
        <v>10</v>
      </c>
      <c r="CU196">
        <f>IF(COUNTA('Последняя версия'!CU196)=0,NA(),'Последняя версия'!CU196)</f>
        <v>18</v>
      </c>
      <c r="CV196">
        <f>IF(COUNTA('Последняя версия'!CV196)=0,NA(),'Последняя версия'!CV196)</f>
        <v>1</v>
      </c>
      <c r="CW196">
        <f>IF(COUNTA('Последняя версия'!CW196)=0,NA(),'Последняя версия'!CW196)</f>
        <v>1</v>
      </c>
      <c r="CX196">
        <f>IF(COUNTA('Последняя версия'!CX196)=0,NA(),'Последняя версия'!CX196)</f>
        <v>2</v>
      </c>
      <c r="CY196">
        <f>IF(COUNTA('Последняя версия'!CY196)=0,NA(),'Последняя версия'!CY196)</f>
        <v>1</v>
      </c>
      <c r="CZ196">
        <f>IF(COUNTA('Последняя версия'!CZ196)=0,NA(),'Последняя версия'!CZ196)</f>
        <v>1</v>
      </c>
      <c r="DA196">
        <f>IF(COUNTA('Последняя версия'!DA196)=0,NA(),'Последняя версия'!DA196)</f>
        <v>2</v>
      </c>
      <c r="DB196">
        <f>IF(COUNTA('Последняя версия'!DB196)=0,NA(),'Последняя версия'!DB196)</f>
        <v>5</v>
      </c>
      <c r="DC196">
        <f>IF(COUNTA('Последняя версия'!DC196)=0,NA(),'Последняя версия'!DC196)</f>
        <v>5</v>
      </c>
      <c r="DD196">
        <f>IF(COUNTA('Последняя версия'!DD196)=0,NA(),'Последняя версия'!DD196)</f>
        <v>5</v>
      </c>
      <c r="DE196">
        <f>IF(COUNTA('Последняя версия'!DE196)=0,NA(),'Последняя версия'!DE196)</f>
        <v>6</v>
      </c>
      <c r="DF196">
        <f>IF(COUNTA('Последняя версия'!DF196)=0,NA(),'Последняя версия'!DF196)</f>
        <v>5</v>
      </c>
      <c r="DG196">
        <f>IF(COUNTA('Последняя версия'!DG196)=0,NA(),'Последняя версия'!DG196)</f>
        <v>6</v>
      </c>
      <c r="DH196">
        <f>IF(COUNTA('Последняя версия'!DH196)=0,NA(),'Последняя версия'!DH196)</f>
        <v>5</v>
      </c>
      <c r="DI196">
        <f>IF(COUNTA('Последняя версия'!DI196)=0,NA(),'Последняя версия'!DI196)</f>
        <v>6</v>
      </c>
      <c r="DJ196">
        <f>IF(COUNTA('Последняя версия'!DJ196)=0,NA(),'Последняя версия'!DJ196)</f>
        <v>5</v>
      </c>
      <c r="DK196">
        <f>IF(COUNTA('Последняя версия'!DK196)=0,NA(),'Последняя версия'!DK196)</f>
        <v>6</v>
      </c>
      <c r="DL196">
        <f>IF(COUNTA('Последняя версия'!DL196)=0,NA(),'Последняя версия'!DL196)</f>
        <v>4</v>
      </c>
      <c r="DM196">
        <f>IF(COUNTA('Последняя версия'!DM196)=0,NA(),'Последняя версия'!DM196)</f>
        <v>13</v>
      </c>
      <c r="DN196">
        <f>IF(COUNTA('Последняя версия'!DN196)=0,NA(),'Последняя версия'!DN196)</f>
        <v>7</v>
      </c>
      <c r="DO196">
        <f>IF(COUNTA('Последняя версия'!DO196)=0,NA(),'Последняя версия'!DO196)</f>
        <v>6</v>
      </c>
      <c r="DP196">
        <f>IF(COUNTA('Последняя версия'!DP196)=0,NA(),'Последняя версия'!DP196)</f>
        <v>2</v>
      </c>
      <c r="DQ196">
        <f>IF(COUNTA('Последняя версия'!DQ196)=0,NA(),'Последняя версия'!DQ196)</f>
        <v>12</v>
      </c>
      <c r="DR196">
        <f>IF(COUNTA('Последняя версия'!DR196)=0,NA(),'Последняя версия'!DR196)</f>
        <v>8</v>
      </c>
      <c r="DS196">
        <f>IF(COUNTA('Последняя версия'!DS196)=0,NA(),'Последняя версия'!DS196)</f>
        <v>4</v>
      </c>
      <c r="DT196">
        <f>IF(COUNTA('Последняя версия'!DT196)=0,NA(),'Последняя версия'!DT196)</f>
        <v>100</v>
      </c>
      <c r="DU196">
        <f>IF(COUNTA('Последняя версия'!DU196)=0,NA(),'Последняя версия'!DU196)</f>
        <v>92</v>
      </c>
      <c r="DV196">
        <f>IF(COUNTA('Последняя версия'!DV196)=0,NA(),'Последняя версия'!DV196)</f>
        <v>18</v>
      </c>
      <c r="DW196">
        <f>IF(COUNTA('Последняя версия'!DW196)=0,NA(),'Последняя версия'!DW196)</f>
        <v>1</v>
      </c>
      <c r="DX196">
        <f>IF(COUNTA('Последняя версия'!DX196)=0,NA(),'Последняя версия'!DX196)</f>
        <v>20</v>
      </c>
      <c r="DY196">
        <f>IF(COUNTA('Последняя версия'!DY196)=0,NA(),'Последняя версия'!DY196)</f>
        <v>12</v>
      </c>
      <c r="DZ196">
        <f>IF(COUNTA('Последняя версия'!DZ196)=0,NA(),'Последняя версия'!DZ196)</f>
        <v>26</v>
      </c>
      <c r="EA196">
        <f>IF(COUNTA('Последняя версия'!EA196)=0,NA(),'Последняя версия'!EA196)</f>
        <v>16</v>
      </c>
      <c r="EB196">
        <f>IF(COUNTA('Последняя версия'!EB196)=0,NA(),'Последняя версия'!EB196)</f>
        <v>50</v>
      </c>
      <c r="EC196">
        <f>IF(COUNTA('Последняя версия'!EC196)=0,NA(),'Последняя версия'!EC196)</f>
        <v>85</v>
      </c>
      <c r="ED196">
        <f>IF(COUNTA('Последняя версия'!ED196)=0,NA(),'Последняя версия'!ED196)</f>
        <v>140</v>
      </c>
      <c r="EE196">
        <f>IF(COUNTA('Последняя версия'!EE196)=0,NA(),'Последняя версия'!EE196)</f>
        <v>3</v>
      </c>
      <c r="EF196">
        <f>IF(COUNTA('Последняя версия'!EF196)=0,NA(),'Последняя версия'!EF196)</f>
        <v>3</v>
      </c>
      <c r="EG196">
        <f>IF(COUNTA('Последняя версия'!EG196)=0,NA(),'Последняя версия'!EG196)</f>
        <v>0</v>
      </c>
      <c r="EH196">
        <f>IF(COUNTA('Последняя версия'!EH196)=0,NA(),'Последняя версия'!EH196)</f>
        <v>10</v>
      </c>
      <c r="EI196">
        <f>IF(COUNTA('Последняя версия'!EI196)=0,NA(),'Последняя версия'!EI196)</f>
        <v>55</v>
      </c>
      <c r="EJ196">
        <f>IF(COUNTA('Последняя версия'!EJ196)=0,NA(),'Последняя версия'!EJ196)</f>
        <v>1.7</v>
      </c>
    </row>
    <row r="197" spans="1:140" x14ac:dyDescent="0.35">
      <c r="A197">
        <f>IF(COUNTA('Последняя версия'!A197)=0,NA(),'Последняя версия'!A197)</f>
        <v>196</v>
      </c>
      <c r="B197">
        <f>IF(COUNTA('Последняя версия'!B197)=0,NA(),'Последняя версия'!B197)</f>
        <v>1</v>
      </c>
      <c r="C197">
        <f>IF(COUNTA('Последняя версия'!C197)=0,NA(),'Последняя версия'!C197)</f>
        <v>2</v>
      </c>
      <c r="D197">
        <f>IF(COUNTA('Последняя версия'!D197)=0,NA(),'Последняя версия'!D197)</f>
        <v>6</v>
      </c>
      <c r="E197">
        <f>IF(COUNTA('Последняя версия'!E197)=0,NA(),'Последняя версия'!E197)</f>
        <v>6</v>
      </c>
      <c r="F197">
        <f>IF(COUNTA('Последняя версия'!F197)=0,NA(),'Последняя версия'!F197)</f>
        <v>2</v>
      </c>
      <c r="G197">
        <f>IF(COUNTA('Последняя версия'!G197)=0,NA(),'Последняя версия'!G197)</f>
        <v>2</v>
      </c>
      <c r="H197">
        <f>IF(COUNTA('Последняя версия'!H197)=0,NA(),'Последняя версия'!H197)</f>
        <v>1</v>
      </c>
      <c r="I197">
        <f>IF(COUNTA('Последняя версия'!I197)=0,NA(),'Последняя версия'!I197)</f>
        <v>1</v>
      </c>
      <c r="J197">
        <f>IF(COUNTA('Последняя версия'!J197)=0,NA(),'Последняя версия'!J197)</f>
        <v>1</v>
      </c>
      <c r="K197">
        <f>IF(COUNTA('Последняя версия'!K197)=0,NA(),'Последняя версия'!K197)</f>
        <v>1</v>
      </c>
      <c r="L197">
        <f>IF(COUNTA('Последняя версия'!L197)=0,NA(),'Последняя версия'!L197)</f>
        <v>1</v>
      </c>
      <c r="M197">
        <f>IF(COUNTA('Последняя версия'!M197)=0,NA(),'Последняя версия'!M197)</f>
        <v>1</v>
      </c>
      <c r="N197">
        <f>IF(COUNTA('Последняя версия'!N197)=0,NA(),'Последняя версия'!N197)</f>
        <v>1</v>
      </c>
      <c r="O197">
        <f>IF(COUNTA('Последняя версия'!O197)=0,NA(),'Последняя версия'!O197)</f>
        <v>1</v>
      </c>
      <c r="P197">
        <f>IF(COUNTA('Последняя версия'!P197)=0,NA(),'Последняя версия'!P197)</f>
        <v>1</v>
      </c>
      <c r="Q197">
        <f>IF(COUNTA('Последняя версия'!Q197)=0,NA(),'Последняя версия'!Q197)</f>
        <v>2</v>
      </c>
      <c r="R197">
        <f>IF(COUNTA('Последняя версия'!R197)=0,NA(),'Последняя версия'!R197)</f>
        <v>1</v>
      </c>
      <c r="S197">
        <f>IF(COUNTA('Последняя версия'!S197)=0,NA(),'Последняя версия'!S197)</f>
        <v>2</v>
      </c>
      <c r="T197" t="e">
        <f>IF(COUNTA('Последняя версия'!T197)=0,NA(),'Последняя версия'!T197)</f>
        <v>#N/A</v>
      </c>
      <c r="U197" t="e">
        <f>IF(COUNTA('Последняя версия'!U197)=0,NA(),'Последняя версия'!U197)</f>
        <v>#N/A</v>
      </c>
      <c r="V197">
        <f>IF(COUNTA('Последняя версия'!V197)=0,NA(),'Последняя версия'!V197)</f>
        <v>1</v>
      </c>
      <c r="W197">
        <f>IF(COUNTA('Последняя версия'!W197)=0,NA(),'Последняя версия'!W197)</f>
        <v>1</v>
      </c>
      <c r="X197">
        <f>IF(COUNTA('Последняя версия'!X197)=0,NA(),'Последняя версия'!X197)</f>
        <v>63</v>
      </c>
      <c r="Y197" t="e">
        <f>IF(COUNTA('Последняя версия'!Y197)=0,NA(),'Последняя версия'!Y197)</f>
        <v>#N/A</v>
      </c>
      <c r="Z197" t="e">
        <f>IF(COUNTA('Последняя версия'!Z197)=0,NA(),'Последняя версия'!Z197)</f>
        <v>#N/A</v>
      </c>
      <c r="AA197">
        <f>IF(COUNTA('Последняя версия'!AA197)=0,NA(),'Последняя версия'!AA197)</f>
        <v>46</v>
      </c>
      <c r="AB197" t="e">
        <f>IF(COUNTA('Последняя версия'!AB197)=0,NA(),'Последняя версия'!AB197)</f>
        <v>#N/A</v>
      </c>
      <c r="AC197">
        <f>IF(COUNTA('Последняя версия'!AC197)=0,NA(),'Последняя версия'!AC197)</f>
        <v>50.91</v>
      </c>
      <c r="AD197">
        <f>IF(COUNTA('Последняя версия'!AD197)=0,NA(),'Последняя версия'!AD197)</f>
        <v>6.99</v>
      </c>
      <c r="AE197">
        <f>IF(COUNTA('Последняя версия'!AE197)=0,NA(),'Последняя версия'!AE197)</f>
        <v>75.900000000000006</v>
      </c>
      <c r="AF197">
        <f>IF(COUNTA('Последняя версия'!AF197)=0,NA(),'Последняя версия'!AF197)</f>
        <v>7.19</v>
      </c>
      <c r="AG197">
        <f>IF(COUNTA('Последняя версия'!AG197)=0,NA(),'Последняя версия'!AG197)</f>
        <v>1</v>
      </c>
      <c r="AH197">
        <f>IF(COUNTA('Последняя версия'!AH197)=0,NA(),'Последняя версия'!AH197)</f>
        <v>4.8</v>
      </c>
      <c r="AI197">
        <f>IF(COUNTA('Последняя версия'!AI197)=0,NA(),'Последняя версия'!AI197)</f>
        <v>2.98</v>
      </c>
      <c r="AJ197">
        <f>IF(COUNTA('Последняя версия'!AJ197)=0,NA(),'Последняя версия'!AJ197)</f>
        <v>4.92</v>
      </c>
      <c r="AK197">
        <f>IF(COUNTA('Последняя версия'!AK197)=0,NA(),'Последняя версия'!AK197)</f>
        <v>6.02</v>
      </c>
      <c r="AL197">
        <f>IF(COUNTA('Последняя версия'!AL197)=0,NA(),'Последняя версия'!AL197)</f>
        <v>99</v>
      </c>
      <c r="AM197">
        <f>IF(COUNTA('Последняя версия'!AM197)=0,NA(),'Последняя версия'!AM197)</f>
        <v>476</v>
      </c>
      <c r="AN197" t="e">
        <f>IF(COUNTA('Последняя версия'!AN197)=0,NA(),'Последняя версия'!AN197)</f>
        <v>#N/A</v>
      </c>
      <c r="AO197" t="e">
        <f>IF(COUNTA('Последняя версия'!AO197)=0,NA(),'Последняя версия'!AO197)</f>
        <v>#N/A</v>
      </c>
      <c r="AP197" t="e">
        <f>IF(COUNTA('Последняя версия'!AP197)=0,NA(),'Последняя версия'!AP197)</f>
        <v>#N/A</v>
      </c>
      <c r="AQ197" t="e">
        <f>IF(COUNTA('Последняя версия'!AQ197)=0,NA(),'Последняя версия'!AQ197)</f>
        <v>#N/A</v>
      </c>
      <c r="AR197" t="e">
        <f>IF(COUNTA('Последняя версия'!AR197)=0,NA(),'Последняя версия'!AR197)</f>
        <v>#N/A</v>
      </c>
      <c r="AS197" t="e">
        <f>IF(COUNTA('Последняя версия'!AS197)=0,NA(),'Последняя версия'!AS197)</f>
        <v>#N/A</v>
      </c>
      <c r="AT197" t="e">
        <f>IF(COUNTA('Последняя версия'!AT197)=0,NA(),'Последняя версия'!AT197)</f>
        <v>#N/A</v>
      </c>
      <c r="AU197" t="e">
        <f>IF(COUNTA('Последняя версия'!AU197)=0,NA(),'Последняя версия'!AU197)</f>
        <v>#N/A</v>
      </c>
      <c r="AV197" t="e">
        <f>IF(COUNTA('Последняя версия'!AV197)=0,NA(),'Последняя версия'!AV197)</f>
        <v>#N/A</v>
      </c>
      <c r="AW197" t="e">
        <f>IF(COUNTA('Последняя версия'!AW197)=0,NA(),'Последняя версия'!AW197)</f>
        <v>#N/A</v>
      </c>
      <c r="AX197" t="e">
        <f>IF(COUNTA('Последняя версия'!AX197)=0,NA(),'Последняя версия'!AX197)</f>
        <v>#N/A</v>
      </c>
      <c r="AY197" t="e">
        <f>IF(COUNTA('Последняя версия'!AY197)=0,NA(),'Последняя версия'!AY197)</f>
        <v>#N/A</v>
      </c>
      <c r="AZ197" t="e">
        <f>IF(COUNTA('Последняя версия'!AZ197)=0,NA(),'Последняя версия'!AZ197)</f>
        <v>#N/A</v>
      </c>
      <c r="BA197" t="e">
        <f>IF(COUNTA('Последняя версия'!BA197)=0,NA(),'Последняя версия'!BA197)</f>
        <v>#N/A</v>
      </c>
      <c r="BB197">
        <f>IF(COUNTA('Последняя версия'!BB197)=0,NA(),'Последняя версия'!BB197)</f>
        <v>147</v>
      </c>
      <c r="BC197">
        <f>IF(COUNTA('Последняя версия'!BC197)=0,NA(),'Последняя версия'!BC197)</f>
        <v>4.95</v>
      </c>
      <c r="BD197">
        <f>IF(COUNTA('Последняя версия'!BD197)=0,NA(),'Последняя версия'!BD197)</f>
        <v>190</v>
      </c>
      <c r="BE197">
        <f>IF(COUNTA('Последняя версия'!BE197)=0,NA(),'Последняя версия'!BE197)</f>
        <v>4.2</v>
      </c>
      <c r="BF197">
        <f>IF(COUNTA('Последняя версия'!BF197)=0,NA(),'Последняя версия'!BF197)</f>
        <v>3</v>
      </c>
      <c r="BG197">
        <f>IF(COUNTA('Последняя версия'!BG197)=0,NA(),'Последняя версия'!BG197)</f>
        <v>0</v>
      </c>
      <c r="BH197">
        <f>IF(COUNTA('Последняя версия'!BH197)=0,NA(),'Последняя версия'!BH197)</f>
        <v>220</v>
      </c>
      <c r="BI197">
        <f>IF(COUNTA('Последняя версия'!BI197)=0,NA(),'Последняя версия'!BI197)</f>
        <v>1497</v>
      </c>
      <c r="BJ197">
        <f>IF(COUNTA('Последняя версия'!BJ197)=0,NA(),'Последняя версия'!BJ197)</f>
        <v>8.1</v>
      </c>
      <c r="BK197">
        <f>IF(COUNTA('Последняя версия'!BK197)=0,NA(),'Последняя версия'!BK197)</f>
        <v>45.62</v>
      </c>
      <c r="BL197">
        <f>IF(COUNTA('Последняя версия'!BL197)=0,NA(),'Последняя версия'!BL197)</f>
        <v>70.3</v>
      </c>
      <c r="BM197">
        <f>IF(COUNTA('Последняя версия'!BM197)=0,NA(),'Последняя версия'!BM197)</f>
        <v>7</v>
      </c>
      <c r="BN197" t="e">
        <f>IF(COUNTA('Последняя версия'!BN197)=0,NA(),'Последняя версия'!BN197)</f>
        <v>#N/A</v>
      </c>
      <c r="BO197" t="e">
        <f>IF(COUNTA('Последняя версия'!BO197)=0,NA(),'Последняя версия'!BO197)</f>
        <v>#N/A</v>
      </c>
      <c r="BP197" t="e">
        <f>IF(COUNTA('Последняя версия'!BP197)=0,NA(),'Последняя версия'!BP197)</f>
        <v>#N/A</v>
      </c>
      <c r="BQ197" t="e">
        <f>IF(COUNTA('Последняя версия'!BQ197)=0,NA(),'Последняя версия'!BQ197)</f>
        <v>#N/A</v>
      </c>
      <c r="BR197" t="e">
        <f>IF(COUNTA('Последняя версия'!BR197)=0,NA(),'Последняя версия'!BR197)</f>
        <v>#N/A</v>
      </c>
      <c r="BS197" t="e">
        <f>IF(COUNTA('Последняя версия'!BS197)=0,NA(),'Последняя версия'!BS197)</f>
        <v>#N/A</v>
      </c>
      <c r="BT197" t="e">
        <f>IF(COUNTA('Последняя версия'!BT197)=0,NA(),'Последняя версия'!BT197)</f>
        <v>#N/A</v>
      </c>
      <c r="BU197" t="e">
        <f>IF(COUNTA('Последняя версия'!BU197)=0,NA(),'Последняя версия'!BU197)</f>
        <v>#N/A</v>
      </c>
      <c r="BV197" t="e">
        <f>IF(COUNTA('Последняя версия'!BV197)=0,NA(),'Последняя версия'!BV197)</f>
        <v>#N/A</v>
      </c>
      <c r="BW197" t="e">
        <f>IF(COUNTA('Последняя версия'!BW197)=0,NA(),'Последняя версия'!BW197)</f>
        <v>#N/A</v>
      </c>
      <c r="BX197" t="e">
        <f>IF(COUNTA('Последняя версия'!BX197)=0,NA(),'Последняя версия'!BX197)</f>
        <v>#N/A</v>
      </c>
      <c r="BY197" t="e">
        <f>IF(COUNTA('Последняя версия'!BY197)=0,NA(),'Последняя версия'!BY197)</f>
        <v>#N/A</v>
      </c>
      <c r="BZ197" t="e">
        <f>IF(COUNTA('Последняя версия'!BZ197)=0,NA(),'Последняя версия'!BZ197)</f>
        <v>#N/A</v>
      </c>
      <c r="CA197" t="e">
        <f>IF(COUNTA('Последняя версия'!CA197)=0,NA(),'Последняя версия'!CA197)</f>
        <v>#N/A</v>
      </c>
      <c r="CB197" t="e">
        <f>IF(COUNTA('Последняя версия'!CB197)=0,NA(),'Последняя версия'!CB197)</f>
        <v>#N/A</v>
      </c>
      <c r="CC197" t="e">
        <f>IF(COUNTA('Последняя версия'!CC197)=0,NA(),'Последняя версия'!CC197)</f>
        <v>#N/A</v>
      </c>
      <c r="CD197" t="e">
        <f>IF(COUNTA('Последняя версия'!CD197)=0,NA(),'Последняя версия'!CD197)</f>
        <v>#N/A</v>
      </c>
      <c r="CE197" t="e">
        <f>IF(COUNTA('Последняя версия'!CE197)=0,NA(),'Последняя версия'!CE197)</f>
        <v>#N/A</v>
      </c>
      <c r="CF197" t="e">
        <f>IF(COUNTA('Последняя версия'!CF197)=0,NA(),'Последняя версия'!CF197)</f>
        <v>#N/A</v>
      </c>
      <c r="CG197" t="e">
        <f>IF(COUNTA('Последняя версия'!CG197)=0,NA(),'Последняя версия'!CG197)</f>
        <v>#N/A</v>
      </c>
      <c r="CH197" t="e">
        <f>IF(COUNTA('Последняя версия'!CH197)=0,NA(),'Последняя версия'!CH197)</f>
        <v>#N/A</v>
      </c>
      <c r="CI197" t="e">
        <f>IF(COUNTA('Последняя версия'!CI197)=0,NA(),'Последняя версия'!CI197)</f>
        <v>#N/A</v>
      </c>
      <c r="CJ197" t="e">
        <f>IF(COUNTA('Последняя версия'!CJ197)=0,NA(),'Последняя версия'!CJ197)</f>
        <v>#N/A</v>
      </c>
      <c r="CK197" t="e">
        <f>IF(COUNTA('Последняя версия'!CK197)=0,NA(),'Последняя версия'!CK197)</f>
        <v>#N/A</v>
      </c>
      <c r="CL197" t="e">
        <f>IF(COUNTA('Последняя версия'!CL197)=0,NA(),'Последняя версия'!CL197)</f>
        <v>#N/A</v>
      </c>
      <c r="CM197" t="e">
        <f>IF(COUNTA('Последняя версия'!CM197)=0,NA(),'Последняя версия'!CM197)</f>
        <v>#N/A</v>
      </c>
      <c r="CN197" t="e">
        <f>IF(COUNTA('Последняя версия'!CN197)=0,NA(),'Последняя версия'!CN197)</f>
        <v>#N/A</v>
      </c>
      <c r="CO197" t="e">
        <f>IF(COUNTA('Последняя версия'!CO197)=0,NA(),'Последняя версия'!CO197)</f>
        <v>#N/A</v>
      </c>
      <c r="CP197" t="e">
        <f>IF(COUNTA('Последняя версия'!CP197)=0,NA(),'Последняя версия'!CP197)</f>
        <v>#N/A</v>
      </c>
      <c r="CQ197" t="e">
        <f>IF(COUNTA('Последняя версия'!CQ197)=0,NA(),'Последняя версия'!CQ197)</f>
        <v>#N/A</v>
      </c>
      <c r="CR197" t="e">
        <f>IF(COUNTA('Последняя версия'!CR197)=0,NA(),'Последняя версия'!CR197)</f>
        <v>#N/A</v>
      </c>
      <c r="CS197">
        <f>IF(COUNTA('Последняя версия'!CS197)=0,NA(),'Последняя версия'!CS197)</f>
        <v>28</v>
      </c>
      <c r="CT197">
        <f>IF(COUNTA('Последняя версия'!CT197)=0,NA(),'Последняя версия'!CT197)</f>
        <v>10</v>
      </c>
      <c r="CU197">
        <f>IF(COUNTA('Последняя версия'!CU197)=0,NA(),'Последняя версия'!CU197)</f>
        <v>15</v>
      </c>
      <c r="CV197">
        <f>IF(COUNTA('Последняя версия'!CV197)=0,NA(),'Последняя версия'!CV197)</f>
        <v>6</v>
      </c>
      <c r="CW197">
        <f>IF(COUNTA('Последняя версия'!CW197)=0,NA(),'Последняя версия'!CW197)</f>
        <v>4</v>
      </c>
      <c r="CX197">
        <f>IF(COUNTA('Последняя версия'!CX197)=0,NA(),'Последняя версия'!CX197)</f>
        <v>6</v>
      </c>
      <c r="CY197">
        <f>IF(COUNTA('Последняя версия'!CY197)=0,NA(),'Последняя версия'!CY197)</f>
        <v>6</v>
      </c>
      <c r="CZ197">
        <f>IF(COUNTA('Последняя версия'!CZ197)=0,NA(),'Последняя версия'!CZ197)</f>
        <v>6</v>
      </c>
      <c r="DA197">
        <f>IF(COUNTA('Последняя версия'!DA197)=0,NA(),'Последняя версия'!DA197)</f>
        <v>6</v>
      </c>
      <c r="DB197">
        <f>IF(COUNTA('Последняя версия'!DB197)=0,NA(),'Последняя версия'!DB197)</f>
        <v>9</v>
      </c>
      <c r="DC197">
        <f>IF(COUNTA('Последняя версия'!DC197)=0,NA(),'Последняя версия'!DC197)</f>
        <v>8</v>
      </c>
      <c r="DD197">
        <f>IF(COUNTA('Последняя версия'!DD197)=0,NA(),'Последняя версия'!DD197)</f>
        <v>8</v>
      </c>
      <c r="DE197">
        <f>IF(COUNTA('Последняя версия'!DE197)=0,NA(),'Последняя версия'!DE197)</f>
        <v>8</v>
      </c>
      <c r="DF197">
        <f>IF(COUNTA('Последняя версия'!DF197)=0,NA(),'Последняя версия'!DF197)</f>
        <v>8</v>
      </c>
      <c r="DG197">
        <f>IF(COUNTA('Последняя версия'!DG197)=0,NA(),'Последняя версия'!DG197)</f>
        <v>9</v>
      </c>
      <c r="DH197">
        <f>IF(COUNTA('Последняя версия'!DH197)=0,NA(),'Последняя версия'!DH197)</f>
        <v>9</v>
      </c>
      <c r="DI197">
        <f>IF(COUNTA('Последняя версия'!DI197)=0,NA(),'Последняя версия'!DI197)</f>
        <v>6</v>
      </c>
      <c r="DJ197">
        <f>IF(COUNTA('Последняя версия'!DJ197)=0,NA(),'Последняя версия'!DJ197)</f>
        <v>5</v>
      </c>
      <c r="DK197">
        <f>IF(COUNTA('Последняя версия'!DK197)=0,NA(),'Последняя версия'!DK197)</f>
        <v>3</v>
      </c>
      <c r="DL197">
        <f>IF(COUNTA('Последняя версия'!DL197)=0,NA(),'Последняя версия'!DL197)</f>
        <v>10</v>
      </c>
      <c r="DM197">
        <f>IF(COUNTA('Последняя версия'!DM197)=0,NA(),'Последняя версия'!DM197)</f>
        <v>9</v>
      </c>
      <c r="DN197">
        <f>IF(COUNTA('Последняя версия'!DN197)=0,NA(),'Последняя версия'!DN197)</f>
        <v>4</v>
      </c>
      <c r="DO197">
        <f>IF(COUNTA('Последняя версия'!DO197)=0,NA(),'Последняя версия'!DO197)</f>
        <v>5</v>
      </c>
      <c r="DP197">
        <f>IF(COUNTA('Последняя версия'!DP197)=0,NA(),'Последняя версия'!DP197)</f>
        <v>8</v>
      </c>
      <c r="DQ197">
        <f>IF(COUNTA('Последняя версия'!DQ197)=0,NA(),'Последняя версия'!DQ197)</f>
        <v>17</v>
      </c>
      <c r="DR197">
        <f>IF(COUNTA('Последняя версия'!DR197)=0,NA(),'Последняя версия'!DR197)</f>
        <v>9</v>
      </c>
      <c r="DS197">
        <f>IF(COUNTA('Последняя версия'!DS197)=0,NA(),'Последняя версия'!DS197)</f>
        <v>8</v>
      </c>
      <c r="DT197">
        <f>IF(COUNTA('Последняя версия'!DT197)=0,NA(),'Последняя версия'!DT197)</f>
        <v>114</v>
      </c>
      <c r="DU197">
        <f>IF(COUNTA('Последняя версия'!DU197)=0,NA(),'Последняя версия'!DU197)</f>
        <v>90</v>
      </c>
      <c r="DV197">
        <f>IF(COUNTA('Последняя версия'!DV197)=0,NA(),'Последняя версия'!DV197)</f>
        <v>18</v>
      </c>
      <c r="DW197">
        <f>IF(COUNTA('Последняя версия'!DW197)=0,NA(),'Последняя версия'!DW197)</f>
        <v>1</v>
      </c>
      <c r="DX197">
        <f>IF(COUNTA('Последняя версия'!DX197)=0,NA(),'Последняя версия'!DX197)</f>
        <v>24</v>
      </c>
      <c r="DY197">
        <f>IF(COUNTA('Последняя версия'!DY197)=0,NA(),'Последняя версия'!DY197)</f>
        <v>10</v>
      </c>
      <c r="DZ197">
        <f>IF(COUNTA('Последняя версия'!DZ197)=0,NA(),'Последняя версия'!DZ197)</f>
        <v>24</v>
      </c>
      <c r="EA197">
        <f>IF(COUNTA('Последняя версия'!EA197)=0,NA(),'Последняя версия'!EA197)</f>
        <v>14</v>
      </c>
      <c r="EB197">
        <f>IF(COUNTA('Последняя версия'!EB197)=0,NA(),'Последняя версия'!EB197)</f>
        <v>51</v>
      </c>
      <c r="EC197">
        <f>IF(COUNTA('Последняя версия'!EC197)=0,NA(),'Последняя версия'!EC197)</f>
        <v>70</v>
      </c>
      <c r="ED197">
        <f>IF(COUNTA('Последняя версия'!ED197)=0,NA(),'Последняя версия'!ED197)</f>
        <v>120</v>
      </c>
      <c r="EE197">
        <f>IF(COUNTA('Последняя версия'!EE197)=0,NA(),'Последняя версия'!EE197)</f>
        <v>0</v>
      </c>
      <c r="EF197">
        <f>IF(COUNTA('Последняя версия'!EF197)=0,NA(),'Последняя версия'!EF197)</f>
        <v>4</v>
      </c>
      <c r="EG197">
        <f>IF(COUNTA('Последняя версия'!EG197)=0,NA(),'Последняя версия'!EG197)</f>
        <v>0</v>
      </c>
      <c r="EH197">
        <f>IF(COUNTA('Последняя версия'!EH197)=0,NA(),'Последняя версия'!EH197)</f>
        <v>7</v>
      </c>
      <c r="EI197">
        <f>IF(COUNTA('Последняя версия'!EI197)=0,NA(),'Последняя версия'!EI197)</f>
        <v>50</v>
      </c>
      <c r="EJ197">
        <f>IF(COUNTA('Последняя версия'!EJ197)=0,NA(),'Последняя версия'!EJ197)</f>
        <v>1.37</v>
      </c>
    </row>
    <row r="198" spans="1:140" x14ac:dyDescent="0.35">
      <c r="A198">
        <f>IF(COUNTA('Последняя версия'!A198)=0,NA(),'Последняя версия'!A198)</f>
        <v>197</v>
      </c>
      <c r="B198">
        <f>IF(COUNTA('Последняя версия'!B198)=0,NA(),'Последняя версия'!B198)</f>
        <v>5</v>
      </c>
      <c r="C198">
        <f>IF(COUNTA('Последняя версия'!C198)=0,NA(),'Последняя версия'!C198)</f>
        <v>2</v>
      </c>
      <c r="D198">
        <f>IF(COUNTA('Последняя версия'!D198)=0,NA(),'Последняя версия'!D198)</f>
        <v>6</v>
      </c>
      <c r="E198">
        <f>IF(COUNTA('Последняя версия'!E198)=0,NA(),'Последняя версия'!E198)</f>
        <v>6</v>
      </c>
      <c r="F198">
        <f>IF(COUNTA('Последняя версия'!F198)=0,NA(),'Последняя версия'!F198)</f>
        <v>4</v>
      </c>
      <c r="G198">
        <f>IF(COUNTA('Последняя версия'!G198)=0,NA(),'Последняя версия'!G198)</f>
        <v>3</v>
      </c>
      <c r="H198">
        <f>IF(COUNTA('Последняя версия'!H198)=0,NA(),'Последняя версия'!H198)</f>
        <v>1</v>
      </c>
      <c r="I198">
        <f>IF(COUNTA('Последняя версия'!I198)=0,NA(),'Последняя версия'!I198)</f>
        <v>1</v>
      </c>
      <c r="J198">
        <f>IF(COUNTA('Последняя версия'!J198)=0,NA(),'Последняя версия'!J198)</f>
        <v>1</v>
      </c>
      <c r="K198">
        <f>IF(COUNTA('Последняя версия'!K198)=0,NA(),'Последняя версия'!K198)</f>
        <v>1</v>
      </c>
      <c r="L198">
        <f>IF(COUNTA('Последняя версия'!L198)=0,NA(),'Последняя версия'!L198)</f>
        <v>1</v>
      </c>
      <c r="M198">
        <f>IF(COUNTA('Последняя версия'!M198)=0,NA(),'Последняя версия'!M198)</f>
        <v>1</v>
      </c>
      <c r="N198">
        <f>IF(COUNTA('Последняя версия'!N198)=0,NA(),'Последняя версия'!N198)</f>
        <v>1</v>
      </c>
      <c r="O198">
        <f>IF(COUNTA('Последняя версия'!O198)=0,NA(),'Последняя версия'!O198)</f>
        <v>2</v>
      </c>
      <c r="P198">
        <f>IF(COUNTA('Последняя версия'!P198)=0,NA(),'Последняя версия'!P198)</f>
        <v>2</v>
      </c>
      <c r="Q198">
        <f>IF(COUNTA('Последняя версия'!Q198)=0,NA(),'Последняя версия'!Q198)</f>
        <v>3</v>
      </c>
      <c r="R198">
        <f>IF(COUNTA('Последняя версия'!R198)=0,NA(),'Последняя версия'!R198)</f>
        <v>1</v>
      </c>
      <c r="S198">
        <f>IF(COUNTA('Последняя версия'!S198)=0,NA(),'Последняя версия'!S198)</f>
        <v>2</v>
      </c>
      <c r="T198" t="e">
        <f>IF(COUNTA('Последняя версия'!T198)=0,NA(),'Последняя версия'!T198)</f>
        <v>#N/A</v>
      </c>
      <c r="U198" t="e">
        <f>IF(COUNTA('Последняя версия'!U198)=0,NA(),'Последняя версия'!U198)</f>
        <v>#N/A</v>
      </c>
      <c r="V198">
        <f>IF(COUNTA('Последняя версия'!V198)=0,NA(),'Последняя версия'!V198)</f>
        <v>1</v>
      </c>
      <c r="W198">
        <f>IF(COUNTA('Последняя версия'!W198)=0,NA(),'Последняя версия'!W198)</f>
        <v>1</v>
      </c>
      <c r="X198">
        <f>IF(COUNTA('Последняя версия'!X198)=0,NA(),'Последняя версия'!X198)</f>
        <v>66</v>
      </c>
      <c r="Y198">
        <f>IF(COUNTA('Последняя версия'!Y198)=0,NA(),'Последняя версия'!Y198)</f>
        <v>63</v>
      </c>
      <c r="Z198">
        <f>IF(COUNTA('Последняя версия'!Z198)=0,NA(),'Последняя версия'!Z198)</f>
        <v>36</v>
      </c>
      <c r="AA198">
        <f>IF(COUNTA('Последняя версия'!AA198)=0,NA(),'Последняя версия'!AA198)</f>
        <v>33</v>
      </c>
      <c r="AB198" t="e">
        <f>IF(COUNTA('Последняя версия'!AB198)=0,NA(),'Последняя версия'!AB198)</f>
        <v>#N/A</v>
      </c>
      <c r="AC198">
        <f>IF(COUNTA('Последняя версия'!AC198)=0,NA(),'Последняя версия'!AC198)</f>
        <v>42.54</v>
      </c>
      <c r="AD198">
        <f>IF(COUNTA('Последняя версия'!AD198)=0,NA(),'Последняя версия'!AD198)</f>
        <v>3.73</v>
      </c>
      <c r="AE198">
        <f>IF(COUNTA('Последняя версия'!AE198)=0,NA(),'Последняя версия'!AE198)</f>
        <v>73.7</v>
      </c>
      <c r="AF198">
        <f>IF(COUNTA('Последняя версия'!AF198)=0,NA(),'Последняя версия'!AF198)</f>
        <v>5.83</v>
      </c>
      <c r="AG198">
        <f>IF(COUNTA('Последняя версия'!AG198)=0,NA(),'Последняя версия'!AG198)</f>
        <v>1.58</v>
      </c>
      <c r="AH198">
        <f>IF(COUNTA('Последняя версия'!AH198)=0,NA(),'Последняя версия'!AH198)</f>
        <v>1.63</v>
      </c>
      <c r="AI198">
        <f>IF(COUNTA('Последняя версия'!AI198)=0,NA(),'Последняя версия'!AI198)</f>
        <v>0.62</v>
      </c>
      <c r="AJ198">
        <f>IF(COUNTA('Последняя версия'!AJ198)=0,NA(),'Последняя версия'!AJ198)</f>
        <v>20.7</v>
      </c>
      <c r="AK198">
        <f>IF(COUNTA('Последняя версия'!AK198)=0,NA(),'Последняя версия'!AK198)</f>
        <v>1.36</v>
      </c>
      <c r="AL198">
        <f>IF(COUNTA('Последняя версия'!AL198)=0,NA(),'Последняя версия'!AL198)</f>
        <v>13.3</v>
      </c>
      <c r="AM198">
        <f>IF(COUNTA('Последняя версия'!AM198)=0,NA(),'Последняя версия'!AM198)</f>
        <v>478</v>
      </c>
      <c r="AN198" t="e">
        <f>IF(COUNTA('Последняя версия'!AN198)=0,NA(),'Последняя версия'!AN198)</f>
        <v>#N/A</v>
      </c>
      <c r="AO198" t="e">
        <f>IF(COUNTA('Последняя версия'!AO198)=0,NA(),'Последняя версия'!AO198)</f>
        <v>#N/A</v>
      </c>
      <c r="AP198" t="e">
        <f>IF(COUNTA('Последняя версия'!AP198)=0,NA(),'Последняя версия'!AP198)</f>
        <v>#N/A</v>
      </c>
      <c r="AQ198" t="e">
        <f>IF(COUNTA('Последняя версия'!AQ198)=0,NA(),'Последняя версия'!AQ198)</f>
        <v>#N/A</v>
      </c>
      <c r="AR198" t="e">
        <f>IF(COUNTA('Последняя версия'!AR198)=0,NA(),'Последняя версия'!AR198)</f>
        <v>#N/A</v>
      </c>
      <c r="AS198" t="e">
        <f>IF(COUNTA('Последняя версия'!AS198)=0,NA(),'Последняя версия'!AS198)</f>
        <v>#N/A</v>
      </c>
      <c r="AT198" t="e">
        <f>IF(COUNTA('Последняя версия'!AT198)=0,NA(),'Последняя версия'!AT198)</f>
        <v>#N/A</v>
      </c>
      <c r="AU198" t="e">
        <f>IF(COUNTA('Последняя версия'!AU198)=0,NA(),'Последняя версия'!AU198)</f>
        <v>#N/A</v>
      </c>
      <c r="AV198" t="e">
        <f>IF(COUNTA('Последняя версия'!AV198)=0,NA(),'Последняя версия'!AV198)</f>
        <v>#N/A</v>
      </c>
      <c r="AW198" t="e">
        <f>IF(COUNTA('Последняя версия'!AW198)=0,NA(),'Последняя версия'!AW198)</f>
        <v>#N/A</v>
      </c>
      <c r="AX198" t="e">
        <f>IF(COUNTA('Последняя версия'!AX198)=0,NA(),'Последняя версия'!AX198)</f>
        <v>#N/A</v>
      </c>
      <c r="AY198" t="e">
        <f>IF(COUNTA('Последняя версия'!AY198)=0,NA(),'Последняя версия'!AY198)</f>
        <v>#N/A</v>
      </c>
      <c r="AZ198" t="e">
        <f>IF(COUNTA('Последняя версия'!AZ198)=0,NA(),'Последняя версия'!AZ198)</f>
        <v>#N/A</v>
      </c>
      <c r="BA198" t="e">
        <f>IF(COUNTA('Последняя версия'!BA198)=0,NA(),'Последняя версия'!BA198)</f>
        <v>#N/A</v>
      </c>
      <c r="BB198" t="e">
        <f>IF(COUNTA('Последняя версия'!BB198)=0,NA(),'Последняя версия'!BB198)</f>
        <v>#N/A</v>
      </c>
      <c r="BC198" t="e">
        <f>IF(COUNTA('Последняя версия'!BC198)=0,NA(),'Последняя версия'!BC198)</f>
        <v>#N/A</v>
      </c>
      <c r="BD198" t="e">
        <f>IF(COUNTA('Последняя версия'!BD198)=0,NA(),'Последняя версия'!BD198)</f>
        <v>#N/A</v>
      </c>
      <c r="BE198" t="e">
        <f>IF(COUNTA('Последняя версия'!BE198)=0,NA(),'Последняя версия'!BE198)</f>
        <v>#N/A</v>
      </c>
      <c r="BF198" t="e">
        <f>IF(COUNTA('Последняя версия'!BF198)=0,NA(),'Последняя версия'!BF198)</f>
        <v>#N/A</v>
      </c>
      <c r="BG198" t="e">
        <f>IF(COUNTA('Последняя версия'!BG198)=0,NA(),'Последняя версия'!BG198)</f>
        <v>#N/A</v>
      </c>
      <c r="BH198" t="e">
        <f>IF(COUNTA('Последняя версия'!BH198)=0,NA(),'Последняя версия'!BH198)</f>
        <v>#N/A</v>
      </c>
      <c r="BI198" t="e">
        <f>IF(COUNTA('Последняя версия'!BI198)=0,NA(),'Последняя версия'!BI198)</f>
        <v>#N/A</v>
      </c>
      <c r="BJ198" t="e">
        <f>IF(COUNTA('Последняя версия'!BJ198)=0,NA(),'Последняя версия'!BJ198)</f>
        <v>#N/A</v>
      </c>
      <c r="BK198" t="e">
        <f>IF(COUNTA('Последняя версия'!BK198)=0,NA(),'Последняя версия'!BK198)</f>
        <v>#N/A</v>
      </c>
      <c r="BL198" t="e">
        <f>IF(COUNTA('Последняя версия'!BL198)=0,NA(),'Последняя версия'!BL198)</f>
        <v>#N/A</v>
      </c>
      <c r="BM198" t="e">
        <f>IF(COUNTA('Последняя версия'!BM198)=0,NA(),'Последняя версия'!BM198)</f>
        <v>#N/A</v>
      </c>
      <c r="BN198" t="e">
        <f>IF(COUNTA('Последняя версия'!BN198)=0,NA(),'Последняя версия'!BN198)</f>
        <v>#N/A</v>
      </c>
      <c r="BO198" t="e">
        <f>IF(COUNTA('Последняя версия'!BO198)=0,NA(),'Последняя версия'!BO198)</f>
        <v>#N/A</v>
      </c>
      <c r="BP198" t="e">
        <f>IF(COUNTA('Последняя версия'!BP198)=0,NA(),'Последняя версия'!BP198)</f>
        <v>#N/A</v>
      </c>
      <c r="BQ198" t="e">
        <f>IF(COUNTA('Последняя версия'!BQ198)=0,NA(),'Последняя версия'!BQ198)</f>
        <v>#N/A</v>
      </c>
      <c r="BR198" t="e">
        <f>IF(COUNTA('Последняя версия'!BR198)=0,NA(),'Последняя версия'!BR198)</f>
        <v>#N/A</v>
      </c>
      <c r="BS198" t="e">
        <f>IF(COUNTA('Последняя версия'!BS198)=0,NA(),'Последняя версия'!BS198)</f>
        <v>#N/A</v>
      </c>
      <c r="BT198" t="e">
        <f>IF(COUNTA('Последняя версия'!BT198)=0,NA(),'Последняя версия'!BT198)</f>
        <v>#N/A</v>
      </c>
      <c r="BU198" t="e">
        <f>IF(COUNTA('Последняя версия'!BU198)=0,NA(),'Последняя версия'!BU198)</f>
        <v>#N/A</v>
      </c>
      <c r="BV198" t="e">
        <f>IF(COUNTA('Последняя версия'!BV198)=0,NA(),'Последняя версия'!BV198)</f>
        <v>#N/A</v>
      </c>
      <c r="BW198" t="e">
        <f>IF(COUNTA('Последняя версия'!BW198)=0,NA(),'Последняя версия'!BW198)</f>
        <v>#N/A</v>
      </c>
      <c r="BX198" t="e">
        <f>IF(COUNTA('Последняя версия'!BX198)=0,NA(),'Последняя версия'!BX198)</f>
        <v>#N/A</v>
      </c>
      <c r="BY198" t="e">
        <f>IF(COUNTA('Последняя версия'!BY198)=0,NA(),'Последняя версия'!BY198)</f>
        <v>#N/A</v>
      </c>
      <c r="BZ198" t="e">
        <f>IF(COUNTA('Последняя версия'!BZ198)=0,NA(),'Последняя версия'!BZ198)</f>
        <v>#N/A</v>
      </c>
      <c r="CA198" t="e">
        <f>IF(COUNTA('Последняя версия'!CA198)=0,NA(),'Последняя версия'!CA198)</f>
        <v>#N/A</v>
      </c>
      <c r="CB198" t="e">
        <f>IF(COUNTA('Последняя версия'!CB198)=0,NA(),'Последняя версия'!CB198)</f>
        <v>#N/A</v>
      </c>
      <c r="CC198" t="e">
        <f>IF(COUNTA('Последняя версия'!CC198)=0,NA(),'Последняя версия'!CC198)</f>
        <v>#N/A</v>
      </c>
      <c r="CD198" t="e">
        <f>IF(COUNTA('Последняя версия'!CD198)=0,NA(),'Последняя версия'!CD198)</f>
        <v>#N/A</v>
      </c>
      <c r="CE198" t="e">
        <f>IF(COUNTA('Последняя версия'!CE198)=0,NA(),'Последняя версия'!CE198)</f>
        <v>#N/A</v>
      </c>
      <c r="CF198" t="e">
        <f>IF(COUNTA('Последняя версия'!CF198)=0,NA(),'Последняя версия'!CF198)</f>
        <v>#N/A</v>
      </c>
      <c r="CG198" t="e">
        <f>IF(COUNTA('Последняя версия'!CG198)=0,NA(),'Последняя версия'!CG198)</f>
        <v>#N/A</v>
      </c>
      <c r="CH198" t="e">
        <f>IF(COUNTA('Последняя версия'!CH198)=0,NA(),'Последняя версия'!CH198)</f>
        <v>#N/A</v>
      </c>
      <c r="CI198" t="e">
        <f>IF(COUNTA('Последняя версия'!CI198)=0,NA(),'Последняя версия'!CI198)</f>
        <v>#N/A</v>
      </c>
      <c r="CJ198" t="e">
        <f>IF(COUNTA('Последняя версия'!CJ198)=0,NA(),'Последняя версия'!CJ198)</f>
        <v>#N/A</v>
      </c>
      <c r="CK198" t="e">
        <f>IF(COUNTA('Последняя версия'!CK198)=0,NA(),'Последняя версия'!CK198)</f>
        <v>#N/A</v>
      </c>
      <c r="CL198" t="e">
        <f>IF(COUNTA('Последняя версия'!CL198)=0,NA(),'Последняя версия'!CL198)</f>
        <v>#N/A</v>
      </c>
      <c r="CM198" t="e">
        <f>IF(COUNTA('Последняя версия'!CM198)=0,NA(),'Последняя версия'!CM198)</f>
        <v>#N/A</v>
      </c>
      <c r="CN198" t="e">
        <f>IF(COUNTA('Последняя версия'!CN198)=0,NA(),'Последняя версия'!CN198)</f>
        <v>#N/A</v>
      </c>
      <c r="CO198" t="e">
        <f>IF(COUNTA('Последняя версия'!CO198)=0,NA(),'Последняя версия'!CO198)</f>
        <v>#N/A</v>
      </c>
      <c r="CP198" t="e">
        <f>IF(COUNTA('Последняя версия'!CP198)=0,NA(),'Последняя версия'!CP198)</f>
        <v>#N/A</v>
      </c>
      <c r="CQ198" t="e">
        <f>IF(COUNTA('Последняя версия'!CQ198)=0,NA(),'Последняя версия'!CQ198)</f>
        <v>#N/A</v>
      </c>
      <c r="CR198" t="e">
        <f>IF(COUNTA('Последняя версия'!CR198)=0,NA(),'Последняя версия'!CR198)</f>
        <v>#N/A</v>
      </c>
      <c r="CS198">
        <f>IF(COUNTA('Последняя версия'!CS198)=0,NA(),'Последняя версия'!CS198)</f>
        <v>27</v>
      </c>
      <c r="CT198">
        <f>IF(COUNTA('Последняя версия'!CT198)=0,NA(),'Последняя версия'!CT198)</f>
        <v>8</v>
      </c>
      <c r="CU198">
        <f>IF(COUNTA('Последняя версия'!CU198)=0,NA(),'Последняя версия'!CU198)</f>
        <v>16</v>
      </c>
      <c r="CV198">
        <f>IF(COUNTA('Последняя версия'!CV198)=0,NA(),'Последняя версия'!CV198)</f>
        <v>1</v>
      </c>
      <c r="CW198">
        <f>IF(COUNTA('Последняя версия'!CW198)=0,NA(),'Последняя версия'!CW198)</f>
        <v>1</v>
      </c>
      <c r="CX198">
        <f>IF(COUNTA('Последняя версия'!CX198)=0,NA(),'Последняя версия'!CX198)</f>
        <v>7</v>
      </c>
      <c r="CY198">
        <f>IF(COUNTA('Последняя версия'!CY198)=0,NA(),'Последняя версия'!CY198)</f>
        <v>7</v>
      </c>
      <c r="CZ198">
        <f>IF(COUNTA('Последняя версия'!CZ198)=0,NA(),'Последняя версия'!CZ198)</f>
        <v>6</v>
      </c>
      <c r="DA198">
        <f>IF(COUNTA('Последняя версия'!DA198)=0,NA(),'Последняя версия'!DA198)</f>
        <v>8</v>
      </c>
      <c r="DB198">
        <f>IF(COUNTA('Последняя версия'!DB198)=0,NA(),'Последняя версия'!DB198)</f>
        <v>8</v>
      </c>
      <c r="DC198">
        <f>IF(COUNTA('Последняя версия'!DC198)=0,NA(),'Последняя версия'!DC198)</f>
        <v>6</v>
      </c>
      <c r="DD198">
        <f>IF(COUNTA('Последняя версия'!DD198)=0,NA(),'Последняя версия'!DD198)</f>
        <v>7</v>
      </c>
      <c r="DE198">
        <f>IF(COUNTA('Последняя версия'!DE198)=0,NA(),'Последняя версия'!DE198)</f>
        <v>8</v>
      </c>
      <c r="DF198">
        <f>IF(COUNTA('Последняя версия'!DF198)=0,NA(),'Последняя версия'!DF198)</f>
        <v>7</v>
      </c>
      <c r="DG198">
        <f>IF(COUNTA('Последняя версия'!DG198)=0,NA(),'Последняя версия'!DG198)</f>
        <v>6</v>
      </c>
      <c r="DH198">
        <f>IF(COUNTA('Последняя версия'!DH198)=0,NA(),'Последняя версия'!DH198)</f>
        <v>24</v>
      </c>
      <c r="DI198">
        <f>IF(COUNTA('Последняя версия'!DI198)=0,NA(),'Последняя версия'!DI198)</f>
        <v>6</v>
      </c>
      <c r="DJ198">
        <f>IF(COUNTA('Последняя версия'!DJ198)=0,NA(),'Последняя версия'!DJ198)</f>
        <v>5</v>
      </c>
      <c r="DK198">
        <f>IF(COUNTA('Последняя версия'!DK198)=0,NA(),'Последняя версия'!DK198)</f>
        <v>2</v>
      </c>
      <c r="DL198">
        <f>IF(COUNTA('Последняя версия'!DL198)=0,NA(),'Последняя версия'!DL198)</f>
        <v>4</v>
      </c>
      <c r="DM198">
        <f>IF(COUNTA('Последняя версия'!DM198)=0,NA(),'Последняя версия'!DM198)</f>
        <v>11</v>
      </c>
      <c r="DN198">
        <f>IF(COUNTA('Последняя версия'!DN198)=0,NA(),'Последняя версия'!DN198)</f>
        <v>7</v>
      </c>
      <c r="DO198">
        <f>IF(COUNTA('Последняя версия'!DO198)=0,NA(),'Последняя версия'!DO198)</f>
        <v>4</v>
      </c>
      <c r="DP198">
        <f>IF(COUNTA('Последняя версия'!DP198)=0,NA(),'Последняя версия'!DP198)</f>
        <v>2</v>
      </c>
      <c r="DQ198">
        <f>IF(COUNTA('Последняя версия'!DQ198)=0,NA(),'Последняя версия'!DQ198)</f>
        <v>15</v>
      </c>
      <c r="DR198">
        <f>IF(COUNTA('Последняя версия'!DR198)=0,NA(),'Последняя версия'!DR198)</f>
        <v>8</v>
      </c>
      <c r="DS198">
        <f>IF(COUNTA('Последняя версия'!DS198)=0,NA(),'Последняя версия'!DS198)</f>
        <v>7</v>
      </c>
      <c r="DT198">
        <f>IF(COUNTA('Последняя версия'!DT198)=0,NA(),'Последняя версия'!DT198)</f>
        <v>96</v>
      </c>
      <c r="DU198">
        <f>IF(COUNTA('Последняя версия'!DU198)=0,NA(),'Последняя версия'!DU198)</f>
        <v>78</v>
      </c>
      <c r="DV198">
        <f>IF(COUNTA('Последняя версия'!DV198)=0,NA(),'Последняя версия'!DV198)</f>
        <v>16</v>
      </c>
      <c r="DW198">
        <f>IF(COUNTA('Последняя версия'!DW198)=0,NA(),'Последняя версия'!DW198)</f>
        <v>1</v>
      </c>
      <c r="DX198">
        <f>IF(COUNTA('Последняя версия'!DX198)=0,NA(),'Последняя версия'!DX198)</f>
        <v>17</v>
      </c>
      <c r="DY198">
        <f>IF(COUNTA('Последняя версия'!DY198)=0,NA(),'Последняя версия'!DY198)</f>
        <v>8</v>
      </c>
      <c r="DZ198">
        <f>IF(COUNTA('Последняя версия'!DZ198)=0,NA(),'Последняя версия'!DZ198)</f>
        <v>23</v>
      </c>
      <c r="EA198">
        <f>IF(COUNTA('Последняя версия'!EA198)=0,NA(),'Последняя версия'!EA198)</f>
        <v>14</v>
      </c>
      <c r="EB198">
        <f>IF(COUNTA('Последняя версия'!EB198)=0,NA(),'Последняя версия'!EB198)</f>
        <v>54</v>
      </c>
      <c r="EC198">
        <f>IF(COUNTA('Последняя версия'!EC198)=0,NA(),'Последняя версия'!EC198)</f>
        <v>128</v>
      </c>
      <c r="ED198">
        <f>IF(COUNTA('Последняя версия'!ED198)=0,NA(),'Последняя версия'!ED198)</f>
        <v>243</v>
      </c>
      <c r="EE198">
        <f>IF(COUNTA('Последняя версия'!EE198)=0,NA(),'Последняя версия'!EE198)</f>
        <v>0</v>
      </c>
      <c r="EF198">
        <f>IF(COUNTA('Последняя версия'!EF198)=0,NA(),'Последняя версия'!EF198)</f>
        <v>10</v>
      </c>
      <c r="EG198">
        <f>IF(COUNTA('Последняя версия'!EG198)=0,NA(),'Последняя версия'!EG198)</f>
        <v>2</v>
      </c>
      <c r="EH198">
        <f>IF(COUNTA('Последняя версия'!EH198)=0,NA(),'Последняя версия'!EH198)</f>
        <v>18</v>
      </c>
      <c r="EI198">
        <f>IF(COUNTA('Последняя версия'!EI198)=0,NA(),'Последняя версия'!EI198)</f>
        <v>115</v>
      </c>
      <c r="EJ198">
        <f>IF(COUNTA('Последняя версия'!EJ198)=0,NA(),'Последняя версия'!EJ198)</f>
        <v>2.37</v>
      </c>
    </row>
    <row r="199" spans="1:140" x14ac:dyDescent="0.35">
      <c r="A199">
        <f>IF(COUNTA('Последняя версия'!A199)=0,NA(),'Последняя версия'!A199)</f>
        <v>198</v>
      </c>
      <c r="B199">
        <f>IF(COUNTA('Последняя версия'!B199)=0,NA(),'Последняя версия'!B199)</f>
        <v>4</v>
      </c>
      <c r="C199">
        <f>IF(COUNTA('Последняя версия'!C199)=0,NA(),'Последняя версия'!C199)</f>
        <v>1</v>
      </c>
      <c r="D199">
        <f>IF(COUNTA('Последняя версия'!D199)=0,NA(),'Последняя версия'!D199)</f>
        <v>6</v>
      </c>
      <c r="E199">
        <f>IF(COUNTA('Последняя версия'!E199)=0,NA(),'Последняя версия'!E199)</f>
        <v>6</v>
      </c>
      <c r="F199">
        <f>IF(COUNTA('Последняя версия'!F199)=0,NA(),'Последняя версия'!F199)</f>
        <v>4</v>
      </c>
      <c r="G199">
        <f>IF(COUNTA('Последняя версия'!G199)=0,NA(),'Последняя версия'!G199)</f>
        <v>1</v>
      </c>
      <c r="H199">
        <f>IF(COUNTA('Последняя версия'!H199)=0,NA(),'Последняя версия'!H199)</f>
        <v>1</v>
      </c>
      <c r="I199">
        <f>IF(COUNTA('Последняя версия'!I199)=0,NA(),'Последняя версия'!I199)</f>
        <v>2</v>
      </c>
      <c r="J199">
        <f>IF(COUNTA('Последняя версия'!J199)=0,NA(),'Последняя версия'!J199)</f>
        <v>1</v>
      </c>
      <c r="K199">
        <f>IF(COUNTA('Последняя версия'!K199)=0,NA(),'Последняя версия'!K199)</f>
        <v>1</v>
      </c>
      <c r="L199">
        <f>IF(COUNTA('Последняя версия'!L199)=0,NA(),'Последняя версия'!L199)</f>
        <v>1</v>
      </c>
      <c r="M199">
        <f>IF(COUNTA('Последняя версия'!M199)=0,NA(),'Последняя версия'!M199)</f>
        <v>1</v>
      </c>
      <c r="N199">
        <f>IF(COUNTA('Последняя версия'!N199)=0,NA(),'Последняя версия'!N199)</f>
        <v>1</v>
      </c>
      <c r="O199">
        <f>IF(COUNTA('Последняя версия'!O199)=0,NA(),'Последняя версия'!O199)</f>
        <v>1</v>
      </c>
      <c r="P199">
        <f>IF(COUNTA('Последняя версия'!P199)=0,NA(),'Последняя версия'!P199)</f>
        <v>1</v>
      </c>
      <c r="Q199">
        <f>IF(COUNTA('Последняя версия'!Q199)=0,NA(),'Последняя версия'!Q199)</f>
        <v>1</v>
      </c>
      <c r="R199">
        <f>IF(COUNTA('Последняя версия'!R199)=0,NA(),'Последняя версия'!R199)</f>
        <v>1</v>
      </c>
      <c r="S199">
        <f>IF(COUNTA('Последняя версия'!S199)=0,NA(),'Последняя версия'!S199)</f>
        <v>2</v>
      </c>
      <c r="T199" t="e">
        <f>IF(COUNTA('Последняя версия'!T199)=0,NA(),'Последняя версия'!T199)</f>
        <v>#N/A</v>
      </c>
      <c r="U199" t="e">
        <f>IF(COUNTA('Последняя версия'!U199)=0,NA(),'Последняя версия'!U199)</f>
        <v>#N/A</v>
      </c>
      <c r="V199" t="e">
        <f>IF(COUNTA('Последняя версия'!V199)=0,NA(),'Последняя версия'!V199)</f>
        <v>#N/A</v>
      </c>
      <c r="W199">
        <f>IF(COUNTA('Последняя версия'!W199)=0,NA(),'Последняя версия'!W199)</f>
        <v>1</v>
      </c>
      <c r="X199">
        <f>IF(COUNTA('Последняя версия'!X199)=0,NA(),'Последняя версия'!X199)</f>
        <v>81</v>
      </c>
      <c r="Y199" t="e">
        <f>IF(COUNTA('Последняя версия'!Y199)=0,NA(),'Последняя версия'!Y199)</f>
        <v>#N/A</v>
      </c>
      <c r="Z199" t="e">
        <f>IF(COUNTA('Последняя версия'!Z199)=0,NA(),'Последняя версия'!Z199)</f>
        <v>#N/A</v>
      </c>
      <c r="AA199">
        <f>IF(COUNTA('Последняя версия'!AA199)=0,NA(),'Последняя версия'!AA199)</f>
        <v>41</v>
      </c>
      <c r="AB199" t="e">
        <f>IF(COUNTA('Последняя версия'!AB199)=0,NA(),'Последняя версия'!AB199)</f>
        <v>#N/A</v>
      </c>
      <c r="AC199">
        <f>IF(COUNTA('Последняя версия'!AC199)=0,NA(),'Последняя версия'!AC199)</f>
        <v>43.6</v>
      </c>
      <c r="AD199">
        <f>IF(COUNTA('Последняя версия'!AD199)=0,NA(),'Последняя версия'!AD199)</f>
        <v>5.53</v>
      </c>
      <c r="AE199">
        <f>IF(COUNTA('Последняя версия'!AE199)=0,NA(),'Последняя версия'!AE199)</f>
        <v>71.569999999999993</v>
      </c>
      <c r="AF199">
        <f>IF(COUNTA('Последняя версия'!AF199)=0,NA(),'Последняя версия'!AF199)</f>
        <v>4.96</v>
      </c>
      <c r="AG199">
        <f>IF(COUNTA('Последняя версия'!AG199)=0,NA(),'Последняя версия'!AG199)</f>
        <v>1.18</v>
      </c>
      <c r="AH199">
        <f>IF(COUNTA('Последняя версия'!AH199)=0,NA(),'Последняя версия'!AH199)</f>
        <v>4.2</v>
      </c>
      <c r="AI199">
        <f>IF(COUNTA('Последняя версия'!AI199)=0,NA(),'Последняя версия'!AI199)</f>
        <v>0.89</v>
      </c>
      <c r="AJ199">
        <f>IF(COUNTA('Последняя версия'!AJ199)=0,NA(),'Последняя версия'!AJ199)</f>
        <v>9.0500000000000007</v>
      </c>
      <c r="AK199">
        <f>IF(COUNTA('Последняя версия'!AK199)=0,NA(),'Последняя версия'!AK199)</f>
        <v>3.68</v>
      </c>
      <c r="AL199">
        <f>IF(COUNTA('Последняя версия'!AL199)=0,NA(),'Последняя версия'!AL199)</f>
        <v>214</v>
      </c>
      <c r="AM199">
        <f>IF(COUNTA('Последняя версия'!AM199)=0,NA(),'Последняя версия'!AM199)</f>
        <v>660</v>
      </c>
      <c r="AN199" t="e">
        <f>IF(COUNTA('Последняя версия'!AN199)=0,NA(),'Последняя версия'!AN199)</f>
        <v>#N/A</v>
      </c>
      <c r="AO199" t="e">
        <f>IF(COUNTA('Последняя версия'!AO199)=0,NA(),'Последняя версия'!AO199)</f>
        <v>#N/A</v>
      </c>
      <c r="AP199" t="e">
        <f>IF(COUNTA('Последняя версия'!AP199)=0,NA(),'Последняя версия'!AP199)</f>
        <v>#N/A</v>
      </c>
      <c r="AQ199" t="e">
        <f>IF(COUNTA('Последняя версия'!AQ199)=0,NA(),'Последняя версия'!AQ199)</f>
        <v>#N/A</v>
      </c>
      <c r="AR199" t="e">
        <f>IF(COUNTA('Последняя версия'!AR199)=0,NA(),'Последняя версия'!AR199)</f>
        <v>#N/A</v>
      </c>
      <c r="AS199" t="e">
        <f>IF(COUNTA('Последняя версия'!AS199)=0,NA(),'Последняя версия'!AS199)</f>
        <v>#N/A</v>
      </c>
      <c r="AT199" t="e">
        <f>IF(COUNTA('Последняя версия'!AT199)=0,NA(),'Последняя версия'!AT199)</f>
        <v>#N/A</v>
      </c>
      <c r="AU199" t="e">
        <f>IF(COUNTA('Последняя версия'!AU199)=0,NA(),'Последняя версия'!AU199)</f>
        <v>#N/A</v>
      </c>
      <c r="AV199" t="e">
        <f>IF(COUNTA('Последняя версия'!AV199)=0,NA(),'Последняя версия'!AV199)</f>
        <v>#N/A</v>
      </c>
      <c r="AW199" t="e">
        <f>IF(COUNTA('Последняя версия'!AW199)=0,NA(),'Последняя версия'!AW199)</f>
        <v>#N/A</v>
      </c>
      <c r="AX199" t="e">
        <f>IF(COUNTA('Последняя версия'!AX199)=0,NA(),'Последняя версия'!AX199)</f>
        <v>#N/A</v>
      </c>
      <c r="AY199" t="e">
        <f>IF(COUNTA('Последняя версия'!AY199)=0,NA(),'Последняя версия'!AY199)</f>
        <v>#N/A</v>
      </c>
      <c r="AZ199" t="e">
        <f>IF(COUNTA('Последняя версия'!AZ199)=0,NA(),'Последняя версия'!AZ199)</f>
        <v>#N/A</v>
      </c>
      <c r="BA199" t="e">
        <f>IF(COUNTA('Последняя версия'!BA199)=0,NA(),'Последняя версия'!BA199)</f>
        <v>#N/A</v>
      </c>
      <c r="BB199">
        <f>IF(COUNTA('Последняя версия'!BB199)=0,NA(),'Последняя версия'!BB199)</f>
        <v>139</v>
      </c>
      <c r="BC199">
        <f>IF(COUNTA('Последняя версия'!BC199)=0,NA(),'Последняя версия'!BC199)</f>
        <v>4.25</v>
      </c>
      <c r="BD199">
        <f>IF(COUNTA('Последняя версия'!BD199)=0,NA(),'Последняя версия'!BD199)</f>
        <v>184</v>
      </c>
      <c r="BE199">
        <f>IF(COUNTA('Последняя версия'!BE199)=0,NA(),'Последняя версия'!BE199)</f>
        <v>5.5</v>
      </c>
      <c r="BF199">
        <f>IF(COUNTA('Последняя версия'!BF199)=0,NA(),'Последняя версия'!BF199)</f>
        <v>23</v>
      </c>
      <c r="BG199">
        <f>IF(COUNTA('Последняя версия'!BG199)=0,NA(),'Последняя версия'!BG199)</f>
        <v>0</v>
      </c>
      <c r="BH199">
        <f>IF(COUNTA('Последняя версия'!BH199)=0,NA(),'Последняя версия'!BH199)</f>
        <v>221</v>
      </c>
      <c r="BI199">
        <f>IF(COUNTA('Последняя версия'!BI199)=0,NA(),'Последняя версия'!BI199)</f>
        <v>1727</v>
      </c>
      <c r="BJ199">
        <f>IF(COUNTA('Последняя версия'!BJ199)=0,NA(),'Последняя версия'!BJ199)</f>
        <v>7.7</v>
      </c>
      <c r="BK199">
        <f>IF(COUNTA('Последняя версия'!BK199)=0,NA(),'Последняя версия'!BK199)</f>
        <v>52.43</v>
      </c>
      <c r="BL199">
        <f>IF(COUNTA('Последняя версия'!BL199)=0,NA(),'Последняя версия'!BL199)</f>
        <v>74.790000000000006</v>
      </c>
      <c r="BM199">
        <f>IF(COUNTA('Последняя версия'!BM199)=0,NA(),'Последняя версия'!BM199)</f>
        <v>10.26</v>
      </c>
      <c r="BN199" t="e">
        <f>IF(COUNTA('Последняя версия'!BN199)=0,NA(),'Последняя версия'!BN199)</f>
        <v>#N/A</v>
      </c>
      <c r="BO199" t="e">
        <f>IF(COUNTA('Последняя версия'!BO199)=0,NA(),'Последняя версия'!BO199)</f>
        <v>#N/A</v>
      </c>
      <c r="BP199" t="e">
        <f>IF(COUNTA('Последняя версия'!BP199)=0,NA(),'Последняя версия'!BP199)</f>
        <v>#N/A</v>
      </c>
      <c r="BQ199" t="e">
        <f>IF(COUNTA('Последняя версия'!BQ199)=0,NA(),'Последняя версия'!BQ199)</f>
        <v>#N/A</v>
      </c>
      <c r="BR199" t="e">
        <f>IF(COUNTA('Последняя версия'!BR199)=0,NA(),'Последняя версия'!BR199)</f>
        <v>#N/A</v>
      </c>
      <c r="BS199" t="e">
        <f>IF(COUNTA('Последняя версия'!BS199)=0,NA(),'Последняя версия'!BS199)</f>
        <v>#N/A</v>
      </c>
      <c r="BT199" t="e">
        <f>IF(COUNTA('Последняя версия'!BT199)=0,NA(),'Последняя версия'!BT199)</f>
        <v>#N/A</v>
      </c>
      <c r="BU199" t="e">
        <f>IF(COUNTA('Последняя версия'!BU199)=0,NA(),'Последняя версия'!BU199)</f>
        <v>#N/A</v>
      </c>
      <c r="BV199" t="e">
        <f>IF(COUNTA('Последняя версия'!BV199)=0,NA(),'Последняя версия'!BV199)</f>
        <v>#N/A</v>
      </c>
      <c r="BW199" t="e">
        <f>IF(COUNTA('Последняя версия'!BW199)=0,NA(),'Последняя версия'!BW199)</f>
        <v>#N/A</v>
      </c>
      <c r="BX199" t="e">
        <f>IF(COUNTA('Последняя версия'!BX199)=0,NA(),'Последняя версия'!BX199)</f>
        <v>#N/A</v>
      </c>
      <c r="BY199" t="e">
        <f>IF(COUNTA('Последняя версия'!BY199)=0,NA(),'Последняя версия'!BY199)</f>
        <v>#N/A</v>
      </c>
      <c r="BZ199" t="e">
        <f>IF(COUNTA('Последняя версия'!BZ199)=0,NA(),'Последняя версия'!BZ199)</f>
        <v>#N/A</v>
      </c>
      <c r="CA199" t="e">
        <f>IF(COUNTA('Последняя версия'!CA199)=0,NA(),'Последняя версия'!CA199)</f>
        <v>#N/A</v>
      </c>
      <c r="CB199" t="e">
        <f>IF(COUNTA('Последняя версия'!CB199)=0,NA(),'Последняя версия'!CB199)</f>
        <v>#N/A</v>
      </c>
      <c r="CC199" t="e">
        <f>IF(COUNTA('Последняя версия'!CC199)=0,NA(),'Последняя версия'!CC199)</f>
        <v>#N/A</v>
      </c>
      <c r="CD199" t="e">
        <f>IF(COUNTA('Последняя версия'!CD199)=0,NA(),'Последняя версия'!CD199)</f>
        <v>#N/A</v>
      </c>
      <c r="CE199" t="e">
        <f>IF(COUNTA('Последняя версия'!CE199)=0,NA(),'Последняя версия'!CE199)</f>
        <v>#N/A</v>
      </c>
      <c r="CF199" t="e">
        <f>IF(COUNTA('Последняя версия'!CF199)=0,NA(),'Последняя версия'!CF199)</f>
        <v>#N/A</v>
      </c>
      <c r="CG199" t="e">
        <f>IF(COUNTA('Последняя версия'!CG199)=0,NA(),'Последняя версия'!CG199)</f>
        <v>#N/A</v>
      </c>
      <c r="CH199" t="e">
        <f>IF(COUNTA('Последняя версия'!CH199)=0,NA(),'Последняя версия'!CH199)</f>
        <v>#N/A</v>
      </c>
      <c r="CI199" t="e">
        <f>IF(COUNTA('Последняя версия'!CI199)=0,NA(),'Последняя версия'!CI199)</f>
        <v>#N/A</v>
      </c>
      <c r="CJ199" t="e">
        <f>IF(COUNTA('Последняя версия'!CJ199)=0,NA(),'Последняя версия'!CJ199)</f>
        <v>#N/A</v>
      </c>
      <c r="CK199" t="e">
        <f>IF(COUNTA('Последняя версия'!CK199)=0,NA(),'Последняя версия'!CK199)</f>
        <v>#N/A</v>
      </c>
      <c r="CL199" t="e">
        <f>IF(COUNTA('Последняя версия'!CL199)=0,NA(),'Последняя версия'!CL199)</f>
        <v>#N/A</v>
      </c>
      <c r="CM199">
        <f>IF(COUNTA('Последняя версия'!CM199)=0,NA(),'Последняя версия'!CM199)</f>
        <v>24.6</v>
      </c>
      <c r="CN199">
        <f>IF(COUNTA('Последняя версия'!CN199)=0,NA(),'Последняя версия'!CN199)</f>
        <v>81.982500000000002</v>
      </c>
      <c r="CO199">
        <f>IF(COUNTA('Последняя версия'!CO199)=0,NA(),'Последняя версия'!CO199)</f>
        <v>11.5009</v>
      </c>
      <c r="CP199">
        <f>IF(COUNTA('Последняя версия'!CP199)=0,NA(),'Последняя версия'!CP199)</f>
        <v>193.88900000000001</v>
      </c>
      <c r="CQ199">
        <f>IF(COUNTA('Последняя версия'!CQ199)=0,NA(),'Последняя версия'!CQ199)</f>
        <v>58.027500000000003</v>
      </c>
      <c r="CR199">
        <f>IF(COUNTA('Последняя версия'!CR199)=0,NA(),'Последняя версия'!CR199)</f>
        <v>8.6732499999999995</v>
      </c>
      <c r="CS199">
        <f>IF(COUNTA('Последняя версия'!CS199)=0,NA(),'Последняя версия'!CS199)</f>
        <v>30</v>
      </c>
      <c r="CT199">
        <f>IF(COUNTA('Последняя версия'!CT199)=0,NA(),'Последняя версия'!CT199)</f>
        <v>10</v>
      </c>
      <c r="CU199">
        <f>IF(COUNTA('Последняя версия'!CU199)=0,NA(),'Последняя версия'!CU199)</f>
        <v>13</v>
      </c>
      <c r="CV199">
        <f>IF(COUNTA('Последняя версия'!CV199)=0,NA(),'Последняя версия'!CV199)</f>
        <v>1</v>
      </c>
      <c r="CW199">
        <f>IF(COUNTA('Последняя версия'!CW199)=0,NA(),'Последняя версия'!CW199)</f>
        <v>1</v>
      </c>
      <c r="CX199">
        <f>IF(COUNTA('Последняя версия'!CX199)=0,NA(),'Последняя версия'!CX199)</f>
        <v>1</v>
      </c>
      <c r="CY199">
        <f>IF(COUNTA('Последняя версия'!CY199)=0,NA(),'Последняя версия'!CY199)</f>
        <v>1</v>
      </c>
      <c r="CZ199">
        <f>IF(COUNTA('Последняя версия'!CZ199)=0,NA(),'Последняя версия'!CZ199)</f>
        <v>2</v>
      </c>
      <c r="DA199">
        <f>IF(COUNTA('Последняя версия'!DA199)=0,NA(),'Последняя версия'!DA199)</f>
        <v>2</v>
      </c>
      <c r="DB199">
        <f>IF(COUNTA('Последняя версия'!DB199)=0,NA(),'Последняя версия'!DB199)</f>
        <v>2</v>
      </c>
      <c r="DC199">
        <f>IF(COUNTA('Последняя версия'!DC199)=0,NA(),'Последняя версия'!DC199)</f>
        <v>3</v>
      </c>
      <c r="DD199">
        <f>IF(COUNTA('Последняя версия'!DD199)=0,NA(),'Последняя версия'!DD199)</f>
        <v>6</v>
      </c>
      <c r="DE199">
        <f>IF(COUNTA('Последняя версия'!DE199)=0,NA(),'Последняя версия'!DE199)</f>
        <v>4</v>
      </c>
      <c r="DF199">
        <f>IF(COUNTA('Последняя версия'!DF199)=0,NA(),'Последняя версия'!DF199)</f>
        <v>3</v>
      </c>
      <c r="DG199">
        <f>IF(COUNTA('Последняя версия'!DG199)=0,NA(),'Последняя версия'!DG199)</f>
        <v>1</v>
      </c>
      <c r="DH199">
        <f>IF(COUNTA('Последняя версия'!DH199)=0,NA(),'Последняя версия'!DH199)</f>
        <v>12</v>
      </c>
      <c r="DI199">
        <f>IF(COUNTA('Последняя версия'!DI199)=0,NA(),'Последняя версия'!DI199)</f>
        <v>6</v>
      </c>
      <c r="DJ199">
        <f>IF(COUNTA('Последняя версия'!DJ199)=0,NA(),'Последняя версия'!DJ199)</f>
        <v>5</v>
      </c>
      <c r="DK199">
        <f>IF(COUNTA('Последняя версия'!DK199)=0,NA(),'Последняя версия'!DK199)</f>
        <v>5</v>
      </c>
      <c r="DL199">
        <f>IF(COUNTA('Последняя версия'!DL199)=0,NA(),'Последняя версия'!DL199)</f>
        <v>13</v>
      </c>
      <c r="DM199">
        <f>IF(COUNTA('Последняя версия'!DM199)=0,NA(),'Последняя версия'!DM199)</f>
        <v>12</v>
      </c>
      <c r="DN199">
        <f>IF(COUNTA('Последняя версия'!DN199)=0,NA(),'Последняя версия'!DN199)</f>
        <v>7</v>
      </c>
      <c r="DO199">
        <f>IF(COUNTA('Последняя версия'!DO199)=0,NA(),'Последняя версия'!DO199)</f>
        <v>5</v>
      </c>
      <c r="DP199">
        <f>IF(COUNTA('Последняя версия'!DP199)=0,NA(),'Последняя версия'!DP199)</f>
        <v>6</v>
      </c>
      <c r="DQ199">
        <f>IF(COUNTA('Последняя версия'!DQ199)=0,NA(),'Последняя версия'!DQ199)</f>
        <v>18</v>
      </c>
      <c r="DR199">
        <f>IF(COUNTA('Последняя версия'!DR199)=0,NA(),'Последняя версия'!DR199)</f>
        <v>9</v>
      </c>
      <c r="DS199">
        <f>IF(COUNTA('Последняя версия'!DS199)=0,NA(),'Последняя версия'!DS199)</f>
        <v>9</v>
      </c>
      <c r="DT199">
        <f>IF(COUNTA('Последняя версия'!DT199)=0,NA(),'Последняя версия'!DT199)</f>
        <v>143</v>
      </c>
      <c r="DU199">
        <f>IF(COUNTA('Последняя версия'!DU199)=0,NA(),'Последняя версия'!DU199)</f>
        <v>84</v>
      </c>
      <c r="DV199">
        <f>IF(COUNTA('Последняя версия'!DV199)=0,NA(),'Последняя версия'!DV199)</f>
        <v>18</v>
      </c>
      <c r="DW199">
        <f>IF(COUNTA('Последняя версия'!DW199)=0,NA(),'Последняя версия'!DW199)</f>
        <v>1</v>
      </c>
      <c r="DX199">
        <f>IF(COUNTA('Последняя версия'!DX199)=0,NA(),'Последняя версия'!DX199)</f>
        <v>22</v>
      </c>
      <c r="DY199">
        <f>IF(COUNTA('Последняя версия'!DY199)=0,NA(),'Последняя версия'!DY199)</f>
        <v>9</v>
      </c>
      <c r="DZ199">
        <f>IF(COUNTA('Последняя версия'!DZ199)=0,NA(),'Последняя версия'!DZ199)</f>
        <v>26</v>
      </c>
      <c r="EA199">
        <f>IF(COUNTA('Последняя версия'!EA199)=0,NA(),'Последняя версия'!EA199)</f>
        <v>9</v>
      </c>
      <c r="EB199">
        <f>IF(COUNTA('Последняя версия'!EB199)=0,NA(),'Последняя версия'!EB199)</f>
        <v>59</v>
      </c>
      <c r="EC199">
        <f>IF(COUNTA('Последняя версия'!EC199)=0,NA(),'Последняя версия'!EC199)</f>
        <v>101</v>
      </c>
      <c r="ED199">
        <f>IF(COUNTA('Последняя версия'!ED199)=0,NA(),'Последняя версия'!ED199)</f>
        <v>180</v>
      </c>
      <c r="EE199">
        <f>IF(COUNTA('Последняя версия'!EE199)=0,NA(),'Последняя версия'!EE199)</f>
        <v>1</v>
      </c>
      <c r="EF199">
        <f>IF(COUNTA('Последняя версия'!EF199)=0,NA(),'Последняя версия'!EF199)</f>
        <v>4</v>
      </c>
      <c r="EG199">
        <f>IF(COUNTA('Последняя версия'!EG199)=0,NA(),'Последняя версия'!EG199)</f>
        <v>0</v>
      </c>
      <c r="EH199">
        <f>IF(COUNTA('Последняя версия'!EH199)=0,NA(),'Последняя версия'!EH199)</f>
        <v>9</v>
      </c>
      <c r="EI199">
        <f>IF(COUNTA('Последняя версия'!EI199)=0,NA(),'Последняя версия'!EI199)</f>
        <v>79</v>
      </c>
      <c r="EJ199">
        <f>IF(COUNTA('Последняя версия'!EJ199)=0,NA(),'Последняя версия'!EJ199)</f>
        <v>1.71</v>
      </c>
    </row>
    <row r="200" spans="1:140" x14ac:dyDescent="0.35">
      <c r="A200">
        <f>IF(COUNTA('Последняя версия'!A200)=0,NA(),'Последняя версия'!A200)</f>
        <v>199</v>
      </c>
      <c r="B200">
        <f>IF(COUNTA('Последняя версия'!B200)=0,NA(),'Последняя версия'!B200)</f>
        <v>4</v>
      </c>
      <c r="C200">
        <f>IF(COUNTA('Последняя версия'!C200)=0,NA(),'Последняя версия'!C200)</f>
        <v>2</v>
      </c>
      <c r="D200">
        <f>IF(COUNTA('Последняя версия'!D200)=0,NA(),'Последняя версия'!D200)</f>
        <v>6</v>
      </c>
      <c r="E200">
        <f>IF(COUNTA('Последняя версия'!E200)=0,NA(),'Последняя версия'!E200)</f>
        <v>6</v>
      </c>
      <c r="F200">
        <f>IF(COUNTA('Последняя версия'!F200)=0,NA(),'Последняя версия'!F200)</f>
        <v>4</v>
      </c>
      <c r="G200">
        <f>IF(COUNTA('Последняя версия'!G200)=0,NA(),'Последняя версия'!G200)</f>
        <v>1</v>
      </c>
      <c r="H200">
        <f>IF(COUNTA('Последняя версия'!H200)=0,NA(),'Последняя версия'!H200)</f>
        <v>1</v>
      </c>
      <c r="I200">
        <f>IF(COUNTA('Последняя версия'!I200)=0,NA(),'Последняя версия'!I200)</f>
        <v>3</v>
      </c>
      <c r="J200">
        <f>IF(COUNTA('Последняя версия'!J200)=0,NA(),'Последняя версия'!J200)</f>
        <v>1</v>
      </c>
      <c r="K200">
        <f>IF(COUNTA('Последняя версия'!K200)=0,NA(),'Последняя версия'!K200)</f>
        <v>1</v>
      </c>
      <c r="L200">
        <f>IF(COUNTA('Последняя версия'!L200)=0,NA(),'Последняя версия'!L200)</f>
        <v>1</v>
      </c>
      <c r="M200">
        <f>IF(COUNTA('Последняя версия'!M200)=0,NA(),'Последняя версия'!M200)</f>
        <v>1</v>
      </c>
      <c r="N200">
        <f>IF(COUNTA('Последняя версия'!N200)=0,NA(),'Последняя версия'!N200)</f>
        <v>1</v>
      </c>
      <c r="O200">
        <f>IF(COUNTA('Последняя версия'!O200)=0,NA(),'Последняя версия'!O200)</f>
        <v>2</v>
      </c>
      <c r="P200">
        <f>IF(COUNTA('Последняя версия'!P200)=0,NA(),'Последняя версия'!P200)</f>
        <v>2</v>
      </c>
      <c r="Q200">
        <f>IF(COUNTA('Последняя версия'!Q200)=0,NA(),'Последняя версия'!Q200)</f>
        <v>1</v>
      </c>
      <c r="R200">
        <f>IF(COUNTA('Последняя версия'!R200)=0,NA(),'Последняя версия'!R200)</f>
        <v>1</v>
      </c>
      <c r="S200">
        <f>IF(COUNTA('Последняя версия'!S200)=0,NA(),'Последняя версия'!S200)</f>
        <v>2</v>
      </c>
      <c r="T200" t="e">
        <f>IF(COUNTA('Последняя версия'!T200)=0,NA(),'Последняя версия'!T200)</f>
        <v>#N/A</v>
      </c>
      <c r="U200" t="e">
        <f>IF(COUNTA('Последняя версия'!U200)=0,NA(),'Последняя версия'!U200)</f>
        <v>#N/A</v>
      </c>
      <c r="V200" t="e">
        <f>IF(COUNTA('Последняя версия'!V200)=0,NA(),'Последняя версия'!V200)</f>
        <v>#N/A</v>
      </c>
      <c r="W200">
        <f>IF(COUNTA('Последняя версия'!W200)=0,NA(),'Последняя версия'!W200)</f>
        <v>1</v>
      </c>
      <c r="X200">
        <f>IF(COUNTA('Последняя версия'!X200)=0,NA(),'Последняя версия'!X200)</f>
        <v>81</v>
      </c>
      <c r="Y200" t="e">
        <f>IF(COUNTA('Последняя версия'!Y200)=0,NA(),'Последняя версия'!Y200)</f>
        <v>#N/A</v>
      </c>
      <c r="Z200" t="e">
        <f>IF(COUNTA('Последняя версия'!Z200)=0,NA(),'Последняя версия'!Z200)</f>
        <v>#N/A</v>
      </c>
      <c r="AA200">
        <f>IF(COUNTA('Последняя версия'!AA200)=0,NA(),'Последняя версия'!AA200)</f>
        <v>43</v>
      </c>
      <c r="AB200" t="e">
        <f>IF(COUNTA('Последняя версия'!AB200)=0,NA(),'Последняя версия'!AB200)</f>
        <v>#N/A</v>
      </c>
      <c r="AC200">
        <f>IF(COUNTA('Последняя версия'!AC200)=0,NA(),'Последняя версия'!AC200)</f>
        <v>42.3</v>
      </c>
      <c r="AD200">
        <f>IF(COUNTA('Последняя версия'!AD200)=0,NA(),'Последняя версия'!AD200)</f>
        <v>4.8</v>
      </c>
      <c r="AE200">
        <f>IF(COUNTA('Последняя версия'!AE200)=0,NA(),'Последняя версия'!AE200)</f>
        <v>70.2</v>
      </c>
      <c r="AF200">
        <f>IF(COUNTA('Последняя версия'!AF200)=0,NA(),'Последняя версия'!AF200)</f>
        <v>6.7</v>
      </c>
      <c r="AG200">
        <f>IF(COUNTA('Последняя версия'!AG200)=0,NA(),'Последняя версия'!AG200)</f>
        <v>1.54</v>
      </c>
      <c r="AH200">
        <f>IF(COUNTA('Последняя версия'!AH200)=0,NA(),'Последняя версия'!AH200)</f>
        <v>2.59</v>
      </c>
      <c r="AI200">
        <f>IF(COUNTA('Последняя версия'!AI200)=0,NA(),'Последняя версия'!AI200)</f>
        <v>0.8</v>
      </c>
      <c r="AJ200">
        <f>IF(COUNTA('Последняя версия'!AJ200)=0,NA(),'Последняя версия'!AJ200)</f>
        <v>3.85</v>
      </c>
      <c r="AK200">
        <f>IF(COUNTA('Последняя версия'!AK200)=0,NA(),'Последняя версия'!AK200)</f>
        <v>2.1</v>
      </c>
      <c r="AL200">
        <f>IF(COUNTA('Последняя версия'!AL200)=0,NA(),'Последняя версия'!AL200)</f>
        <v>111</v>
      </c>
      <c r="AM200">
        <f>IF(COUNTA('Последняя версия'!AM200)=0,NA(),'Последняя версия'!AM200)</f>
        <v>245</v>
      </c>
      <c r="AN200" t="e">
        <f>IF(COUNTA('Последняя версия'!AN200)=0,NA(),'Последняя версия'!AN200)</f>
        <v>#N/A</v>
      </c>
      <c r="AO200" t="e">
        <f>IF(COUNTA('Последняя версия'!AO200)=0,NA(),'Последняя версия'!AO200)</f>
        <v>#N/A</v>
      </c>
      <c r="AP200" t="e">
        <f>IF(COUNTA('Последняя версия'!AP200)=0,NA(),'Последняя версия'!AP200)</f>
        <v>#N/A</v>
      </c>
      <c r="AQ200" t="e">
        <f>IF(COUNTA('Последняя версия'!AQ200)=0,NA(),'Последняя версия'!AQ200)</f>
        <v>#N/A</v>
      </c>
      <c r="AR200" t="e">
        <f>IF(COUNTA('Последняя версия'!AR200)=0,NA(),'Последняя версия'!AR200)</f>
        <v>#N/A</v>
      </c>
      <c r="AS200" t="e">
        <f>IF(COUNTA('Последняя версия'!AS200)=0,NA(),'Последняя версия'!AS200)</f>
        <v>#N/A</v>
      </c>
      <c r="AT200" t="e">
        <f>IF(COUNTA('Последняя версия'!AT200)=0,NA(),'Последняя версия'!AT200)</f>
        <v>#N/A</v>
      </c>
      <c r="AU200" t="e">
        <f>IF(COUNTA('Последняя версия'!AU200)=0,NA(),'Последняя версия'!AU200)</f>
        <v>#N/A</v>
      </c>
      <c r="AV200" t="e">
        <f>IF(COUNTA('Последняя версия'!AV200)=0,NA(),'Последняя версия'!AV200)</f>
        <v>#N/A</v>
      </c>
      <c r="AW200" t="e">
        <f>IF(COUNTA('Последняя версия'!AW200)=0,NA(),'Последняя версия'!AW200)</f>
        <v>#N/A</v>
      </c>
      <c r="AX200" t="e">
        <f>IF(COUNTA('Последняя версия'!AX200)=0,NA(),'Последняя версия'!AX200)</f>
        <v>#N/A</v>
      </c>
      <c r="AY200" t="e">
        <f>IF(COUNTA('Последняя версия'!AY200)=0,NA(),'Последняя версия'!AY200)</f>
        <v>#N/A</v>
      </c>
      <c r="AZ200" t="e">
        <f>IF(COUNTA('Последняя версия'!AZ200)=0,NA(),'Последняя версия'!AZ200)</f>
        <v>#N/A</v>
      </c>
      <c r="BA200" t="e">
        <f>IF(COUNTA('Последняя версия'!BA200)=0,NA(),'Последняя версия'!BA200)</f>
        <v>#N/A</v>
      </c>
      <c r="BB200">
        <f>IF(COUNTA('Последняя версия'!BB200)=0,NA(),'Последняя версия'!BB200)</f>
        <v>125</v>
      </c>
      <c r="BC200">
        <f>IF(COUNTA('Последняя версия'!BC200)=0,NA(),'Последняя версия'!BC200)</f>
        <v>4.2699999999999996</v>
      </c>
      <c r="BD200">
        <f>IF(COUNTA('Последняя версия'!BD200)=0,NA(),'Последняя версия'!BD200)</f>
        <v>205</v>
      </c>
      <c r="BE200">
        <f>IF(COUNTA('Последняя версия'!BE200)=0,NA(),'Последняя версия'!BE200)</f>
        <v>9.3000000000000007</v>
      </c>
      <c r="BF200">
        <f>IF(COUNTA('Последняя версия'!BF200)=0,NA(),'Последняя версия'!BF200)</f>
        <v>22</v>
      </c>
      <c r="BG200">
        <f>IF(COUNTA('Последняя версия'!BG200)=0,NA(),'Последняя версия'!BG200)</f>
        <v>8</v>
      </c>
      <c r="BH200">
        <f>IF(COUNTA('Последняя версия'!BH200)=0,NA(),'Последняя версия'!BH200)</f>
        <v>187</v>
      </c>
      <c r="BI200">
        <f>IF(COUNTA('Последняя версия'!BI200)=0,NA(),'Последняя версия'!BI200)</f>
        <v>1496</v>
      </c>
      <c r="BJ200">
        <f>IF(COUNTA('Последняя версия'!BJ200)=0,NA(),'Последняя версия'!BJ200)</f>
        <v>6.9</v>
      </c>
      <c r="BK200">
        <f>IF(COUNTA('Последняя версия'!BK200)=0,NA(),'Последняя версия'!BK200)</f>
        <v>57.85</v>
      </c>
      <c r="BL200">
        <f>IF(COUNTA('Последняя версия'!BL200)=0,NA(),'Последняя версия'!BL200)</f>
        <v>68.7</v>
      </c>
      <c r="BM200">
        <f>IF(COUNTA('Последняя версия'!BM200)=0,NA(),'Последняя версия'!BM200)</f>
        <v>9.1999999999999993</v>
      </c>
      <c r="BN200" t="e">
        <f>IF(COUNTA('Последняя версия'!BN200)=0,NA(),'Последняя версия'!BN200)</f>
        <v>#N/A</v>
      </c>
      <c r="BO200" t="e">
        <f>IF(COUNTA('Последняя версия'!BO200)=0,NA(),'Последняя версия'!BO200)</f>
        <v>#N/A</v>
      </c>
      <c r="BP200" t="e">
        <f>IF(COUNTA('Последняя версия'!BP200)=0,NA(),'Последняя версия'!BP200)</f>
        <v>#N/A</v>
      </c>
      <c r="BQ200" t="e">
        <f>IF(COUNTA('Последняя версия'!BQ200)=0,NA(),'Последняя версия'!BQ200)</f>
        <v>#N/A</v>
      </c>
      <c r="BR200" t="e">
        <f>IF(COUNTA('Последняя версия'!BR200)=0,NA(),'Последняя версия'!BR200)</f>
        <v>#N/A</v>
      </c>
      <c r="BS200" t="e">
        <f>IF(COUNTA('Последняя версия'!BS200)=0,NA(),'Последняя версия'!BS200)</f>
        <v>#N/A</v>
      </c>
      <c r="BT200" t="e">
        <f>IF(COUNTA('Последняя версия'!BT200)=0,NA(),'Последняя версия'!BT200)</f>
        <v>#N/A</v>
      </c>
      <c r="BU200" t="e">
        <f>IF(COUNTA('Последняя версия'!BU200)=0,NA(),'Последняя версия'!BU200)</f>
        <v>#N/A</v>
      </c>
      <c r="BV200" t="e">
        <f>IF(COUNTA('Последняя версия'!BV200)=0,NA(),'Последняя версия'!BV200)</f>
        <v>#N/A</v>
      </c>
      <c r="BW200" t="e">
        <f>IF(COUNTA('Последняя версия'!BW200)=0,NA(),'Последняя версия'!BW200)</f>
        <v>#N/A</v>
      </c>
      <c r="BX200" t="e">
        <f>IF(COUNTA('Последняя версия'!BX200)=0,NA(),'Последняя версия'!BX200)</f>
        <v>#N/A</v>
      </c>
      <c r="BY200" t="e">
        <f>IF(COUNTA('Последняя версия'!BY200)=0,NA(),'Последняя версия'!BY200)</f>
        <v>#N/A</v>
      </c>
      <c r="BZ200" t="e">
        <f>IF(COUNTA('Последняя версия'!BZ200)=0,NA(),'Последняя версия'!BZ200)</f>
        <v>#N/A</v>
      </c>
      <c r="CA200" t="e">
        <f>IF(COUNTA('Последняя версия'!CA200)=0,NA(),'Последняя версия'!CA200)</f>
        <v>#N/A</v>
      </c>
      <c r="CB200" t="e">
        <f>IF(COUNTA('Последняя версия'!CB200)=0,NA(),'Последняя версия'!CB200)</f>
        <v>#N/A</v>
      </c>
      <c r="CC200" t="e">
        <f>IF(COUNTA('Последняя версия'!CC200)=0,NA(),'Последняя версия'!CC200)</f>
        <v>#N/A</v>
      </c>
      <c r="CD200" t="e">
        <f>IF(COUNTA('Последняя версия'!CD200)=0,NA(),'Последняя версия'!CD200)</f>
        <v>#N/A</v>
      </c>
      <c r="CE200" t="e">
        <f>IF(COUNTA('Последняя версия'!CE200)=0,NA(),'Последняя версия'!CE200)</f>
        <v>#N/A</v>
      </c>
      <c r="CF200" t="e">
        <f>IF(COUNTA('Последняя версия'!CF200)=0,NA(),'Последняя версия'!CF200)</f>
        <v>#N/A</v>
      </c>
      <c r="CG200" t="e">
        <f>IF(COUNTA('Последняя версия'!CG200)=0,NA(),'Последняя версия'!CG200)</f>
        <v>#N/A</v>
      </c>
      <c r="CH200" t="e">
        <f>IF(COUNTA('Последняя версия'!CH200)=0,NA(),'Последняя версия'!CH200)</f>
        <v>#N/A</v>
      </c>
      <c r="CI200" t="e">
        <f>IF(COUNTA('Последняя версия'!CI200)=0,NA(),'Последняя версия'!CI200)</f>
        <v>#N/A</v>
      </c>
      <c r="CJ200" t="e">
        <f>IF(COUNTA('Последняя версия'!CJ200)=0,NA(),'Последняя версия'!CJ200)</f>
        <v>#N/A</v>
      </c>
      <c r="CK200" t="e">
        <f>IF(COUNTA('Последняя версия'!CK200)=0,NA(),'Последняя версия'!CK200)</f>
        <v>#N/A</v>
      </c>
      <c r="CL200" t="e">
        <f>IF(COUNTA('Последняя версия'!CL200)=0,NA(),'Последняя версия'!CL200)</f>
        <v>#N/A</v>
      </c>
      <c r="CM200">
        <f>IF(COUNTA('Последняя версия'!CM200)=0,NA(),'Последняя версия'!CM200)</f>
        <v>41</v>
      </c>
      <c r="CN200">
        <f>IF(COUNTA('Последняя версия'!CN200)=0,NA(),'Последняя версия'!CN200)</f>
        <v>142.6</v>
      </c>
      <c r="CO200">
        <f>IF(COUNTA('Последняя версия'!CO200)=0,NA(),'Последняя версия'!CO200)</f>
        <v>13.4</v>
      </c>
      <c r="CP200">
        <f>IF(COUNTA('Последняя версия'!CP200)=0,NA(),'Последняя версия'!CP200)</f>
        <v>350.6</v>
      </c>
      <c r="CQ200">
        <f>IF(COUNTA('Последняя версия'!CQ200)=0,NA(),'Последняя версия'!CQ200)</f>
        <v>70.3</v>
      </c>
      <c r="CR200">
        <f>IF(COUNTA('Последняя версия'!CR200)=0,NA(),'Последняя версия'!CR200)</f>
        <v>8.4</v>
      </c>
      <c r="CS200">
        <f>IF(COUNTA('Последняя версия'!CS200)=0,NA(),'Последняя версия'!CS200)</f>
        <v>28</v>
      </c>
      <c r="CT200">
        <f>IF(COUNTA('Последняя версия'!CT200)=0,NA(),'Последняя версия'!CT200)</f>
        <v>8</v>
      </c>
      <c r="CU200">
        <f>IF(COUNTA('Последняя версия'!CU200)=0,NA(),'Последняя версия'!CU200)</f>
        <v>16</v>
      </c>
      <c r="CV200">
        <f>IF(COUNTA('Последняя версия'!CV200)=0,NA(),'Последняя версия'!CV200)</f>
        <v>3</v>
      </c>
      <c r="CW200">
        <f>IF(COUNTA('Последняя версия'!CW200)=0,NA(),'Последняя версия'!CW200)</f>
        <v>1</v>
      </c>
      <c r="CX200">
        <f>IF(COUNTA('Последняя версия'!CX200)=0,NA(),'Последняя версия'!CX200)</f>
        <v>5</v>
      </c>
      <c r="CY200">
        <f>IF(COUNTA('Последняя версия'!CY200)=0,NA(),'Последняя версия'!CY200)</f>
        <v>6</v>
      </c>
      <c r="CZ200">
        <f>IF(COUNTA('Последняя версия'!CZ200)=0,NA(),'Последняя версия'!CZ200)</f>
        <v>1</v>
      </c>
      <c r="DA200">
        <f>IF(COUNTA('Последняя версия'!DA200)=0,NA(),'Последняя версия'!DA200)</f>
        <v>8</v>
      </c>
      <c r="DB200">
        <f>IF(COUNTA('Последняя версия'!DB200)=0,NA(),'Последняя версия'!DB200)</f>
        <v>7</v>
      </c>
      <c r="DC200">
        <f>IF(COUNTA('Последняя версия'!DC200)=0,NA(),'Последняя версия'!DC200)</f>
        <v>5</v>
      </c>
      <c r="DD200">
        <f>IF(COUNTA('Последняя версия'!DD200)=0,NA(),'Последняя версия'!DD200)</f>
        <v>8</v>
      </c>
      <c r="DE200">
        <f>IF(COUNTA('Последняя версия'!DE200)=0,NA(),'Последняя версия'!DE200)</f>
        <v>7</v>
      </c>
      <c r="DF200">
        <f>IF(COUNTA('Последняя версия'!DF200)=0,NA(),'Последняя версия'!DF200)</f>
        <v>3</v>
      </c>
      <c r="DG200">
        <f>IF(COUNTA('Последняя версия'!DG200)=0,NA(),'Последняя версия'!DG200)</f>
        <v>8</v>
      </c>
      <c r="DH200">
        <f>IF(COUNTA('Последняя версия'!DH200)=0,NA(),'Последняя версия'!DH200)</f>
        <v>17</v>
      </c>
      <c r="DI200">
        <f>IF(COUNTA('Последняя версия'!DI200)=0,NA(),'Последняя версия'!DI200)</f>
        <v>6</v>
      </c>
      <c r="DJ200">
        <f>IF(COUNTA('Последняя версия'!DJ200)=0,NA(),'Последняя версия'!DJ200)</f>
        <v>5</v>
      </c>
      <c r="DK200">
        <f>IF(COUNTA('Последняя версия'!DK200)=0,NA(),'Последняя версия'!DK200)</f>
        <v>4</v>
      </c>
      <c r="DL200">
        <f>IF(COUNTA('Последняя версия'!DL200)=0,NA(),'Последняя версия'!DL200)</f>
        <v>9</v>
      </c>
      <c r="DM200">
        <f>IF(COUNTA('Последняя версия'!DM200)=0,NA(),'Последняя версия'!DM200)</f>
        <v>10</v>
      </c>
      <c r="DN200">
        <f>IF(COUNTA('Последняя версия'!DN200)=0,NA(),'Последняя версия'!DN200)</f>
        <v>7</v>
      </c>
      <c r="DO200">
        <f>IF(COUNTA('Последняя версия'!DO200)=0,NA(),'Последняя версия'!DO200)</f>
        <v>3</v>
      </c>
      <c r="DP200">
        <f>IF(COUNTA('Последняя версия'!DP200)=0,NA(),'Последняя версия'!DP200)</f>
        <v>5</v>
      </c>
      <c r="DQ200">
        <f>IF(COUNTA('Последняя версия'!DQ200)=0,NA(),'Последняя версия'!DQ200)</f>
        <v>19</v>
      </c>
      <c r="DR200">
        <f>IF(COUNTA('Последняя версия'!DR200)=0,NA(),'Последняя версия'!DR200)</f>
        <v>9</v>
      </c>
      <c r="DS200">
        <f>IF(COUNTA('Последняя версия'!DS200)=0,NA(),'Последняя версия'!DS200)</f>
        <v>10</v>
      </c>
      <c r="DT200">
        <f>IF(COUNTA('Последняя версия'!DT200)=0,NA(),'Последняя версия'!DT200)</f>
        <v>132</v>
      </c>
      <c r="DU200">
        <f>IF(COUNTA('Последняя версия'!DU200)=0,NA(),'Последняя версия'!DU200)</f>
        <v>92</v>
      </c>
      <c r="DV200">
        <f>IF(COUNTA('Последняя версия'!DV200)=0,NA(),'Последняя версия'!DV200)</f>
        <v>18</v>
      </c>
      <c r="DW200">
        <f>IF(COUNTA('Последняя версия'!DW200)=0,NA(),'Последняя версия'!DW200)</f>
        <v>1</v>
      </c>
      <c r="DX200">
        <f>IF(COUNTA('Последняя версия'!DX200)=0,NA(),'Последняя версия'!DX200)</f>
        <v>24</v>
      </c>
      <c r="DY200">
        <f>IF(COUNTA('Последняя версия'!DY200)=0,NA(),'Последняя версия'!DY200)</f>
        <v>11</v>
      </c>
      <c r="DZ200">
        <f>IF(COUNTA('Последняя версия'!DZ200)=0,NA(),'Последняя версия'!DZ200)</f>
        <v>25</v>
      </c>
      <c r="EA200">
        <f>IF(COUNTA('Последняя версия'!EA200)=0,NA(),'Последняя версия'!EA200)</f>
        <v>14</v>
      </c>
      <c r="EB200">
        <f>IF(COUNTA('Последняя версия'!EB200)=0,NA(),'Последняя версия'!EB200)</f>
        <v>63</v>
      </c>
      <c r="EC200">
        <f>IF(COUNTA('Последняя версия'!EC200)=0,NA(),'Последняя версия'!EC200)</f>
        <v>91</v>
      </c>
      <c r="ED200">
        <f>IF(COUNTA('Последняя версия'!ED200)=0,NA(),'Последняя версия'!ED200)</f>
        <v>240</v>
      </c>
      <c r="EE200">
        <f>IF(COUNTA('Последняя версия'!EE200)=0,NA(),'Последняя версия'!EE200)</f>
        <v>1</v>
      </c>
      <c r="EF200">
        <f>IF(COUNTA('Последняя версия'!EF200)=0,NA(),'Последняя версия'!EF200)</f>
        <v>2</v>
      </c>
      <c r="EG200">
        <f>IF(COUNTA('Последняя версия'!EG200)=0,NA(),'Последняя версия'!EG200)</f>
        <v>1</v>
      </c>
      <c r="EH200">
        <f>IF(COUNTA('Последняя версия'!EH200)=0,NA(),'Последняя версия'!EH200)</f>
        <v>17</v>
      </c>
      <c r="EI200">
        <f>IF(COUNTA('Последняя версия'!EI200)=0,NA(),'Последняя версия'!EI200)</f>
        <v>149</v>
      </c>
      <c r="EJ200">
        <f>IF(COUNTA('Последняя версия'!EJ200)=0,NA(),'Последняя версия'!EJ200)</f>
        <v>1.44</v>
      </c>
    </row>
    <row r="201" spans="1:140" x14ac:dyDescent="0.35">
      <c r="A201">
        <f>IF(COUNTA('Последняя версия'!A201)=0,NA(),'Последняя версия'!A201)</f>
        <v>200</v>
      </c>
      <c r="B201">
        <f>IF(COUNTA('Последняя версия'!B201)=0,NA(),'Последняя версия'!B201)</f>
        <v>4</v>
      </c>
      <c r="C201">
        <f>IF(COUNTA('Последняя версия'!C201)=0,NA(),'Последняя версия'!C201)</f>
        <v>2</v>
      </c>
      <c r="D201">
        <f>IF(COUNTA('Последняя версия'!D201)=0,NA(),'Последняя версия'!D201)</f>
        <v>6</v>
      </c>
      <c r="E201">
        <f>IF(COUNTA('Последняя версия'!E201)=0,NA(),'Последняя версия'!E201)</f>
        <v>5</v>
      </c>
      <c r="F201">
        <f>IF(COUNTA('Последняя версия'!F201)=0,NA(),'Последняя версия'!F201)</f>
        <v>4</v>
      </c>
      <c r="G201">
        <f>IF(COUNTA('Последняя версия'!G201)=0,NA(),'Последняя версия'!G201)</f>
        <v>1</v>
      </c>
      <c r="H201">
        <f>IF(COUNTA('Последняя версия'!H201)=0,NA(),'Последняя версия'!H201)</f>
        <v>1</v>
      </c>
      <c r="I201">
        <f>IF(COUNTA('Последняя версия'!I201)=0,NA(),'Последняя версия'!I201)</f>
        <v>1</v>
      </c>
      <c r="J201">
        <f>IF(COUNTA('Последняя версия'!J201)=0,NA(),'Последняя версия'!J201)</f>
        <v>1</v>
      </c>
      <c r="K201">
        <f>IF(COUNTA('Последняя версия'!K201)=0,NA(),'Последняя версия'!K201)</f>
        <v>1</v>
      </c>
      <c r="L201">
        <f>IF(COUNTA('Последняя версия'!L201)=0,NA(),'Последняя версия'!L201)</f>
        <v>1</v>
      </c>
      <c r="M201">
        <f>IF(COUNTA('Последняя версия'!M201)=0,NA(),'Последняя версия'!M201)</f>
        <v>1</v>
      </c>
      <c r="N201">
        <f>IF(COUNTA('Последняя версия'!N201)=0,NA(),'Последняя версия'!N201)</f>
        <v>1</v>
      </c>
      <c r="O201">
        <f>IF(COUNTA('Последняя версия'!O201)=0,NA(),'Последняя версия'!O201)</f>
        <v>1</v>
      </c>
      <c r="P201">
        <f>IF(COUNTA('Последняя версия'!P201)=0,NA(),'Последняя версия'!P201)</f>
        <v>1</v>
      </c>
      <c r="Q201">
        <f>IF(COUNTA('Последняя версия'!Q201)=0,NA(),'Последняя версия'!Q201)</f>
        <v>1</v>
      </c>
      <c r="R201">
        <f>IF(COUNTA('Последняя версия'!R201)=0,NA(),'Последняя версия'!R201)</f>
        <v>2</v>
      </c>
      <c r="S201">
        <f>IF(COUNTA('Последняя версия'!S201)=0,NA(),'Последняя версия'!S201)</f>
        <v>2</v>
      </c>
      <c r="T201">
        <f>IF(COUNTA('Последняя версия'!T201)=0,NA(),'Последняя версия'!T201)</f>
        <v>0</v>
      </c>
      <c r="U201">
        <f>IF(COUNTA('Последняя версия'!U201)=0,NA(),'Последняя версия'!U201)</f>
        <v>2</v>
      </c>
      <c r="V201">
        <f>IF(COUNTA('Последняя версия'!V201)=0,NA(),'Последняя версия'!V201)</f>
        <v>1</v>
      </c>
      <c r="W201">
        <f>IF(COUNTA('Последняя версия'!W201)=0,NA(),'Последняя версия'!W201)</f>
        <v>1</v>
      </c>
      <c r="X201">
        <f>IF(COUNTA('Последняя версия'!X201)=0,NA(),'Последняя версия'!X201)</f>
        <v>72</v>
      </c>
      <c r="Y201">
        <f>IF(COUNTA('Последняя версия'!Y201)=0,NA(),'Последняя версия'!Y201)</f>
        <v>70</v>
      </c>
      <c r="Z201">
        <f>IF(COUNTA('Последняя версия'!Z201)=0,NA(),'Последняя версия'!Z201)</f>
        <v>24</v>
      </c>
      <c r="AA201">
        <f>IF(COUNTA('Последняя версия'!AA201)=0,NA(),'Последняя версия'!AA201)</f>
        <v>45</v>
      </c>
      <c r="AB201" t="e">
        <f>IF(COUNTA('Последняя версия'!AB201)=0,NA(),'Последняя версия'!AB201)</f>
        <v>#N/A</v>
      </c>
      <c r="AC201">
        <f>IF(COUNTA('Последняя версия'!AC201)=0,NA(),'Последняя версия'!AC201)</f>
        <v>40.299999999999997</v>
      </c>
      <c r="AD201">
        <f>IF(COUNTA('Последняя версия'!AD201)=0,NA(),'Последняя версия'!AD201)</f>
        <v>4.8899999999999997</v>
      </c>
      <c r="AE201">
        <f>IF(COUNTA('Последняя версия'!AE201)=0,NA(),'Последняя версия'!AE201)</f>
        <v>76.099999999999994</v>
      </c>
      <c r="AF201">
        <f>IF(COUNTA('Последняя версия'!AF201)=0,NA(),'Последняя версия'!AF201)</f>
        <v>5.55</v>
      </c>
      <c r="AG201">
        <f>IF(COUNTA('Последняя версия'!AG201)=0,NA(),'Последняя версия'!AG201)</f>
        <v>1.42</v>
      </c>
      <c r="AH201">
        <f>IF(COUNTA('Последняя версия'!AH201)=0,NA(),'Последняя версия'!AH201)</f>
        <v>2.86</v>
      </c>
      <c r="AI201">
        <f>IF(COUNTA('Последняя версия'!AI201)=0,NA(),'Последняя версия'!AI201)</f>
        <v>0.66</v>
      </c>
      <c r="AJ201">
        <f>IF(COUNTA('Последняя версия'!AJ201)=0,NA(),'Последняя версия'!AJ201)</f>
        <v>3.61</v>
      </c>
      <c r="AK201">
        <f>IF(COUNTA('Последняя версия'!AK201)=0,NA(),'Последняя версия'!AK201)</f>
        <v>2.4500000000000002</v>
      </c>
      <c r="AL201">
        <f>IF(COUNTA('Последняя версия'!AL201)=0,NA(),'Последняя версия'!AL201)</f>
        <v>237</v>
      </c>
      <c r="AM201">
        <f>IF(COUNTA('Последняя версия'!AM201)=0,NA(),'Последняя версия'!AM201)</f>
        <v>385</v>
      </c>
      <c r="AN201" t="e">
        <f>IF(COUNTA('Последняя версия'!AN201)=0,NA(),'Последняя версия'!AN201)</f>
        <v>#N/A</v>
      </c>
      <c r="AO201" t="e">
        <f>IF(COUNTA('Последняя версия'!AO201)=0,NA(),'Последняя версия'!AO201)</f>
        <v>#N/A</v>
      </c>
      <c r="AP201" t="e">
        <f>IF(COUNTA('Последняя версия'!AP201)=0,NA(),'Последняя версия'!AP201)</f>
        <v>#N/A</v>
      </c>
      <c r="AQ201" t="e">
        <f>IF(COUNTA('Последняя версия'!AQ201)=0,NA(),'Последняя версия'!AQ201)</f>
        <v>#N/A</v>
      </c>
      <c r="AR201" t="e">
        <f>IF(COUNTA('Последняя версия'!AR201)=0,NA(),'Последняя версия'!AR201)</f>
        <v>#N/A</v>
      </c>
      <c r="AS201" t="e">
        <f>IF(COUNTA('Последняя версия'!AS201)=0,NA(),'Последняя версия'!AS201)</f>
        <v>#N/A</v>
      </c>
      <c r="AT201" t="e">
        <f>IF(COUNTA('Последняя версия'!AT201)=0,NA(),'Последняя версия'!AT201)</f>
        <v>#N/A</v>
      </c>
      <c r="AU201" t="e">
        <f>IF(COUNTA('Последняя версия'!AU201)=0,NA(),'Последняя версия'!AU201)</f>
        <v>#N/A</v>
      </c>
      <c r="AV201" t="e">
        <f>IF(COUNTA('Последняя версия'!AV201)=0,NA(),'Последняя версия'!AV201)</f>
        <v>#N/A</v>
      </c>
      <c r="AW201" t="e">
        <f>IF(COUNTA('Последняя версия'!AW201)=0,NA(),'Последняя версия'!AW201)</f>
        <v>#N/A</v>
      </c>
      <c r="AX201" t="e">
        <f>IF(COUNTA('Последняя версия'!AX201)=0,NA(),'Последняя версия'!AX201)</f>
        <v>#N/A</v>
      </c>
      <c r="AY201" t="e">
        <f>IF(COUNTA('Последняя версия'!AY201)=0,NA(),'Последняя версия'!AY201)</f>
        <v>#N/A</v>
      </c>
      <c r="AZ201" t="e">
        <f>IF(COUNTA('Последняя версия'!AZ201)=0,NA(),'Последняя версия'!AZ201)</f>
        <v>#N/A</v>
      </c>
      <c r="BA201" t="e">
        <f>IF(COUNTA('Последняя версия'!BA201)=0,NA(),'Последняя версия'!BA201)</f>
        <v>#N/A</v>
      </c>
      <c r="BB201">
        <f>IF(COUNTA('Последняя версия'!BB201)=0,NA(),'Последняя версия'!BB201)</f>
        <v>129</v>
      </c>
      <c r="BC201">
        <f>IF(COUNTA('Последняя версия'!BC201)=0,NA(),'Последняя версия'!BC201)</f>
        <v>4.21</v>
      </c>
      <c r="BD201">
        <f>IF(COUNTA('Последняя версия'!BD201)=0,NA(),'Последняя версия'!BD201)</f>
        <v>126</v>
      </c>
      <c r="BE201">
        <f>IF(COUNTA('Последняя версия'!BE201)=0,NA(),'Последняя версия'!BE201)</f>
        <v>4.4000000000000004</v>
      </c>
      <c r="BF201">
        <f>IF(COUNTA('Последняя версия'!BF201)=0,NA(),'Последняя версия'!BF201)</f>
        <v>18</v>
      </c>
      <c r="BG201">
        <f>IF(COUNTA('Последняя версия'!BG201)=0,NA(),'Последняя версия'!BG201)</f>
        <v>9</v>
      </c>
      <c r="BH201">
        <f>IF(COUNTA('Последняя версия'!BH201)=0,NA(),'Последняя версия'!BH201)</f>
        <v>194</v>
      </c>
      <c r="BI201">
        <f>IF(COUNTA('Последняя версия'!BI201)=0,NA(),'Последняя версия'!BI201)</f>
        <v>1481</v>
      </c>
      <c r="BJ201">
        <f>IF(COUNTA('Последняя версия'!BJ201)=0,NA(),'Последняя версия'!BJ201)</f>
        <v>7.2</v>
      </c>
      <c r="BK201">
        <f>IF(COUNTA('Последняя версия'!BK201)=0,NA(),'Последняя версия'!BK201)</f>
        <v>63.91</v>
      </c>
      <c r="BL201">
        <f>IF(COUNTA('Последняя версия'!BL201)=0,NA(),'Последняя версия'!BL201)</f>
        <v>79.650000000000006</v>
      </c>
      <c r="BM201">
        <f>IF(COUNTA('Последняя версия'!BM201)=0,NA(),'Последняя версия'!BM201)</f>
        <v>12.3</v>
      </c>
      <c r="BN201" t="e">
        <f>IF(COUNTA('Последняя версия'!BN201)=0,NA(),'Последняя версия'!BN201)</f>
        <v>#N/A</v>
      </c>
      <c r="BO201" t="e">
        <f>IF(COUNTA('Последняя версия'!BO201)=0,NA(),'Последняя версия'!BO201)</f>
        <v>#N/A</v>
      </c>
      <c r="BP201" t="e">
        <f>IF(COUNTA('Последняя версия'!BP201)=0,NA(),'Последняя версия'!BP201)</f>
        <v>#N/A</v>
      </c>
      <c r="BQ201" t="e">
        <f>IF(COUNTA('Последняя версия'!BQ201)=0,NA(),'Последняя версия'!BQ201)</f>
        <v>#N/A</v>
      </c>
      <c r="BR201" t="e">
        <f>IF(COUNTA('Последняя версия'!BR201)=0,NA(),'Последняя версия'!BR201)</f>
        <v>#N/A</v>
      </c>
      <c r="BS201" t="e">
        <f>IF(COUNTA('Последняя версия'!BS201)=0,NA(),'Последняя версия'!BS201)</f>
        <v>#N/A</v>
      </c>
      <c r="BT201" t="e">
        <f>IF(COUNTA('Последняя версия'!BT201)=0,NA(),'Последняя версия'!BT201)</f>
        <v>#N/A</v>
      </c>
      <c r="BU201" t="e">
        <f>IF(COUNTA('Последняя версия'!BU201)=0,NA(),'Последняя версия'!BU201)</f>
        <v>#N/A</v>
      </c>
      <c r="BV201" t="e">
        <f>IF(COUNTA('Последняя версия'!BV201)=0,NA(),'Последняя версия'!BV201)</f>
        <v>#N/A</v>
      </c>
      <c r="BW201" t="e">
        <f>IF(COUNTA('Последняя версия'!BW201)=0,NA(),'Последняя версия'!BW201)</f>
        <v>#N/A</v>
      </c>
      <c r="BX201" t="e">
        <f>IF(COUNTA('Последняя версия'!BX201)=0,NA(),'Последняя версия'!BX201)</f>
        <v>#N/A</v>
      </c>
      <c r="BY201" t="e">
        <f>IF(COUNTA('Последняя версия'!BY201)=0,NA(),'Последняя версия'!BY201)</f>
        <v>#N/A</v>
      </c>
      <c r="BZ201" t="e">
        <f>IF(COUNTA('Последняя версия'!BZ201)=0,NA(),'Последняя версия'!BZ201)</f>
        <v>#N/A</v>
      </c>
      <c r="CA201" t="e">
        <f>IF(COUNTA('Последняя версия'!CA201)=0,NA(),'Последняя версия'!CA201)</f>
        <v>#N/A</v>
      </c>
      <c r="CB201" t="e">
        <f>IF(COUNTA('Последняя версия'!CB201)=0,NA(),'Последняя версия'!CB201)</f>
        <v>#N/A</v>
      </c>
      <c r="CC201" t="e">
        <f>IF(COUNTA('Последняя версия'!CC201)=0,NA(),'Последняя версия'!CC201)</f>
        <v>#N/A</v>
      </c>
      <c r="CD201" t="e">
        <f>IF(COUNTA('Последняя версия'!CD201)=0,NA(),'Последняя версия'!CD201)</f>
        <v>#N/A</v>
      </c>
      <c r="CE201" t="e">
        <f>IF(COUNTA('Последняя версия'!CE201)=0,NA(),'Последняя версия'!CE201)</f>
        <v>#N/A</v>
      </c>
      <c r="CF201" t="e">
        <f>IF(COUNTA('Последняя версия'!CF201)=0,NA(),'Последняя версия'!CF201)</f>
        <v>#N/A</v>
      </c>
      <c r="CG201" t="e">
        <f>IF(COUNTA('Последняя версия'!CG201)=0,NA(),'Последняя версия'!CG201)</f>
        <v>#N/A</v>
      </c>
      <c r="CH201" t="e">
        <f>IF(COUNTA('Последняя версия'!CH201)=0,NA(),'Последняя версия'!CH201)</f>
        <v>#N/A</v>
      </c>
      <c r="CI201" t="e">
        <f>IF(COUNTA('Последняя версия'!CI201)=0,NA(),'Последняя версия'!CI201)</f>
        <v>#N/A</v>
      </c>
      <c r="CJ201" t="e">
        <f>IF(COUNTA('Последняя версия'!CJ201)=0,NA(),'Последняя версия'!CJ201)</f>
        <v>#N/A</v>
      </c>
      <c r="CK201" t="e">
        <f>IF(COUNTA('Последняя версия'!CK201)=0,NA(),'Последняя версия'!CK201)</f>
        <v>#N/A</v>
      </c>
      <c r="CL201" t="e">
        <f>IF(COUNTA('Последняя версия'!CL201)=0,NA(),'Последняя версия'!CL201)</f>
        <v>#N/A</v>
      </c>
      <c r="CM201">
        <f>IF(COUNTA('Последняя версия'!CM201)=0,NA(),'Последняя версия'!CM201)</f>
        <v>15.4</v>
      </c>
      <c r="CN201">
        <f>IF(COUNTA('Последняя версия'!CN201)=0,NA(),'Последняя версия'!CN201)</f>
        <v>78.3</v>
      </c>
      <c r="CO201">
        <f>IF(COUNTA('Последняя версия'!CO201)=0,NA(),'Последняя версия'!CO201)</f>
        <v>12.3</v>
      </c>
      <c r="CP201">
        <f>IF(COUNTA('Последняя версия'!CP201)=0,NA(),'Последняя версия'!CP201)</f>
        <v>216.6</v>
      </c>
      <c r="CQ201">
        <f>IF(COUNTA('Последняя версия'!CQ201)=0,NA(),'Последняя версия'!CQ201)</f>
        <v>48.3</v>
      </c>
      <c r="CR201">
        <f>IF(COUNTA('Последняя версия'!CR201)=0,NA(),'Последняя версия'!CR201)</f>
        <v>8.1999999999999993</v>
      </c>
      <c r="CS201">
        <f>IF(COUNTA('Последняя версия'!CS201)=0,NA(),'Последняя версия'!CS201)</f>
        <v>27</v>
      </c>
      <c r="CT201">
        <f>IF(COUNTA('Последняя версия'!CT201)=0,NA(),'Последняя версия'!CT201)</f>
        <v>10</v>
      </c>
      <c r="CU201">
        <f>IF(COUNTA('Последняя версия'!CU201)=0,NA(),'Последняя версия'!CU201)</f>
        <v>17</v>
      </c>
      <c r="CV201">
        <f>IF(COUNTA('Последняя версия'!CV201)=0,NA(),'Последняя версия'!CV201)</f>
        <v>4</v>
      </c>
      <c r="CW201">
        <f>IF(COUNTA('Последняя версия'!CW201)=0,NA(),'Последняя версия'!CW201)</f>
        <v>1</v>
      </c>
      <c r="CX201">
        <f>IF(COUNTA('Последняя версия'!CX201)=0,NA(),'Последняя версия'!CX201)</f>
        <v>2</v>
      </c>
      <c r="CY201">
        <f>IF(COUNTA('Последняя версия'!CY201)=0,NA(),'Последняя версия'!CY201)</f>
        <v>4</v>
      </c>
      <c r="CZ201">
        <f>IF(COUNTA('Последняя версия'!CZ201)=0,NA(),'Последняя версия'!CZ201)</f>
        <v>5</v>
      </c>
      <c r="DA201">
        <f>IF(COUNTA('Последняя версия'!DA201)=0,NA(),'Последняя версия'!DA201)</f>
        <v>8</v>
      </c>
      <c r="DB201">
        <f>IF(COUNTA('Последняя версия'!DB201)=0,NA(),'Последняя версия'!DB201)</f>
        <v>6</v>
      </c>
      <c r="DC201">
        <f>IF(COUNTA('Последняя версия'!DC201)=0,NA(),'Последняя версия'!DC201)</f>
        <v>5</v>
      </c>
      <c r="DD201">
        <f>IF(COUNTA('Последняя версия'!DD201)=0,NA(),'Последняя версия'!DD201)</f>
        <v>6</v>
      </c>
      <c r="DE201">
        <f>IF(COUNTA('Последняя версия'!DE201)=0,NA(),'Последняя версия'!DE201)</f>
        <v>6</v>
      </c>
      <c r="DF201">
        <f>IF(COUNTA('Последняя версия'!DF201)=0,NA(),'Последняя версия'!DF201)</f>
        <v>6</v>
      </c>
      <c r="DG201">
        <f>IF(COUNTA('Последняя версия'!DG201)=0,NA(),'Последняя версия'!DG201)</f>
        <v>8</v>
      </c>
      <c r="DH201">
        <f>IF(COUNTA('Последняя версия'!DH201)=0,NA(),'Последняя версия'!DH201)</f>
        <v>7</v>
      </c>
      <c r="DI201">
        <f>IF(COUNTA('Последняя версия'!DI201)=0,NA(),'Последняя версия'!DI201)</f>
        <v>6</v>
      </c>
      <c r="DJ201">
        <f>IF(COUNTA('Последняя версия'!DJ201)=0,NA(),'Последняя версия'!DJ201)</f>
        <v>5</v>
      </c>
      <c r="DK201">
        <f>IF(COUNTA('Последняя версия'!DK201)=0,NA(),'Последняя версия'!DK201)</f>
        <v>5</v>
      </c>
      <c r="DL201">
        <f>IF(COUNTA('Последняя версия'!DL201)=0,NA(),'Последняя версия'!DL201)</f>
        <v>7</v>
      </c>
      <c r="DM201">
        <f>IF(COUNTA('Последняя версия'!DM201)=0,NA(),'Последняя версия'!DM201)</f>
        <v>9</v>
      </c>
      <c r="DN201">
        <f>IF(COUNTA('Последняя версия'!DN201)=0,NA(),'Последняя версия'!DN201)</f>
        <v>5</v>
      </c>
      <c r="DO201">
        <f>IF(COUNTA('Последняя версия'!DO201)=0,NA(),'Последняя версия'!DO201)</f>
        <v>4</v>
      </c>
      <c r="DP201">
        <f>IF(COUNTA('Последняя версия'!DP201)=0,NA(),'Последняя версия'!DP201)</f>
        <v>8</v>
      </c>
      <c r="DQ201">
        <f>IF(COUNTA('Последняя версия'!DQ201)=0,NA(),'Последняя версия'!DQ201)</f>
        <v>17</v>
      </c>
      <c r="DR201">
        <f>IF(COUNTA('Последняя версия'!DR201)=0,NA(),'Последняя версия'!DR201)</f>
        <v>9</v>
      </c>
      <c r="DS201">
        <f>IF(COUNTA('Последняя версия'!DS201)=0,NA(),'Последняя версия'!DS201)</f>
        <v>8</v>
      </c>
      <c r="DT201">
        <f>IF(COUNTA('Последняя версия'!DT201)=0,NA(),'Последняя версия'!DT201)</f>
        <v>120</v>
      </c>
      <c r="DU201">
        <f>IF(COUNTA('Последняя версия'!DU201)=0,NA(),'Последняя версия'!DU201)</f>
        <v>96</v>
      </c>
      <c r="DV201">
        <f>IF(COUNTA('Последняя версия'!DV201)=0,NA(),'Последняя версия'!DV201)</f>
        <v>18</v>
      </c>
      <c r="DW201">
        <f>IF(COUNTA('Последняя версия'!DW201)=0,NA(),'Последняя версия'!DW201)</f>
        <v>1</v>
      </c>
      <c r="DX201">
        <f>IF(COUNTA('Последняя версия'!DX201)=0,NA(),'Последняя версия'!DX201)</f>
        <v>25</v>
      </c>
      <c r="DY201">
        <f>IF(COUNTA('Последняя версия'!DY201)=0,NA(),'Последняя версия'!DY201)</f>
        <v>13</v>
      </c>
      <c r="DZ201">
        <f>IF(COUNTA('Последняя версия'!DZ201)=0,NA(),'Последняя версия'!DZ201)</f>
        <v>24</v>
      </c>
      <c r="EA201">
        <f>IF(COUNTA('Последняя версия'!EA201)=0,NA(),'Последняя версия'!EA201)</f>
        <v>16</v>
      </c>
      <c r="EB201">
        <f>IF(COUNTA('Последняя версия'!EB201)=0,NA(),'Последняя версия'!EB201)</f>
        <v>59</v>
      </c>
      <c r="EC201">
        <f>IF(COUNTA('Последняя версия'!EC201)=0,NA(),'Последняя версия'!EC201)</f>
        <v>77</v>
      </c>
      <c r="ED201">
        <f>IF(COUNTA('Последняя версия'!ED201)=0,NA(),'Последняя версия'!ED201)</f>
        <v>119</v>
      </c>
      <c r="EE201">
        <f>IF(COUNTA('Последняя версия'!EE201)=0,NA(),'Последняя версия'!EE201)</f>
        <v>0</v>
      </c>
      <c r="EF201">
        <f>IF(COUNTA('Последняя версия'!EF201)=0,NA(),'Последняя версия'!EF201)</f>
        <v>2</v>
      </c>
      <c r="EG201">
        <f>IF(COUNTA('Последняя версия'!EG201)=0,NA(),'Последняя версия'!EG201)</f>
        <v>0</v>
      </c>
      <c r="EH201">
        <f>IF(COUNTA('Последняя версия'!EH201)=0,NA(),'Последняя версия'!EH201)</f>
        <v>5</v>
      </c>
      <c r="EI201">
        <f>IF(COUNTA('Последняя версия'!EI201)=0,NA(),'Последняя версия'!EI201)</f>
        <v>42</v>
      </c>
      <c r="EJ201">
        <f>IF(COUNTA('Последняя версия'!EJ201)=0,NA(),'Последняя версия'!EJ201)</f>
        <v>1.3</v>
      </c>
    </row>
    <row r="202" spans="1:140" x14ac:dyDescent="0.35">
      <c r="A202">
        <f>IF(COUNTA('Последняя версия'!A202)=0,NA(),'Последняя версия'!A202)</f>
        <v>201</v>
      </c>
      <c r="B202">
        <f>IF(COUNTA('Последняя версия'!B202)=0,NA(),'Последняя версия'!B202)</f>
        <v>4</v>
      </c>
      <c r="C202">
        <f>IF(COUNTA('Последняя версия'!C202)=0,NA(),'Последняя версия'!C202)</f>
        <v>2</v>
      </c>
      <c r="D202">
        <f>IF(COUNTA('Последняя версия'!D202)=0,NA(),'Последняя версия'!D202)</f>
        <v>6</v>
      </c>
      <c r="E202">
        <f>IF(COUNTA('Последняя версия'!E202)=0,NA(),'Последняя версия'!E202)</f>
        <v>4</v>
      </c>
      <c r="F202">
        <f>IF(COUNTA('Последняя версия'!F202)=0,NA(),'Последняя версия'!F202)</f>
        <v>2</v>
      </c>
      <c r="G202">
        <f>IF(COUNTA('Последняя версия'!G202)=0,NA(),'Последняя версия'!G202)</f>
        <v>2</v>
      </c>
      <c r="H202">
        <f>IF(COUNTA('Последняя версия'!H202)=0,NA(),'Последняя версия'!H202)</f>
        <v>1</v>
      </c>
      <c r="I202">
        <f>IF(COUNTA('Последняя версия'!I202)=0,NA(),'Последняя версия'!I202)</f>
        <v>1</v>
      </c>
      <c r="J202">
        <f>IF(COUNTA('Последняя версия'!J202)=0,NA(),'Последняя версия'!J202)</f>
        <v>1</v>
      </c>
      <c r="K202">
        <f>IF(COUNTA('Последняя версия'!K202)=0,NA(),'Последняя версия'!K202)</f>
        <v>1</v>
      </c>
      <c r="L202">
        <f>IF(COUNTA('Последняя версия'!L202)=0,NA(),'Последняя версия'!L202)</f>
        <v>1</v>
      </c>
      <c r="M202">
        <f>IF(COUNTA('Последняя версия'!M202)=0,NA(),'Последняя версия'!M202)</f>
        <v>1</v>
      </c>
      <c r="N202">
        <f>IF(COUNTA('Последняя версия'!N202)=0,NA(),'Последняя версия'!N202)</f>
        <v>2</v>
      </c>
      <c r="O202">
        <f>IF(COUNTA('Последняя версия'!O202)=0,NA(),'Последняя версия'!O202)</f>
        <v>1</v>
      </c>
      <c r="P202">
        <f>IF(COUNTA('Последняя версия'!P202)=0,NA(),'Последняя версия'!P202)</f>
        <v>1</v>
      </c>
      <c r="Q202">
        <f>IF(COUNTA('Последняя версия'!Q202)=0,NA(),'Последняя версия'!Q202)</f>
        <v>1</v>
      </c>
      <c r="R202">
        <f>IF(COUNTA('Последняя версия'!R202)=0,NA(),'Последняя версия'!R202)</f>
        <v>1</v>
      </c>
      <c r="S202">
        <f>IF(COUNTA('Последняя версия'!S202)=0,NA(),'Последняя версия'!S202)</f>
        <v>2</v>
      </c>
      <c r="T202">
        <f>IF(COUNTA('Последняя версия'!T202)=0,NA(),'Последняя версия'!T202)</f>
        <v>0</v>
      </c>
      <c r="U202">
        <f>IF(COUNTA('Последняя версия'!U202)=0,NA(),'Последняя версия'!U202)</f>
        <v>1</v>
      </c>
      <c r="V202">
        <f>IF(COUNTA('Последняя версия'!V202)=0,NA(),'Последняя версия'!V202)</f>
        <v>2</v>
      </c>
      <c r="W202">
        <f>IF(COUNTA('Последняя версия'!W202)=0,NA(),'Последняя версия'!W202)</f>
        <v>1</v>
      </c>
      <c r="X202">
        <f>IF(COUNTA('Последняя версия'!X202)=0,NA(),'Последняя версия'!X202)</f>
        <v>51</v>
      </c>
      <c r="Y202">
        <f>IF(COUNTA('Последняя версия'!Y202)=0,NA(),'Последняя версия'!Y202)</f>
        <v>51</v>
      </c>
      <c r="Z202">
        <f>IF(COUNTA('Последняя версия'!Z202)=0,NA(),'Последняя версия'!Z202)</f>
        <v>4</v>
      </c>
      <c r="AA202">
        <f>IF(COUNTA('Последняя версия'!AA202)=0,NA(),'Последняя версия'!AA202)</f>
        <v>53</v>
      </c>
      <c r="AB202" t="e">
        <f>IF(COUNTA('Последняя версия'!AB202)=0,NA(),'Последняя версия'!AB202)</f>
        <v>#N/A</v>
      </c>
      <c r="AC202">
        <f>IF(COUNTA('Последняя версия'!AC202)=0,NA(),'Последняя версия'!AC202)</f>
        <v>44.6</v>
      </c>
      <c r="AD202">
        <f>IF(COUNTA('Последняя версия'!AD202)=0,NA(),'Последняя версия'!AD202)</f>
        <v>5.3</v>
      </c>
      <c r="AE202">
        <f>IF(COUNTA('Последняя версия'!AE202)=0,NA(),'Последняя версия'!AE202)</f>
        <v>83.6</v>
      </c>
      <c r="AF202">
        <f>IF(COUNTA('Последняя версия'!AF202)=0,NA(),'Последняя версия'!AF202)</f>
        <v>5.2</v>
      </c>
      <c r="AG202">
        <f>IF(COUNTA('Последняя версия'!AG202)=0,NA(),'Последняя версия'!AG202)</f>
        <v>1.3</v>
      </c>
      <c r="AH202">
        <f>IF(COUNTA('Последняя версия'!AH202)=0,NA(),'Последняя версия'!AH202)</f>
        <v>2.91</v>
      </c>
      <c r="AI202">
        <f>IF(COUNTA('Последняя версия'!AI202)=0,NA(),'Последняя версия'!AI202)</f>
        <v>0.78</v>
      </c>
      <c r="AJ202">
        <f>IF(COUNTA('Последняя версия'!AJ202)=0,NA(),'Последняя версия'!AJ202)</f>
        <v>5.69</v>
      </c>
      <c r="AK202">
        <f>IF(COUNTA('Последняя версия'!AK202)=0,NA(),'Последняя версия'!AK202)</f>
        <v>3.08</v>
      </c>
      <c r="AL202">
        <f>IF(COUNTA('Последняя версия'!AL202)=0,NA(),'Последняя версия'!AL202)</f>
        <v>168</v>
      </c>
      <c r="AM202">
        <f>IF(COUNTA('Последняя версия'!AM202)=0,NA(),'Последняя версия'!AM202)</f>
        <v>333</v>
      </c>
      <c r="AN202" t="e">
        <f>IF(COUNTA('Последняя версия'!AN202)=0,NA(),'Последняя версия'!AN202)</f>
        <v>#N/A</v>
      </c>
      <c r="AO202" t="e">
        <f>IF(COUNTA('Последняя версия'!AO202)=0,NA(),'Последняя версия'!AO202)</f>
        <v>#N/A</v>
      </c>
      <c r="AP202" t="e">
        <f>IF(COUNTA('Последняя версия'!AP202)=0,NA(),'Последняя версия'!AP202)</f>
        <v>#N/A</v>
      </c>
      <c r="AQ202" t="e">
        <f>IF(COUNTA('Последняя версия'!AQ202)=0,NA(),'Последняя версия'!AQ202)</f>
        <v>#N/A</v>
      </c>
      <c r="AR202" t="e">
        <f>IF(COUNTA('Последняя версия'!AR202)=0,NA(),'Последняя версия'!AR202)</f>
        <v>#N/A</v>
      </c>
      <c r="AS202" t="e">
        <f>IF(COUNTA('Последняя версия'!AS202)=0,NA(),'Последняя версия'!AS202)</f>
        <v>#N/A</v>
      </c>
      <c r="AT202" t="e">
        <f>IF(COUNTA('Последняя версия'!AT202)=0,NA(),'Последняя версия'!AT202)</f>
        <v>#N/A</v>
      </c>
      <c r="AU202" t="e">
        <f>IF(COUNTA('Последняя версия'!AU202)=0,NA(),'Последняя версия'!AU202)</f>
        <v>#N/A</v>
      </c>
      <c r="AV202" t="e">
        <f>IF(COUNTA('Последняя версия'!AV202)=0,NA(),'Последняя версия'!AV202)</f>
        <v>#N/A</v>
      </c>
      <c r="AW202" t="e">
        <f>IF(COUNTA('Последняя версия'!AW202)=0,NA(),'Последняя версия'!AW202)</f>
        <v>#N/A</v>
      </c>
      <c r="AX202" t="e">
        <f>IF(COUNTA('Последняя версия'!AX202)=0,NA(),'Последняя версия'!AX202)</f>
        <v>#N/A</v>
      </c>
      <c r="AY202" t="e">
        <f>IF(COUNTA('Последняя версия'!AY202)=0,NA(),'Последняя версия'!AY202)</f>
        <v>#N/A</v>
      </c>
      <c r="AZ202" t="e">
        <f>IF(COUNTA('Последняя версия'!AZ202)=0,NA(),'Последняя версия'!AZ202)</f>
        <v>#N/A</v>
      </c>
      <c r="BA202" t="e">
        <f>IF(COUNTA('Последняя версия'!BA202)=0,NA(),'Последняя версия'!BA202)</f>
        <v>#N/A</v>
      </c>
      <c r="BB202">
        <f>IF(COUNTA('Последняя версия'!BB202)=0,NA(),'Последняя версия'!BB202)</f>
        <v>132</v>
      </c>
      <c r="BC202">
        <f>IF(COUNTA('Последняя версия'!BC202)=0,NA(),'Последняя версия'!BC202)</f>
        <v>4.28</v>
      </c>
      <c r="BD202">
        <f>IF(COUNTA('Последняя версия'!BD202)=0,NA(),'Последняя версия'!BD202)</f>
        <v>250</v>
      </c>
      <c r="BE202">
        <f>IF(COUNTA('Последняя версия'!BE202)=0,NA(),'Последняя версия'!BE202)</f>
        <v>4.4000000000000004</v>
      </c>
      <c r="BF202">
        <f>IF(COUNTA('Последняя версия'!BF202)=0,NA(),'Последняя версия'!BF202)</f>
        <v>11</v>
      </c>
      <c r="BG202">
        <f>IF(COUNTA('Последняя версия'!BG202)=0,NA(),'Последняя версия'!BG202)</f>
        <v>11</v>
      </c>
      <c r="BH202">
        <f>IF(COUNTA('Последняя версия'!BH202)=0,NA(),'Последняя версия'!BH202)</f>
        <v>203</v>
      </c>
      <c r="BI202">
        <f>IF(COUNTA('Последняя версия'!BI202)=0,NA(),'Последняя версия'!BI202)</f>
        <v>1664</v>
      </c>
      <c r="BJ202">
        <f>IF(COUNTA('Последняя версия'!BJ202)=0,NA(),'Последняя версия'!BJ202)</f>
        <v>6.9</v>
      </c>
      <c r="BK202">
        <f>IF(COUNTA('Последняя версия'!BK202)=0,NA(),'Последняя версия'!BK202)</f>
        <v>91</v>
      </c>
      <c r="BL202">
        <f>IF(COUNTA('Последняя версия'!BL202)=0,NA(),'Последняя версия'!BL202)</f>
        <v>80.64</v>
      </c>
      <c r="BM202">
        <f>IF(COUNTA('Последняя версия'!BM202)=0,NA(),'Последняя версия'!BM202)</f>
        <v>12</v>
      </c>
      <c r="BN202" t="e">
        <f>IF(COUNTA('Последняя версия'!BN202)=0,NA(),'Последняя версия'!BN202)</f>
        <v>#N/A</v>
      </c>
      <c r="BO202" t="e">
        <f>IF(COUNTA('Последняя версия'!BO202)=0,NA(),'Последняя версия'!BO202)</f>
        <v>#N/A</v>
      </c>
      <c r="BP202" t="e">
        <f>IF(COUNTA('Последняя версия'!BP202)=0,NA(),'Последняя версия'!BP202)</f>
        <v>#N/A</v>
      </c>
      <c r="BQ202" t="e">
        <f>IF(COUNTA('Последняя версия'!BQ202)=0,NA(),'Последняя версия'!BQ202)</f>
        <v>#N/A</v>
      </c>
      <c r="BR202" t="e">
        <f>IF(COUNTA('Последняя версия'!BR202)=0,NA(),'Последняя версия'!BR202)</f>
        <v>#N/A</v>
      </c>
      <c r="BS202" t="e">
        <f>IF(COUNTA('Последняя версия'!BS202)=0,NA(),'Последняя версия'!BS202)</f>
        <v>#N/A</v>
      </c>
      <c r="BT202" t="e">
        <f>IF(COUNTA('Последняя версия'!BT202)=0,NA(),'Последняя версия'!BT202)</f>
        <v>#N/A</v>
      </c>
      <c r="BU202" t="e">
        <f>IF(COUNTA('Последняя версия'!BU202)=0,NA(),'Последняя версия'!BU202)</f>
        <v>#N/A</v>
      </c>
      <c r="BV202" t="e">
        <f>IF(COUNTA('Последняя версия'!BV202)=0,NA(),'Последняя версия'!BV202)</f>
        <v>#N/A</v>
      </c>
      <c r="BW202" t="e">
        <f>IF(COUNTA('Последняя версия'!BW202)=0,NA(),'Последняя версия'!BW202)</f>
        <v>#N/A</v>
      </c>
      <c r="BX202" t="e">
        <f>IF(COUNTA('Последняя версия'!BX202)=0,NA(),'Последняя версия'!BX202)</f>
        <v>#N/A</v>
      </c>
      <c r="BY202" t="e">
        <f>IF(COUNTA('Последняя версия'!BY202)=0,NA(),'Последняя версия'!BY202)</f>
        <v>#N/A</v>
      </c>
      <c r="BZ202" t="e">
        <f>IF(COUNTA('Последняя версия'!BZ202)=0,NA(),'Последняя версия'!BZ202)</f>
        <v>#N/A</v>
      </c>
      <c r="CA202" t="e">
        <f>IF(COUNTA('Последняя версия'!CA202)=0,NA(),'Последняя версия'!CA202)</f>
        <v>#N/A</v>
      </c>
      <c r="CB202" t="e">
        <f>IF(COUNTA('Последняя версия'!CB202)=0,NA(),'Последняя версия'!CB202)</f>
        <v>#N/A</v>
      </c>
      <c r="CC202" t="e">
        <f>IF(COUNTA('Последняя версия'!CC202)=0,NA(),'Последняя версия'!CC202)</f>
        <v>#N/A</v>
      </c>
      <c r="CD202" t="e">
        <f>IF(COUNTA('Последняя версия'!CD202)=0,NA(),'Последняя версия'!CD202)</f>
        <v>#N/A</v>
      </c>
      <c r="CE202" t="e">
        <f>IF(COUNTA('Последняя версия'!CE202)=0,NA(),'Последняя версия'!CE202)</f>
        <v>#N/A</v>
      </c>
      <c r="CF202" t="e">
        <f>IF(COUNTA('Последняя версия'!CF202)=0,NA(),'Последняя версия'!CF202)</f>
        <v>#N/A</v>
      </c>
      <c r="CG202" t="e">
        <f>IF(COUNTA('Последняя версия'!CG202)=0,NA(),'Последняя версия'!CG202)</f>
        <v>#N/A</v>
      </c>
      <c r="CH202" t="e">
        <f>IF(COUNTA('Последняя версия'!CH202)=0,NA(),'Последняя версия'!CH202)</f>
        <v>#N/A</v>
      </c>
      <c r="CI202" t="e">
        <f>IF(COUNTA('Последняя версия'!CI202)=0,NA(),'Последняя версия'!CI202)</f>
        <v>#N/A</v>
      </c>
      <c r="CJ202" t="e">
        <f>IF(COUNTA('Последняя версия'!CJ202)=0,NA(),'Последняя версия'!CJ202)</f>
        <v>#N/A</v>
      </c>
      <c r="CK202" t="e">
        <f>IF(COUNTA('Последняя версия'!CK202)=0,NA(),'Последняя версия'!CK202)</f>
        <v>#N/A</v>
      </c>
      <c r="CL202" t="e">
        <f>IF(COUNTA('Последняя версия'!CL202)=0,NA(),'Последняя версия'!CL202)</f>
        <v>#N/A</v>
      </c>
      <c r="CM202">
        <f>IF(COUNTA('Последняя версия'!CM202)=0,NA(),'Последняя версия'!CM202)</f>
        <v>13.2</v>
      </c>
      <c r="CN202">
        <f>IF(COUNTA('Последняя версия'!CN202)=0,NA(),'Последняя версия'!CN202)</f>
        <v>55.6</v>
      </c>
      <c r="CO202">
        <f>IF(COUNTA('Последняя версия'!CO202)=0,NA(),'Последняя версия'!CO202)</f>
        <v>11.4</v>
      </c>
      <c r="CP202">
        <f>IF(COUNTA('Последняя версия'!CP202)=0,NA(),'Последняя версия'!CP202)</f>
        <v>300</v>
      </c>
      <c r="CQ202">
        <f>IF(COUNTA('Последняя версия'!CQ202)=0,NA(),'Последняя версия'!CQ202)</f>
        <v>53.5</v>
      </c>
      <c r="CR202">
        <f>IF(COUNTA('Последняя версия'!CR202)=0,NA(),'Последняя версия'!CR202)</f>
        <v>8.5</v>
      </c>
      <c r="CS202">
        <f>IF(COUNTA('Последняя версия'!CS202)=0,NA(),'Последняя версия'!CS202)</f>
        <v>29</v>
      </c>
      <c r="CT202">
        <f>IF(COUNTA('Последняя версия'!CT202)=0,NA(),'Последняя версия'!CT202)</f>
        <v>9</v>
      </c>
      <c r="CU202">
        <f>IF(COUNTA('Последняя версия'!CU202)=0,NA(),'Последняя версия'!CU202)</f>
        <v>18</v>
      </c>
      <c r="CV202">
        <f>IF(COUNTA('Последняя версия'!CV202)=0,NA(),'Последняя версия'!CV202)</f>
        <v>7</v>
      </c>
      <c r="CW202">
        <f>IF(COUNTA('Последняя версия'!CW202)=0,NA(),'Последняя версия'!CW202)</f>
        <v>5</v>
      </c>
      <c r="CX202">
        <f>IF(COUNTA('Последняя версия'!CX202)=0,NA(),'Последняя версия'!CX202)</f>
        <v>2</v>
      </c>
      <c r="CY202">
        <f>IF(COUNTA('Последняя версия'!CY202)=0,NA(),'Последняя версия'!CY202)</f>
        <v>6</v>
      </c>
      <c r="CZ202">
        <f>IF(COUNTA('Последняя версия'!CZ202)=0,NA(),'Последняя версия'!CZ202)</f>
        <v>9</v>
      </c>
      <c r="DA202">
        <f>IF(COUNTA('Последняя версия'!DA202)=0,NA(),'Последняя версия'!DA202)</f>
        <v>7</v>
      </c>
      <c r="DB202">
        <f>IF(COUNTA('Последняя версия'!DB202)=0,NA(),'Последняя версия'!DB202)</f>
        <v>6</v>
      </c>
      <c r="DC202">
        <f>IF(COUNTA('Последняя версия'!DC202)=0,NA(),'Последняя версия'!DC202)</f>
        <v>7</v>
      </c>
      <c r="DD202">
        <f>IF(COUNTA('Последняя версия'!DD202)=0,NA(),'Последняя версия'!DD202)</f>
        <v>5</v>
      </c>
      <c r="DE202">
        <f>IF(COUNTA('Последняя версия'!DE202)=0,NA(),'Последняя версия'!DE202)</f>
        <v>4</v>
      </c>
      <c r="DF202">
        <f>IF(COUNTA('Последняя версия'!DF202)=0,NA(),'Последняя версия'!DF202)</f>
        <v>8</v>
      </c>
      <c r="DG202">
        <f>IF(COUNTA('Последняя версия'!DG202)=0,NA(),'Последняя версия'!DG202)</f>
        <v>4</v>
      </c>
      <c r="DH202">
        <f>IF(COUNTA('Последняя версия'!DH202)=0,NA(),'Последняя версия'!DH202)</f>
        <v>6</v>
      </c>
      <c r="DI202">
        <f>IF(COUNTA('Последняя версия'!DI202)=0,NA(),'Последняя версия'!DI202)</f>
        <v>6</v>
      </c>
      <c r="DJ202">
        <f>IF(COUNTA('Последняя версия'!DJ202)=0,NA(),'Последняя версия'!DJ202)</f>
        <v>5</v>
      </c>
      <c r="DK202">
        <f>IF(COUNTA('Последняя версия'!DK202)=0,NA(),'Последняя версия'!DK202)</f>
        <v>4</v>
      </c>
      <c r="DL202">
        <f>IF(COUNTA('Последняя версия'!DL202)=0,NA(),'Последняя версия'!DL202)</f>
        <v>11</v>
      </c>
      <c r="DM202">
        <f>IF(COUNTA('Последняя версия'!DM202)=0,NA(),'Последняя версия'!DM202)</f>
        <v>10</v>
      </c>
      <c r="DN202">
        <f>IF(COUNTA('Последняя версия'!DN202)=0,NA(),'Последняя версия'!DN202)</f>
        <v>6</v>
      </c>
      <c r="DO202">
        <f>IF(COUNTA('Последняя версия'!DO202)=0,NA(),'Последняя версия'!DO202)</f>
        <v>4</v>
      </c>
      <c r="DP202">
        <f>IF(COUNTA('Последняя версия'!DP202)=0,NA(),'Последняя версия'!DP202)</f>
        <v>4</v>
      </c>
      <c r="DQ202">
        <f>IF(COUNTA('Последняя версия'!DQ202)=0,NA(),'Последняя версия'!DQ202)</f>
        <v>14</v>
      </c>
      <c r="DR202">
        <f>IF(COUNTA('Последняя версия'!DR202)=0,NA(),'Последняя версия'!DR202)</f>
        <v>9</v>
      </c>
      <c r="DS202">
        <f>IF(COUNTA('Последняя версия'!DS202)=0,NA(),'Последняя версия'!DS202)</f>
        <v>5</v>
      </c>
      <c r="DT202">
        <f>IF(COUNTA('Последняя версия'!DT202)=0,NA(),'Последняя версия'!DT202)</f>
        <v>100</v>
      </c>
      <c r="DU202">
        <f>IF(COUNTA('Последняя версия'!DU202)=0,NA(),'Последняя версия'!DU202)</f>
        <v>99</v>
      </c>
      <c r="DV202">
        <f>IF(COUNTA('Последняя версия'!DV202)=0,NA(),'Последняя версия'!DV202)</f>
        <v>18</v>
      </c>
      <c r="DW202">
        <f>IF(COUNTA('Последняя версия'!DW202)=0,NA(),'Последняя версия'!DW202)</f>
        <v>1</v>
      </c>
      <c r="DX202">
        <f>IF(COUNTA('Последняя версия'!DX202)=0,NA(),'Последняя версия'!DX202)</f>
        <v>26</v>
      </c>
      <c r="DY202">
        <f>IF(COUNTA('Последняя версия'!DY202)=0,NA(),'Последняя версия'!DY202)</f>
        <v>14</v>
      </c>
      <c r="DZ202">
        <f>IF(COUNTA('Последняя версия'!DZ202)=0,NA(),'Последняя версия'!DZ202)</f>
        <v>25</v>
      </c>
      <c r="EA202">
        <f>IF(COUNTA('Последняя версия'!EA202)=0,NA(),'Последняя версия'!EA202)</f>
        <v>16</v>
      </c>
      <c r="EB202">
        <f>IF(COUNTA('Последняя версия'!EB202)=0,NA(),'Последняя версия'!EB202)</f>
        <v>54</v>
      </c>
      <c r="EC202">
        <f>IF(COUNTA('Последняя версия'!EC202)=0,NA(),'Последняя версия'!EC202)</f>
        <v>61</v>
      </c>
      <c r="ED202">
        <f>IF(COUNTA('Последняя версия'!ED202)=0,NA(),'Последняя версия'!ED202)</f>
        <v>127</v>
      </c>
      <c r="EE202">
        <f>IF(COUNTA('Последняя версия'!EE202)=0,NA(),'Последняя версия'!EE202)</f>
        <v>0</v>
      </c>
      <c r="EF202">
        <f>IF(COUNTA('Последняя версия'!EF202)=0,NA(),'Последняя версия'!EF202)</f>
        <v>0</v>
      </c>
      <c r="EG202">
        <f>IF(COUNTA('Последняя версия'!EG202)=0,NA(),'Последняя версия'!EG202)</f>
        <v>0</v>
      </c>
      <c r="EH202">
        <f>IF(COUNTA('Последняя версия'!EH202)=0,NA(),'Последняя версия'!EH202)</f>
        <v>4</v>
      </c>
      <c r="EI202">
        <f>IF(COUNTA('Последняя версия'!EI202)=0,NA(),'Последняя версия'!EI202)</f>
        <v>66</v>
      </c>
      <c r="EJ202">
        <f>IF(COUNTA('Последняя версия'!EJ202)=0,NA(),'Последняя версия'!EJ202)</f>
        <v>1.1299999999999999</v>
      </c>
    </row>
    <row r="203" spans="1:140" x14ac:dyDescent="0.35">
      <c r="A203">
        <f>IF(COUNTA('Последняя версия'!A203)=0,NA(),'Последняя версия'!A203)</f>
        <v>202</v>
      </c>
      <c r="B203">
        <f>IF(COUNTA('Последняя версия'!B203)=0,NA(),'Последняя версия'!B203)</f>
        <v>4</v>
      </c>
      <c r="C203">
        <f>IF(COUNTA('Последняя версия'!C203)=0,NA(),'Последняя версия'!C203)</f>
        <v>2</v>
      </c>
      <c r="D203">
        <f>IF(COUNTA('Последняя версия'!D203)=0,NA(),'Последняя версия'!D203)</f>
        <v>6</v>
      </c>
      <c r="E203">
        <f>IF(COUNTA('Последняя версия'!E203)=0,NA(),'Последняя версия'!E203)</f>
        <v>5</v>
      </c>
      <c r="F203">
        <f>IF(COUNTA('Последняя версия'!F203)=0,NA(),'Последняя версия'!F203)</f>
        <v>3</v>
      </c>
      <c r="G203">
        <f>IF(COUNTA('Последняя версия'!G203)=0,NA(),'Последняя версия'!G203)</f>
        <v>1</v>
      </c>
      <c r="H203">
        <f>IF(COUNTA('Последняя версия'!H203)=0,NA(),'Последняя версия'!H203)</f>
        <v>1</v>
      </c>
      <c r="I203">
        <f>IF(COUNTA('Последняя версия'!I203)=0,NA(),'Последняя версия'!I203)</f>
        <v>1</v>
      </c>
      <c r="J203">
        <f>IF(COUNTA('Последняя версия'!J203)=0,NA(),'Последняя версия'!J203)</f>
        <v>2</v>
      </c>
      <c r="K203">
        <f>IF(COUNTA('Последняя версия'!K203)=0,NA(),'Последняя версия'!K203)</f>
        <v>1</v>
      </c>
      <c r="L203">
        <f>IF(COUNTA('Последняя версия'!L203)=0,NA(),'Последняя версия'!L203)</f>
        <v>1</v>
      </c>
      <c r="M203">
        <f>IF(COUNTA('Последняя версия'!M203)=0,NA(),'Последняя версия'!M203)</f>
        <v>1</v>
      </c>
      <c r="N203">
        <f>IF(COUNTA('Последняя версия'!N203)=0,NA(),'Последняя версия'!N203)</f>
        <v>1</v>
      </c>
      <c r="O203">
        <f>IF(COUNTA('Последняя версия'!O203)=0,NA(),'Последняя версия'!O203)</f>
        <v>1</v>
      </c>
      <c r="P203">
        <f>IF(COUNTA('Последняя версия'!P203)=0,NA(),'Последняя версия'!P203)</f>
        <v>1</v>
      </c>
      <c r="Q203">
        <f>IF(COUNTA('Последняя версия'!Q203)=0,NA(),'Последняя версия'!Q203)</f>
        <v>1</v>
      </c>
      <c r="R203">
        <f>IF(COUNTA('Последняя версия'!R203)=0,NA(),'Последняя версия'!R203)</f>
        <v>1</v>
      </c>
      <c r="S203">
        <f>IF(COUNTA('Последняя версия'!S203)=0,NA(),'Последняя версия'!S203)</f>
        <v>2</v>
      </c>
      <c r="T203" t="e">
        <f>IF(COUNTA('Последняя версия'!T203)=0,NA(),'Последняя версия'!T203)</f>
        <v>#N/A</v>
      </c>
      <c r="U203">
        <f>IF(COUNTA('Последняя версия'!U203)=0,NA(),'Последняя версия'!U203)</f>
        <v>1</v>
      </c>
      <c r="V203">
        <f>IF(COUNTA('Последняя версия'!V203)=0,NA(),'Последняя версия'!V203)</f>
        <v>2</v>
      </c>
      <c r="W203">
        <f>IF(COUNTA('Последняя версия'!W203)=0,NA(),'Последняя версия'!W203)</f>
        <v>1</v>
      </c>
      <c r="X203">
        <f>IF(COUNTA('Последняя версия'!X203)=0,NA(),'Последняя версия'!X203)</f>
        <v>67</v>
      </c>
      <c r="Y203" t="e">
        <f>IF(COUNTA('Последняя версия'!Y203)=0,NA(),'Последняя версия'!Y203)</f>
        <v>#N/A</v>
      </c>
      <c r="Z203" t="e">
        <f>IF(COUNTA('Последняя версия'!Z203)=0,NA(),'Последняя версия'!Z203)</f>
        <v>#N/A</v>
      </c>
      <c r="AA203">
        <f>IF(COUNTA('Последняя версия'!AA203)=0,NA(),'Последняя версия'!AA203)</f>
        <v>55</v>
      </c>
      <c r="AB203" t="e">
        <f>IF(COUNTA('Последняя версия'!AB203)=0,NA(),'Последняя версия'!AB203)</f>
        <v>#N/A</v>
      </c>
      <c r="AC203">
        <f>IF(COUNTA('Последняя версия'!AC203)=0,NA(),'Последняя версия'!AC203)</f>
        <v>39</v>
      </c>
      <c r="AD203">
        <f>IF(COUNTA('Последняя версия'!AD203)=0,NA(),'Последняя версия'!AD203)</f>
        <v>7.34</v>
      </c>
      <c r="AE203">
        <f>IF(COUNTA('Последняя версия'!AE203)=0,NA(),'Последняя версия'!AE203)</f>
        <v>66.5</v>
      </c>
      <c r="AF203">
        <f>IF(COUNTA('Последняя версия'!AF203)=0,NA(),'Последняя версия'!AF203)</f>
        <v>5</v>
      </c>
      <c r="AG203">
        <f>IF(COUNTA('Последняя версия'!AG203)=0,NA(),'Последняя версия'!AG203)</f>
        <v>1.4</v>
      </c>
      <c r="AH203">
        <f>IF(COUNTA('Последняя версия'!AH203)=0,NA(),'Последняя версия'!AH203)</f>
        <v>4.05</v>
      </c>
      <c r="AI203">
        <f>IF(COUNTA('Последняя версия'!AI203)=0,NA(),'Последняя версия'!AI203)</f>
        <v>0.97</v>
      </c>
      <c r="AJ203">
        <f>IF(COUNTA('Последняя версия'!AJ203)=0,NA(),'Последняя версия'!AJ203)</f>
        <v>7.49</v>
      </c>
      <c r="AK203">
        <f>IF(COUNTA('Последняя версия'!AK203)=0,NA(),'Последняя версия'!AK203)</f>
        <v>4.24</v>
      </c>
      <c r="AL203">
        <f>IF(COUNTA('Последняя версия'!AL203)=0,NA(),'Последняя версия'!AL203)</f>
        <v>169</v>
      </c>
      <c r="AM203">
        <f>IF(COUNTA('Последняя версия'!AM203)=0,NA(),'Последняя версия'!AM203)</f>
        <v>473</v>
      </c>
      <c r="AN203" t="e">
        <f>IF(COUNTA('Последняя версия'!AN203)=0,NA(),'Последняя версия'!AN203)</f>
        <v>#N/A</v>
      </c>
      <c r="AO203" t="e">
        <f>IF(COUNTA('Последняя версия'!AO203)=0,NA(),'Последняя версия'!AO203)</f>
        <v>#N/A</v>
      </c>
      <c r="AP203" t="e">
        <f>IF(COUNTA('Последняя версия'!AP203)=0,NA(),'Последняя версия'!AP203)</f>
        <v>#N/A</v>
      </c>
      <c r="AQ203" t="e">
        <f>IF(COUNTA('Последняя версия'!AQ203)=0,NA(),'Последняя версия'!AQ203)</f>
        <v>#N/A</v>
      </c>
      <c r="AR203" t="e">
        <f>IF(COUNTA('Последняя версия'!AR203)=0,NA(),'Последняя версия'!AR203)</f>
        <v>#N/A</v>
      </c>
      <c r="AS203" t="e">
        <f>IF(COUNTA('Последняя версия'!AS203)=0,NA(),'Последняя версия'!AS203)</f>
        <v>#N/A</v>
      </c>
      <c r="AT203" t="e">
        <f>IF(COUNTA('Последняя версия'!AT203)=0,NA(),'Последняя версия'!AT203)</f>
        <v>#N/A</v>
      </c>
      <c r="AU203" t="e">
        <f>IF(COUNTA('Последняя версия'!AU203)=0,NA(),'Последняя версия'!AU203)</f>
        <v>#N/A</v>
      </c>
      <c r="AV203" t="e">
        <f>IF(COUNTA('Последняя версия'!AV203)=0,NA(),'Последняя версия'!AV203)</f>
        <v>#N/A</v>
      </c>
      <c r="AW203" t="e">
        <f>IF(COUNTA('Последняя версия'!AW203)=0,NA(),'Последняя версия'!AW203)</f>
        <v>#N/A</v>
      </c>
      <c r="AX203" t="e">
        <f>IF(COUNTA('Последняя версия'!AX203)=0,NA(),'Последняя версия'!AX203)</f>
        <v>#N/A</v>
      </c>
      <c r="AY203" t="e">
        <f>IF(COUNTA('Последняя версия'!AY203)=0,NA(),'Последняя версия'!AY203)</f>
        <v>#N/A</v>
      </c>
      <c r="AZ203" t="e">
        <f>IF(COUNTA('Последняя версия'!AZ203)=0,NA(),'Последняя версия'!AZ203)</f>
        <v>#N/A</v>
      </c>
      <c r="BA203" t="e">
        <f>IF(COUNTA('Последняя версия'!BA203)=0,NA(),'Последняя версия'!BA203)</f>
        <v>#N/A</v>
      </c>
      <c r="BB203">
        <f>IF(COUNTA('Последняя версия'!BB203)=0,NA(),'Последняя версия'!BB203)</f>
        <v>127</v>
      </c>
      <c r="BC203">
        <f>IF(COUNTA('Последняя версия'!BC203)=0,NA(),'Последняя версия'!BC203)</f>
        <v>4.18</v>
      </c>
      <c r="BD203">
        <f>IF(COUNTA('Последняя версия'!BD203)=0,NA(),'Последняя версия'!BD203)</f>
        <v>192</v>
      </c>
      <c r="BE203">
        <f>IF(COUNTA('Последняя версия'!BE203)=0,NA(),'Последняя версия'!BE203)</f>
        <v>5.4</v>
      </c>
      <c r="BF203">
        <f>IF(COUNTA('Последняя версия'!BF203)=0,NA(),'Последняя версия'!BF203)</f>
        <v>12</v>
      </c>
      <c r="BG203">
        <f>IF(COUNTA('Последняя версия'!BG203)=0,NA(),'Последняя версия'!BG203)</f>
        <v>8</v>
      </c>
      <c r="BH203">
        <f>IF(COUNTA('Последняя версия'!BH203)=0,NA(),'Последняя версия'!BH203)</f>
        <v>196</v>
      </c>
      <c r="BI203">
        <f>IF(COUNTA('Последняя версия'!BI203)=0,NA(),'Последняя версия'!BI203)</f>
        <v>1543</v>
      </c>
      <c r="BJ203">
        <f>IF(COUNTA('Последняя версия'!BJ203)=0,NA(),'Последняя версия'!BJ203)</f>
        <v>6.8</v>
      </c>
      <c r="BK203">
        <f>IF(COUNTA('Последняя версия'!BK203)=0,NA(),'Последняя версия'!BK203)</f>
        <v>55.02</v>
      </c>
      <c r="BL203">
        <f>IF(COUNTA('Последняя версия'!BL203)=0,NA(),'Последняя версия'!BL203)</f>
        <v>74.8</v>
      </c>
      <c r="BM203">
        <f>IF(COUNTA('Последняя версия'!BM203)=0,NA(),'Последняя версия'!BM203)</f>
        <v>14.1</v>
      </c>
      <c r="BN203" t="e">
        <f>IF(COUNTA('Последняя версия'!BN203)=0,NA(),'Последняя версия'!BN203)</f>
        <v>#N/A</v>
      </c>
      <c r="BO203" t="e">
        <f>IF(COUNTA('Последняя версия'!BO203)=0,NA(),'Последняя версия'!BO203)</f>
        <v>#N/A</v>
      </c>
      <c r="BP203" t="e">
        <f>IF(COUNTA('Последняя версия'!BP203)=0,NA(),'Последняя версия'!BP203)</f>
        <v>#N/A</v>
      </c>
      <c r="BQ203" t="e">
        <f>IF(COUNTA('Последняя версия'!BQ203)=0,NA(),'Последняя версия'!BQ203)</f>
        <v>#N/A</v>
      </c>
      <c r="BR203" t="e">
        <f>IF(COUNTA('Последняя версия'!BR203)=0,NA(),'Последняя версия'!BR203)</f>
        <v>#N/A</v>
      </c>
      <c r="BS203" t="e">
        <f>IF(COUNTA('Последняя версия'!BS203)=0,NA(),'Последняя версия'!BS203)</f>
        <v>#N/A</v>
      </c>
      <c r="BT203" t="e">
        <f>IF(COUNTA('Последняя версия'!BT203)=0,NA(),'Последняя версия'!BT203)</f>
        <v>#N/A</v>
      </c>
      <c r="BU203" t="e">
        <f>IF(COUNTA('Последняя версия'!BU203)=0,NA(),'Последняя версия'!BU203)</f>
        <v>#N/A</v>
      </c>
      <c r="BV203" t="e">
        <f>IF(COUNTA('Последняя версия'!BV203)=0,NA(),'Последняя версия'!BV203)</f>
        <v>#N/A</v>
      </c>
      <c r="BW203" t="e">
        <f>IF(COUNTA('Последняя версия'!BW203)=0,NA(),'Последняя версия'!BW203)</f>
        <v>#N/A</v>
      </c>
      <c r="BX203" t="e">
        <f>IF(COUNTA('Последняя версия'!BX203)=0,NA(),'Последняя версия'!BX203)</f>
        <v>#N/A</v>
      </c>
      <c r="BY203" t="e">
        <f>IF(COUNTA('Последняя версия'!BY203)=0,NA(),'Последняя версия'!BY203)</f>
        <v>#N/A</v>
      </c>
      <c r="BZ203" t="e">
        <f>IF(COUNTA('Последняя версия'!BZ203)=0,NA(),'Последняя версия'!BZ203)</f>
        <v>#N/A</v>
      </c>
      <c r="CA203" t="e">
        <f>IF(COUNTA('Последняя версия'!CA203)=0,NA(),'Последняя версия'!CA203)</f>
        <v>#N/A</v>
      </c>
      <c r="CB203" t="e">
        <f>IF(COUNTA('Последняя версия'!CB203)=0,NA(),'Последняя версия'!CB203)</f>
        <v>#N/A</v>
      </c>
      <c r="CC203" t="e">
        <f>IF(COUNTA('Последняя версия'!CC203)=0,NA(),'Последняя версия'!CC203)</f>
        <v>#N/A</v>
      </c>
      <c r="CD203" t="e">
        <f>IF(COUNTA('Последняя версия'!CD203)=0,NA(),'Последняя версия'!CD203)</f>
        <v>#N/A</v>
      </c>
      <c r="CE203" t="e">
        <f>IF(COUNTA('Последняя версия'!CE203)=0,NA(),'Последняя версия'!CE203)</f>
        <v>#N/A</v>
      </c>
      <c r="CF203" t="e">
        <f>IF(COUNTA('Последняя версия'!CF203)=0,NA(),'Последняя версия'!CF203)</f>
        <v>#N/A</v>
      </c>
      <c r="CG203" t="e">
        <f>IF(COUNTA('Последняя версия'!CG203)=0,NA(),'Последняя версия'!CG203)</f>
        <v>#N/A</v>
      </c>
      <c r="CH203" t="e">
        <f>IF(COUNTA('Последняя версия'!CH203)=0,NA(),'Последняя версия'!CH203)</f>
        <v>#N/A</v>
      </c>
      <c r="CI203" t="e">
        <f>IF(COUNTA('Последняя версия'!CI203)=0,NA(),'Последняя версия'!CI203)</f>
        <v>#N/A</v>
      </c>
      <c r="CJ203" t="e">
        <f>IF(COUNTA('Последняя версия'!CJ203)=0,NA(),'Последняя версия'!CJ203)</f>
        <v>#N/A</v>
      </c>
      <c r="CK203" t="e">
        <f>IF(COUNTA('Последняя версия'!CK203)=0,NA(),'Последняя версия'!CK203)</f>
        <v>#N/A</v>
      </c>
      <c r="CL203" t="e">
        <f>IF(COUNTA('Последняя версия'!CL203)=0,NA(),'Последняя версия'!CL203)</f>
        <v>#N/A</v>
      </c>
      <c r="CM203" t="e">
        <f>IF(COUNTA('Последняя версия'!CM203)=0,NA(),'Последняя версия'!CM203)</f>
        <v>#N/A</v>
      </c>
      <c r="CN203" t="e">
        <f>IF(COUNTA('Последняя версия'!CN203)=0,NA(),'Последняя версия'!CN203)</f>
        <v>#N/A</v>
      </c>
      <c r="CO203" t="e">
        <f>IF(COUNTA('Последняя версия'!CO203)=0,NA(),'Последняя версия'!CO203)</f>
        <v>#N/A</v>
      </c>
      <c r="CP203" t="e">
        <f>IF(COUNTA('Последняя версия'!CP203)=0,NA(),'Последняя версия'!CP203)</f>
        <v>#N/A</v>
      </c>
      <c r="CQ203" t="e">
        <f>IF(COUNTA('Последняя версия'!CQ203)=0,NA(),'Последняя версия'!CQ203)</f>
        <v>#N/A</v>
      </c>
      <c r="CR203" t="e">
        <f>IF(COUNTA('Последняя версия'!CR203)=0,NA(),'Последняя версия'!CR203)</f>
        <v>#N/A</v>
      </c>
      <c r="CS203">
        <f>IF(COUNTA('Последняя версия'!CS203)=0,NA(),'Последняя версия'!CS203)</f>
        <v>29</v>
      </c>
      <c r="CT203">
        <f>IF(COUNTA('Последняя версия'!CT203)=0,NA(),'Последняя версия'!CT203)</f>
        <v>10</v>
      </c>
      <c r="CU203">
        <f>IF(COUNTA('Последняя версия'!CU203)=0,NA(),'Последняя версия'!CU203)</f>
        <v>17</v>
      </c>
      <c r="CV203">
        <f>IF(COUNTA('Последняя версия'!CV203)=0,NA(),'Последняя версия'!CV203)</f>
        <v>5</v>
      </c>
      <c r="CW203">
        <f>IF(COUNTA('Последняя версия'!CW203)=0,NA(),'Последняя версия'!CW203)</f>
        <v>1</v>
      </c>
      <c r="CX203">
        <f>IF(COUNTA('Последняя версия'!CX203)=0,NA(),'Последняя версия'!CX203)</f>
        <v>5</v>
      </c>
      <c r="CY203">
        <f>IF(COUNTA('Последняя версия'!CY203)=0,NA(),'Последняя версия'!CY203)</f>
        <v>6</v>
      </c>
      <c r="CZ203">
        <f>IF(COUNTA('Последняя версия'!CZ203)=0,NA(),'Последняя версия'!CZ203)</f>
        <v>6</v>
      </c>
      <c r="DA203">
        <f>IF(COUNTA('Последняя версия'!DA203)=0,NA(),'Последняя версия'!DA203)</f>
        <v>8</v>
      </c>
      <c r="DB203">
        <f>IF(COUNTA('Последняя версия'!DB203)=0,NA(),'Последняя версия'!DB203)</f>
        <v>7</v>
      </c>
      <c r="DC203">
        <f>IF(COUNTA('Последняя версия'!DC203)=0,NA(),'Последняя версия'!DC203)</f>
        <v>7</v>
      </c>
      <c r="DD203">
        <f>IF(COUNTA('Последняя версия'!DD203)=0,NA(),'Последняя версия'!DD203)</f>
        <v>5</v>
      </c>
      <c r="DE203">
        <f>IF(COUNTA('Последняя версия'!DE203)=0,NA(),'Последняя версия'!DE203)</f>
        <v>6</v>
      </c>
      <c r="DF203">
        <f>IF(COUNTA('Последняя версия'!DF203)=0,NA(),'Последняя версия'!DF203)</f>
        <v>6</v>
      </c>
      <c r="DG203">
        <f>IF(COUNTA('Последняя версия'!DG203)=0,NA(),'Последняя версия'!DG203)</f>
        <v>8</v>
      </c>
      <c r="DH203">
        <f>IF(COUNTA('Последняя версия'!DH203)=0,NA(),'Последняя версия'!DH203)</f>
        <v>12</v>
      </c>
      <c r="DI203">
        <f>IF(COUNTA('Последняя версия'!DI203)=0,NA(),'Последняя версия'!DI203)</f>
        <v>6</v>
      </c>
      <c r="DJ203">
        <f>IF(COUNTA('Последняя версия'!DJ203)=0,NA(),'Последняя версия'!DJ203)</f>
        <v>5</v>
      </c>
      <c r="DK203">
        <f>IF(COUNTA('Последняя версия'!DK203)=0,NA(),'Последняя версия'!DK203)</f>
        <v>4</v>
      </c>
      <c r="DL203">
        <f>IF(COUNTA('Последняя версия'!DL203)=0,NA(),'Последняя версия'!DL203)</f>
        <v>8</v>
      </c>
      <c r="DM203">
        <f>IF(COUNTA('Последняя версия'!DM203)=0,NA(),'Последняя версия'!DM203)</f>
        <v>11</v>
      </c>
      <c r="DN203">
        <f>IF(COUNTA('Последняя версия'!DN203)=0,NA(),'Последняя версия'!DN203)</f>
        <v>6</v>
      </c>
      <c r="DO203">
        <f>IF(COUNTA('Последняя версия'!DO203)=0,NA(),'Последняя версия'!DO203)</f>
        <v>5</v>
      </c>
      <c r="DP203">
        <f>IF(COUNTA('Последняя версия'!DP203)=0,NA(),'Последняя версия'!DP203)</f>
        <v>6</v>
      </c>
      <c r="DQ203">
        <f>IF(COUNTA('Последняя версия'!DQ203)=0,NA(),'Последняя версия'!DQ203)</f>
        <v>16</v>
      </c>
      <c r="DR203">
        <f>IF(COUNTA('Последняя версия'!DR203)=0,NA(),'Последняя версия'!DR203)</f>
        <v>8</v>
      </c>
      <c r="DS203">
        <f>IF(COUNTA('Последняя версия'!DS203)=0,NA(),'Последняя версия'!DS203)</f>
        <v>8</v>
      </c>
      <c r="DT203">
        <f>IF(COUNTA('Последняя версия'!DT203)=0,NA(),'Последняя версия'!DT203)</f>
        <v>114</v>
      </c>
      <c r="DU203">
        <f>IF(COUNTA('Последняя версия'!DU203)=0,NA(),'Последняя версия'!DU203)</f>
        <v>98</v>
      </c>
      <c r="DV203">
        <f>IF(COUNTA('Последняя версия'!DV203)=0,NA(),'Последняя версия'!DV203)</f>
        <v>18</v>
      </c>
      <c r="DW203">
        <f>IF(COUNTA('Последняя версия'!DW203)=0,NA(),'Последняя версия'!DW203)</f>
        <v>1</v>
      </c>
      <c r="DX203">
        <f>IF(COUNTA('Последняя версия'!DX203)=0,NA(),'Последняя версия'!DX203)</f>
        <v>25</v>
      </c>
      <c r="DY203">
        <f>IF(COUNTA('Последняя версия'!DY203)=0,NA(),'Последняя версия'!DY203)</f>
        <v>13</v>
      </c>
      <c r="DZ203">
        <f>IF(COUNTA('Последняя версия'!DZ203)=0,NA(),'Последняя версия'!DZ203)</f>
        <v>26</v>
      </c>
      <c r="EA203">
        <f>IF(COUNTA('Последняя версия'!EA203)=0,NA(),'Последняя версия'!EA203)</f>
        <v>16</v>
      </c>
      <c r="EB203">
        <f>IF(COUNTA('Последняя версия'!EB203)=0,NA(),'Последняя версия'!EB203)</f>
        <v>48</v>
      </c>
      <c r="EC203">
        <f>IF(COUNTA('Последняя версия'!EC203)=0,NA(),'Последняя версия'!EC203)</f>
        <v>78</v>
      </c>
      <c r="ED203">
        <f>IF(COUNTA('Последняя версия'!ED203)=0,NA(),'Последняя версия'!ED203)</f>
        <v>120</v>
      </c>
      <c r="EE203">
        <f>IF(COUNTA('Последняя версия'!EE203)=0,NA(),'Последняя версия'!EE203)</f>
        <v>0</v>
      </c>
      <c r="EF203">
        <f>IF(COUNTA('Последняя версия'!EF203)=0,NA(),'Последняя версия'!EF203)</f>
        <v>4</v>
      </c>
      <c r="EG203">
        <f>IF(COUNTA('Последняя версия'!EG203)=0,NA(),'Последняя версия'!EG203)</f>
        <v>0</v>
      </c>
      <c r="EH203">
        <f>IF(COUNTA('Последняя версия'!EH203)=0,NA(),'Последняя версия'!EH203)</f>
        <v>2</v>
      </c>
      <c r="EI203">
        <f>IF(COUNTA('Последняя версия'!EI203)=0,NA(),'Последняя версия'!EI203)</f>
        <v>42</v>
      </c>
      <c r="EJ203">
        <f>IF(COUNTA('Последняя версия'!EJ203)=0,NA(),'Последняя версия'!EJ203)</f>
        <v>1.63</v>
      </c>
    </row>
    <row r="204" spans="1:140" x14ac:dyDescent="0.35">
      <c r="A204">
        <f>IF(COUNTA('Последняя версия'!A204)=0,NA(),'Последняя версия'!A204)</f>
        <v>203</v>
      </c>
      <c r="B204">
        <f>IF(COUNTA('Последняя версия'!B204)=0,NA(),'Последняя версия'!B204)</f>
        <v>4</v>
      </c>
      <c r="C204">
        <f>IF(COUNTA('Последняя версия'!C204)=0,NA(),'Последняя версия'!C204)</f>
        <v>2</v>
      </c>
      <c r="D204">
        <f>IF(COUNTA('Последняя версия'!D204)=0,NA(),'Последняя версия'!D204)</f>
        <v>4</v>
      </c>
      <c r="E204">
        <f>IF(COUNTA('Последняя версия'!E204)=0,NA(),'Последняя версия'!E204)</f>
        <v>5</v>
      </c>
      <c r="F204">
        <f>IF(COUNTA('Последняя версия'!F204)=0,NA(),'Последняя версия'!F204)</f>
        <v>4</v>
      </c>
      <c r="G204">
        <f>IF(COUNTA('Последняя версия'!G204)=0,NA(),'Последняя версия'!G204)</f>
        <v>1</v>
      </c>
      <c r="H204">
        <f>IF(COUNTA('Последняя версия'!H204)=0,NA(),'Последняя версия'!H204)</f>
        <v>1</v>
      </c>
      <c r="I204">
        <f>IF(COUNTA('Последняя версия'!I204)=0,NA(),'Последняя версия'!I204)</f>
        <v>1</v>
      </c>
      <c r="J204">
        <f>IF(COUNTA('Последняя версия'!J204)=0,NA(),'Последняя версия'!J204)</f>
        <v>1</v>
      </c>
      <c r="K204">
        <f>IF(COUNTA('Последняя версия'!K204)=0,NA(),'Последняя версия'!K204)</f>
        <v>1</v>
      </c>
      <c r="L204">
        <f>IF(COUNTA('Последняя версия'!L204)=0,NA(),'Последняя версия'!L204)</f>
        <v>1</v>
      </c>
      <c r="M204">
        <f>IF(COUNTA('Последняя версия'!M204)=0,NA(),'Последняя версия'!M204)</f>
        <v>1</v>
      </c>
      <c r="N204">
        <f>IF(COUNTA('Последняя версия'!N204)=0,NA(),'Последняя версия'!N204)</f>
        <v>1</v>
      </c>
      <c r="O204">
        <f>IF(COUNTA('Последняя версия'!O204)=0,NA(),'Последняя версия'!O204)</f>
        <v>2</v>
      </c>
      <c r="P204">
        <f>IF(COUNTA('Последняя версия'!P204)=0,NA(),'Последняя версия'!P204)</f>
        <v>1</v>
      </c>
      <c r="Q204">
        <f>IF(COUNTA('Последняя версия'!Q204)=0,NA(),'Последняя версия'!Q204)</f>
        <v>1</v>
      </c>
      <c r="R204">
        <f>IF(COUNTA('Последняя версия'!R204)=0,NA(),'Последняя версия'!R204)</f>
        <v>1</v>
      </c>
      <c r="S204">
        <f>IF(COUNTA('Последняя версия'!S204)=0,NA(),'Последняя версия'!S204)</f>
        <v>1</v>
      </c>
      <c r="T204" t="e">
        <f>IF(COUNTA('Последняя версия'!T204)=0,NA(),'Последняя версия'!T204)</f>
        <v>#N/A</v>
      </c>
      <c r="U204">
        <f>IF(COUNTA('Последняя версия'!U204)=0,NA(),'Последняя версия'!U204)</f>
        <v>1</v>
      </c>
      <c r="V204">
        <f>IF(COUNTA('Последняя версия'!V204)=0,NA(),'Последняя версия'!V204)</f>
        <v>2</v>
      </c>
      <c r="W204">
        <f>IF(COUNTA('Последняя версия'!W204)=0,NA(),'Последняя версия'!W204)</f>
        <v>1</v>
      </c>
      <c r="X204">
        <f>IF(COUNTA('Последняя версия'!X204)=0,NA(),'Последняя версия'!X204)</f>
        <v>81</v>
      </c>
      <c r="Y204" t="e">
        <f>IF(COUNTA('Последняя версия'!Y204)=0,NA(),'Последняя версия'!Y204)</f>
        <v>#N/A</v>
      </c>
      <c r="Z204" t="e">
        <f>IF(COUNTA('Последняя версия'!Z204)=0,NA(),'Последняя версия'!Z204)</f>
        <v>#N/A</v>
      </c>
      <c r="AA204">
        <f>IF(COUNTA('Последняя версия'!AA204)=0,NA(),'Последняя версия'!AA204)</f>
        <v>57</v>
      </c>
      <c r="AB204" t="e">
        <f>IF(COUNTA('Последняя версия'!AB204)=0,NA(),'Последняя версия'!AB204)</f>
        <v>#N/A</v>
      </c>
      <c r="AC204">
        <f>IF(COUNTA('Последняя версия'!AC204)=0,NA(),'Последняя версия'!AC204)</f>
        <v>44.6</v>
      </c>
      <c r="AD204">
        <f>IF(COUNTA('Последняя версия'!AD204)=0,NA(),'Последняя версия'!AD204)</f>
        <v>6.71</v>
      </c>
      <c r="AE204">
        <f>IF(COUNTA('Последняя версия'!AE204)=0,NA(),'Последняя версия'!AE204)</f>
        <v>73.2</v>
      </c>
      <c r="AF204">
        <f>IF(COUNTA('Последняя версия'!AF204)=0,NA(),'Последняя версия'!AF204)</f>
        <v>6</v>
      </c>
      <c r="AG204">
        <f>IF(COUNTA('Последняя версия'!AG204)=0,NA(),'Последняя версия'!AG204)</f>
        <v>1.2</v>
      </c>
      <c r="AH204">
        <f>IF(COUNTA('Последняя версия'!AH204)=0,NA(),'Последняя версия'!AH204)</f>
        <v>4.3099999999999996</v>
      </c>
      <c r="AI204">
        <f>IF(COUNTA('Последняя версия'!AI204)=0,NA(),'Последняя версия'!AI204)</f>
        <v>0.98</v>
      </c>
      <c r="AJ204">
        <f>IF(COUNTA('Последняя версия'!AJ204)=0,NA(),'Последняя версия'!AJ204)</f>
        <v>8.27</v>
      </c>
      <c r="AK204">
        <f>IF(COUNTA('Последняя версия'!AK204)=0,NA(),'Последняя версия'!AK204)</f>
        <v>3.26</v>
      </c>
      <c r="AL204">
        <f>IF(COUNTA('Последняя версия'!AL204)=0,NA(),'Последняя версия'!AL204)</f>
        <v>112</v>
      </c>
      <c r="AM204">
        <f>IF(COUNTA('Последняя версия'!AM204)=0,NA(),'Последняя версия'!AM204)</f>
        <v>301</v>
      </c>
      <c r="AN204" t="e">
        <f>IF(COUNTA('Последняя версия'!AN204)=0,NA(),'Последняя версия'!AN204)</f>
        <v>#N/A</v>
      </c>
      <c r="AO204" t="e">
        <f>IF(COUNTA('Последняя версия'!AO204)=0,NA(),'Последняя версия'!AO204)</f>
        <v>#N/A</v>
      </c>
      <c r="AP204" t="e">
        <f>IF(COUNTA('Последняя версия'!AP204)=0,NA(),'Последняя версия'!AP204)</f>
        <v>#N/A</v>
      </c>
      <c r="AQ204" t="e">
        <f>IF(COUNTA('Последняя версия'!AQ204)=0,NA(),'Последняя версия'!AQ204)</f>
        <v>#N/A</v>
      </c>
      <c r="AR204" t="e">
        <f>IF(COUNTA('Последняя версия'!AR204)=0,NA(),'Последняя версия'!AR204)</f>
        <v>#N/A</v>
      </c>
      <c r="AS204" t="e">
        <f>IF(COUNTA('Последняя версия'!AS204)=0,NA(),'Последняя версия'!AS204)</f>
        <v>#N/A</v>
      </c>
      <c r="AT204" t="e">
        <f>IF(COUNTA('Последняя версия'!AT204)=0,NA(),'Последняя версия'!AT204)</f>
        <v>#N/A</v>
      </c>
      <c r="AU204" t="e">
        <f>IF(COUNTA('Последняя версия'!AU204)=0,NA(),'Последняя версия'!AU204)</f>
        <v>#N/A</v>
      </c>
      <c r="AV204" t="e">
        <f>IF(COUNTA('Последняя версия'!AV204)=0,NA(),'Последняя версия'!AV204)</f>
        <v>#N/A</v>
      </c>
      <c r="AW204" t="e">
        <f>IF(COUNTA('Последняя версия'!AW204)=0,NA(),'Последняя версия'!AW204)</f>
        <v>#N/A</v>
      </c>
      <c r="AX204" t="e">
        <f>IF(COUNTA('Последняя версия'!AX204)=0,NA(),'Последняя версия'!AX204)</f>
        <v>#N/A</v>
      </c>
      <c r="AY204" t="e">
        <f>IF(COUNTA('Последняя версия'!AY204)=0,NA(),'Последняя версия'!AY204)</f>
        <v>#N/A</v>
      </c>
      <c r="AZ204" t="e">
        <f>IF(COUNTA('Последняя версия'!AZ204)=0,NA(),'Последняя версия'!AZ204)</f>
        <v>#N/A</v>
      </c>
      <c r="BA204" t="e">
        <f>IF(COUNTA('Последняя версия'!BA204)=0,NA(),'Последняя версия'!BA204)</f>
        <v>#N/A</v>
      </c>
      <c r="BB204">
        <f>IF(COUNTA('Последняя версия'!BB204)=0,NA(),'Последняя версия'!BB204)</f>
        <v>105</v>
      </c>
      <c r="BC204">
        <f>IF(COUNTA('Последняя версия'!BC204)=0,NA(),'Последняя версия'!BC204)</f>
        <v>3.88</v>
      </c>
      <c r="BD204">
        <f>IF(COUNTA('Последняя версия'!BD204)=0,NA(),'Последняя версия'!BD204)</f>
        <v>264</v>
      </c>
      <c r="BE204">
        <f>IF(COUNTA('Последняя версия'!BE204)=0,NA(),'Последняя версия'!BE204)</f>
        <v>10.3</v>
      </c>
      <c r="BF204">
        <f>IF(COUNTA('Последняя версия'!BF204)=0,NA(),'Последняя версия'!BF204)</f>
        <v>22</v>
      </c>
      <c r="BG204">
        <f>IF(COUNTA('Последняя версия'!BG204)=0,NA(),'Последняя версия'!BG204)</f>
        <v>7</v>
      </c>
      <c r="BH204">
        <f>IF(COUNTA('Последняя версия'!BH204)=0,NA(),'Последняя версия'!BH204)</f>
        <v>236</v>
      </c>
      <c r="BI204">
        <f>IF(COUNTA('Последняя версия'!BI204)=0,NA(),'Последняя версия'!BI204)</f>
        <v>2248</v>
      </c>
      <c r="BJ204">
        <f>IF(COUNTA('Последняя версия'!BJ204)=0,NA(),'Последняя версия'!BJ204)</f>
        <v>11.5</v>
      </c>
      <c r="BK204">
        <f>IF(COUNTA('Последняя версия'!BK204)=0,NA(),'Последняя версия'!BK204)</f>
        <v>48.15</v>
      </c>
      <c r="BL204">
        <f>IF(COUNTA('Последняя версия'!BL204)=0,NA(),'Последняя версия'!BL204)</f>
        <v>85.14</v>
      </c>
      <c r="BM204">
        <f>IF(COUNTA('Последняя версия'!BM204)=0,NA(),'Последняя версия'!BM204)</f>
        <v>9.85</v>
      </c>
      <c r="BN204" t="e">
        <f>IF(COUNTA('Последняя версия'!BN204)=0,NA(),'Последняя версия'!BN204)</f>
        <v>#N/A</v>
      </c>
      <c r="BO204" t="e">
        <f>IF(COUNTA('Последняя версия'!BO204)=0,NA(),'Последняя версия'!BO204)</f>
        <v>#N/A</v>
      </c>
      <c r="BP204" t="e">
        <f>IF(COUNTA('Последняя версия'!BP204)=0,NA(),'Последняя версия'!BP204)</f>
        <v>#N/A</v>
      </c>
      <c r="BQ204" t="e">
        <f>IF(COUNTA('Последняя версия'!BQ204)=0,NA(),'Последняя версия'!BQ204)</f>
        <v>#N/A</v>
      </c>
      <c r="BR204" t="e">
        <f>IF(COUNTA('Последняя версия'!BR204)=0,NA(),'Последняя версия'!BR204)</f>
        <v>#N/A</v>
      </c>
      <c r="BS204" t="e">
        <f>IF(COUNTA('Последняя версия'!BS204)=0,NA(),'Последняя версия'!BS204)</f>
        <v>#N/A</v>
      </c>
      <c r="BT204" t="e">
        <f>IF(COUNTA('Последняя версия'!BT204)=0,NA(),'Последняя версия'!BT204)</f>
        <v>#N/A</v>
      </c>
      <c r="BU204" t="e">
        <f>IF(COUNTA('Последняя версия'!BU204)=0,NA(),'Последняя версия'!BU204)</f>
        <v>#N/A</v>
      </c>
      <c r="BV204" t="e">
        <f>IF(COUNTA('Последняя версия'!BV204)=0,NA(),'Последняя версия'!BV204)</f>
        <v>#N/A</v>
      </c>
      <c r="BW204" t="e">
        <f>IF(COUNTA('Последняя версия'!BW204)=0,NA(),'Последняя версия'!BW204)</f>
        <v>#N/A</v>
      </c>
      <c r="BX204" t="e">
        <f>IF(COUNTA('Последняя версия'!BX204)=0,NA(),'Последняя версия'!BX204)</f>
        <v>#N/A</v>
      </c>
      <c r="BY204" t="e">
        <f>IF(COUNTA('Последняя версия'!BY204)=0,NA(),'Последняя версия'!BY204)</f>
        <v>#N/A</v>
      </c>
      <c r="BZ204" t="e">
        <f>IF(COUNTA('Последняя версия'!BZ204)=0,NA(),'Последняя версия'!BZ204)</f>
        <v>#N/A</v>
      </c>
      <c r="CA204" t="e">
        <f>IF(COUNTA('Последняя версия'!CA204)=0,NA(),'Последняя версия'!CA204)</f>
        <v>#N/A</v>
      </c>
      <c r="CB204" t="e">
        <f>IF(COUNTA('Последняя версия'!CB204)=0,NA(),'Последняя версия'!CB204)</f>
        <v>#N/A</v>
      </c>
      <c r="CC204" t="e">
        <f>IF(COUNTA('Последняя версия'!CC204)=0,NA(),'Последняя версия'!CC204)</f>
        <v>#N/A</v>
      </c>
      <c r="CD204" t="e">
        <f>IF(COUNTA('Последняя версия'!CD204)=0,NA(),'Последняя версия'!CD204)</f>
        <v>#N/A</v>
      </c>
      <c r="CE204" t="e">
        <f>IF(COUNTA('Последняя версия'!CE204)=0,NA(),'Последняя версия'!CE204)</f>
        <v>#N/A</v>
      </c>
      <c r="CF204" t="e">
        <f>IF(COUNTA('Последняя версия'!CF204)=0,NA(),'Последняя версия'!CF204)</f>
        <v>#N/A</v>
      </c>
      <c r="CG204" t="e">
        <f>IF(COUNTA('Последняя версия'!CG204)=0,NA(),'Последняя версия'!CG204)</f>
        <v>#N/A</v>
      </c>
      <c r="CH204" t="e">
        <f>IF(COUNTA('Последняя версия'!CH204)=0,NA(),'Последняя версия'!CH204)</f>
        <v>#N/A</v>
      </c>
      <c r="CI204" t="e">
        <f>IF(COUNTA('Последняя версия'!CI204)=0,NA(),'Последняя версия'!CI204)</f>
        <v>#N/A</v>
      </c>
      <c r="CJ204" t="e">
        <f>IF(COUNTA('Последняя версия'!CJ204)=0,NA(),'Последняя версия'!CJ204)</f>
        <v>#N/A</v>
      </c>
      <c r="CK204" t="e">
        <f>IF(COUNTA('Последняя версия'!CK204)=0,NA(),'Последняя версия'!CK204)</f>
        <v>#N/A</v>
      </c>
      <c r="CL204" t="e">
        <f>IF(COUNTA('Последняя версия'!CL204)=0,NA(),'Последняя версия'!CL204)</f>
        <v>#N/A</v>
      </c>
      <c r="CM204">
        <f>IF(COUNTA('Последняя версия'!CM204)=0,NA(),'Последняя версия'!CM204)</f>
        <v>33.4</v>
      </c>
      <c r="CN204">
        <f>IF(COUNTA('Последняя версия'!CN204)=0,NA(),'Последняя версия'!CN204)</f>
        <v>128.6</v>
      </c>
      <c r="CO204">
        <f>IF(COUNTA('Последняя версия'!CO204)=0,NA(),'Последняя версия'!CO204)</f>
        <v>16.100000000000001</v>
      </c>
      <c r="CP204">
        <f>IF(COUNTA('Последняя версия'!CP204)=0,NA(),'Последняя версия'!CP204)</f>
        <v>324.2</v>
      </c>
      <c r="CQ204">
        <f>IF(COUNTA('Последняя версия'!CQ204)=0,NA(),'Последняя версия'!CQ204)</f>
        <v>75.400000000000006</v>
      </c>
      <c r="CR204">
        <f>IF(COUNTA('Последняя версия'!CR204)=0,NA(),'Последняя версия'!CR204)</f>
        <v>8.8000000000000007</v>
      </c>
      <c r="CS204">
        <f>IF(COUNTA('Последняя версия'!CS204)=0,NA(),'Последняя версия'!CS204)</f>
        <v>29</v>
      </c>
      <c r="CT204">
        <f>IF(COUNTA('Последняя версия'!CT204)=0,NA(),'Последняя версия'!CT204)</f>
        <v>9</v>
      </c>
      <c r="CU204">
        <f>IF(COUNTA('Последняя версия'!CU204)=0,NA(),'Последняя версия'!CU204)</f>
        <v>13</v>
      </c>
      <c r="CV204">
        <f>IF(COUNTA('Последняя версия'!CV204)=0,NA(),'Последняя версия'!CV204)</f>
        <v>1</v>
      </c>
      <c r="CW204">
        <f>IF(COUNTA('Последняя версия'!CW204)=0,NA(),'Последняя версия'!CW204)</f>
        <v>4</v>
      </c>
      <c r="CX204">
        <f>IF(COUNTA('Последняя версия'!CX204)=0,NA(),'Последняя версия'!CX204)</f>
        <v>1</v>
      </c>
      <c r="CY204">
        <f>IF(COUNTA('Последняя версия'!CY204)=0,NA(),'Последняя версия'!CY204)</f>
        <v>1</v>
      </c>
      <c r="CZ204">
        <f>IF(COUNTA('Последняя версия'!CZ204)=0,NA(),'Последняя версия'!CZ204)</f>
        <v>5</v>
      </c>
      <c r="DA204">
        <f>IF(COUNTA('Последняя версия'!DA204)=0,NA(),'Последняя версия'!DA204)</f>
        <v>1</v>
      </c>
      <c r="DB204">
        <f>IF(COUNTA('Последняя версия'!DB204)=0,NA(),'Последняя версия'!DB204)</f>
        <v>4</v>
      </c>
      <c r="DC204">
        <f>IF(COUNTA('Последняя версия'!DC204)=0,NA(),'Последняя версия'!DC204)</f>
        <v>5</v>
      </c>
      <c r="DD204">
        <f>IF(COUNTA('Последняя версия'!DD204)=0,NA(),'Последняя версия'!DD204)</f>
        <v>2</v>
      </c>
      <c r="DE204">
        <f>IF(COUNTA('Последняя версия'!DE204)=0,NA(),'Последняя версия'!DE204)</f>
        <v>1</v>
      </c>
      <c r="DF204">
        <f>IF(COUNTA('Последняя версия'!DF204)=0,NA(),'Последняя версия'!DF204)</f>
        <v>7</v>
      </c>
      <c r="DG204">
        <f>IF(COUNTA('Последняя версия'!DG204)=0,NA(),'Последняя версия'!DG204)</f>
        <v>1</v>
      </c>
      <c r="DH204">
        <f>IF(COUNTA('Последняя версия'!DH204)=0,NA(),'Последняя версия'!DH204)</f>
        <v>6</v>
      </c>
      <c r="DI204">
        <f>IF(COUNTA('Последняя версия'!DI204)=0,NA(),'Последняя версия'!DI204)</f>
        <v>6</v>
      </c>
      <c r="DJ204">
        <f>IF(COUNTA('Последняя версия'!DJ204)=0,NA(),'Последняя версия'!DJ204)</f>
        <v>5</v>
      </c>
      <c r="DK204">
        <f>IF(COUNTA('Последняя версия'!DK204)=0,NA(),'Последняя версия'!DK204)</f>
        <v>4</v>
      </c>
      <c r="DL204">
        <f>IF(COUNTA('Последняя версия'!DL204)=0,NA(),'Последняя версия'!DL204)</f>
        <v>7</v>
      </c>
      <c r="DM204">
        <f>IF(COUNTA('Последняя версия'!DM204)=0,NA(),'Последняя версия'!DM204)</f>
        <v>9</v>
      </c>
      <c r="DN204">
        <f>IF(COUNTA('Последняя версия'!DN204)=0,NA(),'Последняя версия'!DN204)</f>
        <v>6</v>
      </c>
      <c r="DO204">
        <f>IF(COUNTA('Последняя версия'!DO204)=0,NA(),'Последняя версия'!DO204)</f>
        <v>3</v>
      </c>
      <c r="DP204">
        <f>IF(COUNTA('Последняя версия'!DP204)=0,NA(),'Последняя версия'!DP204)</f>
        <v>5</v>
      </c>
      <c r="DQ204">
        <f>IF(COUNTA('Последняя версия'!DQ204)=0,NA(),'Последняя версия'!DQ204)</f>
        <v>15</v>
      </c>
      <c r="DR204">
        <f>IF(COUNTA('Последняя версия'!DR204)=0,NA(),'Последняя версия'!DR204)</f>
        <v>9</v>
      </c>
      <c r="DS204">
        <f>IF(COUNTA('Последняя версия'!DS204)=0,NA(),'Последняя версия'!DS204)</f>
        <v>6</v>
      </c>
      <c r="DT204">
        <f>IF(COUNTA('Последняя версия'!DT204)=0,NA(),'Последняя версия'!DT204)</f>
        <v>116</v>
      </c>
      <c r="DU204">
        <f>IF(COUNTA('Последняя версия'!DU204)=0,NA(),'Последняя версия'!DU204)</f>
        <v>81</v>
      </c>
      <c r="DV204">
        <f>IF(COUNTA('Последняя версия'!DV204)=0,NA(),'Последняя версия'!DV204)</f>
        <v>18</v>
      </c>
      <c r="DW204">
        <f>IF(COUNTA('Последняя версия'!DW204)=0,NA(),'Последняя версия'!DW204)</f>
        <v>1</v>
      </c>
      <c r="DX204">
        <f>IF(COUNTA('Последняя версия'!DX204)=0,NA(),'Последняя версия'!DX204)</f>
        <v>24</v>
      </c>
      <c r="DY204">
        <f>IF(COUNTA('Последняя версия'!DY204)=0,NA(),'Последняя версия'!DY204)</f>
        <v>5</v>
      </c>
      <c r="DZ204">
        <f>IF(COUNTA('Последняя версия'!DZ204)=0,NA(),'Последняя версия'!DZ204)</f>
        <v>22</v>
      </c>
      <c r="EA204">
        <f>IF(COUNTA('Последняя версия'!EA204)=0,NA(),'Последняя версия'!EA204)</f>
        <v>12</v>
      </c>
      <c r="EB204">
        <f>IF(COUNTA('Последняя версия'!EB204)=0,NA(),'Последняя версия'!EB204)</f>
        <v>68</v>
      </c>
      <c r="EC204">
        <f>IF(COUNTA('Последняя версия'!EC204)=0,NA(),'Последняя версия'!EC204)</f>
        <v>130</v>
      </c>
      <c r="ED204">
        <f>IF(COUNTA('Последняя версия'!ED204)=0,NA(),'Последняя версия'!ED204)</f>
        <v>240</v>
      </c>
      <c r="EE204">
        <f>IF(COUNTA('Последняя версия'!EE204)=0,NA(),'Последняя версия'!EE204)</f>
        <v>0</v>
      </c>
      <c r="EF204">
        <f>IF(COUNTA('Последняя версия'!EF204)=0,NA(),'Последняя версия'!EF204)</f>
        <v>0</v>
      </c>
      <c r="EG204">
        <f>IF(COUNTA('Последняя версия'!EG204)=0,NA(),'Последняя версия'!EG204)</f>
        <v>0</v>
      </c>
      <c r="EH204">
        <f>IF(COUNTA('Последняя версия'!EH204)=0,NA(),'Последняя версия'!EH204)</f>
        <v>5</v>
      </c>
      <c r="EI204">
        <f>IF(COUNTA('Последняя версия'!EI204)=0,NA(),'Последняя версия'!EI204)</f>
        <v>110</v>
      </c>
      <c r="EJ204">
        <f>IF(COUNTA('Последняя версия'!EJ204)=0,NA(),'Последняя версия'!EJ204)</f>
        <v>1.91</v>
      </c>
    </row>
    <row r="205" spans="1:140" x14ac:dyDescent="0.35">
      <c r="A205">
        <f>IF(COUNTA('Последняя версия'!A205)=0,NA(),'Последняя версия'!A205)</f>
        <v>204</v>
      </c>
      <c r="B205">
        <f>IF(COUNTA('Последняя версия'!B205)=0,NA(),'Последняя версия'!B205)</f>
        <v>4</v>
      </c>
      <c r="C205">
        <f>IF(COUNTA('Последняя версия'!C205)=0,NA(),'Последняя версия'!C205)</f>
        <v>1</v>
      </c>
      <c r="D205">
        <f>IF(COUNTA('Последняя версия'!D205)=0,NA(),'Последняя версия'!D205)</f>
        <v>7</v>
      </c>
      <c r="E205">
        <f>IF(COUNTA('Последняя версия'!E205)=0,NA(),'Последняя версия'!E205)</f>
        <v>6</v>
      </c>
      <c r="F205">
        <f>IF(COUNTA('Последняя версия'!F205)=0,NA(),'Последняя версия'!F205)</f>
        <v>3</v>
      </c>
      <c r="G205">
        <f>IF(COUNTA('Последняя версия'!G205)=0,NA(),'Последняя версия'!G205)</f>
        <v>1</v>
      </c>
      <c r="H205">
        <f>IF(COUNTA('Последняя версия'!H205)=0,NA(),'Последняя версия'!H205)</f>
        <v>1</v>
      </c>
      <c r="I205">
        <f>IF(COUNTA('Последняя версия'!I205)=0,NA(),'Последняя версия'!I205)</f>
        <v>3</v>
      </c>
      <c r="J205">
        <f>IF(COUNTA('Последняя версия'!J205)=0,NA(),'Последняя версия'!J205)</f>
        <v>1</v>
      </c>
      <c r="K205">
        <f>IF(COUNTA('Последняя версия'!K205)=0,NA(),'Последняя версия'!K205)</f>
        <v>1</v>
      </c>
      <c r="L205">
        <f>IF(COUNTA('Последняя версия'!L205)=0,NA(),'Последняя версия'!L205)</f>
        <v>1</v>
      </c>
      <c r="M205">
        <f>IF(COUNTA('Последняя версия'!M205)=0,NA(),'Последняя версия'!M205)</f>
        <v>1</v>
      </c>
      <c r="N205">
        <f>IF(COUNTA('Последняя версия'!N205)=0,NA(),'Последняя версия'!N205)</f>
        <v>2</v>
      </c>
      <c r="O205">
        <f>IF(COUNTA('Последняя версия'!O205)=0,NA(),'Последняя версия'!O205)</f>
        <v>2</v>
      </c>
      <c r="P205">
        <f>IF(COUNTA('Последняя версия'!P205)=0,NA(),'Последняя версия'!P205)</f>
        <v>1</v>
      </c>
      <c r="Q205">
        <f>IF(COUNTA('Последняя версия'!Q205)=0,NA(),'Последняя версия'!Q205)</f>
        <v>3</v>
      </c>
      <c r="R205">
        <f>IF(COUNTA('Последняя версия'!R205)=0,NA(),'Последняя версия'!R205)</f>
        <v>1</v>
      </c>
      <c r="S205">
        <f>IF(COUNTA('Последняя версия'!S205)=0,NA(),'Последняя версия'!S205)</f>
        <v>2</v>
      </c>
      <c r="T205" t="e">
        <f>IF(COUNTA('Последняя версия'!T205)=0,NA(),'Последняя версия'!T205)</f>
        <v>#N/A</v>
      </c>
      <c r="U205">
        <f>IF(COUNTA('Последняя версия'!U205)=0,NA(),'Последняя версия'!U205)</f>
        <v>1</v>
      </c>
      <c r="V205">
        <f>IF(COUNTA('Последняя версия'!V205)=0,NA(),'Последняя версия'!V205)</f>
        <v>2</v>
      </c>
      <c r="W205">
        <f>IF(COUNTA('Последняя версия'!W205)=0,NA(),'Последняя версия'!W205)</f>
        <v>1</v>
      </c>
      <c r="X205">
        <f>IF(COUNTA('Последняя версия'!X205)=0,NA(),'Последняя версия'!X205)</f>
        <v>81</v>
      </c>
      <c r="Y205" t="e">
        <f>IF(COUNTA('Последняя версия'!Y205)=0,NA(),'Последняя версия'!Y205)</f>
        <v>#N/A</v>
      </c>
      <c r="Z205" t="e">
        <f>IF(COUNTA('Последняя версия'!Z205)=0,NA(),'Последняя версия'!Z205)</f>
        <v>#N/A</v>
      </c>
      <c r="AA205">
        <f>IF(COUNTA('Последняя версия'!AA205)=0,NA(),'Последняя версия'!AA205)</f>
        <v>49</v>
      </c>
      <c r="AB205" t="e">
        <f>IF(COUNTA('Последняя версия'!AB205)=0,NA(),'Последняя версия'!AB205)</f>
        <v>#N/A</v>
      </c>
      <c r="AC205">
        <f>IF(COUNTA('Последняя версия'!AC205)=0,NA(),'Последняя версия'!AC205)</f>
        <v>42.13</v>
      </c>
      <c r="AD205">
        <f>IF(COUNTA('Последняя версия'!AD205)=0,NA(),'Последняя версия'!AD205)</f>
        <v>5.95</v>
      </c>
      <c r="AE205">
        <f>IF(COUNTA('Последняя версия'!AE205)=0,NA(),'Последняя версия'!AE205)</f>
        <v>76.73</v>
      </c>
      <c r="AF205">
        <f>IF(COUNTA('Последняя версия'!AF205)=0,NA(),'Последняя версия'!AF205)</f>
        <v>5.14</v>
      </c>
      <c r="AG205">
        <f>IF(COUNTA('Последняя версия'!AG205)=0,NA(),'Последняя версия'!AG205)</f>
        <v>1.0900000000000001</v>
      </c>
      <c r="AH205">
        <f>IF(COUNTA('Последняя версия'!AH205)=0,NA(),'Последняя версия'!AH205)</f>
        <v>3.78</v>
      </c>
      <c r="AI205">
        <f>IF(COUNTA('Последняя версия'!AI205)=0,NA(),'Последняя версия'!AI205)</f>
        <v>1.58</v>
      </c>
      <c r="AJ205">
        <f>IF(COUNTA('Последняя версия'!AJ205)=0,NA(),'Последняя версия'!AJ205)</f>
        <v>9.08</v>
      </c>
      <c r="AK205">
        <f>IF(COUNTA('Последняя версия'!AK205)=0,NA(),'Последняя версия'!AK205)</f>
        <v>4.47</v>
      </c>
      <c r="AL205">
        <f>IF(COUNTA('Последняя версия'!AL205)=0,NA(),'Последняя версия'!AL205)</f>
        <v>363</v>
      </c>
      <c r="AM205">
        <f>IF(COUNTA('Последняя версия'!AM205)=0,NA(),'Последняя версия'!AM205)</f>
        <v>280</v>
      </c>
      <c r="AN205" t="e">
        <f>IF(COUNTA('Последняя версия'!AN205)=0,NA(),'Последняя версия'!AN205)</f>
        <v>#N/A</v>
      </c>
      <c r="AO205" t="e">
        <f>IF(COUNTA('Последняя версия'!AO205)=0,NA(),'Последняя версия'!AO205)</f>
        <v>#N/A</v>
      </c>
      <c r="AP205" t="e">
        <f>IF(COUNTA('Последняя версия'!AP205)=0,NA(),'Последняя версия'!AP205)</f>
        <v>#N/A</v>
      </c>
      <c r="AQ205" t="e">
        <f>IF(COUNTA('Последняя версия'!AQ205)=0,NA(),'Последняя версия'!AQ205)</f>
        <v>#N/A</v>
      </c>
      <c r="AR205" t="e">
        <f>IF(COUNTA('Последняя версия'!AR205)=0,NA(),'Последняя версия'!AR205)</f>
        <v>#N/A</v>
      </c>
      <c r="AS205" t="e">
        <f>IF(COUNTA('Последняя версия'!AS205)=0,NA(),'Последняя версия'!AS205)</f>
        <v>#N/A</v>
      </c>
      <c r="AT205" t="e">
        <f>IF(COUNTA('Последняя версия'!AT205)=0,NA(),'Последняя версия'!AT205)</f>
        <v>#N/A</v>
      </c>
      <c r="AU205" t="e">
        <f>IF(COUNTA('Последняя версия'!AU205)=0,NA(),'Последняя версия'!AU205)</f>
        <v>#N/A</v>
      </c>
      <c r="AV205" t="e">
        <f>IF(COUNTA('Последняя версия'!AV205)=0,NA(),'Последняя версия'!AV205)</f>
        <v>#N/A</v>
      </c>
      <c r="AW205" t="e">
        <f>IF(COUNTA('Последняя версия'!AW205)=0,NA(),'Последняя версия'!AW205)</f>
        <v>#N/A</v>
      </c>
      <c r="AX205" t="e">
        <f>IF(COUNTA('Последняя версия'!AX205)=0,NA(),'Последняя версия'!AX205)</f>
        <v>#N/A</v>
      </c>
      <c r="AY205" t="e">
        <f>IF(COUNTA('Последняя версия'!AY205)=0,NA(),'Последняя версия'!AY205)</f>
        <v>#N/A</v>
      </c>
      <c r="AZ205" t="e">
        <f>IF(COUNTA('Последняя версия'!AZ205)=0,NA(),'Последняя версия'!AZ205)</f>
        <v>#N/A</v>
      </c>
      <c r="BA205" t="e">
        <f>IF(COUNTA('Последняя версия'!BA205)=0,NA(),'Последняя версия'!BA205)</f>
        <v>#N/A</v>
      </c>
      <c r="BB205">
        <f>IF(COUNTA('Последняя версия'!BB205)=0,NA(),'Последняя версия'!BB205)</f>
        <v>113</v>
      </c>
      <c r="BC205">
        <f>IF(COUNTA('Последняя версия'!BC205)=0,NA(),'Последняя версия'!BC205)</f>
        <v>4.71</v>
      </c>
      <c r="BD205">
        <f>IF(COUNTA('Последняя версия'!BD205)=0,NA(),'Последняя версия'!BD205)</f>
        <v>210</v>
      </c>
      <c r="BE205">
        <f>IF(COUNTA('Последняя версия'!BE205)=0,NA(),'Последняя версия'!BE205)</f>
        <v>5.4</v>
      </c>
      <c r="BF205">
        <f>IF(COUNTA('Последняя версия'!BF205)=0,NA(),'Последняя версия'!BF205)</f>
        <v>20</v>
      </c>
      <c r="BG205">
        <f>IF(COUNTA('Последняя версия'!BG205)=0,NA(),'Последняя версия'!BG205)</f>
        <v>3</v>
      </c>
      <c r="BH205">
        <f>IF(COUNTA('Последняя версия'!BH205)=0,NA(),'Последняя версия'!BH205)</f>
        <v>190</v>
      </c>
      <c r="BI205">
        <f>IF(COUNTA('Последняя версия'!BI205)=0,NA(),'Последняя версия'!BI205)</f>
        <v>1329</v>
      </c>
      <c r="BJ205">
        <f>IF(COUNTA('Последняя версия'!BJ205)=0,NA(),'Последняя версия'!BJ205)</f>
        <v>7.3</v>
      </c>
      <c r="BK205">
        <f>IF(COUNTA('Последняя версия'!BK205)=0,NA(),'Последняя версия'!BK205)</f>
        <v>46.45</v>
      </c>
      <c r="BL205">
        <f>IF(COUNTA('Последняя версия'!BL205)=0,NA(),'Последняя версия'!BL205)</f>
        <v>80.459999999999994</v>
      </c>
      <c r="BM205">
        <f>IF(COUNTA('Последняя версия'!BM205)=0,NA(),'Последняя версия'!BM205)</f>
        <v>13.5</v>
      </c>
      <c r="BN205" t="e">
        <f>IF(COUNTA('Последняя версия'!BN205)=0,NA(),'Последняя версия'!BN205)</f>
        <v>#N/A</v>
      </c>
      <c r="BO205" t="e">
        <f>IF(COUNTA('Последняя версия'!BO205)=0,NA(),'Последняя версия'!BO205)</f>
        <v>#N/A</v>
      </c>
      <c r="BP205" t="e">
        <f>IF(COUNTA('Последняя версия'!BP205)=0,NA(),'Последняя версия'!BP205)</f>
        <v>#N/A</v>
      </c>
      <c r="BQ205" t="e">
        <f>IF(COUNTA('Последняя версия'!BQ205)=0,NA(),'Последняя версия'!BQ205)</f>
        <v>#N/A</v>
      </c>
      <c r="BR205" t="e">
        <f>IF(COUNTA('Последняя версия'!BR205)=0,NA(),'Последняя версия'!BR205)</f>
        <v>#N/A</v>
      </c>
      <c r="BS205" t="e">
        <f>IF(COUNTA('Последняя версия'!BS205)=0,NA(),'Последняя версия'!BS205)</f>
        <v>#N/A</v>
      </c>
      <c r="BT205" t="e">
        <f>IF(COUNTA('Последняя версия'!BT205)=0,NA(),'Последняя версия'!BT205)</f>
        <v>#N/A</v>
      </c>
      <c r="BU205" t="e">
        <f>IF(COUNTA('Последняя версия'!BU205)=0,NA(),'Последняя версия'!BU205)</f>
        <v>#N/A</v>
      </c>
      <c r="BV205" t="e">
        <f>IF(COUNTA('Последняя версия'!BV205)=0,NA(),'Последняя версия'!BV205)</f>
        <v>#N/A</v>
      </c>
      <c r="BW205" t="e">
        <f>IF(COUNTA('Последняя версия'!BW205)=0,NA(),'Последняя версия'!BW205)</f>
        <v>#N/A</v>
      </c>
      <c r="BX205" t="e">
        <f>IF(COUNTA('Последняя версия'!BX205)=0,NA(),'Последняя версия'!BX205)</f>
        <v>#N/A</v>
      </c>
      <c r="BY205" t="e">
        <f>IF(COUNTA('Последняя версия'!BY205)=0,NA(),'Последняя версия'!BY205)</f>
        <v>#N/A</v>
      </c>
      <c r="BZ205" t="e">
        <f>IF(COUNTA('Последняя версия'!BZ205)=0,NA(),'Последняя версия'!BZ205)</f>
        <v>#N/A</v>
      </c>
      <c r="CA205" t="e">
        <f>IF(COUNTA('Последняя версия'!CA205)=0,NA(),'Последняя версия'!CA205)</f>
        <v>#N/A</v>
      </c>
      <c r="CB205" t="e">
        <f>IF(COUNTA('Последняя версия'!CB205)=0,NA(),'Последняя версия'!CB205)</f>
        <v>#N/A</v>
      </c>
      <c r="CC205" t="e">
        <f>IF(COUNTA('Последняя версия'!CC205)=0,NA(),'Последняя версия'!CC205)</f>
        <v>#N/A</v>
      </c>
      <c r="CD205" t="e">
        <f>IF(COUNTA('Последняя версия'!CD205)=0,NA(),'Последняя версия'!CD205)</f>
        <v>#N/A</v>
      </c>
      <c r="CE205" t="e">
        <f>IF(COUNTA('Последняя версия'!CE205)=0,NA(),'Последняя версия'!CE205)</f>
        <v>#N/A</v>
      </c>
      <c r="CF205" t="e">
        <f>IF(COUNTA('Последняя версия'!CF205)=0,NA(),'Последняя версия'!CF205)</f>
        <v>#N/A</v>
      </c>
      <c r="CG205" t="e">
        <f>IF(COUNTA('Последняя версия'!CG205)=0,NA(),'Последняя версия'!CG205)</f>
        <v>#N/A</v>
      </c>
      <c r="CH205" t="e">
        <f>IF(COUNTA('Последняя версия'!CH205)=0,NA(),'Последняя версия'!CH205)</f>
        <v>#N/A</v>
      </c>
      <c r="CI205" t="e">
        <f>IF(COUNTA('Последняя версия'!CI205)=0,NA(),'Последняя версия'!CI205)</f>
        <v>#N/A</v>
      </c>
      <c r="CJ205" t="e">
        <f>IF(COUNTA('Последняя версия'!CJ205)=0,NA(),'Последняя версия'!CJ205)</f>
        <v>#N/A</v>
      </c>
      <c r="CK205" t="e">
        <f>IF(COUNTA('Последняя версия'!CK205)=0,NA(),'Последняя версия'!CK205)</f>
        <v>#N/A</v>
      </c>
      <c r="CL205" t="e">
        <f>IF(COUNTA('Последняя версия'!CL205)=0,NA(),'Последняя версия'!CL205)</f>
        <v>#N/A</v>
      </c>
      <c r="CM205">
        <f>IF(COUNTA('Последняя версия'!CM205)=0,NA(),'Последняя версия'!CM205)</f>
        <v>21.2</v>
      </c>
      <c r="CN205">
        <f>IF(COUNTA('Последняя версия'!CN205)=0,NA(),'Последняя версия'!CN205)</f>
        <v>93.5</v>
      </c>
      <c r="CO205">
        <f>IF(COUNTA('Последняя версия'!CO205)=0,NA(),'Последняя версия'!CO205)</f>
        <v>14</v>
      </c>
      <c r="CP205">
        <f>IF(COUNTA('Последняя версия'!CP205)=0,NA(),'Последняя версия'!CP205)</f>
        <v>259.89999999999998</v>
      </c>
      <c r="CQ205">
        <f>IF(COUNTA('Последняя версия'!CQ205)=0,NA(),'Последняя версия'!CQ205)</f>
        <v>95.3</v>
      </c>
      <c r="CR205">
        <f>IF(COUNTA('Последняя версия'!CR205)=0,NA(),'Последняя версия'!CR205)</f>
        <v>8.6</v>
      </c>
      <c r="CS205">
        <f>IF(COUNTA('Последняя версия'!CS205)=0,NA(),'Последняя версия'!CS205)</f>
        <v>28</v>
      </c>
      <c r="CT205">
        <f>IF(COUNTA('Последняя версия'!CT205)=0,NA(),'Последняя версия'!CT205)</f>
        <v>8</v>
      </c>
      <c r="CU205">
        <f>IF(COUNTA('Последняя версия'!CU205)=0,NA(),'Последняя версия'!CU205)</f>
        <v>15</v>
      </c>
      <c r="CV205">
        <f>IF(COUNTA('Последняя версия'!CV205)=0,NA(),'Последняя версия'!CV205)</f>
        <v>5</v>
      </c>
      <c r="CW205">
        <f>IF(COUNTA('Последняя версия'!CW205)=0,NA(),'Последняя версия'!CW205)</f>
        <v>5</v>
      </c>
      <c r="CX205">
        <f>IF(COUNTA('Последняя версия'!CX205)=0,NA(),'Последняя версия'!CX205)</f>
        <v>7</v>
      </c>
      <c r="CY205">
        <f>IF(COUNTA('Последняя версия'!CY205)=0,NA(),'Последняя версия'!CY205)</f>
        <v>5</v>
      </c>
      <c r="CZ205">
        <f>IF(COUNTA('Последняя версия'!CZ205)=0,NA(),'Последняя версия'!CZ205)</f>
        <v>6</v>
      </c>
      <c r="DA205">
        <f>IF(COUNTA('Последняя версия'!DA205)=0,NA(),'Последняя версия'!DA205)</f>
        <v>1</v>
      </c>
      <c r="DB205">
        <f>IF(COUNTA('Последняя версия'!DB205)=0,NA(),'Последняя версия'!DB205)</f>
        <v>8</v>
      </c>
      <c r="DC205">
        <f>IF(COUNTA('Последняя версия'!DC205)=0,NA(),'Последняя версия'!DC205)</f>
        <v>8</v>
      </c>
      <c r="DD205">
        <f>IF(COUNTA('Последняя версия'!DD205)=0,NA(),'Последняя версия'!DD205)</f>
        <v>8</v>
      </c>
      <c r="DE205">
        <f>IF(COUNTA('Последняя версия'!DE205)=0,NA(),'Последняя версия'!DE205)</f>
        <v>6</v>
      </c>
      <c r="DF205">
        <f>IF(COUNTA('Последняя версия'!DF205)=0,NA(),'Последняя версия'!DF205)</f>
        <v>7</v>
      </c>
      <c r="DG205">
        <f>IF(COUNTA('Последняя версия'!DG205)=0,NA(),'Последняя версия'!DG205)</f>
        <v>6</v>
      </c>
      <c r="DH205">
        <f>IF(COUNTA('Последняя версия'!DH205)=0,NA(),'Последняя версия'!DH205)</f>
        <v>3</v>
      </c>
      <c r="DI205">
        <f>IF(COUNTA('Последняя версия'!DI205)=0,NA(),'Последняя версия'!DI205)</f>
        <v>6</v>
      </c>
      <c r="DJ205">
        <f>IF(COUNTA('Последняя версия'!DJ205)=0,NA(),'Последняя версия'!DJ205)</f>
        <v>5</v>
      </c>
      <c r="DK205">
        <f>IF(COUNTA('Последняя версия'!DK205)=0,NA(),'Последняя версия'!DK205)</f>
        <v>5</v>
      </c>
      <c r="DL205">
        <f>IF(COUNTA('Последняя версия'!DL205)=0,NA(),'Последняя версия'!DL205)</f>
        <v>8</v>
      </c>
      <c r="DM205">
        <f>IF(COUNTA('Последняя версия'!DM205)=0,NA(),'Последняя версия'!DM205)</f>
        <v>10</v>
      </c>
      <c r="DN205">
        <f>IF(COUNTA('Последняя версия'!DN205)=0,NA(),'Последняя версия'!DN205)</f>
        <v>6</v>
      </c>
      <c r="DO205">
        <f>IF(COUNTA('Последняя версия'!DO205)=0,NA(),'Последняя версия'!DO205)</f>
        <v>4</v>
      </c>
      <c r="DP205">
        <f>IF(COUNTA('Последняя версия'!DP205)=0,NA(),'Последняя версия'!DP205)</f>
        <v>5</v>
      </c>
      <c r="DQ205">
        <f>IF(COUNTA('Последняя версия'!DQ205)=0,NA(),'Последняя версия'!DQ205)</f>
        <v>16</v>
      </c>
      <c r="DR205">
        <f>IF(COUNTA('Последняя версия'!DR205)=0,NA(),'Последняя версия'!DR205)</f>
        <v>9</v>
      </c>
      <c r="DS205">
        <f>IF(COUNTA('Последняя версия'!DS205)=0,NA(),'Последняя версия'!DS205)</f>
        <v>7</v>
      </c>
      <c r="DT205">
        <f>IF(COUNTA('Последняя версия'!DT205)=0,NA(),'Последняя версия'!DT205)</f>
        <v>124</v>
      </c>
      <c r="DU205">
        <f>IF(COUNTA('Последняя версия'!DU205)=0,NA(),'Последняя версия'!DU205)</f>
        <v>89</v>
      </c>
      <c r="DV205">
        <f>IF(COUNTA('Последняя версия'!DV205)=0,NA(),'Последняя версия'!DV205)</f>
        <v>18</v>
      </c>
      <c r="DW205">
        <f>IF(COUNTA('Последняя версия'!DW205)=0,NA(),'Последняя версия'!DW205)</f>
        <v>1</v>
      </c>
      <c r="DX205">
        <f>IF(COUNTA('Последняя версия'!DX205)=0,NA(),'Последняя версия'!DX205)</f>
        <v>18</v>
      </c>
      <c r="DY205">
        <f>IF(COUNTA('Последняя версия'!DY205)=0,NA(),'Последняя версия'!DY205)</f>
        <v>11</v>
      </c>
      <c r="DZ205">
        <f>IF(COUNTA('Последняя версия'!DZ205)=0,NA(),'Последняя версия'!DZ205)</f>
        <v>26</v>
      </c>
      <c r="EA205">
        <f>IF(COUNTA('Последняя версия'!EA205)=0,NA(),'Последняя версия'!EA205)</f>
        <v>16</v>
      </c>
      <c r="EB205">
        <f>IF(COUNTA('Последняя версия'!EB205)=0,NA(),'Последняя версия'!EB205)</f>
        <v>61</v>
      </c>
      <c r="EC205">
        <f>IF(COUNTA('Последняя версия'!EC205)=0,NA(),'Последняя версия'!EC205)</f>
        <v>139</v>
      </c>
      <c r="ED205">
        <f>IF(COUNTA('Последняя версия'!ED205)=0,NA(),'Последняя версия'!ED205)</f>
        <v>287</v>
      </c>
      <c r="EE205">
        <f>IF(COUNTA('Последняя версия'!EE205)=0,NA(),'Последняя версия'!EE205)</f>
        <v>0</v>
      </c>
      <c r="EF205">
        <f>IF(COUNTA('Последняя версия'!EF205)=0,NA(),'Последняя версия'!EF205)</f>
        <v>4</v>
      </c>
      <c r="EG205">
        <f>IF(COUNTA('Последняя версия'!EG205)=0,NA(),'Последняя версия'!EG205)</f>
        <v>0</v>
      </c>
      <c r="EH205">
        <f>IF(COUNTA('Последняя версия'!EH205)=0,NA(),'Последняя версия'!EH205)</f>
        <v>0</v>
      </c>
      <c r="EI205">
        <f>IF(COUNTA('Последняя версия'!EI205)=0,NA(),'Последняя версия'!EI205)</f>
        <v>148</v>
      </c>
      <c r="EJ205">
        <f>IF(COUNTA('Последняя версия'!EJ205)=0,NA(),'Последняя версия'!EJ205)</f>
        <v>2.2799999999999998</v>
      </c>
    </row>
    <row r="206" spans="1:140" x14ac:dyDescent="0.35">
      <c r="A206">
        <f>IF(COUNTA('Последняя версия'!A206)=0,NA(),'Последняя версия'!A206)</f>
        <v>205</v>
      </c>
      <c r="B206">
        <f>IF(COUNTA('Последняя версия'!B206)=0,NA(),'Последняя версия'!B206)</f>
        <v>4</v>
      </c>
      <c r="C206">
        <f>IF(COUNTA('Последняя версия'!C206)=0,NA(),'Последняя версия'!C206)</f>
        <v>2</v>
      </c>
      <c r="D206">
        <f>IF(COUNTA('Последняя версия'!D206)=0,NA(),'Последняя версия'!D206)</f>
        <v>6</v>
      </c>
      <c r="E206">
        <f>IF(COUNTA('Последняя версия'!E206)=0,NA(),'Последняя версия'!E206)</f>
        <v>6</v>
      </c>
      <c r="F206">
        <f>IF(COUNTA('Последняя версия'!F206)=0,NA(),'Последняя версия'!F206)</f>
        <v>4</v>
      </c>
      <c r="G206">
        <f>IF(COUNTA('Последняя версия'!G206)=0,NA(),'Последняя версия'!G206)</f>
        <v>1</v>
      </c>
      <c r="H206">
        <f>IF(COUNTA('Последняя версия'!H206)=0,NA(),'Последняя версия'!H206)</f>
        <v>1</v>
      </c>
      <c r="I206">
        <f>IF(COUNTA('Последняя версия'!I206)=0,NA(),'Последняя версия'!I206)</f>
        <v>3</v>
      </c>
      <c r="J206">
        <f>IF(COUNTA('Последняя версия'!J206)=0,NA(),'Последняя версия'!J206)</f>
        <v>1</v>
      </c>
      <c r="K206">
        <f>IF(COUNTA('Последняя версия'!K206)=0,NA(),'Последняя версия'!K206)</f>
        <v>1</v>
      </c>
      <c r="L206">
        <f>IF(COUNTA('Последняя версия'!L206)=0,NA(),'Последняя версия'!L206)</f>
        <v>1</v>
      </c>
      <c r="M206">
        <f>IF(COUNTA('Последняя версия'!M206)=0,NA(),'Последняя версия'!M206)</f>
        <v>1</v>
      </c>
      <c r="N206">
        <f>IF(COUNTA('Последняя версия'!N206)=0,NA(),'Последняя версия'!N206)</f>
        <v>1</v>
      </c>
      <c r="O206">
        <f>IF(COUNTA('Последняя версия'!O206)=0,NA(),'Последняя версия'!O206)</f>
        <v>2</v>
      </c>
      <c r="P206">
        <f>IF(COUNTA('Последняя версия'!P206)=0,NA(),'Последняя версия'!P206)</f>
        <v>2</v>
      </c>
      <c r="Q206">
        <f>IF(COUNTA('Последняя версия'!Q206)=0,NA(),'Последняя версия'!Q206)</f>
        <v>1</v>
      </c>
      <c r="R206">
        <f>IF(COUNTA('Последняя версия'!R206)=0,NA(),'Последняя версия'!R206)</f>
        <v>1</v>
      </c>
      <c r="S206">
        <f>IF(COUNTA('Последняя версия'!S206)=0,NA(),'Последняя версия'!S206)</f>
        <v>1</v>
      </c>
      <c r="T206" t="e">
        <f>IF(COUNTA('Последняя версия'!T206)=0,NA(),'Последняя версия'!T206)</f>
        <v>#N/A</v>
      </c>
      <c r="U206">
        <f>IF(COUNTA('Последняя версия'!U206)=0,NA(),'Последняя версия'!U206)</f>
        <v>1</v>
      </c>
      <c r="V206">
        <f>IF(COUNTA('Последняя версия'!V206)=0,NA(),'Последняя версия'!V206)</f>
        <v>2</v>
      </c>
      <c r="W206">
        <f>IF(COUNTA('Последняя версия'!W206)=0,NA(),'Последняя версия'!W206)</f>
        <v>1</v>
      </c>
      <c r="X206">
        <f>IF(COUNTA('Последняя версия'!X206)=0,NA(),'Последняя версия'!X206)</f>
        <v>79</v>
      </c>
      <c r="Y206" t="e">
        <f>IF(COUNTA('Последняя версия'!Y206)=0,NA(),'Последняя версия'!Y206)</f>
        <v>#N/A</v>
      </c>
      <c r="Z206" t="e">
        <f>IF(COUNTA('Последняя версия'!Z206)=0,NA(),'Последняя версия'!Z206)</f>
        <v>#N/A</v>
      </c>
      <c r="AA206">
        <f>IF(COUNTA('Последняя версия'!AA206)=0,NA(),'Последняя версия'!AA206)</f>
        <v>39</v>
      </c>
      <c r="AB206" t="e">
        <f>IF(COUNTA('Последняя версия'!AB206)=0,NA(),'Последняя версия'!AB206)</f>
        <v>#N/A</v>
      </c>
      <c r="AC206">
        <f>IF(COUNTA('Последняя версия'!AC206)=0,NA(),'Последняя версия'!AC206)</f>
        <v>37.53</v>
      </c>
      <c r="AD206">
        <f>IF(COUNTA('Последняя версия'!AD206)=0,NA(),'Последняя версия'!AD206)</f>
        <v>6.36</v>
      </c>
      <c r="AE206">
        <f>IF(COUNTA('Последняя версия'!AE206)=0,NA(),'Последняя версия'!AE206)</f>
        <v>72</v>
      </c>
      <c r="AF206">
        <f>IF(COUNTA('Последняя версия'!AF206)=0,NA(),'Последняя версия'!AF206)</f>
        <v>5.28</v>
      </c>
      <c r="AG206">
        <f>IF(COUNTA('Последняя версия'!AG206)=0,NA(),'Последняя версия'!AG206)</f>
        <v>1.5</v>
      </c>
      <c r="AH206">
        <f>IF(COUNTA('Последняя версия'!AH206)=0,NA(),'Последняя версия'!AH206)</f>
        <v>4.0199999999999996</v>
      </c>
      <c r="AI206">
        <f>IF(COUNTA('Последняя версия'!AI206)=0,NA(),'Последняя версия'!AI206)</f>
        <v>0.73</v>
      </c>
      <c r="AJ206">
        <f>IF(COUNTA('Последняя версия'!AJ206)=0,NA(),'Последняя версия'!AJ206)</f>
        <v>0</v>
      </c>
      <c r="AK206">
        <f>IF(COUNTA('Последняя версия'!AK206)=0,NA(),'Последняя версия'!AK206)</f>
        <v>3.24</v>
      </c>
      <c r="AL206">
        <f>IF(COUNTA('Последняя версия'!AL206)=0,NA(),'Последняя версия'!AL206)</f>
        <v>112</v>
      </c>
      <c r="AM206">
        <f>IF(COUNTA('Последняя версия'!AM206)=0,NA(),'Последняя версия'!AM206)</f>
        <v>223</v>
      </c>
      <c r="AN206" t="e">
        <f>IF(COUNTA('Последняя версия'!AN206)=0,NA(),'Последняя версия'!AN206)</f>
        <v>#N/A</v>
      </c>
      <c r="AO206" t="e">
        <f>IF(COUNTA('Последняя версия'!AO206)=0,NA(),'Последняя версия'!AO206)</f>
        <v>#N/A</v>
      </c>
      <c r="AP206" t="e">
        <f>IF(COUNTA('Последняя версия'!AP206)=0,NA(),'Последняя версия'!AP206)</f>
        <v>#N/A</v>
      </c>
      <c r="AQ206" t="e">
        <f>IF(COUNTA('Последняя версия'!AQ206)=0,NA(),'Последняя версия'!AQ206)</f>
        <v>#N/A</v>
      </c>
      <c r="AR206" t="e">
        <f>IF(COUNTA('Последняя версия'!AR206)=0,NA(),'Последняя версия'!AR206)</f>
        <v>#N/A</v>
      </c>
      <c r="AS206" t="e">
        <f>IF(COUNTA('Последняя версия'!AS206)=0,NA(),'Последняя версия'!AS206)</f>
        <v>#N/A</v>
      </c>
      <c r="AT206" t="e">
        <f>IF(COUNTA('Последняя версия'!AT206)=0,NA(),'Последняя версия'!AT206)</f>
        <v>#N/A</v>
      </c>
      <c r="AU206" t="e">
        <f>IF(COUNTA('Последняя версия'!AU206)=0,NA(),'Последняя версия'!AU206)</f>
        <v>#N/A</v>
      </c>
      <c r="AV206" t="e">
        <f>IF(COUNTA('Последняя версия'!AV206)=0,NA(),'Последняя версия'!AV206)</f>
        <v>#N/A</v>
      </c>
      <c r="AW206" t="e">
        <f>IF(COUNTA('Последняя версия'!AW206)=0,NA(),'Последняя версия'!AW206)</f>
        <v>#N/A</v>
      </c>
      <c r="AX206" t="e">
        <f>IF(COUNTA('Последняя версия'!AX206)=0,NA(),'Последняя версия'!AX206)</f>
        <v>#N/A</v>
      </c>
      <c r="AY206" t="e">
        <f>IF(COUNTA('Последняя версия'!AY206)=0,NA(),'Последняя версия'!AY206)</f>
        <v>#N/A</v>
      </c>
      <c r="AZ206" t="e">
        <f>IF(COUNTA('Последняя версия'!AZ206)=0,NA(),'Последняя версия'!AZ206)</f>
        <v>#N/A</v>
      </c>
      <c r="BA206" t="e">
        <f>IF(COUNTA('Последняя версия'!BA206)=0,NA(),'Последняя версия'!BA206)</f>
        <v>#N/A</v>
      </c>
      <c r="BB206">
        <f>IF(COUNTA('Последняя версия'!BB206)=0,NA(),'Последняя версия'!BB206)</f>
        <v>144</v>
      </c>
      <c r="BC206">
        <f>IF(COUNTA('Последняя версия'!BC206)=0,NA(),'Последняя версия'!BC206)</f>
        <v>5.0599999999999996</v>
      </c>
      <c r="BD206">
        <f>IF(COUNTA('Последняя версия'!BD206)=0,NA(),'Последняя версия'!BD206)</f>
        <v>200</v>
      </c>
      <c r="BE206">
        <f>IF(COUNTA('Последняя версия'!BE206)=0,NA(),'Последняя версия'!BE206)</f>
        <v>5.5</v>
      </c>
      <c r="BF206">
        <f>IF(COUNTA('Последняя версия'!BF206)=0,NA(),'Последняя версия'!BF206)</f>
        <v>12</v>
      </c>
      <c r="BG206">
        <f>IF(COUNTA('Последняя версия'!BG206)=0,NA(),'Последняя версия'!BG206)</f>
        <v>9</v>
      </c>
      <c r="BH206">
        <f>IF(COUNTA('Последняя версия'!BH206)=0,NA(),'Последняя версия'!BH206)</f>
        <v>201</v>
      </c>
      <c r="BI206">
        <f>IF(COUNTA('Последняя версия'!BI206)=0,NA(),'Последняя версия'!BI206)</f>
        <v>1675</v>
      </c>
      <c r="BJ206">
        <f>IF(COUNTA('Последняя версия'!BJ206)=0,NA(),'Последняя версия'!BJ206)</f>
        <v>4.3</v>
      </c>
      <c r="BK206">
        <f>IF(COUNTA('Последняя версия'!BK206)=0,NA(),'Последняя версия'!BK206)</f>
        <v>58.37</v>
      </c>
      <c r="BL206">
        <f>IF(COUNTA('Последняя версия'!BL206)=0,NA(),'Последняя версия'!BL206)</f>
        <v>79.290000000000006</v>
      </c>
      <c r="BM206">
        <f>IF(COUNTA('Последняя версия'!BM206)=0,NA(),'Последняя версия'!BM206)</f>
        <v>11.54</v>
      </c>
      <c r="BN206" t="e">
        <f>IF(COUNTA('Последняя версия'!BN206)=0,NA(),'Последняя версия'!BN206)</f>
        <v>#N/A</v>
      </c>
      <c r="BO206" t="e">
        <f>IF(COUNTA('Последняя версия'!BO206)=0,NA(),'Последняя версия'!BO206)</f>
        <v>#N/A</v>
      </c>
      <c r="BP206" t="e">
        <f>IF(COUNTA('Последняя версия'!BP206)=0,NA(),'Последняя версия'!BP206)</f>
        <v>#N/A</v>
      </c>
      <c r="BQ206" t="e">
        <f>IF(COUNTA('Последняя версия'!BQ206)=0,NA(),'Последняя версия'!BQ206)</f>
        <v>#N/A</v>
      </c>
      <c r="BR206" t="e">
        <f>IF(COUNTA('Последняя версия'!BR206)=0,NA(),'Последняя версия'!BR206)</f>
        <v>#N/A</v>
      </c>
      <c r="BS206" t="e">
        <f>IF(COUNTA('Последняя версия'!BS206)=0,NA(),'Последняя версия'!BS206)</f>
        <v>#N/A</v>
      </c>
      <c r="BT206" t="e">
        <f>IF(COUNTA('Последняя версия'!BT206)=0,NA(),'Последняя версия'!BT206)</f>
        <v>#N/A</v>
      </c>
      <c r="BU206" t="e">
        <f>IF(COUNTA('Последняя версия'!BU206)=0,NA(),'Последняя версия'!BU206)</f>
        <v>#N/A</v>
      </c>
      <c r="BV206" t="e">
        <f>IF(COUNTA('Последняя версия'!BV206)=0,NA(),'Последняя версия'!BV206)</f>
        <v>#N/A</v>
      </c>
      <c r="BW206" t="e">
        <f>IF(COUNTA('Последняя версия'!BW206)=0,NA(),'Последняя версия'!BW206)</f>
        <v>#N/A</v>
      </c>
      <c r="BX206" t="e">
        <f>IF(COUNTA('Последняя версия'!BX206)=0,NA(),'Последняя версия'!BX206)</f>
        <v>#N/A</v>
      </c>
      <c r="BY206" t="e">
        <f>IF(COUNTA('Последняя версия'!BY206)=0,NA(),'Последняя версия'!BY206)</f>
        <v>#N/A</v>
      </c>
      <c r="BZ206" t="e">
        <f>IF(COUNTA('Последняя версия'!BZ206)=0,NA(),'Последняя версия'!BZ206)</f>
        <v>#N/A</v>
      </c>
      <c r="CA206" t="e">
        <f>IF(COUNTA('Последняя версия'!CA206)=0,NA(),'Последняя версия'!CA206)</f>
        <v>#N/A</v>
      </c>
      <c r="CB206" t="e">
        <f>IF(COUNTA('Последняя версия'!CB206)=0,NA(),'Последняя версия'!CB206)</f>
        <v>#N/A</v>
      </c>
      <c r="CC206" t="e">
        <f>IF(COUNTA('Последняя версия'!CC206)=0,NA(),'Последняя версия'!CC206)</f>
        <v>#N/A</v>
      </c>
      <c r="CD206" t="e">
        <f>IF(COUNTA('Последняя версия'!CD206)=0,NA(),'Последняя версия'!CD206)</f>
        <v>#N/A</v>
      </c>
      <c r="CE206" t="e">
        <f>IF(COUNTA('Последняя версия'!CE206)=0,NA(),'Последняя версия'!CE206)</f>
        <v>#N/A</v>
      </c>
      <c r="CF206" t="e">
        <f>IF(COUNTA('Последняя версия'!CF206)=0,NA(),'Последняя версия'!CF206)</f>
        <v>#N/A</v>
      </c>
      <c r="CG206" t="e">
        <f>IF(COUNTA('Последняя версия'!CG206)=0,NA(),'Последняя версия'!CG206)</f>
        <v>#N/A</v>
      </c>
      <c r="CH206" t="e">
        <f>IF(COUNTA('Последняя версия'!CH206)=0,NA(),'Последняя версия'!CH206)</f>
        <v>#N/A</v>
      </c>
      <c r="CI206" t="e">
        <f>IF(COUNTA('Последняя версия'!CI206)=0,NA(),'Последняя версия'!CI206)</f>
        <v>#N/A</v>
      </c>
      <c r="CJ206" t="e">
        <f>IF(COUNTA('Последняя версия'!CJ206)=0,NA(),'Последняя версия'!CJ206)</f>
        <v>#N/A</v>
      </c>
      <c r="CK206" t="e">
        <f>IF(COUNTA('Последняя версия'!CK206)=0,NA(),'Последняя версия'!CK206)</f>
        <v>#N/A</v>
      </c>
      <c r="CL206" t="e">
        <f>IF(COUNTA('Последняя версия'!CL206)=0,NA(),'Последняя версия'!CL206)</f>
        <v>#N/A</v>
      </c>
      <c r="CM206">
        <f>IF(COUNTA('Последняя версия'!CM206)=0,NA(),'Последняя версия'!CM206)</f>
        <v>14.7</v>
      </c>
      <c r="CN206">
        <f>IF(COUNTA('Последняя версия'!CN206)=0,NA(),'Последняя версия'!CN206)</f>
        <v>62.9</v>
      </c>
      <c r="CO206">
        <f>IF(COUNTA('Последняя версия'!CO206)=0,NA(),'Последняя версия'!CO206)</f>
        <v>11.4</v>
      </c>
      <c r="CP206">
        <f>IF(COUNTA('Последняя версия'!CP206)=0,NA(),'Последняя версия'!CP206)</f>
        <v>245.2</v>
      </c>
      <c r="CQ206">
        <f>IF(COUNTA('Последняя версия'!CQ206)=0,NA(),'Последняя версия'!CQ206)</f>
        <v>45.1</v>
      </c>
      <c r="CR206">
        <f>IF(COUNTA('Последняя версия'!CR206)=0,NA(),'Последняя версия'!CR206)</f>
        <v>8.1999999999999993</v>
      </c>
      <c r="CS206">
        <f>IF(COUNTA('Последняя версия'!CS206)=0,NA(),'Последняя версия'!CS206)</f>
        <v>28</v>
      </c>
      <c r="CT206">
        <f>IF(COUNTA('Последняя версия'!CT206)=0,NA(),'Последняя версия'!CT206)</f>
        <v>10</v>
      </c>
      <c r="CU206">
        <f>IF(COUNTA('Последняя версия'!CU206)=0,NA(),'Последняя версия'!CU206)</f>
        <v>15</v>
      </c>
      <c r="CV206">
        <f>IF(COUNTA('Последняя версия'!CV206)=0,NA(),'Последняя версия'!CV206)</f>
        <v>8</v>
      </c>
      <c r="CW206">
        <f>IF(COUNTA('Последняя версия'!CW206)=0,NA(),'Последняя версия'!CW206)</f>
        <v>6</v>
      </c>
      <c r="CX206">
        <f>IF(COUNTA('Последняя версия'!CX206)=0,NA(),'Последняя версия'!CX206)</f>
        <v>7</v>
      </c>
      <c r="CY206">
        <f>IF(COUNTA('Последняя версия'!CY206)=0,NA(),'Последняя версия'!CY206)</f>
        <v>8</v>
      </c>
      <c r="CZ206">
        <f>IF(COUNTA('Последняя версия'!CZ206)=0,NA(),'Последняя версия'!CZ206)</f>
        <v>8</v>
      </c>
      <c r="DA206">
        <f>IF(COUNTA('Последняя версия'!DA206)=0,NA(),'Последняя версия'!DA206)</f>
        <v>6</v>
      </c>
      <c r="DB206">
        <f>IF(COUNTA('Последняя версия'!DB206)=0,NA(),'Последняя версия'!DB206)</f>
        <v>9</v>
      </c>
      <c r="DC206">
        <f>IF(COUNTA('Последняя версия'!DC206)=0,NA(),'Последняя версия'!DC206)</f>
        <v>8</v>
      </c>
      <c r="DD206">
        <f>IF(COUNTA('Последняя версия'!DD206)=0,NA(),'Последняя версия'!DD206)</f>
        <v>8</v>
      </c>
      <c r="DE206">
        <f>IF(COUNTA('Последняя версия'!DE206)=0,NA(),'Последняя версия'!DE206)</f>
        <v>9</v>
      </c>
      <c r="DF206">
        <f>IF(COUNTA('Последняя версия'!DF206)=0,NA(),'Последняя версия'!DF206)</f>
        <v>8</v>
      </c>
      <c r="DG206">
        <f>IF(COUNTA('Последняя версия'!DG206)=0,NA(),'Последняя версия'!DG206)</f>
        <v>9</v>
      </c>
      <c r="DH206">
        <f>IF(COUNTA('Последняя версия'!DH206)=0,NA(),'Последняя версия'!DH206)</f>
        <v>4</v>
      </c>
      <c r="DI206">
        <f>IF(COUNTA('Последняя версия'!DI206)=0,NA(),'Последняя версия'!DI206)</f>
        <v>6</v>
      </c>
      <c r="DJ206">
        <f>IF(COUNTA('Последняя версия'!DJ206)=0,NA(),'Последняя версия'!DJ206)</f>
        <v>5</v>
      </c>
      <c r="DK206">
        <f>IF(COUNTA('Последняя версия'!DK206)=0,NA(),'Последняя версия'!DK206)</f>
        <v>4</v>
      </c>
      <c r="DL206">
        <f>IF(COUNTA('Последняя версия'!DL206)=0,NA(),'Последняя версия'!DL206)</f>
        <v>7</v>
      </c>
      <c r="DM206">
        <f>IF(COUNTA('Последняя версия'!DM206)=0,NA(),'Последняя версия'!DM206)</f>
        <v>7</v>
      </c>
      <c r="DN206">
        <f>IF(COUNTA('Последняя версия'!DN206)=0,NA(),'Последняя версия'!DN206)</f>
        <v>4</v>
      </c>
      <c r="DO206">
        <f>IF(COUNTA('Последняя версия'!DO206)=0,NA(),'Последняя версия'!DO206)</f>
        <v>3</v>
      </c>
      <c r="DP206">
        <f>IF(COUNTA('Последняя версия'!DP206)=0,NA(),'Последняя версия'!DP206)</f>
        <v>10</v>
      </c>
      <c r="DQ206">
        <f>IF(COUNTA('Последняя версия'!DQ206)=0,NA(),'Последняя версия'!DQ206)</f>
        <v>14</v>
      </c>
      <c r="DR206">
        <f>IF(COUNTA('Последняя версия'!DR206)=0,NA(),'Последняя версия'!DR206)</f>
        <v>8</v>
      </c>
      <c r="DS206">
        <f>IF(COUNTA('Последняя версия'!DS206)=0,NA(),'Последняя версия'!DS206)</f>
        <v>6</v>
      </c>
      <c r="DT206">
        <f>IF(COUNTA('Последняя версия'!DT206)=0,NA(),'Последняя версия'!DT206)</f>
        <v>116</v>
      </c>
      <c r="DU206">
        <f>IF(COUNTA('Последняя версия'!DU206)=0,NA(),'Последняя версия'!DU206)</f>
        <v>72</v>
      </c>
      <c r="DV206">
        <f>IF(COUNTA('Последняя версия'!DV206)=0,NA(),'Последняя версия'!DV206)</f>
        <v>17</v>
      </c>
      <c r="DW206">
        <f>IF(COUNTA('Последняя версия'!DW206)=0,NA(),'Последняя версия'!DW206)</f>
        <v>1</v>
      </c>
      <c r="DX206">
        <f>IF(COUNTA('Последняя версия'!DX206)=0,NA(),'Последняя версия'!DX206)</f>
        <v>11</v>
      </c>
      <c r="DY206">
        <f>IF(COUNTA('Последняя версия'!DY206)=0,NA(),'Последняя версия'!DY206)</f>
        <v>7</v>
      </c>
      <c r="DZ206">
        <f>IF(COUNTA('Последняя версия'!DZ206)=0,NA(),'Последняя версия'!DZ206)</f>
        <v>21</v>
      </c>
      <c r="EA206">
        <f>IF(COUNTA('Последняя версия'!EA206)=0,NA(),'Последняя версия'!EA206)</f>
        <v>16</v>
      </c>
      <c r="EB206">
        <f>IF(COUNTA('Последняя версия'!EB206)=0,NA(),'Последняя версия'!EB206)</f>
        <v>78</v>
      </c>
      <c r="EC206">
        <f>IF(COUNTA('Последняя версия'!EC206)=0,NA(),'Последняя версия'!EC206)</f>
        <v>147</v>
      </c>
      <c r="ED206">
        <f>IF(COUNTA('Последняя версия'!ED206)=0,NA(),'Последняя версия'!ED206)</f>
        <v>289</v>
      </c>
      <c r="EE206">
        <f>IF(COUNTA('Последняя версия'!EE206)=0,NA(),'Последняя версия'!EE206)</f>
        <v>0</v>
      </c>
      <c r="EF206">
        <f>IF(COUNTA('Последняя версия'!EF206)=0,NA(),'Последняя версия'!EF206)</f>
        <v>18</v>
      </c>
      <c r="EG206">
        <f>IF(COUNTA('Последняя версия'!EG206)=0,NA(),'Последняя версия'!EG206)</f>
        <v>0</v>
      </c>
      <c r="EH206">
        <f>IF(COUNTA('Последняя версия'!EH206)=0,NA(),'Последняя версия'!EH206)</f>
        <v>37</v>
      </c>
      <c r="EI206">
        <f>IF(COUNTA('Последняя версия'!EI206)=0,NA(),'Последняя версия'!EI206)</f>
        <v>142</v>
      </c>
      <c r="EJ206">
        <f>IF(COUNTA('Последняя версия'!EJ206)=0,NA(),'Последняя версия'!EJ206)</f>
        <v>1.88</v>
      </c>
    </row>
    <row r="207" spans="1:140" x14ac:dyDescent="0.35">
      <c r="A207">
        <f>IF(COUNTA('Последняя версия'!A207)=0,NA(),'Последняя версия'!A207)</f>
        <v>206</v>
      </c>
      <c r="B207">
        <f>IF(COUNTA('Последняя версия'!B207)=0,NA(),'Последняя версия'!B207)</f>
        <v>4</v>
      </c>
      <c r="C207">
        <f>IF(COUNTA('Последняя версия'!C207)=0,NA(),'Последняя версия'!C207)</f>
        <v>2</v>
      </c>
      <c r="D207">
        <f>IF(COUNTA('Последняя версия'!D207)=0,NA(),'Последняя версия'!D207)</f>
        <v>6</v>
      </c>
      <c r="E207">
        <f>IF(COUNTA('Последняя версия'!E207)=0,NA(),'Последняя версия'!E207)</f>
        <v>6</v>
      </c>
      <c r="F207">
        <f>IF(COUNTA('Последняя версия'!F207)=0,NA(),'Последняя версия'!F207)</f>
        <v>1</v>
      </c>
      <c r="G207">
        <f>IF(COUNTA('Последняя версия'!G207)=0,NA(),'Последняя версия'!G207)</f>
        <v>1</v>
      </c>
      <c r="H207">
        <f>IF(COUNTA('Последняя версия'!H207)=0,NA(),'Последняя версия'!H207)</f>
        <v>1</v>
      </c>
      <c r="I207">
        <f>IF(COUNTA('Последняя версия'!I207)=0,NA(),'Последняя версия'!I207)</f>
        <v>1</v>
      </c>
      <c r="J207">
        <f>IF(COUNTA('Последняя версия'!J207)=0,NA(),'Последняя версия'!J207)</f>
        <v>2</v>
      </c>
      <c r="K207">
        <f>IF(COUNTA('Последняя версия'!K207)=0,NA(),'Последняя версия'!K207)</f>
        <v>2</v>
      </c>
      <c r="L207">
        <f>IF(COUNTA('Последняя версия'!L207)=0,NA(),'Последняя версия'!L207)</f>
        <v>1</v>
      </c>
      <c r="M207">
        <f>IF(COUNTA('Последняя версия'!M207)=0,NA(),'Последняя версия'!M207)</f>
        <v>1</v>
      </c>
      <c r="N207">
        <f>IF(COUNTA('Последняя версия'!N207)=0,NA(),'Последняя версия'!N207)</f>
        <v>1</v>
      </c>
      <c r="O207">
        <f>IF(COUNTA('Последняя версия'!O207)=0,NA(),'Последняя версия'!O207)</f>
        <v>2</v>
      </c>
      <c r="P207">
        <f>IF(COUNTA('Последняя версия'!P207)=0,NA(),'Последняя версия'!P207)</f>
        <v>1</v>
      </c>
      <c r="Q207">
        <f>IF(COUNTA('Последняя версия'!Q207)=0,NA(),'Последняя версия'!Q207)</f>
        <v>3</v>
      </c>
      <c r="R207">
        <f>IF(COUNTA('Последняя версия'!R207)=0,NA(),'Последняя версия'!R207)</f>
        <v>1</v>
      </c>
      <c r="S207">
        <f>IF(COUNTA('Последняя версия'!S207)=0,NA(),'Последняя версия'!S207)</f>
        <v>2</v>
      </c>
      <c r="T207" t="e">
        <f>IF(COUNTA('Последняя версия'!T207)=0,NA(),'Последняя версия'!T207)</f>
        <v>#N/A</v>
      </c>
      <c r="U207">
        <f>IF(COUNTA('Последняя версия'!U207)=0,NA(),'Последняя версия'!U207)</f>
        <v>1</v>
      </c>
      <c r="V207">
        <f>IF(COUNTA('Последняя версия'!V207)=0,NA(),'Последняя версия'!V207)</f>
        <v>2</v>
      </c>
      <c r="W207">
        <f>IF(COUNTA('Последняя версия'!W207)=0,NA(),'Последняя версия'!W207)</f>
        <v>1</v>
      </c>
      <c r="X207">
        <f>IF(COUNTA('Последняя версия'!X207)=0,NA(),'Последняя версия'!X207)</f>
        <v>69</v>
      </c>
      <c r="Y207" t="e">
        <f>IF(COUNTA('Последняя версия'!Y207)=0,NA(),'Последняя версия'!Y207)</f>
        <v>#N/A</v>
      </c>
      <c r="Z207" t="e">
        <f>IF(COUNTA('Последняя версия'!Z207)=0,NA(),'Последняя версия'!Z207)</f>
        <v>#N/A</v>
      </c>
      <c r="AA207">
        <f>IF(COUNTA('Последняя версия'!AA207)=0,NA(),'Последняя версия'!AA207)</f>
        <v>41</v>
      </c>
      <c r="AB207" t="e">
        <f>IF(COUNTA('Последняя версия'!AB207)=0,NA(),'Последняя версия'!AB207)</f>
        <v>#N/A</v>
      </c>
      <c r="AC207">
        <f>IF(COUNTA('Последняя версия'!AC207)=0,NA(),'Последняя версия'!AC207)</f>
        <v>42.5</v>
      </c>
      <c r="AD207">
        <f>IF(COUNTA('Последняя версия'!AD207)=0,NA(),'Последняя версия'!AD207)</f>
        <v>3.38</v>
      </c>
      <c r="AE207">
        <f>IF(COUNTA('Последняя версия'!AE207)=0,NA(),'Последняя версия'!AE207)</f>
        <v>78.760000000000005</v>
      </c>
      <c r="AF207">
        <f>IF(COUNTA('Последняя версия'!AF207)=0,NA(),'Последняя версия'!AF207)</f>
        <v>6.54</v>
      </c>
      <c r="AG207">
        <f>IF(COUNTA('Последняя версия'!AG207)=0,NA(),'Последняя версия'!AG207)</f>
        <v>1.28</v>
      </c>
      <c r="AH207">
        <f>IF(COUNTA('Последняя версия'!AH207)=0,NA(),'Последняя версия'!AH207)</f>
        <v>1.44</v>
      </c>
      <c r="AI207">
        <f>IF(COUNTA('Последняя версия'!AI207)=0,NA(),'Последняя версия'!AI207)</f>
        <v>1.43</v>
      </c>
      <c r="AJ207">
        <f>IF(COUNTA('Последняя версия'!AJ207)=0,NA(),'Последняя версия'!AJ207)</f>
        <v>2.95</v>
      </c>
      <c r="AK207">
        <f>IF(COUNTA('Последняя версия'!AK207)=0,NA(),'Последняя версия'!AK207)</f>
        <v>1.65</v>
      </c>
      <c r="AL207">
        <f>IF(COUNTA('Последняя версия'!AL207)=0,NA(),'Последняя версия'!AL207)</f>
        <v>59</v>
      </c>
      <c r="AM207">
        <f>IF(COUNTA('Последняя версия'!AM207)=0,NA(),'Последняя версия'!AM207)</f>
        <v>423</v>
      </c>
      <c r="AN207" t="e">
        <f>IF(COUNTA('Последняя версия'!AN207)=0,NA(),'Последняя версия'!AN207)</f>
        <v>#N/A</v>
      </c>
      <c r="AO207" t="e">
        <f>IF(COUNTA('Последняя версия'!AO207)=0,NA(),'Последняя версия'!AO207)</f>
        <v>#N/A</v>
      </c>
      <c r="AP207" t="e">
        <f>IF(COUNTA('Последняя версия'!AP207)=0,NA(),'Последняя версия'!AP207)</f>
        <v>#N/A</v>
      </c>
      <c r="AQ207" t="e">
        <f>IF(COUNTA('Последняя версия'!AQ207)=0,NA(),'Последняя версия'!AQ207)</f>
        <v>#N/A</v>
      </c>
      <c r="AR207" t="e">
        <f>IF(COUNTA('Последняя версия'!AR207)=0,NA(),'Последняя версия'!AR207)</f>
        <v>#N/A</v>
      </c>
      <c r="AS207" t="e">
        <f>IF(COUNTA('Последняя версия'!AS207)=0,NA(),'Последняя версия'!AS207)</f>
        <v>#N/A</v>
      </c>
      <c r="AT207" t="e">
        <f>IF(COUNTA('Последняя версия'!AT207)=0,NA(),'Последняя версия'!AT207)</f>
        <v>#N/A</v>
      </c>
      <c r="AU207" t="e">
        <f>IF(COUNTA('Последняя версия'!AU207)=0,NA(),'Последняя версия'!AU207)</f>
        <v>#N/A</v>
      </c>
      <c r="AV207" t="e">
        <f>IF(COUNTA('Последняя версия'!AV207)=0,NA(),'Последняя версия'!AV207)</f>
        <v>#N/A</v>
      </c>
      <c r="AW207" t="e">
        <f>IF(COUNTA('Последняя версия'!AW207)=0,NA(),'Последняя версия'!AW207)</f>
        <v>#N/A</v>
      </c>
      <c r="AX207" t="e">
        <f>IF(COUNTA('Последняя версия'!AX207)=0,NA(),'Последняя версия'!AX207)</f>
        <v>#N/A</v>
      </c>
      <c r="AY207" t="e">
        <f>IF(COUNTA('Последняя версия'!AY207)=0,NA(),'Последняя версия'!AY207)</f>
        <v>#N/A</v>
      </c>
      <c r="AZ207" t="e">
        <f>IF(COUNTA('Последняя версия'!AZ207)=0,NA(),'Последняя версия'!AZ207)</f>
        <v>#N/A</v>
      </c>
      <c r="BA207" t="e">
        <f>IF(COUNTA('Последняя версия'!BA207)=0,NA(),'Последняя версия'!BA207)</f>
        <v>#N/A</v>
      </c>
      <c r="BB207">
        <f>IF(COUNTA('Последняя версия'!BB207)=0,NA(),'Последняя версия'!BB207)</f>
        <v>131</v>
      </c>
      <c r="BC207">
        <f>IF(COUNTA('Последняя версия'!BC207)=0,NA(),'Последняя версия'!BC207)</f>
        <v>4.5</v>
      </c>
      <c r="BD207">
        <f>IF(COUNTA('Последняя версия'!BD207)=0,NA(),'Последняя версия'!BD207)</f>
        <v>230</v>
      </c>
      <c r="BE207">
        <f>IF(COUNTA('Последняя версия'!BE207)=0,NA(),'Последняя версия'!BE207)</f>
        <v>7.4</v>
      </c>
      <c r="BF207">
        <f>IF(COUNTA('Последняя версия'!BF207)=0,NA(),'Последняя версия'!BF207)</f>
        <v>26</v>
      </c>
      <c r="BG207">
        <f>IF(COUNTA('Последняя версия'!BG207)=0,NA(),'Последняя версия'!BG207)</f>
        <v>14</v>
      </c>
      <c r="BH207">
        <f>IF(COUNTA('Последняя версия'!BH207)=0,NA(),'Последняя версия'!BH207)</f>
        <v>183</v>
      </c>
      <c r="BI207">
        <f>IF(COUNTA('Последняя версия'!BI207)=0,NA(),'Последняя версия'!BI207)</f>
        <v>1538</v>
      </c>
      <c r="BJ207">
        <f>IF(COUNTA('Последняя версия'!BJ207)=0,NA(),'Последняя версия'!BJ207)</f>
        <v>5.9</v>
      </c>
      <c r="BK207">
        <f>IF(COUNTA('Последняя версия'!BK207)=0,NA(),'Последняя версия'!BK207)</f>
        <v>52.97</v>
      </c>
      <c r="BL207">
        <f>IF(COUNTA('Последняя версия'!BL207)=0,NA(),'Последняя версия'!BL207)</f>
        <v>79.3</v>
      </c>
      <c r="BM207">
        <f>IF(COUNTA('Последняя версия'!BM207)=0,NA(),'Последняя версия'!BM207)</f>
        <v>10.39</v>
      </c>
      <c r="BN207" t="e">
        <f>IF(COUNTA('Последняя версия'!BN207)=0,NA(),'Последняя версия'!BN207)</f>
        <v>#N/A</v>
      </c>
      <c r="BO207" t="e">
        <f>IF(COUNTA('Последняя версия'!BO207)=0,NA(),'Последняя версия'!BO207)</f>
        <v>#N/A</v>
      </c>
      <c r="BP207" t="e">
        <f>IF(COUNTA('Последняя версия'!BP207)=0,NA(),'Последняя версия'!BP207)</f>
        <v>#N/A</v>
      </c>
      <c r="BQ207" t="e">
        <f>IF(COUNTA('Последняя версия'!BQ207)=0,NA(),'Последняя версия'!BQ207)</f>
        <v>#N/A</v>
      </c>
      <c r="BR207" t="e">
        <f>IF(COUNTA('Последняя версия'!BR207)=0,NA(),'Последняя версия'!BR207)</f>
        <v>#N/A</v>
      </c>
      <c r="BS207" t="e">
        <f>IF(COUNTA('Последняя версия'!BS207)=0,NA(),'Последняя версия'!BS207)</f>
        <v>#N/A</v>
      </c>
      <c r="BT207" t="e">
        <f>IF(COUNTA('Последняя версия'!BT207)=0,NA(),'Последняя версия'!BT207)</f>
        <v>#N/A</v>
      </c>
      <c r="BU207" t="e">
        <f>IF(COUNTA('Последняя версия'!BU207)=0,NA(),'Последняя версия'!BU207)</f>
        <v>#N/A</v>
      </c>
      <c r="BV207" t="e">
        <f>IF(COUNTA('Последняя версия'!BV207)=0,NA(),'Последняя версия'!BV207)</f>
        <v>#N/A</v>
      </c>
      <c r="BW207" t="e">
        <f>IF(COUNTA('Последняя версия'!BW207)=0,NA(),'Последняя версия'!BW207)</f>
        <v>#N/A</v>
      </c>
      <c r="BX207" t="e">
        <f>IF(COUNTA('Последняя версия'!BX207)=0,NA(),'Последняя версия'!BX207)</f>
        <v>#N/A</v>
      </c>
      <c r="BY207" t="e">
        <f>IF(COUNTA('Последняя версия'!BY207)=0,NA(),'Последняя версия'!BY207)</f>
        <v>#N/A</v>
      </c>
      <c r="BZ207" t="e">
        <f>IF(COUNTA('Последняя версия'!BZ207)=0,NA(),'Последняя версия'!BZ207)</f>
        <v>#N/A</v>
      </c>
      <c r="CA207" t="e">
        <f>IF(COUNTA('Последняя версия'!CA207)=0,NA(),'Последняя версия'!CA207)</f>
        <v>#N/A</v>
      </c>
      <c r="CB207" t="e">
        <f>IF(COUNTA('Последняя версия'!CB207)=0,NA(),'Последняя версия'!CB207)</f>
        <v>#N/A</v>
      </c>
      <c r="CC207" t="e">
        <f>IF(COUNTA('Последняя версия'!CC207)=0,NA(),'Последняя версия'!CC207)</f>
        <v>#N/A</v>
      </c>
      <c r="CD207" t="e">
        <f>IF(COUNTA('Последняя версия'!CD207)=0,NA(),'Последняя версия'!CD207)</f>
        <v>#N/A</v>
      </c>
      <c r="CE207" t="e">
        <f>IF(COUNTA('Последняя версия'!CE207)=0,NA(),'Последняя версия'!CE207)</f>
        <v>#N/A</v>
      </c>
      <c r="CF207" t="e">
        <f>IF(COUNTA('Последняя версия'!CF207)=0,NA(),'Последняя версия'!CF207)</f>
        <v>#N/A</v>
      </c>
      <c r="CG207" t="e">
        <f>IF(COUNTA('Последняя версия'!CG207)=0,NA(),'Последняя версия'!CG207)</f>
        <v>#N/A</v>
      </c>
      <c r="CH207" t="e">
        <f>IF(COUNTA('Последняя версия'!CH207)=0,NA(),'Последняя версия'!CH207)</f>
        <v>#N/A</v>
      </c>
      <c r="CI207" t="e">
        <f>IF(COUNTA('Последняя версия'!CI207)=0,NA(),'Последняя версия'!CI207)</f>
        <v>#N/A</v>
      </c>
      <c r="CJ207" t="e">
        <f>IF(COUNTA('Последняя версия'!CJ207)=0,NA(),'Последняя версия'!CJ207)</f>
        <v>#N/A</v>
      </c>
      <c r="CK207" t="e">
        <f>IF(COUNTA('Последняя версия'!CK207)=0,NA(),'Последняя версия'!CK207)</f>
        <v>#N/A</v>
      </c>
      <c r="CL207" t="e">
        <f>IF(COUNTA('Последняя версия'!CL207)=0,NA(),'Последняя версия'!CL207)</f>
        <v>#N/A</v>
      </c>
      <c r="CM207" t="e">
        <f>IF(COUNTA('Последняя версия'!CM207)=0,NA(),'Последняя версия'!CM207)</f>
        <v>#N/A</v>
      </c>
      <c r="CN207" t="e">
        <f>IF(COUNTA('Последняя версия'!CN207)=0,NA(),'Последняя версия'!CN207)</f>
        <v>#N/A</v>
      </c>
      <c r="CO207" t="e">
        <f>IF(COUNTA('Последняя версия'!CO207)=0,NA(),'Последняя версия'!CO207)</f>
        <v>#N/A</v>
      </c>
      <c r="CP207" t="e">
        <f>IF(COUNTA('Последняя версия'!CP207)=0,NA(),'Последняя версия'!CP207)</f>
        <v>#N/A</v>
      </c>
      <c r="CQ207" t="e">
        <f>IF(COUNTA('Последняя версия'!CQ207)=0,NA(),'Последняя версия'!CQ207)</f>
        <v>#N/A</v>
      </c>
      <c r="CR207" t="e">
        <f>IF(COUNTA('Последняя версия'!CR207)=0,NA(),'Последняя версия'!CR207)</f>
        <v>#N/A</v>
      </c>
      <c r="CS207">
        <f>IF(COUNTA('Последняя версия'!CS207)=0,NA(),'Последняя версия'!CS207)</f>
        <v>30</v>
      </c>
      <c r="CT207">
        <f>IF(COUNTA('Последняя версия'!CT207)=0,NA(),'Последняя версия'!CT207)</f>
        <v>10</v>
      </c>
      <c r="CU207">
        <f>IF(COUNTA('Последняя версия'!CU207)=0,NA(),'Последняя версия'!CU207)</f>
        <v>16</v>
      </c>
      <c r="CV207">
        <f>IF(COUNTA('Последняя версия'!CV207)=0,NA(),'Последняя версия'!CV207)</f>
        <v>5</v>
      </c>
      <c r="CW207">
        <f>IF(COUNTA('Последняя версия'!CW207)=0,NA(),'Последняя версия'!CW207)</f>
        <v>1</v>
      </c>
      <c r="CX207">
        <f>IF(COUNTA('Последняя версия'!CX207)=0,NA(),'Последняя версия'!CX207)</f>
        <v>8</v>
      </c>
      <c r="CY207">
        <f>IF(COUNTA('Последняя версия'!CY207)=0,NA(),'Последняя версия'!CY207)</f>
        <v>6</v>
      </c>
      <c r="CZ207">
        <f>IF(COUNTA('Последняя версия'!CZ207)=0,NA(),'Последняя версия'!CZ207)</f>
        <v>6</v>
      </c>
      <c r="DA207">
        <f>IF(COUNTA('Последняя версия'!DA207)=0,NA(),'Последняя версия'!DA207)</f>
        <v>4</v>
      </c>
      <c r="DB207">
        <f>IF(COUNTA('Последняя версия'!DB207)=0,NA(),'Последняя версия'!DB207)</f>
        <v>8</v>
      </c>
      <c r="DC207">
        <f>IF(COUNTA('Последняя версия'!DC207)=0,NA(),'Последняя версия'!DC207)</f>
        <v>8</v>
      </c>
      <c r="DD207">
        <f>IF(COUNTA('Последняя версия'!DD207)=0,NA(),'Последняя версия'!DD207)</f>
        <v>9</v>
      </c>
      <c r="DE207">
        <f>IF(COUNTA('Последняя версия'!DE207)=0,NA(),'Последняя версия'!DE207)</f>
        <v>6</v>
      </c>
      <c r="DF207">
        <f>IF(COUNTA('Последняя версия'!DF207)=0,NA(),'Последняя версия'!DF207)</f>
        <v>8</v>
      </c>
      <c r="DG207">
        <f>IF(COUNTA('Последняя версия'!DG207)=0,NA(),'Последняя версия'!DG207)</f>
        <v>6</v>
      </c>
      <c r="DH207">
        <f>IF(COUNTA('Последняя версия'!DH207)=0,NA(),'Последняя версия'!DH207)</f>
        <v>12</v>
      </c>
      <c r="DI207">
        <f>IF(COUNTA('Последняя версия'!DI207)=0,NA(),'Последняя версия'!DI207)</f>
        <v>6</v>
      </c>
      <c r="DJ207">
        <f>IF(COUNTA('Последняя версия'!DJ207)=0,NA(),'Последняя версия'!DJ207)</f>
        <v>5</v>
      </c>
      <c r="DK207">
        <f>IF(COUNTA('Последняя версия'!DK207)=0,NA(),'Последняя версия'!DK207)</f>
        <v>5</v>
      </c>
      <c r="DL207">
        <f>IF(COUNTA('Последняя версия'!DL207)=0,NA(),'Последняя версия'!DL207)</f>
        <v>7</v>
      </c>
      <c r="DM207">
        <f>IF(COUNTA('Последняя версия'!DM207)=0,NA(),'Последняя версия'!DM207)</f>
        <v>8</v>
      </c>
      <c r="DN207">
        <f>IF(COUNTA('Последняя версия'!DN207)=0,NA(),'Последняя версия'!DN207)</f>
        <v>6</v>
      </c>
      <c r="DO207">
        <f>IF(COUNTA('Последняя версия'!DO207)=0,NA(),'Последняя версия'!DO207)</f>
        <v>2</v>
      </c>
      <c r="DP207">
        <f>IF(COUNTA('Последняя версия'!DP207)=0,NA(),'Последняя версия'!DP207)</f>
        <v>4</v>
      </c>
      <c r="DQ207">
        <f>IF(COUNTA('Последняя версия'!DQ207)=0,NA(),'Последняя версия'!DQ207)</f>
        <v>15</v>
      </c>
      <c r="DR207">
        <f>IF(COUNTA('Последняя версия'!DR207)=0,NA(),'Последняя версия'!DR207)</f>
        <v>8</v>
      </c>
      <c r="DS207">
        <f>IF(COUNTA('Последняя версия'!DS207)=0,NA(),'Последняя версия'!DS207)</f>
        <v>7</v>
      </c>
      <c r="DT207">
        <f>IF(COUNTA('Последняя версия'!DT207)=0,NA(),'Последняя версия'!DT207)</f>
        <v>103</v>
      </c>
      <c r="DU207">
        <f>IF(COUNTA('Последняя версия'!DU207)=0,NA(),'Последняя версия'!DU207)</f>
        <v>80</v>
      </c>
      <c r="DV207">
        <f>IF(COUNTA('Последняя версия'!DV207)=0,NA(),'Последняя версия'!DV207)</f>
        <v>17</v>
      </c>
      <c r="DW207">
        <f>IF(COUNTA('Последняя версия'!DW207)=0,NA(),'Последняя версия'!DW207)</f>
        <v>1</v>
      </c>
      <c r="DX207">
        <f>IF(COUNTA('Последняя версия'!DX207)=0,NA(),'Последняя версия'!DX207)</f>
        <v>15</v>
      </c>
      <c r="DY207">
        <f>IF(COUNTA('Последняя версия'!DY207)=0,NA(),'Последняя версия'!DY207)</f>
        <v>11</v>
      </c>
      <c r="DZ207">
        <f>IF(COUNTA('Последняя версия'!DZ207)=0,NA(),'Последняя версия'!DZ207)</f>
        <v>24</v>
      </c>
      <c r="EA207">
        <f>IF(COUNTA('Последняя версия'!EA207)=0,NA(),'Последняя версия'!EA207)</f>
        <v>13</v>
      </c>
      <c r="EB207">
        <f>IF(COUNTA('Последняя версия'!EB207)=0,NA(),'Последняя версия'!EB207)</f>
        <v>62</v>
      </c>
      <c r="EC207">
        <f>IF(COUNTA('Последняя версия'!EC207)=0,NA(),'Последняя версия'!EC207)</f>
        <v>83</v>
      </c>
      <c r="ED207">
        <f>IF(COUNTA('Последняя версия'!ED207)=0,NA(),'Последняя версия'!ED207)</f>
        <v>144</v>
      </c>
      <c r="EE207">
        <f>IF(COUNTA('Последняя версия'!EE207)=0,NA(),'Последняя версия'!EE207)</f>
        <v>1</v>
      </c>
      <c r="EF207">
        <f>IF(COUNTA('Последняя версия'!EF207)=0,NA(),'Последняя версия'!EF207)</f>
        <v>1</v>
      </c>
      <c r="EG207">
        <f>IF(COUNTA('Последняя версия'!EG207)=0,NA(),'Последняя версия'!EG207)</f>
        <v>0</v>
      </c>
      <c r="EH207">
        <f>IF(COUNTA('Последняя версия'!EH207)=0,NA(),'Последняя версия'!EH207)</f>
        <v>6</v>
      </c>
      <c r="EI207">
        <f>IF(COUNTA('Последняя версия'!EI207)=0,NA(),'Последняя версия'!EI207)</f>
        <v>61</v>
      </c>
      <c r="EJ207">
        <f>IF(COUNTA('Последняя версия'!EJ207)=0,NA(),'Последняя версия'!EJ207)</f>
        <v>1.34</v>
      </c>
    </row>
    <row r="208" spans="1:140" x14ac:dyDescent="0.35">
      <c r="A208">
        <f>IF(COUNTA('Последняя версия'!A208)=0,NA(),'Последняя версия'!A208)</f>
        <v>207</v>
      </c>
      <c r="B208">
        <f>IF(COUNTA('Последняя версия'!B208)=0,NA(),'Последняя версия'!B208)</f>
        <v>4</v>
      </c>
      <c r="C208">
        <f>IF(COUNTA('Последняя версия'!C208)=0,NA(),'Последняя версия'!C208)</f>
        <v>2</v>
      </c>
      <c r="D208">
        <f>IF(COUNTA('Последняя версия'!D208)=0,NA(),'Последняя версия'!D208)</f>
        <v>6</v>
      </c>
      <c r="E208">
        <f>IF(COUNTA('Последняя версия'!E208)=0,NA(),'Последняя версия'!E208)</f>
        <v>6</v>
      </c>
      <c r="F208">
        <f>IF(COUNTA('Последняя версия'!F208)=0,NA(),'Последняя версия'!F208)</f>
        <v>3</v>
      </c>
      <c r="G208">
        <f>IF(COUNTA('Последняя версия'!G208)=0,NA(),'Последняя версия'!G208)</f>
        <v>3</v>
      </c>
      <c r="H208">
        <f>IF(COUNTA('Последняя версия'!H208)=0,NA(),'Последняя версия'!H208)</f>
        <v>1</v>
      </c>
      <c r="I208">
        <f>IF(COUNTA('Последняя версия'!I208)=0,NA(),'Последняя версия'!I208)</f>
        <v>1</v>
      </c>
      <c r="J208">
        <f>IF(COUNTA('Последняя версия'!J208)=0,NA(),'Последняя версия'!J208)</f>
        <v>1</v>
      </c>
      <c r="K208">
        <f>IF(COUNTA('Последняя версия'!K208)=0,NA(),'Последняя версия'!K208)</f>
        <v>1</v>
      </c>
      <c r="L208">
        <f>IF(COUNTA('Последняя версия'!L208)=0,NA(),'Последняя версия'!L208)</f>
        <v>1</v>
      </c>
      <c r="M208">
        <f>IF(COUNTA('Последняя версия'!M208)=0,NA(),'Последняя версия'!M208)</f>
        <v>1</v>
      </c>
      <c r="N208">
        <f>IF(COUNTA('Последняя версия'!N208)=0,NA(),'Последняя версия'!N208)</f>
        <v>1</v>
      </c>
      <c r="O208">
        <f>IF(COUNTA('Последняя версия'!O208)=0,NA(),'Последняя версия'!O208)</f>
        <v>2</v>
      </c>
      <c r="P208">
        <f>IF(COUNTA('Последняя версия'!P208)=0,NA(),'Последняя версия'!P208)</f>
        <v>1</v>
      </c>
      <c r="Q208">
        <f>IF(COUNTA('Последняя версия'!Q208)=0,NA(),'Последняя версия'!Q208)</f>
        <v>1</v>
      </c>
      <c r="R208">
        <f>IF(COUNTA('Последняя версия'!R208)=0,NA(),'Последняя версия'!R208)</f>
        <v>1</v>
      </c>
      <c r="S208">
        <f>IF(COUNTA('Последняя версия'!S208)=0,NA(),'Последняя версия'!S208)</f>
        <v>2</v>
      </c>
      <c r="T208" t="e">
        <f>IF(COUNTA('Последняя версия'!T208)=0,NA(),'Последняя версия'!T208)</f>
        <v>#N/A</v>
      </c>
      <c r="U208">
        <f>IF(COUNTA('Последняя версия'!U208)=0,NA(),'Последняя версия'!U208)</f>
        <v>1</v>
      </c>
      <c r="V208">
        <f>IF(COUNTA('Последняя версия'!V208)=0,NA(),'Последняя версия'!V208)</f>
        <v>2</v>
      </c>
      <c r="W208">
        <f>IF(COUNTA('Последняя версия'!W208)=0,NA(),'Последняя версия'!W208)</f>
        <v>1</v>
      </c>
      <c r="X208">
        <f>IF(COUNTA('Последняя версия'!X208)=0,NA(),'Последняя версия'!X208)</f>
        <v>71</v>
      </c>
      <c r="Y208" t="e">
        <f>IF(COUNTA('Последняя версия'!Y208)=0,NA(),'Последняя версия'!Y208)</f>
        <v>#N/A</v>
      </c>
      <c r="Z208" t="e">
        <f>IF(COUNTA('Последняя версия'!Z208)=0,NA(),'Последняя версия'!Z208)</f>
        <v>#N/A</v>
      </c>
      <c r="AA208">
        <f>IF(COUNTA('Последняя версия'!AA208)=0,NA(),'Последняя версия'!AA208)</f>
        <v>45</v>
      </c>
      <c r="AB208" t="e">
        <f>IF(COUNTA('Последняя версия'!AB208)=0,NA(),'Последняя версия'!AB208)</f>
        <v>#N/A</v>
      </c>
      <c r="AC208">
        <f>IF(COUNTA('Последняя версия'!AC208)=0,NA(),'Последняя версия'!AC208)</f>
        <v>44.53</v>
      </c>
      <c r="AD208">
        <f>IF(COUNTA('Последняя версия'!AD208)=0,NA(),'Последняя версия'!AD208)</f>
        <v>3.65</v>
      </c>
      <c r="AE208">
        <f>IF(COUNTA('Последняя версия'!AE208)=0,NA(),'Последняя версия'!AE208)</f>
        <v>72.77</v>
      </c>
      <c r="AF208">
        <f>IF(COUNTA('Последняя версия'!AF208)=0,NA(),'Последняя версия'!AF208)</f>
        <v>5.64</v>
      </c>
      <c r="AG208">
        <f>IF(COUNTA('Последняя версия'!AG208)=0,NA(),'Последняя версия'!AG208)</f>
        <v>1.0900000000000001</v>
      </c>
      <c r="AH208">
        <f>IF(COUNTA('Последняя версия'!AH208)=0,NA(),'Последняя версия'!AH208)</f>
        <v>2.0699999999999998</v>
      </c>
      <c r="AI208">
        <f>IF(COUNTA('Последняя версия'!AI208)=0,NA(),'Последняя версия'!AI208)</f>
        <v>1.1200000000000001</v>
      </c>
      <c r="AJ208">
        <f>IF(COUNTA('Последняя версия'!AJ208)=0,NA(),'Последняя версия'!AJ208)</f>
        <v>1.88</v>
      </c>
      <c r="AK208">
        <f>IF(COUNTA('Последняя версия'!AK208)=0,NA(),'Последняя версия'!AK208)</f>
        <v>2.35</v>
      </c>
      <c r="AL208">
        <f>IF(COUNTA('Последняя версия'!AL208)=0,NA(),'Последняя версия'!AL208)</f>
        <v>104</v>
      </c>
      <c r="AM208">
        <f>IF(COUNTA('Последняя версия'!AM208)=0,NA(),'Последняя версия'!AM208)</f>
        <v>220</v>
      </c>
      <c r="AN208" t="e">
        <f>IF(COUNTA('Последняя версия'!AN208)=0,NA(),'Последняя версия'!AN208)</f>
        <v>#N/A</v>
      </c>
      <c r="AO208" t="e">
        <f>IF(COUNTA('Последняя версия'!AO208)=0,NA(),'Последняя версия'!AO208)</f>
        <v>#N/A</v>
      </c>
      <c r="AP208" t="e">
        <f>IF(COUNTA('Последняя версия'!AP208)=0,NA(),'Последняя версия'!AP208)</f>
        <v>#N/A</v>
      </c>
      <c r="AQ208" t="e">
        <f>IF(COUNTA('Последняя версия'!AQ208)=0,NA(),'Последняя версия'!AQ208)</f>
        <v>#N/A</v>
      </c>
      <c r="AR208" t="e">
        <f>IF(COUNTA('Последняя версия'!AR208)=0,NA(),'Последняя версия'!AR208)</f>
        <v>#N/A</v>
      </c>
      <c r="AS208" t="e">
        <f>IF(COUNTA('Последняя версия'!AS208)=0,NA(),'Последняя версия'!AS208)</f>
        <v>#N/A</v>
      </c>
      <c r="AT208" t="e">
        <f>IF(COUNTA('Последняя версия'!AT208)=0,NA(),'Последняя версия'!AT208)</f>
        <v>#N/A</v>
      </c>
      <c r="AU208" t="e">
        <f>IF(COUNTA('Последняя версия'!AU208)=0,NA(),'Последняя версия'!AU208)</f>
        <v>#N/A</v>
      </c>
      <c r="AV208" t="e">
        <f>IF(COUNTA('Последняя версия'!AV208)=0,NA(),'Последняя версия'!AV208)</f>
        <v>#N/A</v>
      </c>
      <c r="AW208" t="e">
        <f>IF(COUNTA('Последняя версия'!AW208)=0,NA(),'Последняя версия'!AW208)</f>
        <v>#N/A</v>
      </c>
      <c r="AX208" t="e">
        <f>IF(COUNTA('Последняя версия'!AX208)=0,NA(),'Последняя версия'!AX208)</f>
        <v>#N/A</v>
      </c>
      <c r="AY208" t="e">
        <f>IF(COUNTA('Последняя версия'!AY208)=0,NA(),'Последняя версия'!AY208)</f>
        <v>#N/A</v>
      </c>
      <c r="AZ208" t="e">
        <f>IF(COUNTA('Последняя версия'!AZ208)=0,NA(),'Последняя версия'!AZ208)</f>
        <v>#N/A</v>
      </c>
      <c r="BA208" t="e">
        <f>IF(COUNTA('Последняя версия'!BA208)=0,NA(),'Последняя версия'!BA208)</f>
        <v>#N/A</v>
      </c>
      <c r="BB208">
        <f>IF(COUNTA('Последняя версия'!BB208)=0,NA(),'Последняя версия'!BB208)</f>
        <v>127</v>
      </c>
      <c r="BC208">
        <f>IF(COUNTA('Последняя версия'!BC208)=0,NA(),'Последняя версия'!BC208)</f>
        <v>4.21</v>
      </c>
      <c r="BD208">
        <f>IF(COUNTA('Последняя версия'!BD208)=0,NA(),'Последняя версия'!BD208)</f>
        <v>191</v>
      </c>
      <c r="BE208">
        <f>IF(COUNTA('Последняя версия'!BE208)=0,NA(),'Последняя версия'!BE208)</f>
        <v>5.8</v>
      </c>
      <c r="BF208">
        <f>IF(COUNTA('Последняя версия'!BF208)=0,NA(),'Последняя версия'!BF208)</f>
        <v>16</v>
      </c>
      <c r="BG208">
        <f>IF(COUNTA('Последняя версия'!BG208)=0,NA(),'Последняя версия'!BG208)</f>
        <v>16</v>
      </c>
      <c r="BH208">
        <f>IF(COUNTA('Последняя версия'!BH208)=0,NA(),'Последняя версия'!BH208)</f>
        <v>200</v>
      </c>
      <c r="BI208">
        <f>IF(COUNTA('Последняя версия'!BI208)=0,NA(),'Последняя версия'!BI208)</f>
        <v>1538</v>
      </c>
      <c r="BJ208">
        <f>IF(COUNTA('Последняя версия'!BJ208)=0,NA(),'Последняя версия'!BJ208)</f>
        <v>6.6</v>
      </c>
      <c r="BK208">
        <f>IF(COUNTA('Последняя версия'!BK208)=0,NA(),'Последняя версия'!BK208)</f>
        <v>78.98</v>
      </c>
      <c r="BL208">
        <f>IF(COUNTA('Последняя версия'!BL208)=0,NA(),'Последняя версия'!BL208)</f>
        <v>77.400000000000006</v>
      </c>
      <c r="BM208">
        <f>IF(COUNTA('Последняя версия'!BM208)=0,NA(),'Последняя версия'!BM208)</f>
        <v>8.99</v>
      </c>
      <c r="BN208" t="e">
        <f>IF(COUNTA('Последняя версия'!BN208)=0,NA(),'Последняя версия'!BN208)</f>
        <v>#N/A</v>
      </c>
      <c r="BO208" t="e">
        <f>IF(COUNTA('Последняя версия'!BO208)=0,NA(),'Последняя версия'!BO208)</f>
        <v>#N/A</v>
      </c>
      <c r="BP208" t="e">
        <f>IF(COUNTA('Последняя версия'!BP208)=0,NA(),'Последняя версия'!BP208)</f>
        <v>#N/A</v>
      </c>
      <c r="BQ208" t="e">
        <f>IF(COUNTA('Последняя версия'!BQ208)=0,NA(),'Последняя версия'!BQ208)</f>
        <v>#N/A</v>
      </c>
      <c r="BR208" t="e">
        <f>IF(COUNTA('Последняя версия'!BR208)=0,NA(),'Последняя версия'!BR208)</f>
        <v>#N/A</v>
      </c>
      <c r="BS208" t="e">
        <f>IF(COUNTA('Последняя версия'!BS208)=0,NA(),'Последняя версия'!BS208)</f>
        <v>#N/A</v>
      </c>
      <c r="BT208" t="e">
        <f>IF(COUNTA('Последняя версия'!BT208)=0,NA(),'Последняя версия'!BT208)</f>
        <v>#N/A</v>
      </c>
      <c r="BU208" t="e">
        <f>IF(COUNTA('Последняя версия'!BU208)=0,NA(),'Последняя версия'!BU208)</f>
        <v>#N/A</v>
      </c>
      <c r="BV208" t="e">
        <f>IF(COUNTA('Последняя версия'!BV208)=0,NA(),'Последняя версия'!BV208)</f>
        <v>#N/A</v>
      </c>
      <c r="BW208" t="e">
        <f>IF(COUNTA('Последняя версия'!BW208)=0,NA(),'Последняя версия'!BW208)</f>
        <v>#N/A</v>
      </c>
      <c r="BX208" t="e">
        <f>IF(COUNTA('Последняя версия'!BX208)=0,NA(),'Последняя версия'!BX208)</f>
        <v>#N/A</v>
      </c>
      <c r="BY208" t="e">
        <f>IF(COUNTA('Последняя версия'!BY208)=0,NA(),'Последняя версия'!BY208)</f>
        <v>#N/A</v>
      </c>
      <c r="BZ208" t="e">
        <f>IF(COUNTA('Последняя версия'!BZ208)=0,NA(),'Последняя версия'!BZ208)</f>
        <v>#N/A</v>
      </c>
      <c r="CA208" t="e">
        <f>IF(COUNTA('Последняя версия'!CA208)=0,NA(),'Последняя версия'!CA208)</f>
        <v>#N/A</v>
      </c>
      <c r="CB208" t="e">
        <f>IF(COUNTA('Последняя версия'!CB208)=0,NA(),'Последняя версия'!CB208)</f>
        <v>#N/A</v>
      </c>
      <c r="CC208" t="e">
        <f>IF(COUNTA('Последняя версия'!CC208)=0,NA(),'Последняя версия'!CC208)</f>
        <v>#N/A</v>
      </c>
      <c r="CD208" t="e">
        <f>IF(COUNTA('Последняя версия'!CD208)=0,NA(),'Последняя версия'!CD208)</f>
        <v>#N/A</v>
      </c>
      <c r="CE208" t="e">
        <f>IF(COUNTA('Последняя версия'!CE208)=0,NA(),'Последняя версия'!CE208)</f>
        <v>#N/A</v>
      </c>
      <c r="CF208" t="e">
        <f>IF(COUNTA('Последняя версия'!CF208)=0,NA(),'Последняя версия'!CF208)</f>
        <v>#N/A</v>
      </c>
      <c r="CG208" t="e">
        <f>IF(COUNTA('Последняя версия'!CG208)=0,NA(),'Последняя версия'!CG208)</f>
        <v>#N/A</v>
      </c>
      <c r="CH208" t="e">
        <f>IF(COUNTA('Последняя версия'!CH208)=0,NA(),'Последняя версия'!CH208)</f>
        <v>#N/A</v>
      </c>
      <c r="CI208" t="e">
        <f>IF(COUNTA('Последняя версия'!CI208)=0,NA(),'Последняя версия'!CI208)</f>
        <v>#N/A</v>
      </c>
      <c r="CJ208" t="e">
        <f>IF(COUNTA('Последняя версия'!CJ208)=0,NA(),'Последняя версия'!CJ208)</f>
        <v>#N/A</v>
      </c>
      <c r="CK208" t="e">
        <f>IF(COUNTA('Последняя версия'!CK208)=0,NA(),'Последняя версия'!CK208)</f>
        <v>#N/A</v>
      </c>
      <c r="CL208" t="e">
        <f>IF(COUNTA('Последняя версия'!CL208)=0,NA(),'Последняя версия'!CL208)</f>
        <v>#N/A</v>
      </c>
      <c r="CM208">
        <f>IF(COUNTA('Последняя версия'!CM208)=0,NA(),'Последняя версия'!CM208)</f>
        <v>29.3</v>
      </c>
      <c r="CN208">
        <f>IF(COUNTA('Последняя версия'!CN208)=0,NA(),'Последняя версия'!CN208)</f>
        <v>140.5</v>
      </c>
      <c r="CO208">
        <f>IF(COUNTA('Последняя версия'!CO208)=0,NA(),'Последняя версия'!CO208)</f>
        <v>15.5</v>
      </c>
      <c r="CP208">
        <f>IF(COUNTA('Последняя версия'!CP208)=0,NA(),'Последняя версия'!CP208)</f>
        <v>190.5</v>
      </c>
      <c r="CQ208">
        <f>IF(COUNTA('Последняя версия'!CQ208)=0,NA(),'Последняя версия'!CQ208)</f>
        <v>97.5</v>
      </c>
      <c r="CR208">
        <f>IF(COUNTA('Последняя версия'!CR208)=0,NA(),'Последняя версия'!CR208)</f>
        <v>8.4</v>
      </c>
      <c r="CS208">
        <f>IF(COUNTA('Последняя версия'!CS208)=0,NA(),'Последняя версия'!CS208)</f>
        <v>29</v>
      </c>
      <c r="CT208">
        <f>IF(COUNTA('Последняя версия'!CT208)=0,NA(),'Последняя версия'!CT208)</f>
        <v>9</v>
      </c>
      <c r="CU208">
        <f>IF(COUNTA('Последняя версия'!CU208)=0,NA(),'Последняя версия'!CU208)</f>
        <v>18</v>
      </c>
      <c r="CV208">
        <f>IF(COUNTA('Последняя версия'!CV208)=0,NA(),'Последняя версия'!CV208)</f>
        <v>2</v>
      </c>
      <c r="CW208">
        <f>IF(COUNTA('Последняя версия'!CW208)=0,NA(),'Последняя версия'!CW208)</f>
        <v>4</v>
      </c>
      <c r="CX208">
        <f>IF(COUNTA('Последняя версия'!CX208)=0,NA(),'Последняя версия'!CX208)</f>
        <v>1</v>
      </c>
      <c r="CY208">
        <f>IF(COUNTA('Последняя версия'!CY208)=0,NA(),'Последняя версия'!CY208)</f>
        <v>5</v>
      </c>
      <c r="CZ208">
        <f>IF(COUNTA('Последняя версия'!CZ208)=0,NA(),'Последняя версия'!CZ208)</f>
        <v>5</v>
      </c>
      <c r="DA208">
        <f>IF(COUNTA('Последняя версия'!DA208)=0,NA(),'Последняя версия'!DA208)</f>
        <v>2</v>
      </c>
      <c r="DB208">
        <f>IF(COUNTA('Последняя версия'!DB208)=0,NA(),'Последняя версия'!DB208)</f>
        <v>7</v>
      </c>
      <c r="DC208">
        <f>IF(COUNTA('Последняя версия'!DC208)=0,NA(),'Последняя версия'!DC208)</f>
        <v>8</v>
      </c>
      <c r="DD208">
        <f>IF(COUNTA('Последняя версия'!DD208)=0,NA(),'Последняя версия'!DD208)</f>
        <v>6</v>
      </c>
      <c r="DE208">
        <f>IF(COUNTA('Последняя версия'!DE208)=0,NA(),'Последняя версия'!DE208)</f>
        <v>6</v>
      </c>
      <c r="DF208">
        <f>IF(COUNTA('Последняя версия'!DF208)=0,NA(),'Последняя версия'!DF208)</f>
        <v>7</v>
      </c>
      <c r="DG208">
        <f>IF(COUNTA('Последняя версия'!DG208)=0,NA(),'Последняя версия'!DG208)</f>
        <v>6</v>
      </c>
      <c r="DH208">
        <f>IF(COUNTA('Последняя версия'!DH208)=0,NA(),'Последняя версия'!DH208)</f>
        <v>8</v>
      </c>
      <c r="DI208">
        <f>IF(COUNTA('Последняя версия'!DI208)=0,NA(),'Последняя версия'!DI208)</f>
        <v>6</v>
      </c>
      <c r="DJ208">
        <f>IF(COUNTA('Последняя версия'!DJ208)=0,NA(),'Последняя версия'!DJ208)</f>
        <v>5</v>
      </c>
      <c r="DK208">
        <f>IF(COUNTA('Последняя версия'!DK208)=0,NA(),'Последняя версия'!DK208)</f>
        <v>4</v>
      </c>
      <c r="DL208">
        <f>IF(COUNTA('Последняя версия'!DL208)=0,NA(),'Последняя версия'!DL208)</f>
        <v>13</v>
      </c>
      <c r="DM208">
        <f>IF(COUNTA('Последняя версия'!DM208)=0,NA(),'Последняя версия'!DM208)</f>
        <v>13</v>
      </c>
      <c r="DN208">
        <f>IF(COUNTA('Последняя версия'!DN208)=0,NA(),'Последняя версия'!DN208)</f>
        <v>8</v>
      </c>
      <c r="DO208">
        <f>IF(COUNTA('Последняя версия'!DO208)=0,NA(),'Последняя версия'!DO208)</f>
        <v>5</v>
      </c>
      <c r="DP208">
        <f>IF(COUNTA('Последняя версия'!DP208)=0,NA(),'Последняя версия'!DP208)</f>
        <v>3</v>
      </c>
      <c r="DQ208">
        <f>IF(COUNTA('Последняя версия'!DQ208)=0,NA(),'Последняя версия'!DQ208)</f>
        <v>21</v>
      </c>
      <c r="DR208">
        <f>IF(COUNTA('Последняя версия'!DR208)=0,NA(),'Последняя версия'!DR208)</f>
        <v>9</v>
      </c>
      <c r="DS208">
        <f>IF(COUNTA('Последняя версия'!DS208)=0,NA(),'Последняя версия'!DS208)</f>
        <v>12</v>
      </c>
      <c r="DT208">
        <f>IF(COUNTA('Последняя версия'!DT208)=0,NA(),'Последняя версия'!DT208)</f>
        <v>140</v>
      </c>
      <c r="DU208">
        <f>IF(COUNTA('Последняя версия'!DU208)=0,NA(),'Последняя версия'!DU208)</f>
        <v>89</v>
      </c>
      <c r="DV208">
        <f>IF(COUNTA('Последняя версия'!DV208)=0,NA(),'Последняя версия'!DV208)</f>
        <v>16</v>
      </c>
      <c r="DW208">
        <f>IF(COUNTA('Последняя версия'!DW208)=0,NA(),'Последняя версия'!DW208)</f>
        <v>1</v>
      </c>
      <c r="DX208">
        <f>IF(COUNTA('Последняя версия'!DX208)=0,NA(),'Последняя версия'!DX208)</f>
        <v>22</v>
      </c>
      <c r="DY208">
        <f>IF(COUNTA('Последняя версия'!DY208)=0,NA(),'Последняя версия'!DY208)</f>
        <v>9</v>
      </c>
      <c r="DZ208">
        <f>IF(COUNTA('Последняя версия'!DZ208)=0,NA(),'Последняя версия'!DZ208)</f>
        <v>26</v>
      </c>
      <c r="EA208">
        <f>IF(COUNTA('Последняя версия'!EA208)=0,NA(),'Последняя версия'!EA208)</f>
        <v>16</v>
      </c>
      <c r="EB208">
        <f>IF(COUNTA('Последняя версия'!EB208)=0,NA(),'Последняя версия'!EB208)</f>
        <v>49</v>
      </c>
      <c r="EC208">
        <f>IF(COUNTA('Последняя версия'!EC208)=0,NA(),'Последняя версия'!EC208)</f>
        <v>69</v>
      </c>
      <c r="ED208">
        <f>IF(COUNTA('Последняя версия'!ED208)=0,NA(),'Последняя версия'!ED208)</f>
        <v>114</v>
      </c>
      <c r="EE208">
        <f>IF(COUNTA('Последняя версия'!EE208)=0,NA(),'Последняя версия'!EE208)</f>
        <v>0</v>
      </c>
      <c r="EF208">
        <f>IF(COUNTA('Последняя версия'!EF208)=0,NA(),'Последняя версия'!EF208)</f>
        <v>5</v>
      </c>
      <c r="EG208">
        <f>IF(COUNTA('Последняя версия'!EG208)=0,NA(),'Последняя версия'!EG208)</f>
        <v>1</v>
      </c>
      <c r="EH208">
        <f>IF(COUNTA('Последняя версия'!EH208)=0,NA(),'Последняя версия'!EH208)</f>
        <v>7</v>
      </c>
      <c r="EI208">
        <f>IF(COUNTA('Последняя версия'!EI208)=0,NA(),'Последняя версия'!EI208)</f>
        <v>45</v>
      </c>
      <c r="EJ208">
        <f>IF(COUNTA('Последняя версия'!EJ208)=0,NA(),'Последняя версия'!EJ208)</f>
        <v>1.41</v>
      </c>
    </row>
    <row r="209" spans="1:140" x14ac:dyDescent="0.35">
      <c r="A209">
        <f>IF(COUNTA('Последняя версия'!A209)=0,NA(),'Последняя версия'!A209)</f>
        <v>208</v>
      </c>
      <c r="B209">
        <f>IF(COUNTA('Последняя версия'!B209)=0,NA(),'Последняя версия'!B209)</f>
        <v>4</v>
      </c>
      <c r="C209">
        <f>IF(COUNTA('Последняя версия'!C209)=0,NA(),'Последняя версия'!C209)</f>
        <v>2</v>
      </c>
      <c r="D209">
        <f>IF(COUNTA('Последняя версия'!D209)=0,NA(),'Последняя версия'!D209)</f>
        <v>6</v>
      </c>
      <c r="E209">
        <f>IF(COUNTA('Последняя версия'!E209)=0,NA(),'Последняя версия'!E209)</f>
        <v>6</v>
      </c>
      <c r="F209">
        <f>IF(COUNTA('Последняя версия'!F209)=0,NA(),'Последняя версия'!F209)</f>
        <v>4</v>
      </c>
      <c r="G209">
        <f>IF(COUNTA('Последняя версия'!G209)=0,NA(),'Последняя версия'!G209)</f>
        <v>1</v>
      </c>
      <c r="H209">
        <f>IF(COUNTA('Последняя версия'!H209)=0,NA(),'Последняя версия'!H209)</f>
        <v>1</v>
      </c>
      <c r="I209">
        <f>IF(COUNTA('Последняя версия'!I209)=0,NA(),'Последняя версия'!I209)</f>
        <v>3</v>
      </c>
      <c r="J209">
        <f>IF(COUNTA('Последняя версия'!J209)=0,NA(),'Последняя версия'!J209)</f>
        <v>1</v>
      </c>
      <c r="K209">
        <f>IF(COUNTA('Последняя версия'!K209)=0,NA(),'Последняя версия'!K209)</f>
        <v>1</v>
      </c>
      <c r="L209">
        <f>IF(COUNTA('Последняя версия'!L209)=0,NA(),'Последняя версия'!L209)</f>
        <v>1</v>
      </c>
      <c r="M209">
        <f>IF(COUNTA('Последняя версия'!M209)=0,NA(),'Последняя версия'!M209)</f>
        <v>1</v>
      </c>
      <c r="N209">
        <f>IF(COUNTA('Последняя версия'!N209)=0,NA(),'Последняя версия'!N209)</f>
        <v>1</v>
      </c>
      <c r="O209">
        <f>IF(COUNTA('Последняя версия'!O209)=0,NA(),'Последняя версия'!O209)</f>
        <v>2</v>
      </c>
      <c r="P209">
        <f>IF(COUNTA('Последняя версия'!P209)=0,NA(),'Последняя версия'!P209)</f>
        <v>1</v>
      </c>
      <c r="Q209">
        <f>IF(COUNTA('Последняя версия'!Q209)=0,NA(),'Последняя версия'!Q209)</f>
        <v>2</v>
      </c>
      <c r="R209">
        <f>IF(COUNTA('Последняя версия'!R209)=0,NA(),'Последняя версия'!R209)</f>
        <v>1</v>
      </c>
      <c r="S209">
        <f>IF(COUNTA('Последняя версия'!S209)=0,NA(),'Последняя версия'!S209)</f>
        <v>2</v>
      </c>
      <c r="T209" t="e">
        <f>IF(COUNTA('Последняя версия'!T209)=0,NA(),'Последняя версия'!T209)</f>
        <v>#N/A</v>
      </c>
      <c r="U209">
        <f>IF(COUNTA('Последняя версия'!U209)=0,NA(),'Последняя версия'!U209)</f>
        <v>1</v>
      </c>
      <c r="V209">
        <f>IF(COUNTA('Последняя версия'!V209)=0,NA(),'Последняя версия'!V209)</f>
        <v>2</v>
      </c>
      <c r="W209">
        <f>IF(COUNTA('Последняя версия'!W209)=0,NA(),'Последняя версия'!W209)</f>
        <v>1</v>
      </c>
      <c r="X209">
        <f>IF(COUNTA('Последняя версия'!X209)=0,NA(),'Последняя версия'!X209)</f>
        <v>73</v>
      </c>
      <c r="Y209" t="e">
        <f>IF(COUNTA('Последняя версия'!Y209)=0,NA(),'Последняя версия'!Y209)</f>
        <v>#N/A</v>
      </c>
      <c r="Z209" t="e">
        <f>IF(COUNTA('Последняя версия'!Z209)=0,NA(),'Последняя версия'!Z209)</f>
        <v>#N/A</v>
      </c>
      <c r="AA209">
        <f>IF(COUNTA('Последняя версия'!AA209)=0,NA(),'Последняя версия'!AA209)</f>
        <v>54</v>
      </c>
      <c r="AB209" t="e">
        <f>IF(COUNTA('Последняя версия'!AB209)=0,NA(),'Последняя версия'!AB209)</f>
        <v>#N/A</v>
      </c>
      <c r="AC209">
        <f>IF(COUNTA('Последняя версия'!AC209)=0,NA(),'Последняя версия'!AC209)</f>
        <v>44.57</v>
      </c>
      <c r="AD209">
        <f>IF(COUNTA('Последняя версия'!AD209)=0,NA(),'Последняя версия'!AD209)</f>
        <v>6.33</v>
      </c>
      <c r="AE209">
        <f>IF(COUNTA('Последняя версия'!AE209)=0,NA(),'Последняя версия'!AE209)</f>
        <v>69.489999999999995</v>
      </c>
      <c r="AF209">
        <f>IF(COUNTA('Последняя версия'!AF209)=0,NA(),'Последняя версия'!AF209)</f>
        <v>5.88</v>
      </c>
      <c r="AG209">
        <f>IF(COUNTA('Последняя версия'!AG209)=0,NA(),'Последняя версия'!AG209)</f>
        <v>1.56</v>
      </c>
      <c r="AH209">
        <f>IF(COUNTA('Последняя версия'!AH209)=0,NA(),'Последняя версия'!AH209)</f>
        <v>3.66</v>
      </c>
      <c r="AI209">
        <f>IF(COUNTA('Последняя версия'!AI209)=0,NA(),'Последняя версия'!AI209)</f>
        <v>1.41</v>
      </c>
      <c r="AJ209">
        <f>IF(COUNTA('Последняя версия'!AJ209)=0,NA(),'Последняя версия'!AJ209)</f>
        <v>7.77</v>
      </c>
      <c r="AK209">
        <f>IF(COUNTA('Последняя версия'!AK209)=0,NA(),'Последняя версия'!AK209)</f>
        <v>3.05</v>
      </c>
      <c r="AL209">
        <f>IF(COUNTA('Последняя версия'!AL209)=0,NA(),'Последняя версия'!AL209)</f>
        <v>49</v>
      </c>
      <c r="AM209">
        <f>IF(COUNTA('Последняя версия'!AM209)=0,NA(),'Последняя версия'!AM209)</f>
        <v>432</v>
      </c>
      <c r="AN209" t="e">
        <f>IF(COUNTA('Последняя версия'!AN209)=0,NA(),'Последняя версия'!AN209)</f>
        <v>#N/A</v>
      </c>
      <c r="AO209" t="e">
        <f>IF(COUNTA('Последняя версия'!AO209)=0,NA(),'Последняя версия'!AO209)</f>
        <v>#N/A</v>
      </c>
      <c r="AP209" t="e">
        <f>IF(COUNTA('Последняя версия'!AP209)=0,NA(),'Последняя версия'!AP209)</f>
        <v>#N/A</v>
      </c>
      <c r="AQ209" t="e">
        <f>IF(COUNTA('Последняя версия'!AQ209)=0,NA(),'Последняя версия'!AQ209)</f>
        <v>#N/A</v>
      </c>
      <c r="AR209" t="e">
        <f>IF(COUNTA('Последняя версия'!AR209)=0,NA(),'Последняя версия'!AR209)</f>
        <v>#N/A</v>
      </c>
      <c r="AS209" t="e">
        <f>IF(COUNTA('Последняя версия'!AS209)=0,NA(),'Последняя версия'!AS209)</f>
        <v>#N/A</v>
      </c>
      <c r="AT209" t="e">
        <f>IF(COUNTA('Последняя версия'!AT209)=0,NA(),'Последняя версия'!AT209)</f>
        <v>#N/A</v>
      </c>
      <c r="AU209" t="e">
        <f>IF(COUNTA('Последняя версия'!AU209)=0,NA(),'Последняя версия'!AU209)</f>
        <v>#N/A</v>
      </c>
      <c r="AV209" t="e">
        <f>IF(COUNTA('Последняя версия'!AV209)=0,NA(),'Последняя версия'!AV209)</f>
        <v>#N/A</v>
      </c>
      <c r="AW209" t="e">
        <f>IF(COUNTA('Последняя версия'!AW209)=0,NA(),'Последняя версия'!AW209)</f>
        <v>#N/A</v>
      </c>
      <c r="AX209" t="e">
        <f>IF(COUNTA('Последняя версия'!AX209)=0,NA(),'Последняя версия'!AX209)</f>
        <v>#N/A</v>
      </c>
      <c r="AY209" t="e">
        <f>IF(COUNTA('Последняя версия'!AY209)=0,NA(),'Последняя версия'!AY209)</f>
        <v>#N/A</v>
      </c>
      <c r="AZ209" t="e">
        <f>IF(COUNTA('Последняя версия'!AZ209)=0,NA(),'Последняя версия'!AZ209)</f>
        <v>#N/A</v>
      </c>
      <c r="BA209" t="e">
        <f>IF(COUNTA('Последняя версия'!BA209)=0,NA(),'Последняя версия'!BA209)</f>
        <v>#N/A</v>
      </c>
      <c r="BB209">
        <f>IF(COUNTA('Последняя версия'!BB209)=0,NA(),'Последняя версия'!BB209)</f>
        <v>135</v>
      </c>
      <c r="BC209">
        <f>IF(COUNTA('Последняя версия'!BC209)=0,NA(),'Последняя версия'!BC209)</f>
        <v>4.5999999999999996</v>
      </c>
      <c r="BD209">
        <f>IF(COUNTA('Последняя версия'!BD209)=0,NA(),'Последняя версия'!BD209)</f>
        <v>180</v>
      </c>
      <c r="BE209">
        <f>IF(COUNTA('Последняя версия'!BE209)=0,NA(),'Последняя версия'!BE209)</f>
        <v>4.3</v>
      </c>
      <c r="BF209">
        <f>IF(COUNTA('Последняя версия'!BF209)=0,NA(),'Последняя версия'!BF209)</f>
        <v>8</v>
      </c>
      <c r="BG209">
        <f>IF(COUNTA('Последняя версия'!BG209)=0,NA(),'Последняя версия'!BG209)</f>
        <v>5</v>
      </c>
      <c r="BH209">
        <f>IF(COUNTA('Последняя версия'!BH209)=0,NA(),'Последняя версия'!BH209)</f>
        <v>195</v>
      </c>
      <c r="BI209">
        <f>IF(COUNTA('Последняя версия'!BI209)=0,NA(),'Последняя версия'!BI209)</f>
        <v>1444</v>
      </c>
      <c r="BJ209">
        <f>IF(COUNTA('Последняя версия'!BJ209)=0,NA(),'Последняя версия'!BJ209)</f>
        <v>7</v>
      </c>
      <c r="BK209">
        <f>IF(COUNTA('Последняя версия'!BK209)=0,NA(),'Последняя версия'!BK209)</f>
        <v>56.55</v>
      </c>
      <c r="BL209">
        <f>IF(COUNTA('Последняя версия'!BL209)=0,NA(),'Последняя версия'!BL209)</f>
        <v>76.14</v>
      </c>
      <c r="BM209">
        <f>IF(COUNTA('Последняя версия'!BM209)=0,NA(),'Последняя версия'!BM209)</f>
        <v>14.03</v>
      </c>
      <c r="BN209" t="e">
        <f>IF(COUNTA('Последняя версия'!BN209)=0,NA(),'Последняя версия'!BN209)</f>
        <v>#N/A</v>
      </c>
      <c r="BO209" t="e">
        <f>IF(COUNTA('Последняя версия'!BO209)=0,NA(),'Последняя версия'!BO209)</f>
        <v>#N/A</v>
      </c>
      <c r="BP209" t="e">
        <f>IF(COUNTA('Последняя версия'!BP209)=0,NA(),'Последняя версия'!BP209)</f>
        <v>#N/A</v>
      </c>
      <c r="BQ209" t="e">
        <f>IF(COUNTA('Последняя версия'!BQ209)=0,NA(),'Последняя версия'!BQ209)</f>
        <v>#N/A</v>
      </c>
      <c r="BR209" t="e">
        <f>IF(COUNTA('Последняя версия'!BR209)=0,NA(),'Последняя версия'!BR209)</f>
        <v>#N/A</v>
      </c>
      <c r="BS209" t="e">
        <f>IF(COUNTA('Последняя версия'!BS209)=0,NA(),'Последняя версия'!BS209)</f>
        <v>#N/A</v>
      </c>
      <c r="BT209" t="e">
        <f>IF(COUNTA('Последняя версия'!BT209)=0,NA(),'Последняя версия'!BT209)</f>
        <v>#N/A</v>
      </c>
      <c r="BU209" t="e">
        <f>IF(COUNTA('Последняя версия'!BU209)=0,NA(),'Последняя версия'!BU209)</f>
        <v>#N/A</v>
      </c>
      <c r="BV209" t="e">
        <f>IF(COUNTA('Последняя версия'!BV209)=0,NA(),'Последняя версия'!BV209)</f>
        <v>#N/A</v>
      </c>
      <c r="BW209" t="e">
        <f>IF(COUNTA('Последняя версия'!BW209)=0,NA(),'Последняя версия'!BW209)</f>
        <v>#N/A</v>
      </c>
      <c r="BX209" t="e">
        <f>IF(COUNTA('Последняя версия'!BX209)=0,NA(),'Последняя версия'!BX209)</f>
        <v>#N/A</v>
      </c>
      <c r="BY209" t="e">
        <f>IF(COUNTA('Последняя версия'!BY209)=0,NA(),'Последняя версия'!BY209)</f>
        <v>#N/A</v>
      </c>
      <c r="BZ209" t="e">
        <f>IF(COUNTA('Последняя версия'!BZ209)=0,NA(),'Последняя версия'!BZ209)</f>
        <v>#N/A</v>
      </c>
      <c r="CA209" t="e">
        <f>IF(COUNTA('Последняя версия'!CA209)=0,NA(),'Последняя версия'!CA209)</f>
        <v>#N/A</v>
      </c>
      <c r="CB209" t="e">
        <f>IF(COUNTA('Последняя версия'!CB209)=0,NA(),'Последняя версия'!CB209)</f>
        <v>#N/A</v>
      </c>
      <c r="CC209" t="e">
        <f>IF(COUNTA('Последняя версия'!CC209)=0,NA(),'Последняя версия'!CC209)</f>
        <v>#N/A</v>
      </c>
      <c r="CD209" t="e">
        <f>IF(COUNTA('Последняя версия'!CD209)=0,NA(),'Последняя версия'!CD209)</f>
        <v>#N/A</v>
      </c>
      <c r="CE209" t="e">
        <f>IF(COUNTA('Последняя версия'!CE209)=0,NA(),'Последняя версия'!CE209)</f>
        <v>#N/A</v>
      </c>
      <c r="CF209" t="e">
        <f>IF(COUNTA('Последняя версия'!CF209)=0,NA(),'Последняя версия'!CF209)</f>
        <v>#N/A</v>
      </c>
      <c r="CG209" t="e">
        <f>IF(COUNTA('Последняя версия'!CG209)=0,NA(),'Последняя версия'!CG209)</f>
        <v>#N/A</v>
      </c>
      <c r="CH209" t="e">
        <f>IF(COUNTA('Последняя версия'!CH209)=0,NA(),'Последняя версия'!CH209)</f>
        <v>#N/A</v>
      </c>
      <c r="CI209" t="e">
        <f>IF(COUNTA('Последняя версия'!CI209)=0,NA(),'Последняя версия'!CI209)</f>
        <v>#N/A</v>
      </c>
      <c r="CJ209" t="e">
        <f>IF(COUNTA('Последняя версия'!CJ209)=0,NA(),'Последняя версия'!CJ209)</f>
        <v>#N/A</v>
      </c>
      <c r="CK209" t="e">
        <f>IF(COUNTA('Последняя версия'!CK209)=0,NA(),'Последняя версия'!CK209)</f>
        <v>#N/A</v>
      </c>
      <c r="CL209" t="e">
        <f>IF(COUNTA('Последняя версия'!CL209)=0,NA(),'Последняя версия'!CL209)</f>
        <v>#N/A</v>
      </c>
      <c r="CM209">
        <f>IF(COUNTA('Последняя версия'!CM209)=0,NA(),'Последняя версия'!CM209)</f>
        <v>89.6</v>
      </c>
      <c r="CN209">
        <f>IF(COUNTA('Последняя версия'!CN209)=0,NA(),'Последняя версия'!CN209)</f>
        <v>280.89999999999998</v>
      </c>
      <c r="CO209">
        <f>IF(COUNTA('Последняя версия'!CO209)=0,NA(),'Последняя версия'!CO209)</f>
        <v>14.5</v>
      </c>
      <c r="CP209">
        <f>IF(COUNTA('Последняя версия'!CP209)=0,NA(),'Последняя версия'!CP209)</f>
        <v>291.5</v>
      </c>
      <c r="CQ209">
        <f>IF(COUNTA('Последняя версия'!CQ209)=0,NA(),'Последняя версия'!CQ209)</f>
        <v>84.7</v>
      </c>
      <c r="CR209">
        <f>IF(COUNTA('Последняя версия'!CR209)=0,NA(),'Последняя версия'!CR209)</f>
        <v>8.6999999999999993</v>
      </c>
      <c r="CS209">
        <f>IF(COUNTA('Последняя версия'!CS209)=0,NA(),'Последняя версия'!CS209)</f>
        <v>28</v>
      </c>
      <c r="CT209">
        <f>IF(COUNTA('Последняя версия'!CT209)=0,NA(),'Последняя версия'!CT209)</f>
        <v>8</v>
      </c>
      <c r="CU209">
        <f>IF(COUNTA('Последняя версия'!CU209)=0,NA(),'Последняя версия'!CU209)</f>
        <v>18</v>
      </c>
      <c r="CV209">
        <f>IF(COUNTA('Последняя версия'!CV209)=0,NA(),'Последняя версия'!CV209)</f>
        <v>6</v>
      </c>
      <c r="CW209">
        <f>IF(COUNTA('Последняя версия'!CW209)=0,NA(),'Последняя версия'!CW209)</f>
        <v>5</v>
      </c>
      <c r="CX209">
        <f>IF(COUNTA('Последняя версия'!CX209)=0,NA(),'Последняя версия'!CX209)</f>
        <v>6</v>
      </c>
      <c r="CY209">
        <f>IF(COUNTA('Последняя версия'!CY209)=0,NA(),'Последняя версия'!CY209)</f>
        <v>6</v>
      </c>
      <c r="CZ209">
        <f>IF(COUNTA('Последняя версия'!CZ209)=0,NA(),'Последняя версия'!CZ209)</f>
        <v>8</v>
      </c>
      <c r="DA209">
        <f>IF(COUNTA('Последняя версия'!DA209)=0,NA(),'Последняя версия'!DA209)</f>
        <v>8</v>
      </c>
      <c r="DB209">
        <f>IF(COUNTA('Последняя версия'!DB209)=0,NA(),'Последняя версия'!DB209)</f>
        <v>7</v>
      </c>
      <c r="DC209">
        <f>IF(COUNTA('Последняя версия'!DC209)=0,NA(),'Последняя версия'!DC209)</f>
        <v>6</v>
      </c>
      <c r="DD209">
        <f>IF(COUNTA('Последняя версия'!DD209)=0,NA(),'Последняя версия'!DD209)</f>
        <v>7</v>
      </c>
      <c r="DE209">
        <f>IF(COUNTA('Последняя версия'!DE209)=0,NA(),'Последняя версия'!DE209)</f>
        <v>6</v>
      </c>
      <c r="DF209">
        <f>IF(COUNTA('Последняя версия'!DF209)=0,NA(),'Последняя версия'!DF209)</f>
        <v>6</v>
      </c>
      <c r="DG209">
        <f>IF(COUNTA('Последняя версия'!DG209)=0,NA(),'Последняя версия'!DG209)</f>
        <v>8</v>
      </c>
      <c r="DH209">
        <f>IF(COUNTA('Последняя версия'!DH209)=0,NA(),'Последняя версия'!DH209)</f>
        <v>18</v>
      </c>
      <c r="DI209">
        <f>IF(COUNTA('Последняя версия'!DI209)=0,NA(),'Последняя версия'!DI209)</f>
        <v>6</v>
      </c>
      <c r="DJ209">
        <f>IF(COUNTA('Последняя версия'!DJ209)=0,NA(),'Последняя версия'!DJ209)</f>
        <v>5</v>
      </c>
      <c r="DK209">
        <f>IF(COUNTA('Последняя версия'!DK209)=0,NA(),'Последняя версия'!DK209)</f>
        <v>7</v>
      </c>
      <c r="DL209">
        <f>IF(COUNTA('Последняя версия'!DL209)=0,NA(),'Последняя версия'!DL209)</f>
        <v>9</v>
      </c>
      <c r="DM209">
        <f>IF(COUNTA('Последняя версия'!DM209)=0,NA(),'Последняя версия'!DM209)</f>
        <v>10</v>
      </c>
      <c r="DN209">
        <f>IF(COUNTA('Последняя версия'!DN209)=0,NA(),'Последняя версия'!DN209)</f>
        <v>5</v>
      </c>
      <c r="DO209">
        <f>IF(COUNTA('Последняя версия'!DO209)=0,NA(),'Последняя версия'!DO209)</f>
        <v>5</v>
      </c>
      <c r="DP209">
        <f>IF(COUNTA('Последняя версия'!DP209)=0,NA(),'Последняя версия'!DP209)</f>
        <v>2</v>
      </c>
      <c r="DQ209">
        <f>IF(COUNTA('Последняя версия'!DQ209)=0,NA(),'Последняя версия'!DQ209)</f>
        <v>16</v>
      </c>
      <c r="DR209">
        <f>IF(COUNTA('Последняя версия'!DR209)=0,NA(),'Последняя версия'!DR209)</f>
        <v>9</v>
      </c>
      <c r="DS209">
        <f>IF(COUNTA('Последняя версия'!DS209)=0,NA(),'Последняя версия'!DS209)</f>
        <v>7</v>
      </c>
      <c r="DT209">
        <f>IF(COUNTA('Последняя версия'!DT209)=0,NA(),'Последняя версия'!DT209)</f>
        <v>116</v>
      </c>
      <c r="DU209">
        <f>IF(COUNTA('Последняя версия'!DU209)=0,NA(),'Последняя версия'!DU209)</f>
        <v>92</v>
      </c>
      <c r="DV209">
        <f>IF(COUNTA('Последняя версия'!DV209)=0,NA(),'Последняя версия'!DV209)</f>
        <v>18</v>
      </c>
      <c r="DW209">
        <f>IF(COUNTA('Последняя версия'!DW209)=0,NA(),'Последняя версия'!DW209)</f>
        <v>1</v>
      </c>
      <c r="DX209">
        <f>IF(COUNTA('Последняя версия'!DX209)=0,NA(),'Последняя версия'!DX209)</f>
        <v>23</v>
      </c>
      <c r="DY209">
        <f>IF(COUNTA('Последняя версия'!DY209)=0,NA(),'Последняя версия'!DY209)</f>
        <v>12</v>
      </c>
      <c r="DZ209">
        <f>IF(COUNTA('Последняя версия'!DZ209)=0,NA(),'Последняя версия'!DZ209)</f>
        <v>26</v>
      </c>
      <c r="EA209">
        <f>IF(COUNTA('Последняя версия'!EA209)=0,NA(),'Последняя версия'!EA209)</f>
        <v>13</v>
      </c>
      <c r="EB209">
        <f>IF(COUNTA('Последняя версия'!EB209)=0,NA(),'Последняя версия'!EB209)</f>
        <v>85</v>
      </c>
      <c r="EC209">
        <f>IF(COUNTA('Последняя версия'!EC209)=0,NA(),'Последняя версия'!EC209)</f>
        <v>148</v>
      </c>
      <c r="ED209">
        <f>IF(COUNTA('Последняя версия'!ED209)=0,NA(),'Последняя версия'!ED209)</f>
        <v>195</v>
      </c>
      <c r="EE209">
        <f>IF(COUNTA('Последняя версия'!EE209)=0,NA(),'Последняя версия'!EE209)</f>
        <v>0</v>
      </c>
      <c r="EF209">
        <f>IF(COUNTA('Последняя версия'!EF209)=0,NA(),'Последняя версия'!EF209)</f>
        <v>0</v>
      </c>
      <c r="EG209">
        <f>IF(COUNTA('Последняя версия'!EG209)=0,NA(),'Последняя версия'!EG209)</f>
        <v>0</v>
      </c>
      <c r="EH209">
        <f>IF(COUNTA('Последняя версия'!EH209)=0,NA(),'Последняя версия'!EH209)</f>
        <v>0</v>
      </c>
      <c r="EI209">
        <f>IF(COUNTA('Последняя версия'!EI209)=0,NA(),'Последняя версия'!EI209)</f>
        <v>47</v>
      </c>
      <c r="EJ209">
        <f>IF(COUNTA('Последняя версия'!EJ209)=0,NA(),'Последняя версия'!EJ209)</f>
        <v>1.74</v>
      </c>
    </row>
    <row r="210" spans="1:140" x14ac:dyDescent="0.35">
      <c r="A210">
        <f>IF(COUNTA('Последняя версия'!A210)=0,NA(),'Последняя версия'!A210)</f>
        <v>209</v>
      </c>
      <c r="B210">
        <f>IF(COUNTA('Последняя версия'!B210)=0,NA(),'Последняя версия'!B210)</f>
        <v>4</v>
      </c>
      <c r="C210">
        <f>IF(COUNTA('Последняя версия'!C210)=0,NA(),'Последняя версия'!C210)</f>
        <v>2</v>
      </c>
      <c r="D210">
        <f>IF(COUNTA('Последняя версия'!D210)=0,NA(),'Последняя версия'!D210)</f>
        <v>6</v>
      </c>
      <c r="E210">
        <f>IF(COUNTA('Последняя версия'!E210)=0,NA(),'Последняя версия'!E210)</f>
        <v>5</v>
      </c>
      <c r="F210">
        <f>IF(COUNTA('Последняя версия'!F210)=0,NA(),'Последняя версия'!F210)</f>
        <v>5</v>
      </c>
      <c r="G210">
        <f>IF(COUNTA('Последняя версия'!G210)=0,NA(),'Последняя версия'!G210)</f>
        <v>4</v>
      </c>
      <c r="H210">
        <f>IF(COUNTA('Последняя версия'!H210)=0,NA(),'Последняя версия'!H210)</f>
        <v>1</v>
      </c>
      <c r="I210">
        <f>IF(COUNTA('Последняя версия'!I210)=0,NA(),'Последняя версия'!I210)</f>
        <v>1</v>
      </c>
      <c r="J210">
        <f>IF(COUNTA('Последняя версия'!J210)=0,NA(),'Последняя версия'!J210)</f>
        <v>1</v>
      </c>
      <c r="K210">
        <f>IF(COUNTA('Последняя версия'!K210)=0,NA(),'Последняя версия'!K210)</f>
        <v>1</v>
      </c>
      <c r="L210">
        <f>IF(COUNTA('Последняя версия'!L210)=0,NA(),'Последняя версия'!L210)</f>
        <v>1</v>
      </c>
      <c r="M210">
        <f>IF(COUNTA('Последняя версия'!M210)=0,NA(),'Последняя версия'!M210)</f>
        <v>1</v>
      </c>
      <c r="N210">
        <f>IF(COUNTA('Последняя версия'!N210)=0,NA(),'Последняя версия'!N210)</f>
        <v>1</v>
      </c>
      <c r="O210">
        <f>IF(COUNTA('Последняя версия'!O210)=0,NA(),'Последняя версия'!O210)</f>
        <v>2</v>
      </c>
      <c r="P210">
        <f>IF(COUNTA('Последняя версия'!P210)=0,NA(),'Последняя версия'!P210)</f>
        <v>1</v>
      </c>
      <c r="Q210">
        <f>IF(COUNTA('Последняя версия'!Q210)=0,NA(),'Последняя версия'!Q210)</f>
        <v>3</v>
      </c>
      <c r="R210">
        <f>IF(COUNTA('Последняя версия'!R210)=0,NA(),'Последняя версия'!R210)</f>
        <v>2</v>
      </c>
      <c r="S210">
        <f>IF(COUNTA('Последняя версия'!S210)=0,NA(),'Последняя версия'!S210)</f>
        <v>2</v>
      </c>
      <c r="T210">
        <f>IF(COUNTA('Последняя версия'!T210)=0,NA(),'Последняя версия'!T210)</f>
        <v>0</v>
      </c>
      <c r="U210">
        <f>IF(COUNTA('Последняя версия'!U210)=0,NA(),'Последняя версия'!U210)</f>
        <v>1</v>
      </c>
      <c r="V210">
        <f>IF(COUNTA('Последняя версия'!V210)=0,NA(),'Последняя версия'!V210)</f>
        <v>2</v>
      </c>
      <c r="W210">
        <f>IF(COUNTA('Последняя версия'!W210)=0,NA(),'Последняя версия'!W210)</f>
        <v>1</v>
      </c>
      <c r="X210">
        <f>IF(COUNTA('Последняя версия'!X210)=0,NA(),'Последняя версия'!X210)</f>
        <v>71</v>
      </c>
      <c r="Y210" t="e">
        <f>IF(COUNTA('Последняя версия'!Y210)=0,NA(),'Последняя версия'!Y210)</f>
        <v>#N/A</v>
      </c>
      <c r="Z210">
        <f>IF(COUNTA('Последняя версия'!Z210)=0,NA(),'Последняя версия'!Z210)</f>
        <v>0</v>
      </c>
      <c r="AA210">
        <f>IF(COUNTA('Последняя версия'!AA210)=0,NA(),'Последняя версия'!AA210)</f>
        <v>61</v>
      </c>
      <c r="AB210" t="e">
        <f>IF(COUNTA('Последняя версия'!AB210)=0,NA(),'Последняя версия'!AB210)</f>
        <v>#N/A</v>
      </c>
      <c r="AC210">
        <f>IF(COUNTA('Последняя версия'!AC210)=0,NA(),'Последняя версия'!AC210)</f>
        <v>38.799999999999997</v>
      </c>
      <c r="AD210">
        <f>IF(COUNTA('Последняя версия'!AD210)=0,NA(),'Последняя версия'!AD210)</f>
        <v>5.0999999999999996</v>
      </c>
      <c r="AE210">
        <f>IF(COUNTA('Последняя версия'!AE210)=0,NA(),'Последняя версия'!AE210)</f>
        <v>74.900000000000006</v>
      </c>
      <c r="AF210">
        <f>IF(COUNTA('Последняя версия'!AF210)=0,NA(),'Последняя версия'!AF210)</f>
        <v>5.3</v>
      </c>
      <c r="AG210">
        <f>IF(COUNTA('Последняя версия'!AG210)=0,NA(),'Последняя версия'!AG210)</f>
        <v>2.2400000000000002</v>
      </c>
      <c r="AH210">
        <f>IF(COUNTA('Последняя версия'!AH210)=0,NA(),'Последняя версия'!AH210)</f>
        <v>2.2799999999999998</v>
      </c>
      <c r="AI210">
        <f>IF(COUNTA('Последняя версия'!AI210)=0,NA(),'Последняя версия'!AI210)</f>
        <v>0.66</v>
      </c>
      <c r="AJ210">
        <f>IF(COUNTA('Последняя версия'!AJ210)=0,NA(),'Последняя версия'!AJ210)</f>
        <v>5.03</v>
      </c>
      <c r="AK210">
        <f>IF(COUNTA('Последняя версия'!AK210)=0,NA(),'Последняя версия'!AK210)</f>
        <v>1.28</v>
      </c>
      <c r="AL210">
        <f>IF(COUNTA('Последняя версия'!AL210)=0,NA(),'Последняя версия'!AL210)</f>
        <v>97</v>
      </c>
      <c r="AM210">
        <f>IF(COUNTA('Последняя версия'!AM210)=0,NA(),'Последняя версия'!AM210)</f>
        <v>317</v>
      </c>
      <c r="AN210" t="e">
        <f>IF(COUNTA('Последняя версия'!AN210)=0,NA(),'Последняя версия'!AN210)</f>
        <v>#N/A</v>
      </c>
      <c r="AO210" t="e">
        <f>IF(COUNTA('Последняя версия'!AO210)=0,NA(),'Последняя версия'!AO210)</f>
        <v>#N/A</v>
      </c>
      <c r="AP210" t="e">
        <f>IF(COUNTA('Последняя версия'!AP210)=0,NA(),'Последняя версия'!AP210)</f>
        <v>#N/A</v>
      </c>
      <c r="AQ210" t="e">
        <f>IF(COUNTA('Последняя версия'!AQ210)=0,NA(),'Последняя версия'!AQ210)</f>
        <v>#N/A</v>
      </c>
      <c r="AR210" t="e">
        <f>IF(COUNTA('Последняя версия'!AR210)=0,NA(),'Последняя версия'!AR210)</f>
        <v>#N/A</v>
      </c>
      <c r="AS210" t="e">
        <f>IF(COUNTA('Последняя версия'!AS210)=0,NA(),'Последняя версия'!AS210)</f>
        <v>#N/A</v>
      </c>
      <c r="AT210" t="e">
        <f>IF(COUNTA('Последняя версия'!AT210)=0,NA(),'Последняя версия'!AT210)</f>
        <v>#N/A</v>
      </c>
      <c r="AU210" t="e">
        <f>IF(COUNTA('Последняя версия'!AU210)=0,NA(),'Последняя версия'!AU210)</f>
        <v>#N/A</v>
      </c>
      <c r="AV210" t="e">
        <f>IF(COUNTA('Последняя версия'!AV210)=0,NA(),'Последняя версия'!AV210)</f>
        <v>#N/A</v>
      </c>
      <c r="AW210" t="e">
        <f>IF(COUNTA('Последняя версия'!AW210)=0,NA(),'Последняя версия'!AW210)</f>
        <v>#N/A</v>
      </c>
      <c r="AX210" t="e">
        <f>IF(COUNTA('Последняя версия'!AX210)=0,NA(),'Последняя версия'!AX210)</f>
        <v>#N/A</v>
      </c>
      <c r="AY210" t="e">
        <f>IF(COUNTA('Последняя версия'!AY210)=0,NA(),'Последняя версия'!AY210)</f>
        <v>#N/A</v>
      </c>
      <c r="AZ210" t="e">
        <f>IF(COUNTA('Последняя версия'!AZ210)=0,NA(),'Последняя версия'!AZ210)</f>
        <v>#N/A</v>
      </c>
      <c r="BA210" t="e">
        <f>IF(COUNTA('Последняя версия'!BA210)=0,NA(),'Последняя версия'!BA210)</f>
        <v>#N/A</v>
      </c>
      <c r="BB210">
        <f>IF(COUNTA('Последняя версия'!BB210)=0,NA(),'Последняя версия'!BB210)</f>
        <v>144</v>
      </c>
      <c r="BC210">
        <f>IF(COUNTA('Последняя версия'!BC210)=0,NA(),'Последняя версия'!BC210)</f>
        <v>4.92</v>
      </c>
      <c r="BD210">
        <f>IF(COUNTA('Последняя версия'!BD210)=0,NA(),'Последняя версия'!BD210)</f>
        <v>182</v>
      </c>
      <c r="BE210">
        <f>IF(COUNTA('Последняя версия'!BE210)=0,NA(),'Последняя версия'!BE210)</f>
        <v>4.7</v>
      </c>
      <c r="BF210">
        <f>IF(COUNTA('Последняя версия'!BF210)=0,NA(),'Последняя версия'!BF210)</f>
        <v>10</v>
      </c>
      <c r="BG210">
        <f>IF(COUNTA('Последняя версия'!BG210)=0,NA(),'Последняя версия'!BG210)</f>
        <v>4</v>
      </c>
      <c r="BH210">
        <f>IF(COUNTA('Последняя версия'!BH210)=0,NA(),'Последняя версия'!BH210)</f>
        <v>88.2</v>
      </c>
      <c r="BI210">
        <f>IF(COUNTA('Последняя версия'!BI210)=0,NA(),'Последняя версия'!BI210)</f>
        <v>613</v>
      </c>
      <c r="BJ210">
        <f>IF(COUNTA('Последняя версия'!BJ210)=0,NA(),'Последняя версия'!BJ210)</f>
        <v>2.8</v>
      </c>
      <c r="BK210">
        <f>IF(COUNTA('Последняя версия'!BK210)=0,NA(),'Последняя версия'!BK210)</f>
        <v>51.5</v>
      </c>
      <c r="BL210">
        <f>IF(COUNTA('Последняя версия'!BL210)=0,NA(),'Последняя версия'!BL210)</f>
        <v>50.95</v>
      </c>
      <c r="BM210" t="e">
        <f>IF(COUNTA('Последняя версия'!BM210)=0,NA(),'Последняя версия'!BM210)</f>
        <v>#N/A</v>
      </c>
      <c r="BN210" t="e">
        <f>IF(COUNTA('Последняя версия'!BN210)=0,NA(),'Последняя версия'!BN210)</f>
        <v>#N/A</v>
      </c>
      <c r="BO210" t="e">
        <f>IF(COUNTA('Последняя версия'!BO210)=0,NA(),'Последняя версия'!BO210)</f>
        <v>#N/A</v>
      </c>
      <c r="BP210" t="e">
        <f>IF(COUNTA('Последняя версия'!BP210)=0,NA(),'Последняя версия'!BP210)</f>
        <v>#N/A</v>
      </c>
      <c r="BQ210" t="e">
        <f>IF(COUNTA('Последняя версия'!BQ210)=0,NA(),'Последняя версия'!BQ210)</f>
        <v>#N/A</v>
      </c>
      <c r="BR210" t="e">
        <f>IF(COUNTA('Последняя версия'!BR210)=0,NA(),'Последняя версия'!BR210)</f>
        <v>#N/A</v>
      </c>
      <c r="BS210" t="e">
        <f>IF(COUNTA('Последняя версия'!BS210)=0,NA(),'Последняя версия'!BS210)</f>
        <v>#N/A</v>
      </c>
      <c r="BT210" t="e">
        <f>IF(COUNTA('Последняя версия'!BT210)=0,NA(),'Последняя версия'!BT210)</f>
        <v>#N/A</v>
      </c>
      <c r="BU210" t="e">
        <f>IF(COUNTA('Последняя версия'!BU210)=0,NA(),'Последняя версия'!BU210)</f>
        <v>#N/A</v>
      </c>
      <c r="BV210" t="e">
        <f>IF(COUNTA('Последняя версия'!BV210)=0,NA(),'Последняя версия'!BV210)</f>
        <v>#N/A</v>
      </c>
      <c r="BW210" t="e">
        <f>IF(COUNTA('Последняя версия'!BW210)=0,NA(),'Последняя версия'!BW210)</f>
        <v>#N/A</v>
      </c>
      <c r="BX210" t="e">
        <f>IF(COUNTA('Последняя версия'!BX210)=0,NA(),'Последняя версия'!BX210)</f>
        <v>#N/A</v>
      </c>
      <c r="BY210" t="e">
        <f>IF(COUNTA('Последняя версия'!BY210)=0,NA(),'Последняя версия'!BY210)</f>
        <v>#N/A</v>
      </c>
      <c r="BZ210" t="e">
        <f>IF(COUNTA('Последняя версия'!BZ210)=0,NA(),'Последняя версия'!BZ210)</f>
        <v>#N/A</v>
      </c>
      <c r="CA210" t="e">
        <f>IF(COUNTA('Последняя версия'!CA210)=0,NA(),'Последняя версия'!CA210)</f>
        <v>#N/A</v>
      </c>
      <c r="CB210" t="e">
        <f>IF(COUNTA('Последняя версия'!CB210)=0,NA(),'Последняя версия'!CB210)</f>
        <v>#N/A</v>
      </c>
      <c r="CC210" t="e">
        <f>IF(COUNTA('Последняя версия'!CC210)=0,NA(),'Последняя версия'!CC210)</f>
        <v>#N/A</v>
      </c>
      <c r="CD210" t="e">
        <f>IF(COUNTA('Последняя версия'!CD210)=0,NA(),'Последняя версия'!CD210)</f>
        <v>#N/A</v>
      </c>
      <c r="CE210" t="e">
        <f>IF(COUNTA('Последняя версия'!CE210)=0,NA(),'Последняя версия'!CE210)</f>
        <v>#N/A</v>
      </c>
      <c r="CF210" t="e">
        <f>IF(COUNTA('Последняя версия'!CF210)=0,NA(),'Последняя версия'!CF210)</f>
        <v>#N/A</v>
      </c>
      <c r="CG210" t="e">
        <f>IF(COUNTA('Последняя версия'!CG210)=0,NA(),'Последняя версия'!CG210)</f>
        <v>#N/A</v>
      </c>
      <c r="CH210" t="e">
        <f>IF(COUNTA('Последняя версия'!CH210)=0,NA(),'Последняя версия'!CH210)</f>
        <v>#N/A</v>
      </c>
      <c r="CI210" t="e">
        <f>IF(COUNTA('Последняя версия'!CI210)=0,NA(),'Последняя версия'!CI210)</f>
        <v>#N/A</v>
      </c>
      <c r="CJ210" t="e">
        <f>IF(COUNTA('Последняя версия'!CJ210)=0,NA(),'Последняя версия'!CJ210)</f>
        <v>#N/A</v>
      </c>
      <c r="CK210" t="e">
        <f>IF(COUNTA('Последняя версия'!CK210)=0,NA(),'Последняя версия'!CK210)</f>
        <v>#N/A</v>
      </c>
      <c r="CL210" t="e">
        <f>IF(COUNTA('Последняя версия'!CL210)=0,NA(),'Последняя версия'!CL210)</f>
        <v>#N/A</v>
      </c>
      <c r="CM210" t="e">
        <f>IF(COUNTA('Последняя версия'!CM210)=0,NA(),'Последняя версия'!CM210)</f>
        <v>#N/A</v>
      </c>
      <c r="CN210" t="e">
        <f>IF(COUNTA('Последняя версия'!CN210)=0,NA(),'Последняя версия'!CN210)</f>
        <v>#N/A</v>
      </c>
      <c r="CO210" t="e">
        <f>IF(COUNTA('Последняя версия'!CO210)=0,NA(),'Последняя версия'!CO210)</f>
        <v>#N/A</v>
      </c>
      <c r="CP210" t="e">
        <f>IF(COUNTA('Последняя версия'!CP210)=0,NA(),'Последняя версия'!CP210)</f>
        <v>#N/A</v>
      </c>
      <c r="CQ210" t="e">
        <f>IF(COUNTA('Последняя версия'!CQ210)=0,NA(),'Последняя версия'!CQ210)</f>
        <v>#N/A</v>
      </c>
      <c r="CR210" t="e">
        <f>IF(COUNTA('Последняя версия'!CR210)=0,NA(),'Последняя версия'!CR210)</f>
        <v>#N/A</v>
      </c>
      <c r="CS210">
        <f>IF(COUNTA('Последняя версия'!CS210)=0,NA(),'Последняя версия'!CS210)</f>
        <v>30</v>
      </c>
      <c r="CT210">
        <f>IF(COUNTA('Последняя версия'!CT210)=0,NA(),'Последняя версия'!CT210)</f>
        <v>9</v>
      </c>
      <c r="CU210">
        <f>IF(COUNTA('Последняя версия'!CU210)=0,NA(),'Последняя версия'!CU210)</f>
        <v>18</v>
      </c>
      <c r="CV210">
        <f>IF(COUNTA('Последняя версия'!CV210)=0,NA(),'Последняя версия'!CV210)</f>
        <v>1</v>
      </c>
      <c r="CW210">
        <f>IF(COUNTA('Последняя версия'!CW210)=0,NA(),'Последняя версия'!CW210)</f>
        <v>1</v>
      </c>
      <c r="CX210">
        <f>IF(COUNTA('Последняя версия'!CX210)=0,NA(),'Последняя версия'!CX210)</f>
        <v>3</v>
      </c>
      <c r="CY210">
        <f>IF(COUNTA('Последняя версия'!CY210)=0,NA(),'Последняя версия'!CY210)</f>
        <v>1</v>
      </c>
      <c r="CZ210">
        <f>IF(COUNTA('Последняя версия'!CZ210)=0,NA(),'Последняя версия'!CZ210)</f>
        <v>3</v>
      </c>
      <c r="DA210">
        <f>IF(COUNTA('Последняя версия'!DA210)=0,NA(),'Последняя версия'!DA210)</f>
        <v>2</v>
      </c>
      <c r="DB210">
        <f>IF(COUNTA('Последняя версия'!DB210)=0,NA(),'Последняя версия'!DB210)</f>
        <v>5</v>
      </c>
      <c r="DC210">
        <f>IF(COUNTA('Последняя версия'!DC210)=0,NA(),'Последняя версия'!DC210)</f>
        <v>4</v>
      </c>
      <c r="DD210">
        <f>IF(COUNTA('Последняя версия'!DD210)=0,NA(),'Последняя версия'!DD210)</f>
        <v>6</v>
      </c>
      <c r="DE210">
        <f>IF(COUNTA('Последняя версия'!DE210)=0,NA(),'Последняя версия'!DE210)</f>
        <v>4</v>
      </c>
      <c r="DF210">
        <f>IF(COUNTA('Последняя версия'!DF210)=0,NA(),'Последняя версия'!DF210)</f>
        <v>5</v>
      </c>
      <c r="DG210">
        <f>IF(COUNTA('Последняя версия'!DG210)=0,NA(),'Последняя версия'!DG210)</f>
        <v>4</v>
      </c>
      <c r="DH210">
        <f>IF(COUNTA('Последняя версия'!DH210)=0,NA(),'Последняя версия'!DH210)</f>
        <v>3</v>
      </c>
      <c r="DI210">
        <f>IF(COUNTA('Последняя версия'!DI210)=0,NA(),'Последняя версия'!DI210)</f>
        <v>6</v>
      </c>
      <c r="DJ210">
        <f>IF(COUNTA('Последняя версия'!DJ210)=0,NA(),'Последняя версия'!DJ210)</f>
        <v>5</v>
      </c>
      <c r="DK210">
        <f>IF(COUNTA('Последняя версия'!DK210)=0,NA(),'Последняя версия'!DK210)</f>
        <v>3</v>
      </c>
      <c r="DL210">
        <f>IF(COUNTA('Последняя версия'!DL210)=0,NA(),'Последняя версия'!DL210)</f>
        <v>9</v>
      </c>
      <c r="DM210">
        <f>IF(COUNTA('Последняя версия'!DM210)=0,NA(),'Последняя версия'!DM210)</f>
        <v>8</v>
      </c>
      <c r="DN210">
        <f>IF(COUNTA('Последняя версия'!DN210)=0,NA(),'Последняя версия'!DN210)</f>
        <v>5</v>
      </c>
      <c r="DO210">
        <f>IF(COUNTA('Последняя версия'!DO210)=0,NA(),'Последняя версия'!DO210)</f>
        <v>3</v>
      </c>
      <c r="DP210">
        <f>IF(COUNTA('Последняя версия'!DP210)=0,NA(),'Последняя версия'!DP210)</f>
        <v>7</v>
      </c>
      <c r="DQ210">
        <f>IF(COUNTA('Последняя версия'!DQ210)=0,NA(),'Последняя версия'!DQ210)</f>
        <v>18</v>
      </c>
      <c r="DR210">
        <f>IF(COUNTA('Последняя версия'!DR210)=0,NA(),'Последняя версия'!DR210)</f>
        <v>9</v>
      </c>
      <c r="DS210">
        <f>IF(COUNTA('Последняя версия'!DS210)=0,NA(),'Последняя версия'!DS210)</f>
        <v>9</v>
      </c>
      <c r="DT210">
        <f>IF(COUNTA('Последняя версия'!DT210)=0,NA(),'Последняя версия'!DT210)</f>
        <v>118</v>
      </c>
      <c r="DU210">
        <f>IF(COUNTA('Последняя версия'!DU210)=0,NA(),'Последняя версия'!DU210)</f>
        <v>90</v>
      </c>
      <c r="DV210">
        <f>IF(COUNTA('Последняя версия'!DV210)=0,NA(),'Последняя версия'!DV210)</f>
        <v>18</v>
      </c>
      <c r="DW210">
        <f>IF(COUNTA('Последняя версия'!DW210)=0,NA(),'Последняя версия'!DW210)</f>
        <v>1</v>
      </c>
      <c r="DX210">
        <f>IF(COUNTA('Последняя версия'!DX210)=0,NA(),'Последняя версия'!DX210)</f>
        <v>17</v>
      </c>
      <c r="DY210">
        <f>IF(COUNTA('Последняя версия'!DY210)=0,NA(),'Последняя версия'!DY210)</f>
        <v>13</v>
      </c>
      <c r="DZ210">
        <f>IF(COUNTA('Последняя версия'!DZ210)=0,NA(),'Последняя версия'!DZ210)</f>
        <v>26</v>
      </c>
      <c r="EA210">
        <f>IF(COUNTA('Последняя версия'!EA210)=0,NA(),'Последняя версия'!EA210)</f>
        <v>16</v>
      </c>
      <c r="EB210">
        <f>IF(COUNTA('Последняя версия'!EB210)=0,NA(),'Последняя версия'!EB210)</f>
        <v>50</v>
      </c>
      <c r="EC210">
        <f>IF(COUNTA('Последняя версия'!EC210)=0,NA(),'Последняя версия'!EC210)</f>
        <v>61</v>
      </c>
      <c r="ED210">
        <f>IF(COUNTA('Последняя версия'!ED210)=0,NA(),'Последняя версия'!ED210)</f>
        <v>145</v>
      </c>
      <c r="EE210">
        <f>IF(COUNTA('Последняя версия'!EE210)=0,NA(),'Последняя версия'!EE210)</f>
        <v>0</v>
      </c>
      <c r="EF210">
        <f>IF(COUNTA('Последняя версия'!EF210)=0,NA(),'Последняя версия'!EF210)</f>
        <v>2</v>
      </c>
      <c r="EG210">
        <f>IF(COUNTA('Последняя версия'!EG210)=0,NA(),'Последняя версия'!EG210)</f>
        <v>0</v>
      </c>
      <c r="EH210">
        <f>IF(COUNTA('Последняя версия'!EH210)=0,NA(),'Последняя версия'!EH210)</f>
        <v>1</v>
      </c>
      <c r="EI210">
        <f>IF(COUNTA('Последняя версия'!EI210)=0,NA(),'Последняя версия'!EI210)</f>
        <v>84</v>
      </c>
      <c r="EJ210">
        <f>IF(COUNTA('Последняя версия'!EJ210)=0,NA(),'Последняя версия'!EJ210)</f>
        <v>1.22</v>
      </c>
    </row>
    <row r="211" spans="1:140" x14ac:dyDescent="0.35">
      <c r="A211">
        <f>IF(COUNTA('Последняя версия'!A211)=0,NA(),'Последняя версия'!A211)</f>
        <v>210</v>
      </c>
      <c r="B211">
        <f>IF(COUNTA('Последняя версия'!B211)=0,NA(),'Последняя версия'!B211)</f>
        <v>4</v>
      </c>
      <c r="C211">
        <f>IF(COUNTA('Последняя версия'!C211)=0,NA(),'Последняя версия'!C211)</f>
        <v>1</v>
      </c>
      <c r="D211">
        <f>IF(COUNTA('Последняя версия'!D211)=0,NA(),'Последняя версия'!D211)</f>
        <v>6</v>
      </c>
      <c r="E211">
        <f>IF(COUNTA('Последняя версия'!E211)=0,NA(),'Последняя версия'!E211)</f>
        <v>6</v>
      </c>
      <c r="F211">
        <f>IF(COUNTA('Последняя версия'!F211)=0,NA(),'Последняя версия'!F211)</f>
        <v>2</v>
      </c>
      <c r="G211">
        <f>IF(COUNTA('Последняя версия'!G211)=0,NA(),'Последняя версия'!G211)</f>
        <v>2</v>
      </c>
      <c r="H211">
        <f>IF(COUNTA('Последняя версия'!H211)=0,NA(),'Последняя версия'!H211)</f>
        <v>2</v>
      </c>
      <c r="I211">
        <f>IF(COUNTA('Последняя версия'!I211)=0,NA(),'Последняя версия'!I211)</f>
        <v>1</v>
      </c>
      <c r="J211">
        <f>IF(COUNTA('Последняя версия'!J211)=0,NA(),'Последняя версия'!J211)</f>
        <v>1</v>
      </c>
      <c r="K211">
        <f>IF(COUNTA('Последняя версия'!K211)=0,NA(),'Последняя версия'!K211)</f>
        <v>1</v>
      </c>
      <c r="L211">
        <f>IF(COUNTA('Последняя версия'!L211)=0,NA(),'Последняя версия'!L211)</f>
        <v>1</v>
      </c>
      <c r="M211">
        <f>IF(COUNTA('Последняя версия'!M211)=0,NA(),'Последняя версия'!M211)</f>
        <v>1</v>
      </c>
      <c r="N211">
        <f>IF(COUNTA('Последняя версия'!N211)=0,NA(),'Последняя версия'!N211)</f>
        <v>1</v>
      </c>
      <c r="O211">
        <f>IF(COUNTA('Последняя версия'!O211)=0,NA(),'Последняя версия'!O211)</f>
        <v>1</v>
      </c>
      <c r="P211">
        <f>IF(COUNTA('Последняя версия'!P211)=0,NA(),'Последняя версия'!P211)</f>
        <v>1</v>
      </c>
      <c r="Q211">
        <f>IF(COUNTA('Последняя версия'!Q211)=0,NA(),'Последняя версия'!Q211)</f>
        <v>1</v>
      </c>
      <c r="R211">
        <f>IF(COUNTA('Последняя версия'!R211)=0,NA(),'Последняя версия'!R211)</f>
        <v>1</v>
      </c>
      <c r="S211">
        <f>IF(COUNTA('Последняя версия'!S211)=0,NA(),'Последняя версия'!S211)</f>
        <v>2</v>
      </c>
      <c r="T211" t="e">
        <f>IF(COUNTA('Последняя версия'!T211)=0,NA(),'Последняя версия'!T211)</f>
        <v>#N/A</v>
      </c>
      <c r="U211">
        <f>IF(COUNTA('Последняя версия'!U211)=0,NA(),'Последняя версия'!U211)</f>
        <v>1</v>
      </c>
      <c r="V211">
        <f>IF(COUNTA('Последняя версия'!V211)=0,NA(),'Последняя версия'!V211)</f>
        <v>2</v>
      </c>
      <c r="W211">
        <f>IF(COUNTA('Последняя версия'!W211)=0,NA(),'Последняя версия'!W211)</f>
        <v>1</v>
      </c>
      <c r="X211">
        <f>IF(COUNTA('Последняя версия'!X211)=0,NA(),'Последняя версия'!X211)</f>
        <v>80</v>
      </c>
      <c r="Y211" t="e">
        <f>IF(COUNTA('Последняя версия'!Y211)=0,NA(),'Последняя версия'!Y211)</f>
        <v>#N/A</v>
      </c>
      <c r="Z211" t="e">
        <f>IF(COUNTA('Последняя версия'!Z211)=0,NA(),'Последняя версия'!Z211)</f>
        <v>#N/A</v>
      </c>
      <c r="AA211">
        <f>IF(COUNTA('Последняя версия'!AA211)=0,NA(),'Последняя версия'!AA211)</f>
        <v>58</v>
      </c>
      <c r="AB211" t="e">
        <f>IF(COUNTA('Последняя версия'!AB211)=0,NA(),'Последняя версия'!AB211)</f>
        <v>#N/A</v>
      </c>
      <c r="AC211">
        <f>IF(COUNTA('Последняя версия'!AC211)=0,NA(),'Последняя версия'!AC211)</f>
        <v>42.4</v>
      </c>
      <c r="AD211">
        <f>IF(COUNTA('Последняя версия'!AD211)=0,NA(),'Последняя версия'!AD211)</f>
        <v>6.04</v>
      </c>
      <c r="AE211">
        <f>IF(COUNTA('Последняя версия'!AE211)=0,NA(),'Последняя версия'!AE211)</f>
        <v>71.260000000000005</v>
      </c>
      <c r="AF211">
        <f>IF(COUNTA('Последняя версия'!AF211)=0,NA(),'Последняя версия'!AF211)</f>
        <v>5.25</v>
      </c>
      <c r="AG211">
        <f>IF(COUNTA('Последняя версия'!AG211)=0,NA(),'Последняя версия'!AG211)</f>
        <v>1.45</v>
      </c>
      <c r="AH211">
        <f>IF(COUNTA('Последняя версия'!AH211)=0,NA(),'Последняя версия'!AH211)</f>
        <v>3.78</v>
      </c>
      <c r="AI211">
        <f>IF(COUNTA('Последняя версия'!AI211)=0,NA(),'Последняя версия'!AI211)</f>
        <v>1.05</v>
      </c>
      <c r="AJ211">
        <f>IF(COUNTA('Последняя версия'!AJ211)=0,NA(),'Последняя версия'!AJ211)</f>
        <v>0.81</v>
      </c>
      <c r="AK211">
        <f>IF(COUNTA('Последняя версия'!AK211)=0,NA(),'Последняя версия'!AK211)</f>
        <v>3.15</v>
      </c>
      <c r="AL211">
        <f>IF(COUNTA('Последняя версия'!AL211)=0,NA(),'Последняя версия'!AL211)</f>
        <v>201</v>
      </c>
      <c r="AM211">
        <f>IF(COUNTA('Последняя версия'!AM211)=0,NA(),'Последняя версия'!AM211)</f>
        <v>221</v>
      </c>
      <c r="AN211" t="e">
        <f>IF(COUNTA('Последняя версия'!AN211)=0,NA(),'Последняя версия'!AN211)</f>
        <v>#N/A</v>
      </c>
      <c r="AO211" t="e">
        <f>IF(COUNTA('Последняя версия'!AO211)=0,NA(),'Последняя версия'!AO211)</f>
        <v>#N/A</v>
      </c>
      <c r="AP211" t="e">
        <f>IF(COUNTA('Последняя версия'!AP211)=0,NA(),'Последняя версия'!AP211)</f>
        <v>#N/A</v>
      </c>
      <c r="AQ211" t="e">
        <f>IF(COUNTA('Последняя версия'!AQ211)=0,NA(),'Последняя версия'!AQ211)</f>
        <v>#N/A</v>
      </c>
      <c r="AR211" t="e">
        <f>IF(COUNTA('Последняя версия'!AR211)=0,NA(),'Последняя версия'!AR211)</f>
        <v>#N/A</v>
      </c>
      <c r="AS211" t="e">
        <f>IF(COUNTA('Последняя версия'!AS211)=0,NA(),'Последняя версия'!AS211)</f>
        <v>#N/A</v>
      </c>
      <c r="AT211" t="e">
        <f>IF(COUNTA('Последняя версия'!AT211)=0,NA(),'Последняя версия'!AT211)</f>
        <v>#N/A</v>
      </c>
      <c r="AU211" t="e">
        <f>IF(COUNTA('Последняя версия'!AU211)=0,NA(),'Последняя версия'!AU211)</f>
        <v>#N/A</v>
      </c>
      <c r="AV211" t="e">
        <f>IF(COUNTA('Последняя версия'!AV211)=0,NA(),'Последняя версия'!AV211)</f>
        <v>#N/A</v>
      </c>
      <c r="AW211" t="e">
        <f>IF(COUNTA('Последняя версия'!AW211)=0,NA(),'Последняя версия'!AW211)</f>
        <v>#N/A</v>
      </c>
      <c r="AX211" t="e">
        <f>IF(COUNTA('Последняя версия'!AX211)=0,NA(),'Последняя версия'!AX211)</f>
        <v>#N/A</v>
      </c>
      <c r="AY211" t="e">
        <f>IF(COUNTA('Последняя версия'!AY211)=0,NA(),'Последняя версия'!AY211)</f>
        <v>#N/A</v>
      </c>
      <c r="AZ211" t="e">
        <f>IF(COUNTA('Последняя версия'!AZ211)=0,NA(),'Последняя версия'!AZ211)</f>
        <v>#N/A</v>
      </c>
      <c r="BA211" t="e">
        <f>IF(COUNTA('Последняя версия'!BA211)=0,NA(),'Последняя версия'!BA211)</f>
        <v>#N/A</v>
      </c>
      <c r="BB211">
        <f>IF(COUNTA('Последняя версия'!BB211)=0,NA(),'Последняя версия'!BB211)</f>
        <v>132</v>
      </c>
      <c r="BC211">
        <f>IF(COUNTA('Последняя версия'!BC211)=0,NA(),'Последняя версия'!BC211)</f>
        <v>4.47</v>
      </c>
      <c r="BD211">
        <f>IF(COUNTA('Последняя версия'!BD211)=0,NA(),'Последняя версия'!BD211)</f>
        <v>162</v>
      </c>
      <c r="BE211">
        <f>IF(COUNTA('Последняя версия'!BE211)=0,NA(),'Последняя версия'!BE211)</f>
        <v>4.7</v>
      </c>
      <c r="BF211">
        <f>IF(COUNTA('Последняя версия'!BF211)=0,NA(),'Последняя версия'!BF211)</f>
        <v>8</v>
      </c>
      <c r="BG211">
        <f>IF(COUNTA('Последняя версия'!BG211)=0,NA(),'Последняя версия'!BG211)</f>
        <v>4</v>
      </c>
      <c r="BH211">
        <f>IF(COUNTA('Последняя версия'!BH211)=0,NA(),'Последняя версия'!BH211)</f>
        <v>164</v>
      </c>
      <c r="BI211">
        <f>IF(COUNTA('Последняя версия'!BI211)=0,NA(),'Последняя версия'!BI211)</f>
        <v>1242</v>
      </c>
      <c r="BJ211">
        <f>IF(COUNTA('Последняя версия'!BJ211)=0,NA(),'Последняя версия'!BJ211)</f>
        <v>3.6</v>
      </c>
      <c r="BK211">
        <f>IF(COUNTA('Последняя версия'!BK211)=0,NA(),'Последняя версия'!BK211)</f>
        <v>86.55</v>
      </c>
      <c r="BL211">
        <f>IF(COUNTA('Последняя версия'!BL211)=0,NA(),'Последняя версия'!BL211)</f>
        <v>63.09</v>
      </c>
      <c r="BM211">
        <f>IF(COUNTA('Последняя версия'!BM211)=0,NA(),'Последняя версия'!BM211)</f>
        <v>11.8</v>
      </c>
      <c r="BN211" t="e">
        <f>IF(COUNTA('Последняя версия'!BN211)=0,NA(),'Последняя версия'!BN211)</f>
        <v>#N/A</v>
      </c>
      <c r="BO211" t="e">
        <f>IF(COUNTA('Последняя версия'!BO211)=0,NA(),'Последняя версия'!BO211)</f>
        <v>#N/A</v>
      </c>
      <c r="BP211" t="e">
        <f>IF(COUNTA('Последняя версия'!BP211)=0,NA(),'Последняя версия'!BP211)</f>
        <v>#N/A</v>
      </c>
      <c r="BQ211" t="e">
        <f>IF(COUNTA('Последняя версия'!BQ211)=0,NA(),'Последняя версия'!BQ211)</f>
        <v>#N/A</v>
      </c>
      <c r="BR211" t="e">
        <f>IF(COUNTA('Последняя версия'!BR211)=0,NA(),'Последняя версия'!BR211)</f>
        <v>#N/A</v>
      </c>
      <c r="BS211" t="e">
        <f>IF(COUNTA('Последняя версия'!BS211)=0,NA(),'Последняя версия'!BS211)</f>
        <v>#N/A</v>
      </c>
      <c r="BT211" t="e">
        <f>IF(COUNTA('Последняя версия'!BT211)=0,NA(),'Последняя версия'!BT211)</f>
        <v>#N/A</v>
      </c>
      <c r="BU211" t="e">
        <f>IF(COUNTA('Последняя версия'!BU211)=0,NA(),'Последняя версия'!BU211)</f>
        <v>#N/A</v>
      </c>
      <c r="BV211" t="e">
        <f>IF(COUNTA('Последняя версия'!BV211)=0,NA(),'Последняя версия'!BV211)</f>
        <v>#N/A</v>
      </c>
      <c r="BW211" t="e">
        <f>IF(COUNTA('Последняя версия'!BW211)=0,NA(),'Последняя версия'!BW211)</f>
        <v>#N/A</v>
      </c>
      <c r="BX211" t="e">
        <f>IF(COUNTA('Последняя версия'!BX211)=0,NA(),'Последняя версия'!BX211)</f>
        <v>#N/A</v>
      </c>
      <c r="BY211" t="e">
        <f>IF(COUNTA('Последняя версия'!BY211)=0,NA(),'Последняя версия'!BY211)</f>
        <v>#N/A</v>
      </c>
      <c r="BZ211" t="e">
        <f>IF(COUNTA('Последняя версия'!BZ211)=0,NA(),'Последняя версия'!BZ211)</f>
        <v>#N/A</v>
      </c>
      <c r="CA211" t="e">
        <f>IF(COUNTA('Последняя версия'!CA211)=0,NA(),'Последняя версия'!CA211)</f>
        <v>#N/A</v>
      </c>
      <c r="CB211" t="e">
        <f>IF(COUNTA('Последняя версия'!CB211)=0,NA(),'Последняя версия'!CB211)</f>
        <v>#N/A</v>
      </c>
      <c r="CC211" t="e">
        <f>IF(COUNTA('Последняя версия'!CC211)=0,NA(),'Последняя версия'!CC211)</f>
        <v>#N/A</v>
      </c>
      <c r="CD211" t="e">
        <f>IF(COUNTA('Последняя версия'!CD211)=0,NA(),'Последняя версия'!CD211)</f>
        <v>#N/A</v>
      </c>
      <c r="CE211" t="e">
        <f>IF(COUNTA('Последняя версия'!CE211)=0,NA(),'Последняя версия'!CE211)</f>
        <v>#N/A</v>
      </c>
      <c r="CF211" t="e">
        <f>IF(COUNTA('Последняя версия'!CF211)=0,NA(),'Последняя версия'!CF211)</f>
        <v>#N/A</v>
      </c>
      <c r="CG211" t="e">
        <f>IF(COUNTA('Последняя версия'!CG211)=0,NA(),'Последняя версия'!CG211)</f>
        <v>#N/A</v>
      </c>
      <c r="CH211" t="e">
        <f>IF(COUNTA('Последняя версия'!CH211)=0,NA(),'Последняя версия'!CH211)</f>
        <v>#N/A</v>
      </c>
      <c r="CI211" t="e">
        <f>IF(COUNTA('Последняя версия'!CI211)=0,NA(),'Последняя версия'!CI211)</f>
        <v>#N/A</v>
      </c>
      <c r="CJ211" t="e">
        <f>IF(COUNTA('Последняя версия'!CJ211)=0,NA(),'Последняя версия'!CJ211)</f>
        <v>#N/A</v>
      </c>
      <c r="CK211" t="e">
        <f>IF(COUNTA('Последняя версия'!CK211)=0,NA(),'Последняя версия'!CK211)</f>
        <v>#N/A</v>
      </c>
      <c r="CL211" t="e">
        <f>IF(COUNTA('Последняя версия'!CL211)=0,NA(),'Последняя версия'!CL211)</f>
        <v>#N/A</v>
      </c>
      <c r="CM211">
        <f>IF(COUNTA('Последняя версия'!CM211)=0,NA(),'Последняя версия'!CM211)</f>
        <v>39.700000000000003</v>
      </c>
      <c r="CN211">
        <f>IF(COUNTA('Последняя версия'!CN211)=0,NA(),'Последняя версия'!CN211)</f>
        <v>138.4</v>
      </c>
      <c r="CO211">
        <f>IF(COUNTA('Последняя версия'!CO211)=0,NA(),'Последняя версия'!CO211)</f>
        <v>35.1</v>
      </c>
      <c r="CP211">
        <f>IF(COUNTA('Последняя версия'!CP211)=0,NA(),'Последняя версия'!CP211)</f>
        <v>343.7</v>
      </c>
      <c r="CQ211">
        <f>IF(COUNTA('Последняя версия'!CQ211)=0,NA(),'Последняя версия'!CQ211)</f>
        <v>40.799999999999997</v>
      </c>
      <c r="CR211">
        <f>IF(COUNTA('Последняя версия'!CR211)=0,NA(),'Последняя версия'!CR211)</f>
        <v>8.8000000000000007</v>
      </c>
      <c r="CS211">
        <f>IF(COUNTA('Последняя версия'!CS211)=0,NA(),'Последняя версия'!CS211)</f>
        <v>27</v>
      </c>
      <c r="CT211">
        <f>IF(COUNTA('Последняя версия'!CT211)=0,NA(),'Последняя версия'!CT211)</f>
        <v>9</v>
      </c>
      <c r="CU211">
        <f>IF(COUNTA('Последняя версия'!CU211)=0,NA(),'Последняя версия'!CU211)</f>
        <v>17</v>
      </c>
      <c r="CV211">
        <f>IF(COUNTA('Последняя версия'!CV211)=0,NA(),'Последняя версия'!CV211)</f>
        <v>3</v>
      </c>
      <c r="CW211">
        <f>IF(COUNTA('Последняя версия'!CW211)=0,NA(),'Последняя версия'!CW211)</f>
        <v>6</v>
      </c>
      <c r="CX211">
        <f>IF(COUNTA('Последняя версия'!CX211)=0,NA(),'Последняя версия'!CX211)</f>
        <v>5</v>
      </c>
      <c r="CY211">
        <f>IF(COUNTA('Последняя версия'!CY211)=0,NA(),'Последняя версия'!CY211)</f>
        <v>4</v>
      </c>
      <c r="CZ211">
        <f>IF(COUNTA('Последняя версия'!CZ211)=0,NA(),'Последняя версия'!CZ211)</f>
        <v>1</v>
      </c>
      <c r="DA211">
        <f>IF(COUNTA('Последняя версия'!DA211)=0,NA(),'Последняя версия'!DA211)</f>
        <v>7</v>
      </c>
      <c r="DB211">
        <f>IF(COUNTA('Последняя версия'!DB211)=0,NA(),'Последняя версия'!DB211)</f>
        <v>5</v>
      </c>
      <c r="DC211">
        <f>IF(COUNTA('Последняя версия'!DC211)=0,NA(),'Последняя версия'!DC211)</f>
        <v>5</v>
      </c>
      <c r="DD211">
        <f>IF(COUNTA('Последняя версия'!DD211)=0,NA(),'Последняя версия'!DD211)</f>
        <v>6</v>
      </c>
      <c r="DE211">
        <f>IF(COUNTA('Последняя версия'!DE211)=0,NA(),'Последняя версия'!DE211)</f>
        <v>4</v>
      </c>
      <c r="DF211">
        <f>IF(COUNTA('Последняя версия'!DF211)=0,NA(),'Последняя версия'!DF211)</f>
        <v>5</v>
      </c>
      <c r="DG211">
        <f>IF(COUNTA('Последняя версия'!DG211)=0,NA(),'Последняя версия'!DG211)</f>
        <v>7</v>
      </c>
      <c r="DH211">
        <f>IF(COUNTA('Последняя версия'!DH211)=0,NA(),'Последняя версия'!DH211)</f>
        <v>2</v>
      </c>
      <c r="DI211">
        <f>IF(COUNTA('Последняя версия'!DI211)=0,NA(),'Последняя версия'!DI211)</f>
        <v>6</v>
      </c>
      <c r="DJ211">
        <f>IF(COUNTA('Последняя версия'!DJ211)=0,NA(),'Последняя версия'!DJ211)</f>
        <v>5</v>
      </c>
      <c r="DK211">
        <f>IF(COUNTA('Последняя версия'!DK211)=0,NA(),'Последняя версия'!DK211)</f>
        <v>3</v>
      </c>
      <c r="DL211">
        <f>IF(COUNTA('Последняя версия'!DL211)=0,NA(),'Последняя версия'!DL211)</f>
        <v>13</v>
      </c>
      <c r="DM211">
        <f>IF(COUNTA('Последняя версия'!DM211)=0,NA(),'Последняя версия'!DM211)</f>
        <v>13</v>
      </c>
      <c r="DN211">
        <f>IF(COUNTA('Последняя версия'!DN211)=0,NA(),'Последняя версия'!DN211)</f>
        <v>8</v>
      </c>
      <c r="DO211">
        <f>IF(COUNTA('Последняя версия'!DO211)=0,NA(),'Последняя версия'!DO211)</f>
        <v>5</v>
      </c>
      <c r="DP211">
        <f>IF(COUNTA('Последняя версия'!DP211)=0,NA(),'Последняя версия'!DP211)</f>
        <v>5</v>
      </c>
      <c r="DQ211">
        <f>IF(COUNTA('Последняя версия'!DQ211)=0,NA(),'Последняя версия'!DQ211)</f>
        <v>8</v>
      </c>
      <c r="DR211">
        <f>IF(COUNTA('Последняя версия'!DR211)=0,NA(),'Последняя версия'!DR211)</f>
        <v>4</v>
      </c>
      <c r="DS211">
        <f>IF(COUNTA('Последняя версия'!DS211)=0,NA(),'Последняя версия'!DS211)</f>
        <v>4</v>
      </c>
      <c r="DT211">
        <f>IF(COUNTA('Последняя версия'!DT211)=0,NA(),'Последняя версия'!DT211)</f>
        <v>120</v>
      </c>
      <c r="DU211">
        <f>IF(COUNTA('Последняя версия'!DU211)=0,NA(),'Последняя версия'!DU211)</f>
        <v>87</v>
      </c>
      <c r="DV211">
        <f>IF(COUNTA('Последняя версия'!DV211)=0,NA(),'Последняя версия'!DV211)</f>
        <v>18</v>
      </c>
      <c r="DW211">
        <f>IF(COUNTA('Последняя версия'!DW211)=0,NA(),'Последняя версия'!DW211)</f>
        <v>1</v>
      </c>
      <c r="DX211">
        <f>IF(COUNTA('Последняя версия'!DX211)=0,NA(),'Последняя версия'!DX211)</f>
        <v>23</v>
      </c>
      <c r="DY211">
        <f>IF(COUNTA('Последняя версия'!DY211)=0,NA(),'Последняя версия'!DY211)</f>
        <v>12</v>
      </c>
      <c r="DZ211">
        <f>IF(COUNTA('Последняя версия'!DZ211)=0,NA(),'Последняя версия'!DZ211)</f>
        <v>21</v>
      </c>
      <c r="EA211">
        <f>IF(COUNTA('Последняя версия'!EA211)=0,NA(),'Последняя версия'!EA211)</f>
        <v>13</v>
      </c>
      <c r="EB211">
        <f>IF(COUNTA('Последняя версия'!EB211)=0,NA(),'Последняя версия'!EB211)</f>
        <v>62</v>
      </c>
      <c r="EC211">
        <f>IF(COUNTA('Последняя версия'!EC211)=0,NA(),'Последняя версия'!EC211)</f>
        <v>129</v>
      </c>
      <c r="ED211">
        <f>IF(COUNTA('Последняя версия'!ED211)=0,NA(),'Последняя версия'!ED211)</f>
        <v>194</v>
      </c>
      <c r="EE211">
        <f>IF(COUNTA('Последняя версия'!EE211)=0,NA(),'Последняя версия'!EE211)</f>
        <v>0</v>
      </c>
      <c r="EF211">
        <f>IF(COUNTA('Последняя версия'!EF211)=0,NA(),'Последняя версия'!EF211)</f>
        <v>10</v>
      </c>
      <c r="EG211">
        <f>IF(COUNTA('Последняя версия'!EG211)=0,NA(),'Последняя версия'!EG211)</f>
        <v>0</v>
      </c>
      <c r="EH211">
        <f>IF(COUNTA('Последняя версия'!EH211)=0,NA(),'Последняя версия'!EH211)</f>
        <v>5</v>
      </c>
      <c r="EI211">
        <f>IF(COUNTA('Последняя версия'!EI211)=0,NA(),'Последняя версия'!EI211)</f>
        <v>65</v>
      </c>
      <c r="EJ211">
        <f>IF(COUNTA('Последняя версия'!EJ211)=0,NA(),'Последняя версия'!EJ211)</f>
        <v>2.08</v>
      </c>
    </row>
    <row r="212" spans="1:140" x14ac:dyDescent="0.35">
      <c r="A212">
        <f>IF(COUNTA('Последняя версия'!A212)=0,NA(),'Последняя версия'!A212)</f>
        <v>211</v>
      </c>
      <c r="B212">
        <f>IF(COUNTA('Последняя версия'!B212)=0,NA(),'Последняя версия'!B212)</f>
        <v>4</v>
      </c>
      <c r="C212">
        <f>IF(COUNTA('Последняя версия'!C212)=0,NA(),'Последняя версия'!C212)</f>
        <v>2</v>
      </c>
      <c r="D212">
        <f>IF(COUNTA('Последняя версия'!D212)=0,NA(),'Последняя версия'!D212)</f>
        <v>6</v>
      </c>
      <c r="E212">
        <f>IF(COUNTA('Последняя версия'!E212)=0,NA(),'Последняя версия'!E212)</f>
        <v>6</v>
      </c>
      <c r="F212">
        <f>IF(COUNTA('Последняя версия'!F212)=0,NA(),'Последняя версия'!F212)</f>
        <v>2</v>
      </c>
      <c r="G212">
        <f>IF(COUNTA('Последняя версия'!G212)=0,NA(),'Последняя версия'!G212)</f>
        <v>2</v>
      </c>
      <c r="H212">
        <f>IF(COUNTA('Последняя версия'!H212)=0,NA(),'Последняя версия'!H212)</f>
        <v>1</v>
      </c>
      <c r="I212">
        <f>IF(COUNTA('Последняя версия'!I212)=0,NA(),'Последняя версия'!I212)</f>
        <v>1</v>
      </c>
      <c r="J212">
        <f>IF(COUNTA('Последняя версия'!J212)=0,NA(),'Последняя версия'!J212)</f>
        <v>1</v>
      </c>
      <c r="K212">
        <f>IF(COUNTA('Последняя версия'!K212)=0,NA(),'Последняя версия'!K212)</f>
        <v>1</v>
      </c>
      <c r="L212">
        <f>IF(COUNTA('Последняя версия'!L212)=0,NA(),'Последняя версия'!L212)</f>
        <v>1</v>
      </c>
      <c r="M212">
        <f>IF(COUNTA('Последняя версия'!M212)=0,NA(),'Последняя версия'!M212)</f>
        <v>1</v>
      </c>
      <c r="N212">
        <f>IF(COUNTA('Последняя версия'!N212)=0,NA(),'Последняя версия'!N212)</f>
        <v>1</v>
      </c>
      <c r="O212">
        <f>IF(COUNTA('Последняя версия'!O212)=0,NA(),'Последняя версия'!O212)</f>
        <v>1</v>
      </c>
      <c r="P212">
        <f>IF(COUNTA('Последняя версия'!P212)=0,NA(),'Последняя версия'!P212)</f>
        <v>1</v>
      </c>
      <c r="Q212">
        <f>IF(COUNTA('Последняя версия'!Q212)=0,NA(),'Последняя версия'!Q212)</f>
        <v>3</v>
      </c>
      <c r="R212">
        <f>IF(COUNTA('Последняя версия'!R212)=0,NA(),'Последняя версия'!R212)</f>
        <v>1</v>
      </c>
      <c r="S212">
        <f>IF(COUNTA('Последняя версия'!S212)=0,NA(),'Последняя версия'!S212)</f>
        <v>2</v>
      </c>
      <c r="T212" t="e">
        <f>IF(COUNTA('Последняя версия'!T212)=0,NA(),'Последняя версия'!T212)</f>
        <v>#N/A</v>
      </c>
      <c r="U212">
        <f>IF(COUNTA('Последняя версия'!U212)=0,NA(),'Последняя версия'!U212)</f>
        <v>1</v>
      </c>
      <c r="V212">
        <f>IF(COUNTA('Последняя версия'!V212)=0,NA(),'Последняя версия'!V212)</f>
        <v>2</v>
      </c>
      <c r="W212">
        <f>IF(COUNTA('Последняя версия'!W212)=0,NA(),'Последняя версия'!W212)</f>
        <v>1</v>
      </c>
      <c r="X212">
        <f>IF(COUNTA('Последняя версия'!X212)=0,NA(),'Последняя версия'!X212)</f>
        <v>77</v>
      </c>
      <c r="Y212" t="e">
        <f>IF(COUNTA('Последняя версия'!Y212)=0,NA(),'Последняя версия'!Y212)</f>
        <v>#N/A</v>
      </c>
      <c r="Z212" t="e">
        <f>IF(COUNTA('Последняя версия'!Z212)=0,NA(),'Последняя версия'!Z212)</f>
        <v>#N/A</v>
      </c>
      <c r="AA212">
        <f>IF(COUNTA('Последняя версия'!AA212)=0,NA(),'Последняя версия'!AA212)</f>
        <v>43</v>
      </c>
      <c r="AB212" t="e">
        <f>IF(COUNTA('Последняя версия'!AB212)=0,NA(),'Последняя версия'!AB212)</f>
        <v>#N/A</v>
      </c>
      <c r="AC212">
        <f>IF(COUNTA('Последняя версия'!AC212)=0,NA(),'Последняя версия'!AC212)</f>
        <v>38.020000000000003</v>
      </c>
      <c r="AD212">
        <f>IF(COUNTA('Последняя версия'!AD212)=0,NA(),'Последняя версия'!AD212)</f>
        <v>4.17</v>
      </c>
      <c r="AE212">
        <f>IF(COUNTA('Последняя версия'!AE212)=0,NA(),'Последняя версия'!AE212)</f>
        <v>73.010000000000005</v>
      </c>
      <c r="AF212">
        <f>IF(COUNTA('Последняя версия'!AF212)=0,NA(),'Последняя версия'!AF212)</f>
        <v>4.58</v>
      </c>
      <c r="AG212">
        <f>IF(COUNTA('Последняя версия'!AG212)=0,NA(),'Последняя версия'!AG212)</f>
        <v>0.96</v>
      </c>
      <c r="AH212">
        <f>IF(COUNTA('Последняя версия'!AH212)=0,NA(),'Последняя версия'!AH212)</f>
        <v>2.2999999999999998</v>
      </c>
      <c r="AI212">
        <f>IF(COUNTA('Последняя версия'!AI212)=0,NA(),'Последняя версия'!AI212)</f>
        <v>0.97</v>
      </c>
      <c r="AJ212">
        <f>IF(COUNTA('Последняя версия'!AJ212)=0,NA(),'Последняя версия'!AJ212)</f>
        <v>2.2000000000000002</v>
      </c>
      <c r="AK212">
        <f>IF(COUNTA('Последняя версия'!AK212)=0,NA(),'Последняя версия'!AK212)</f>
        <v>3.34</v>
      </c>
      <c r="AL212">
        <f>IF(COUNTA('Последняя версия'!AL212)=0,NA(),'Последняя версия'!AL212)</f>
        <v>146</v>
      </c>
      <c r="AM212">
        <f>IF(COUNTA('Последняя версия'!AM212)=0,NA(),'Последняя версия'!AM212)</f>
        <v>407</v>
      </c>
      <c r="AN212" t="e">
        <f>IF(COUNTA('Последняя версия'!AN212)=0,NA(),'Последняя версия'!AN212)</f>
        <v>#N/A</v>
      </c>
      <c r="AO212" t="e">
        <f>IF(COUNTA('Последняя версия'!AO212)=0,NA(),'Последняя версия'!AO212)</f>
        <v>#N/A</v>
      </c>
      <c r="AP212" t="e">
        <f>IF(COUNTA('Последняя версия'!AP212)=0,NA(),'Последняя версия'!AP212)</f>
        <v>#N/A</v>
      </c>
      <c r="AQ212" t="e">
        <f>IF(COUNTA('Последняя версия'!AQ212)=0,NA(),'Последняя версия'!AQ212)</f>
        <v>#N/A</v>
      </c>
      <c r="AR212" t="e">
        <f>IF(COUNTA('Последняя версия'!AR212)=0,NA(),'Последняя версия'!AR212)</f>
        <v>#N/A</v>
      </c>
      <c r="AS212" t="e">
        <f>IF(COUNTA('Последняя версия'!AS212)=0,NA(),'Последняя версия'!AS212)</f>
        <v>#N/A</v>
      </c>
      <c r="AT212" t="e">
        <f>IF(COUNTA('Последняя версия'!AT212)=0,NA(),'Последняя версия'!AT212)</f>
        <v>#N/A</v>
      </c>
      <c r="AU212" t="e">
        <f>IF(COUNTA('Последняя версия'!AU212)=0,NA(),'Последняя версия'!AU212)</f>
        <v>#N/A</v>
      </c>
      <c r="AV212" t="e">
        <f>IF(COUNTA('Последняя версия'!AV212)=0,NA(),'Последняя версия'!AV212)</f>
        <v>#N/A</v>
      </c>
      <c r="AW212" t="e">
        <f>IF(COUNTA('Последняя версия'!AW212)=0,NA(),'Последняя версия'!AW212)</f>
        <v>#N/A</v>
      </c>
      <c r="AX212" t="e">
        <f>IF(COUNTA('Последняя версия'!AX212)=0,NA(),'Последняя версия'!AX212)</f>
        <v>#N/A</v>
      </c>
      <c r="AY212" t="e">
        <f>IF(COUNTA('Последняя версия'!AY212)=0,NA(),'Последняя версия'!AY212)</f>
        <v>#N/A</v>
      </c>
      <c r="AZ212" t="e">
        <f>IF(COUNTA('Последняя версия'!AZ212)=0,NA(),'Последняя версия'!AZ212)</f>
        <v>#N/A</v>
      </c>
      <c r="BA212" t="e">
        <f>IF(COUNTA('Последняя версия'!BA212)=0,NA(),'Последняя версия'!BA212)</f>
        <v>#N/A</v>
      </c>
      <c r="BB212">
        <f>IF(COUNTA('Последняя версия'!BB212)=0,NA(),'Последняя версия'!BB212)</f>
        <v>106</v>
      </c>
      <c r="BC212">
        <f>IF(COUNTA('Последняя версия'!BC212)=0,NA(),'Последняя версия'!BC212)</f>
        <v>3.74</v>
      </c>
      <c r="BD212">
        <f>IF(COUNTA('Последняя версия'!BD212)=0,NA(),'Последняя версия'!BD212)</f>
        <v>229</v>
      </c>
      <c r="BE212">
        <f>IF(COUNTA('Последняя версия'!BE212)=0,NA(),'Последняя версия'!BE212)</f>
        <v>6.4</v>
      </c>
      <c r="BF212">
        <f>IF(COUNTA('Последняя версия'!BF212)=0,NA(),'Последняя версия'!BF212)</f>
        <v>25</v>
      </c>
      <c r="BG212">
        <f>IF(COUNTA('Последняя версия'!BG212)=0,NA(),'Последняя версия'!BG212)</f>
        <v>9</v>
      </c>
      <c r="BH212">
        <f>IF(COUNTA('Последняя версия'!BH212)=0,NA(),'Последняя версия'!BH212)</f>
        <v>182</v>
      </c>
      <c r="BI212">
        <f>IF(COUNTA('Последняя версия'!BI212)=0,NA(),'Последняя версия'!BI212)</f>
        <v>1717</v>
      </c>
      <c r="BJ212">
        <f>IF(COUNTA('Последняя версия'!BJ212)=0,NA(),'Последняя версия'!BJ212)</f>
        <v>7.4</v>
      </c>
      <c r="BK212">
        <f>IF(COUNTA('Последняя версия'!BK212)=0,NA(),'Последняя версия'!BK212)</f>
        <v>52.46</v>
      </c>
      <c r="BL212">
        <f>IF(COUNTA('Последняя версия'!BL212)=0,NA(),'Последняя версия'!BL212)</f>
        <v>51.12</v>
      </c>
      <c r="BM212">
        <f>IF(COUNTA('Последняя версия'!BM212)=0,NA(),'Последняя версия'!BM212)</f>
        <v>12.55</v>
      </c>
      <c r="BN212" t="e">
        <f>IF(COUNTA('Последняя версия'!BN212)=0,NA(),'Последняя версия'!BN212)</f>
        <v>#N/A</v>
      </c>
      <c r="BO212" t="e">
        <f>IF(COUNTA('Последняя версия'!BO212)=0,NA(),'Последняя версия'!BO212)</f>
        <v>#N/A</v>
      </c>
      <c r="BP212" t="e">
        <f>IF(COUNTA('Последняя версия'!BP212)=0,NA(),'Последняя версия'!BP212)</f>
        <v>#N/A</v>
      </c>
      <c r="BQ212" t="e">
        <f>IF(COUNTA('Последняя версия'!BQ212)=0,NA(),'Последняя версия'!BQ212)</f>
        <v>#N/A</v>
      </c>
      <c r="BR212" t="e">
        <f>IF(COUNTA('Последняя версия'!BR212)=0,NA(),'Последняя версия'!BR212)</f>
        <v>#N/A</v>
      </c>
      <c r="BS212" t="e">
        <f>IF(COUNTA('Последняя версия'!BS212)=0,NA(),'Последняя версия'!BS212)</f>
        <v>#N/A</v>
      </c>
      <c r="BT212" t="e">
        <f>IF(COUNTA('Последняя версия'!BT212)=0,NA(),'Последняя версия'!BT212)</f>
        <v>#N/A</v>
      </c>
      <c r="BU212" t="e">
        <f>IF(COUNTA('Последняя версия'!BU212)=0,NA(),'Последняя версия'!BU212)</f>
        <v>#N/A</v>
      </c>
      <c r="BV212" t="e">
        <f>IF(COUNTA('Последняя версия'!BV212)=0,NA(),'Последняя версия'!BV212)</f>
        <v>#N/A</v>
      </c>
      <c r="BW212" t="e">
        <f>IF(COUNTA('Последняя версия'!BW212)=0,NA(),'Последняя версия'!BW212)</f>
        <v>#N/A</v>
      </c>
      <c r="BX212" t="e">
        <f>IF(COUNTA('Последняя версия'!BX212)=0,NA(),'Последняя версия'!BX212)</f>
        <v>#N/A</v>
      </c>
      <c r="BY212" t="e">
        <f>IF(COUNTA('Последняя версия'!BY212)=0,NA(),'Последняя версия'!BY212)</f>
        <v>#N/A</v>
      </c>
      <c r="BZ212" t="e">
        <f>IF(COUNTA('Последняя версия'!BZ212)=0,NA(),'Последняя версия'!BZ212)</f>
        <v>#N/A</v>
      </c>
      <c r="CA212" t="e">
        <f>IF(COUNTA('Последняя версия'!CA212)=0,NA(),'Последняя версия'!CA212)</f>
        <v>#N/A</v>
      </c>
      <c r="CB212" t="e">
        <f>IF(COUNTA('Последняя версия'!CB212)=0,NA(),'Последняя версия'!CB212)</f>
        <v>#N/A</v>
      </c>
      <c r="CC212" t="e">
        <f>IF(COUNTA('Последняя версия'!CC212)=0,NA(),'Последняя версия'!CC212)</f>
        <v>#N/A</v>
      </c>
      <c r="CD212" t="e">
        <f>IF(COUNTA('Последняя версия'!CD212)=0,NA(),'Последняя версия'!CD212)</f>
        <v>#N/A</v>
      </c>
      <c r="CE212" t="e">
        <f>IF(COUNTA('Последняя версия'!CE212)=0,NA(),'Последняя версия'!CE212)</f>
        <v>#N/A</v>
      </c>
      <c r="CF212" t="e">
        <f>IF(COUNTA('Последняя версия'!CF212)=0,NA(),'Последняя версия'!CF212)</f>
        <v>#N/A</v>
      </c>
      <c r="CG212" t="e">
        <f>IF(COUNTA('Последняя версия'!CG212)=0,NA(),'Последняя версия'!CG212)</f>
        <v>#N/A</v>
      </c>
      <c r="CH212" t="e">
        <f>IF(COUNTA('Последняя версия'!CH212)=0,NA(),'Последняя версия'!CH212)</f>
        <v>#N/A</v>
      </c>
      <c r="CI212" t="e">
        <f>IF(COUNTA('Последняя версия'!CI212)=0,NA(),'Последняя версия'!CI212)</f>
        <v>#N/A</v>
      </c>
      <c r="CJ212" t="e">
        <f>IF(COUNTA('Последняя версия'!CJ212)=0,NA(),'Последняя версия'!CJ212)</f>
        <v>#N/A</v>
      </c>
      <c r="CK212" t="e">
        <f>IF(COUNTA('Последняя версия'!CK212)=0,NA(),'Последняя версия'!CK212)</f>
        <v>#N/A</v>
      </c>
      <c r="CL212" t="e">
        <f>IF(COUNTA('Последняя версия'!CL212)=0,NA(),'Последняя версия'!CL212)</f>
        <v>#N/A</v>
      </c>
      <c r="CM212">
        <f>IF(COUNTA('Последняя версия'!CM212)=0,NA(),'Последняя версия'!CM212)</f>
        <v>9.8000000000000007</v>
      </c>
      <c r="CN212">
        <f>IF(COUNTA('Последняя версия'!CN212)=0,NA(),'Последняя версия'!CN212)</f>
        <v>54.8</v>
      </c>
      <c r="CO212">
        <f>IF(COUNTA('Последняя версия'!CO212)=0,NA(),'Последняя версия'!CO212)</f>
        <v>8</v>
      </c>
      <c r="CP212">
        <f>IF(COUNTA('Последняя версия'!CP212)=0,NA(),'Последняя версия'!CP212)</f>
        <v>247</v>
      </c>
      <c r="CQ212">
        <f>IF(COUNTA('Последняя версия'!CQ212)=0,NA(),'Последняя версия'!CQ212)</f>
        <v>53.8</v>
      </c>
      <c r="CR212">
        <f>IF(COUNTA('Последняя версия'!CR212)=0,NA(),'Последняя версия'!CR212)</f>
        <v>8.6999999999999993</v>
      </c>
      <c r="CS212">
        <f>IF(COUNTA('Последняя версия'!CS212)=0,NA(),'Последняя версия'!CS212)</f>
        <v>29</v>
      </c>
      <c r="CT212">
        <f>IF(COUNTA('Последняя версия'!CT212)=0,NA(),'Последняя версия'!CT212)</f>
        <v>10</v>
      </c>
      <c r="CU212">
        <f>IF(COUNTA('Последняя версия'!CU212)=0,NA(),'Последняя версия'!CU212)</f>
        <v>16</v>
      </c>
      <c r="CV212">
        <f>IF(COUNTA('Последняя версия'!CV212)=0,NA(),'Последняя версия'!CV212)</f>
        <v>5</v>
      </c>
      <c r="CW212">
        <f>IF(COUNTA('Последняя версия'!CW212)=0,NA(),'Последняя версия'!CW212)</f>
        <v>4</v>
      </c>
      <c r="CX212">
        <f>IF(COUNTA('Последняя версия'!CX212)=0,NA(),'Последняя версия'!CX212)</f>
        <v>2</v>
      </c>
      <c r="CY212">
        <f>IF(COUNTA('Последняя версия'!CY212)=0,NA(),'Последняя версия'!CY212)</f>
        <v>1</v>
      </c>
      <c r="CZ212">
        <f>IF(COUNTA('Последняя версия'!CZ212)=0,NA(),'Последняя версия'!CZ212)</f>
        <v>8</v>
      </c>
      <c r="DA212">
        <f>IF(COUNTA('Последняя версия'!DA212)=0,NA(),'Последняя версия'!DA212)</f>
        <v>5</v>
      </c>
      <c r="DB212">
        <f>IF(COUNTA('Последняя версия'!DB212)=0,NA(),'Последняя версия'!DB212)</f>
        <v>7</v>
      </c>
      <c r="DC212">
        <f>IF(COUNTA('Последняя версия'!DC212)=0,NA(),'Последняя версия'!DC212)</f>
        <v>8</v>
      </c>
      <c r="DD212">
        <f>IF(COUNTA('Последняя версия'!DD212)=0,NA(),'Последняя версия'!DD212)</f>
        <v>5</v>
      </c>
      <c r="DE212">
        <f>IF(COUNTA('Последняя версия'!DE212)=0,NA(),'Последняя версия'!DE212)</f>
        <v>6</v>
      </c>
      <c r="DF212">
        <f>IF(COUNTA('Последняя версия'!DF212)=0,NA(),'Последняя версия'!DF212)</f>
        <v>8</v>
      </c>
      <c r="DG212">
        <f>IF(COUNTA('Последняя версия'!DG212)=0,NA(),'Последняя версия'!DG212)</f>
        <v>7</v>
      </c>
      <c r="DH212">
        <f>IF(COUNTA('Последняя версия'!DH212)=0,NA(),'Последняя версия'!DH212)</f>
        <v>13</v>
      </c>
      <c r="DI212">
        <f>IF(COUNTA('Последняя версия'!DI212)=0,NA(),'Последняя версия'!DI212)</f>
        <v>6</v>
      </c>
      <c r="DJ212">
        <f>IF(COUNTA('Последняя версия'!DJ212)=0,NA(),'Последняя версия'!DJ212)</f>
        <v>5</v>
      </c>
      <c r="DK212">
        <f>IF(COUNTA('Последняя версия'!DK212)=0,NA(),'Последняя версия'!DK212)</f>
        <v>5</v>
      </c>
      <c r="DL212">
        <f>IF(COUNTA('Последняя версия'!DL212)=0,NA(),'Последняя версия'!DL212)</f>
        <v>10</v>
      </c>
      <c r="DM212">
        <f>IF(COUNTA('Последняя версия'!DM212)=0,NA(),'Последняя версия'!DM212)</f>
        <v>12</v>
      </c>
      <c r="DN212">
        <f>IF(COUNTA('Последняя версия'!DN212)=0,NA(),'Последняя версия'!DN212)</f>
        <v>7</v>
      </c>
      <c r="DO212">
        <f>IF(COUNTA('Последняя версия'!DO212)=0,NA(),'Последняя версия'!DO212)</f>
        <v>5</v>
      </c>
      <c r="DP212">
        <f>IF(COUNTA('Последняя версия'!DP212)=0,NA(),'Последняя версия'!DP212)</f>
        <v>8</v>
      </c>
      <c r="DQ212">
        <f>IF(COUNTA('Последняя версия'!DQ212)=0,NA(),'Последняя версия'!DQ212)</f>
        <v>20</v>
      </c>
      <c r="DR212">
        <f>IF(COUNTA('Последняя версия'!DR212)=0,NA(),'Последняя версия'!DR212)</f>
        <v>9</v>
      </c>
      <c r="DS212">
        <f>IF(COUNTA('Последняя версия'!DS212)=0,NA(),'Последняя версия'!DS212)</f>
        <v>11</v>
      </c>
      <c r="DT212">
        <f>IF(COUNTA('Последняя версия'!DT212)=0,NA(),'Последняя версия'!DT212)</f>
        <v>143</v>
      </c>
      <c r="DU212">
        <f>IF(COUNTA('Последняя версия'!DU212)=0,NA(),'Последняя версия'!DU212)</f>
        <v>87</v>
      </c>
      <c r="DV212">
        <f>IF(COUNTA('Последняя версия'!DV212)=0,NA(),'Последняя версия'!DV212)</f>
        <v>17</v>
      </c>
      <c r="DW212">
        <f>IF(COUNTA('Последняя версия'!DW212)=0,NA(),'Последняя версия'!DW212)</f>
        <v>1</v>
      </c>
      <c r="DX212">
        <f>IF(COUNTA('Последняя версия'!DX212)=0,NA(),'Последняя версия'!DX212)</f>
        <v>21</v>
      </c>
      <c r="DY212">
        <f>IF(COUNTA('Последняя версия'!DY212)=0,NA(),'Последняя версия'!DY212)</f>
        <v>13</v>
      </c>
      <c r="DZ212">
        <f>IF(COUNTA('Последняя версия'!DZ212)=0,NA(),'Последняя версия'!DZ212)</f>
        <v>26</v>
      </c>
      <c r="EA212">
        <f>IF(COUNTA('Последняя версия'!EA212)=0,NA(),'Последняя версия'!EA212)</f>
        <v>10</v>
      </c>
      <c r="EB212">
        <f>IF(COUNTA('Последняя версия'!EB212)=0,NA(),'Последняя версия'!EB212)</f>
        <v>55</v>
      </c>
      <c r="EC212">
        <f>IF(COUNTA('Последняя версия'!EC212)=0,NA(),'Последняя версия'!EC212)</f>
        <v>114</v>
      </c>
      <c r="ED212">
        <f>IF(COUNTA('Последняя версия'!ED212)=0,NA(),'Последняя версия'!ED212)</f>
        <v>175</v>
      </c>
      <c r="EE212">
        <f>IF(COUNTA('Последняя версия'!EE212)=0,NA(),'Последняя версия'!EE212)</f>
        <v>0</v>
      </c>
      <c r="EF212">
        <f>IF(COUNTA('Последняя версия'!EF212)=0,NA(),'Последняя версия'!EF212)</f>
        <v>7</v>
      </c>
      <c r="EG212">
        <f>IF(COUNTA('Последняя версия'!EG212)=0,NA(),'Последняя версия'!EG212)</f>
        <v>0</v>
      </c>
      <c r="EH212">
        <f>IF(COUNTA('Последняя версия'!EH212)=0,NA(),'Последняя версия'!EH212)</f>
        <v>4</v>
      </c>
      <c r="EI212">
        <f>IF(COUNTA('Последняя версия'!EI212)=0,NA(),'Последняя версия'!EI212)</f>
        <v>61</v>
      </c>
      <c r="EJ212">
        <f>IF(COUNTA('Последняя версия'!EJ212)=0,NA(),'Последняя версия'!EJ212)</f>
        <v>2.0699999999999998</v>
      </c>
    </row>
    <row r="213" spans="1:140" x14ac:dyDescent="0.35">
      <c r="A213">
        <f>IF(COUNTA('Последняя версия'!A213)=0,NA(),'Последняя версия'!A213)</f>
        <v>212</v>
      </c>
      <c r="B213">
        <f>IF(COUNTA('Последняя версия'!B213)=0,NA(),'Последняя версия'!B213)</f>
        <v>4</v>
      </c>
      <c r="C213">
        <f>IF(COUNTA('Последняя версия'!C213)=0,NA(),'Последняя версия'!C213)</f>
        <v>2</v>
      </c>
      <c r="D213">
        <f>IF(COUNTA('Последняя версия'!D213)=0,NA(),'Последняя версия'!D213)</f>
        <v>3</v>
      </c>
      <c r="E213">
        <f>IF(COUNTA('Последняя версия'!E213)=0,NA(),'Последняя версия'!E213)</f>
        <v>6</v>
      </c>
      <c r="F213">
        <f>IF(COUNTA('Последняя версия'!F213)=0,NA(),'Последняя версия'!F213)</f>
        <v>3</v>
      </c>
      <c r="G213">
        <f>IF(COUNTA('Последняя версия'!G213)=0,NA(),'Последняя версия'!G213)</f>
        <v>1</v>
      </c>
      <c r="H213">
        <f>IF(COUNTA('Последняя версия'!H213)=0,NA(),'Последняя версия'!H213)</f>
        <v>1</v>
      </c>
      <c r="I213">
        <f>IF(COUNTA('Последняя версия'!I213)=0,NA(),'Последняя версия'!I213)</f>
        <v>1</v>
      </c>
      <c r="J213">
        <f>IF(COUNTA('Последняя версия'!J213)=0,NA(),'Последняя версия'!J213)</f>
        <v>1</v>
      </c>
      <c r="K213">
        <f>IF(COUNTA('Последняя версия'!K213)=0,NA(),'Последняя версия'!K213)</f>
        <v>1</v>
      </c>
      <c r="L213">
        <f>IF(COUNTA('Последняя версия'!L213)=0,NA(),'Последняя версия'!L213)</f>
        <v>1</v>
      </c>
      <c r="M213">
        <f>IF(COUNTA('Последняя версия'!M213)=0,NA(),'Последняя версия'!M213)</f>
        <v>1</v>
      </c>
      <c r="N213">
        <f>IF(COUNTA('Последняя версия'!N213)=0,NA(),'Последняя версия'!N213)</f>
        <v>1</v>
      </c>
      <c r="O213">
        <f>IF(COUNTA('Последняя версия'!O213)=0,NA(),'Последняя версия'!O213)</f>
        <v>2</v>
      </c>
      <c r="P213">
        <f>IF(COUNTA('Последняя версия'!P213)=0,NA(),'Последняя версия'!P213)</f>
        <v>1</v>
      </c>
      <c r="Q213">
        <f>IF(COUNTA('Последняя версия'!Q213)=0,NA(),'Последняя версия'!Q213)</f>
        <v>3</v>
      </c>
      <c r="R213">
        <f>IF(COUNTA('Последняя версия'!R213)=0,NA(),'Последняя версия'!R213)</f>
        <v>1</v>
      </c>
      <c r="S213">
        <f>IF(COUNTA('Последняя версия'!S213)=0,NA(),'Последняя версия'!S213)</f>
        <v>2</v>
      </c>
      <c r="T213" t="e">
        <f>IF(COUNTA('Последняя версия'!T213)=0,NA(),'Последняя версия'!T213)</f>
        <v>#N/A</v>
      </c>
      <c r="U213">
        <f>IF(COUNTA('Последняя версия'!U213)=0,NA(),'Последняя версия'!U213)</f>
        <v>1</v>
      </c>
      <c r="V213">
        <f>IF(COUNTA('Последняя версия'!V213)=0,NA(),'Последняя версия'!V213)</f>
        <v>2</v>
      </c>
      <c r="W213">
        <f>IF(COUNTA('Последняя версия'!W213)=0,NA(),'Последняя версия'!W213)</f>
        <v>2</v>
      </c>
      <c r="X213">
        <f>IF(COUNTA('Последняя версия'!X213)=0,NA(),'Последняя версия'!X213)</f>
        <v>73</v>
      </c>
      <c r="Y213" t="e">
        <f>IF(COUNTA('Последняя версия'!Y213)=0,NA(),'Последняя версия'!Y213)</f>
        <v>#N/A</v>
      </c>
      <c r="Z213" t="e">
        <f>IF(COUNTA('Последняя версия'!Z213)=0,NA(),'Последняя версия'!Z213)</f>
        <v>#N/A</v>
      </c>
      <c r="AA213">
        <f>IF(COUNTA('Последняя версия'!AA213)=0,NA(),'Последняя версия'!AA213)</f>
        <v>59</v>
      </c>
      <c r="AB213" t="e">
        <f>IF(COUNTA('Последняя версия'!AB213)=0,NA(),'Последняя версия'!AB213)</f>
        <v>#N/A</v>
      </c>
      <c r="AC213">
        <f>IF(COUNTA('Последняя версия'!AC213)=0,NA(),'Последняя версия'!AC213)</f>
        <v>42.34</v>
      </c>
      <c r="AD213">
        <f>IF(COUNTA('Последняя версия'!AD213)=0,NA(),'Последняя версия'!AD213)</f>
        <v>5.89</v>
      </c>
      <c r="AE213">
        <f>IF(COUNTA('Последняя версия'!AE213)=0,NA(),'Последняя версия'!AE213)</f>
        <v>78.33</v>
      </c>
      <c r="AF213">
        <f>IF(COUNTA('Последняя версия'!AF213)=0,NA(),'Последняя версия'!AF213)</f>
        <v>5.93</v>
      </c>
      <c r="AG213">
        <f>IF(COUNTA('Последняя версия'!AG213)=0,NA(),'Последняя версия'!AG213)</f>
        <v>1.05</v>
      </c>
      <c r="AH213">
        <f>IF(COUNTA('Последняя версия'!AH213)=0,NA(),'Последняя версия'!AH213)</f>
        <v>3.88</v>
      </c>
      <c r="AI213">
        <f>IF(COUNTA('Последняя версия'!AI213)=0,NA(),'Последняя версия'!AI213)</f>
        <v>1.22</v>
      </c>
      <c r="AJ213">
        <f>IF(COUNTA('Последняя версия'!AJ213)=0,NA(),'Последняя версия'!AJ213)</f>
        <v>2.82</v>
      </c>
      <c r="AK213">
        <f>IF(COUNTA('Последняя версия'!AK213)=0,NA(),'Последняя версия'!AK213)</f>
        <v>4.62</v>
      </c>
      <c r="AL213">
        <f>IF(COUNTA('Последняя версия'!AL213)=0,NA(),'Последняя версия'!AL213)</f>
        <v>143</v>
      </c>
      <c r="AM213">
        <f>IF(COUNTA('Последняя версия'!AM213)=0,NA(),'Последняя версия'!AM213)</f>
        <v>221</v>
      </c>
      <c r="AN213" t="e">
        <f>IF(COUNTA('Последняя версия'!AN213)=0,NA(),'Последняя версия'!AN213)</f>
        <v>#N/A</v>
      </c>
      <c r="AO213" t="e">
        <f>IF(COUNTA('Последняя версия'!AO213)=0,NA(),'Последняя версия'!AO213)</f>
        <v>#N/A</v>
      </c>
      <c r="AP213" t="e">
        <f>IF(COUNTA('Последняя версия'!AP213)=0,NA(),'Последняя версия'!AP213)</f>
        <v>#N/A</v>
      </c>
      <c r="AQ213" t="e">
        <f>IF(COUNTA('Последняя версия'!AQ213)=0,NA(),'Последняя версия'!AQ213)</f>
        <v>#N/A</v>
      </c>
      <c r="AR213" t="e">
        <f>IF(COUNTA('Последняя версия'!AR213)=0,NA(),'Последняя версия'!AR213)</f>
        <v>#N/A</v>
      </c>
      <c r="AS213" t="e">
        <f>IF(COUNTA('Последняя версия'!AS213)=0,NA(),'Последняя версия'!AS213)</f>
        <v>#N/A</v>
      </c>
      <c r="AT213" t="e">
        <f>IF(COUNTA('Последняя версия'!AT213)=0,NA(),'Последняя версия'!AT213)</f>
        <v>#N/A</v>
      </c>
      <c r="AU213" t="e">
        <f>IF(COUNTA('Последняя версия'!AU213)=0,NA(),'Последняя версия'!AU213)</f>
        <v>#N/A</v>
      </c>
      <c r="AV213" t="e">
        <f>IF(COUNTA('Последняя версия'!AV213)=0,NA(),'Последняя версия'!AV213)</f>
        <v>#N/A</v>
      </c>
      <c r="AW213" t="e">
        <f>IF(COUNTA('Последняя версия'!AW213)=0,NA(),'Последняя версия'!AW213)</f>
        <v>#N/A</v>
      </c>
      <c r="AX213" t="e">
        <f>IF(COUNTA('Последняя версия'!AX213)=0,NA(),'Последняя версия'!AX213)</f>
        <v>#N/A</v>
      </c>
      <c r="AY213" t="e">
        <f>IF(COUNTA('Последняя версия'!AY213)=0,NA(),'Последняя версия'!AY213)</f>
        <v>#N/A</v>
      </c>
      <c r="AZ213" t="e">
        <f>IF(COUNTA('Последняя версия'!AZ213)=0,NA(),'Последняя версия'!AZ213)</f>
        <v>#N/A</v>
      </c>
      <c r="BA213" t="e">
        <f>IF(COUNTA('Последняя версия'!BA213)=0,NA(),'Последняя версия'!BA213)</f>
        <v>#N/A</v>
      </c>
      <c r="BB213">
        <f>IF(COUNTA('Последняя версия'!BB213)=0,NA(),'Последняя версия'!BB213)</f>
        <v>137</v>
      </c>
      <c r="BC213">
        <f>IF(COUNTA('Последняя версия'!BC213)=0,NA(),'Последняя версия'!BC213)</f>
        <v>4.78</v>
      </c>
      <c r="BD213">
        <f>IF(COUNTA('Последняя версия'!BD213)=0,NA(),'Последняя версия'!BD213)</f>
        <v>292</v>
      </c>
      <c r="BE213">
        <f>IF(COUNTA('Последняя версия'!BE213)=0,NA(),'Последняя версия'!BE213)</f>
        <v>7.1</v>
      </c>
      <c r="BF213">
        <f>IF(COUNTA('Последняя версия'!BF213)=0,NA(),'Последняя версия'!BF213)</f>
        <v>11</v>
      </c>
      <c r="BG213">
        <f>IF(COUNTA('Последняя версия'!BG213)=0,NA(),'Последняя версия'!BG213)</f>
        <v>9</v>
      </c>
      <c r="BH213">
        <f>IF(COUNTA('Последняя версия'!BH213)=0,NA(),'Последняя версия'!BH213)</f>
        <v>180</v>
      </c>
      <c r="BI213">
        <f>IF(COUNTA('Последняя версия'!BI213)=0,NA(),'Последняя версия'!BI213)</f>
        <v>1385</v>
      </c>
      <c r="BJ213">
        <f>IF(COUNTA('Последняя версия'!BJ213)=0,NA(),'Последняя версия'!BJ213)</f>
        <v>11.7</v>
      </c>
      <c r="BK213">
        <f>IF(COUNTA('Последняя версия'!BK213)=0,NA(),'Последняя версия'!BK213)</f>
        <v>42.81</v>
      </c>
      <c r="BL213">
        <f>IF(COUNTA('Последняя версия'!BL213)=0,NA(),'Последняя версия'!BL213)</f>
        <v>62.91</v>
      </c>
      <c r="BM213">
        <f>IF(COUNTA('Последняя версия'!BM213)=0,NA(),'Последняя версия'!BM213)</f>
        <v>8.6999999999999993</v>
      </c>
      <c r="BN213" t="e">
        <f>IF(COUNTA('Последняя версия'!BN213)=0,NA(),'Последняя версия'!BN213)</f>
        <v>#N/A</v>
      </c>
      <c r="BO213" t="e">
        <f>IF(COUNTA('Последняя версия'!BO213)=0,NA(),'Последняя версия'!BO213)</f>
        <v>#N/A</v>
      </c>
      <c r="BP213" t="e">
        <f>IF(COUNTA('Последняя версия'!BP213)=0,NA(),'Последняя версия'!BP213)</f>
        <v>#N/A</v>
      </c>
      <c r="BQ213" t="e">
        <f>IF(COUNTA('Последняя версия'!BQ213)=0,NA(),'Последняя версия'!BQ213)</f>
        <v>#N/A</v>
      </c>
      <c r="BR213" t="e">
        <f>IF(COUNTA('Последняя версия'!BR213)=0,NA(),'Последняя версия'!BR213)</f>
        <v>#N/A</v>
      </c>
      <c r="BS213" t="e">
        <f>IF(COUNTA('Последняя версия'!BS213)=0,NA(),'Последняя версия'!BS213)</f>
        <v>#N/A</v>
      </c>
      <c r="BT213" t="e">
        <f>IF(COUNTA('Последняя версия'!BT213)=0,NA(),'Последняя версия'!BT213)</f>
        <v>#N/A</v>
      </c>
      <c r="BU213" t="e">
        <f>IF(COUNTA('Последняя версия'!BU213)=0,NA(),'Последняя версия'!BU213)</f>
        <v>#N/A</v>
      </c>
      <c r="BV213" t="e">
        <f>IF(COUNTA('Последняя версия'!BV213)=0,NA(),'Последняя версия'!BV213)</f>
        <v>#N/A</v>
      </c>
      <c r="BW213" t="e">
        <f>IF(COUNTA('Последняя версия'!BW213)=0,NA(),'Последняя версия'!BW213)</f>
        <v>#N/A</v>
      </c>
      <c r="BX213" t="e">
        <f>IF(COUNTA('Последняя версия'!BX213)=0,NA(),'Последняя версия'!BX213)</f>
        <v>#N/A</v>
      </c>
      <c r="BY213" t="e">
        <f>IF(COUNTA('Последняя версия'!BY213)=0,NA(),'Последняя версия'!BY213)</f>
        <v>#N/A</v>
      </c>
      <c r="BZ213" t="e">
        <f>IF(COUNTA('Последняя версия'!BZ213)=0,NA(),'Последняя версия'!BZ213)</f>
        <v>#N/A</v>
      </c>
      <c r="CA213" t="e">
        <f>IF(COUNTA('Последняя версия'!CA213)=0,NA(),'Последняя версия'!CA213)</f>
        <v>#N/A</v>
      </c>
      <c r="CB213" t="e">
        <f>IF(COUNTA('Последняя версия'!CB213)=0,NA(),'Последняя версия'!CB213)</f>
        <v>#N/A</v>
      </c>
      <c r="CC213" t="e">
        <f>IF(COUNTA('Последняя версия'!CC213)=0,NA(),'Последняя версия'!CC213)</f>
        <v>#N/A</v>
      </c>
      <c r="CD213" t="e">
        <f>IF(COUNTA('Последняя версия'!CD213)=0,NA(),'Последняя версия'!CD213)</f>
        <v>#N/A</v>
      </c>
      <c r="CE213" t="e">
        <f>IF(COUNTA('Последняя версия'!CE213)=0,NA(),'Последняя версия'!CE213)</f>
        <v>#N/A</v>
      </c>
      <c r="CF213" t="e">
        <f>IF(COUNTA('Последняя версия'!CF213)=0,NA(),'Последняя версия'!CF213)</f>
        <v>#N/A</v>
      </c>
      <c r="CG213" t="e">
        <f>IF(COUNTA('Последняя версия'!CG213)=0,NA(),'Последняя версия'!CG213)</f>
        <v>#N/A</v>
      </c>
      <c r="CH213" t="e">
        <f>IF(COUNTA('Последняя версия'!CH213)=0,NA(),'Последняя версия'!CH213)</f>
        <v>#N/A</v>
      </c>
      <c r="CI213" t="e">
        <f>IF(COUNTA('Последняя версия'!CI213)=0,NA(),'Последняя версия'!CI213)</f>
        <v>#N/A</v>
      </c>
      <c r="CJ213" t="e">
        <f>IF(COUNTA('Последняя версия'!CJ213)=0,NA(),'Последняя версия'!CJ213)</f>
        <v>#N/A</v>
      </c>
      <c r="CK213" t="e">
        <f>IF(COUNTA('Последняя версия'!CK213)=0,NA(),'Последняя версия'!CK213)</f>
        <v>#N/A</v>
      </c>
      <c r="CL213" t="e">
        <f>IF(COUNTA('Последняя версия'!CL213)=0,NA(),'Последняя версия'!CL213)</f>
        <v>#N/A</v>
      </c>
      <c r="CM213">
        <f>IF(COUNTA('Последняя версия'!CM213)=0,NA(),'Последняя версия'!CM213)</f>
        <v>13</v>
      </c>
      <c r="CN213">
        <f>IF(COUNTA('Последняя версия'!CN213)=0,NA(),'Последняя версия'!CN213)</f>
        <v>60.5</v>
      </c>
      <c r="CO213">
        <f>IF(COUNTA('Последняя версия'!CO213)=0,NA(),'Последняя версия'!CO213)</f>
        <v>11.7</v>
      </c>
      <c r="CP213">
        <f>IF(COUNTA('Последняя версия'!CP213)=0,NA(),'Последняя версия'!CP213)</f>
        <v>336.6</v>
      </c>
      <c r="CQ213">
        <f>IF(COUNTA('Последняя версия'!CQ213)=0,NA(),'Последняя версия'!CQ213)</f>
        <v>66.3</v>
      </c>
      <c r="CR213">
        <f>IF(COUNTA('Последняя версия'!CR213)=0,NA(),'Последняя версия'!CR213)</f>
        <v>8.4</v>
      </c>
      <c r="CS213">
        <f>IF(COUNTA('Последняя версия'!CS213)=0,NA(),'Последняя версия'!CS213)</f>
        <v>29</v>
      </c>
      <c r="CT213">
        <f>IF(COUNTA('Последняя версия'!CT213)=0,NA(),'Последняя версия'!CT213)</f>
        <v>10</v>
      </c>
      <c r="CU213">
        <f>IF(COUNTA('Последняя версия'!CU213)=0,NA(),'Последняя версия'!CU213)</f>
        <v>16</v>
      </c>
      <c r="CV213">
        <f>IF(COUNTA('Последняя версия'!CV213)=0,NA(),'Последняя версия'!CV213)</f>
        <v>2</v>
      </c>
      <c r="CW213">
        <f>IF(COUNTA('Последняя версия'!CW213)=0,NA(),'Последняя версия'!CW213)</f>
        <v>1</v>
      </c>
      <c r="CX213">
        <f>IF(COUNTA('Последняя версия'!CX213)=0,NA(),'Последняя версия'!CX213)</f>
        <v>1</v>
      </c>
      <c r="CY213">
        <f>IF(COUNTA('Последняя версия'!CY213)=0,NA(),'Последняя версия'!CY213)</f>
        <v>6</v>
      </c>
      <c r="CZ213">
        <f>IF(COUNTA('Последняя версия'!CZ213)=0,NA(),'Последняя версия'!CZ213)</f>
        <v>3</v>
      </c>
      <c r="DA213">
        <f>IF(COUNTA('Последняя версия'!DA213)=0,NA(),'Последняя версия'!DA213)</f>
        <v>6</v>
      </c>
      <c r="DB213">
        <f>IF(COUNTA('Последняя версия'!DB213)=0,NA(),'Последняя версия'!DB213)</f>
        <v>6</v>
      </c>
      <c r="DC213">
        <f>IF(COUNTA('Последняя версия'!DC213)=0,NA(),'Последняя версия'!DC213)</f>
        <v>6</v>
      </c>
      <c r="DD213">
        <f>IF(COUNTA('Последняя версия'!DD213)=0,NA(),'Последняя версия'!DD213)</f>
        <v>1</v>
      </c>
      <c r="DE213">
        <f>IF(COUNTA('Последняя версия'!DE213)=0,NA(),'Последняя версия'!DE213)</f>
        <v>4</v>
      </c>
      <c r="DF213">
        <f>IF(COUNTA('Последняя версия'!DF213)=0,NA(),'Последняя версия'!DF213)</f>
        <v>6</v>
      </c>
      <c r="DG213">
        <f>IF(COUNTA('Последняя версия'!DG213)=0,NA(),'Последняя версия'!DG213)</f>
        <v>9</v>
      </c>
      <c r="DH213">
        <f>IF(COUNTA('Последняя версия'!DH213)=0,NA(),'Последняя версия'!DH213)</f>
        <v>8</v>
      </c>
      <c r="DI213">
        <f>IF(COUNTA('Последняя версия'!DI213)=0,NA(),'Последняя версия'!DI213)</f>
        <v>6</v>
      </c>
      <c r="DJ213">
        <f>IF(COUNTA('Последняя версия'!DJ213)=0,NA(),'Последняя версия'!DJ213)</f>
        <v>5</v>
      </c>
      <c r="DK213">
        <f>IF(COUNTA('Последняя версия'!DK213)=0,NA(),'Последняя версия'!DK213)</f>
        <v>7</v>
      </c>
      <c r="DL213">
        <f>IF(COUNTA('Последняя версия'!DL213)=0,NA(),'Последняя версия'!DL213)</f>
        <v>17</v>
      </c>
      <c r="DM213">
        <f>IF(COUNTA('Последняя версия'!DM213)=0,NA(),'Последняя версия'!DM213)</f>
        <v>12</v>
      </c>
      <c r="DN213">
        <f>IF(COUNTA('Последняя версия'!DN213)=0,NA(),'Последняя версия'!DN213)</f>
        <v>6</v>
      </c>
      <c r="DO213">
        <f>IF(COUNTA('Последняя версия'!DO213)=0,NA(),'Последняя версия'!DO213)</f>
        <v>6</v>
      </c>
      <c r="DP213">
        <f>IF(COUNTA('Последняя версия'!DP213)=0,NA(),'Последняя версия'!DP213)</f>
        <v>10</v>
      </c>
      <c r="DQ213">
        <f>IF(COUNTA('Последняя версия'!DQ213)=0,NA(),'Последняя версия'!DQ213)</f>
        <v>17</v>
      </c>
      <c r="DR213">
        <f>IF(COUNTA('Последняя версия'!DR213)=0,NA(),'Последняя версия'!DR213)</f>
        <v>8</v>
      </c>
      <c r="DS213">
        <f>IF(COUNTA('Последняя версия'!DS213)=0,NA(),'Последняя версия'!DS213)</f>
        <v>9</v>
      </c>
      <c r="DT213">
        <f>IF(COUNTA('Последняя версия'!DT213)=0,NA(),'Последняя версия'!DT213)</f>
        <v>143</v>
      </c>
      <c r="DU213">
        <f>IF(COUNTA('Последняя версия'!DU213)=0,NA(),'Последняя версия'!DU213)</f>
        <v>93</v>
      </c>
      <c r="DV213">
        <f>IF(COUNTA('Последняя версия'!DV213)=0,NA(),'Последняя версия'!DV213)</f>
        <v>18</v>
      </c>
      <c r="DW213">
        <f>IF(COUNTA('Последняя версия'!DW213)=0,NA(),'Последняя версия'!DW213)</f>
        <v>1</v>
      </c>
      <c r="DX213">
        <f>IF(COUNTA('Последняя версия'!DX213)=0,NA(),'Последняя версия'!DX213)</f>
        <v>22</v>
      </c>
      <c r="DY213">
        <f>IF(COUNTA('Последняя версия'!DY213)=0,NA(),'Последняя версия'!DY213)</f>
        <v>11</v>
      </c>
      <c r="DZ213">
        <f>IF(COUNTA('Последняя версия'!DZ213)=0,NA(),'Последняя версия'!DZ213)</f>
        <v>26</v>
      </c>
      <c r="EA213">
        <f>IF(COUNTA('Последняя версия'!EA213)=0,NA(),'Последняя версия'!EA213)</f>
        <v>16</v>
      </c>
      <c r="EB213">
        <f>IF(COUNTA('Последняя версия'!EB213)=0,NA(),'Последняя версия'!EB213)</f>
        <v>51</v>
      </c>
      <c r="EC213">
        <f>IF(COUNTA('Последняя версия'!EC213)=0,NA(),'Последняя версия'!EC213)</f>
        <v>125</v>
      </c>
      <c r="ED213">
        <f>IF(COUNTA('Последняя версия'!ED213)=0,NA(),'Последняя версия'!ED213)</f>
        <v>157</v>
      </c>
      <c r="EE213">
        <f>IF(COUNTA('Последняя версия'!EE213)=0,NA(),'Последняя версия'!EE213)</f>
        <v>1</v>
      </c>
      <c r="EF213">
        <f>IF(COUNTA('Последняя версия'!EF213)=0,NA(),'Последняя версия'!EF213)</f>
        <v>5</v>
      </c>
      <c r="EG213">
        <f>IF(COUNTA('Последняя версия'!EG213)=0,NA(),'Последняя версия'!EG213)</f>
        <v>0</v>
      </c>
      <c r="EH213">
        <f>IF(COUNTA('Последняя версия'!EH213)=0,NA(),'Последняя версия'!EH213)</f>
        <v>6</v>
      </c>
      <c r="EI213">
        <f>IF(COUNTA('Последняя версия'!EI213)=0,NA(),'Последняя версия'!EI213)</f>
        <v>32</v>
      </c>
      <c r="EJ213">
        <f>IF(COUNTA('Последняя версия'!EJ213)=0,NA(),'Последняя версия'!EJ213)</f>
        <v>2.4500000000000002</v>
      </c>
    </row>
    <row r="214" spans="1:140" x14ac:dyDescent="0.35">
      <c r="A214">
        <f>IF(COUNTA('Последняя версия'!A214)=0,NA(),'Последняя версия'!A214)</f>
        <v>213</v>
      </c>
      <c r="B214">
        <f>IF(COUNTA('Последняя версия'!B214)=0,NA(),'Последняя версия'!B214)</f>
        <v>4</v>
      </c>
      <c r="C214">
        <f>IF(COUNTA('Последняя версия'!C214)=0,NA(),'Последняя версия'!C214)</f>
        <v>2</v>
      </c>
      <c r="D214">
        <f>IF(COUNTA('Последняя версия'!D214)=0,NA(),'Последняя версия'!D214)</f>
        <v>3</v>
      </c>
      <c r="E214">
        <f>IF(COUNTA('Последняя версия'!E214)=0,NA(),'Последняя версия'!E214)</f>
        <v>6</v>
      </c>
      <c r="F214">
        <f>IF(COUNTA('Последняя версия'!F214)=0,NA(),'Последняя версия'!F214)</f>
        <v>4</v>
      </c>
      <c r="G214">
        <f>IF(COUNTA('Последняя версия'!G214)=0,NA(),'Последняя версия'!G214)</f>
        <v>4</v>
      </c>
      <c r="H214">
        <f>IF(COUNTA('Последняя версия'!H214)=0,NA(),'Последняя версия'!H214)</f>
        <v>1</v>
      </c>
      <c r="I214">
        <f>IF(COUNTA('Последняя версия'!I214)=0,NA(),'Последняя версия'!I214)</f>
        <v>1</v>
      </c>
      <c r="J214">
        <f>IF(COUNTA('Последняя версия'!J214)=0,NA(),'Последняя версия'!J214)</f>
        <v>1</v>
      </c>
      <c r="K214">
        <f>IF(COUNTA('Последняя версия'!K214)=0,NA(),'Последняя версия'!K214)</f>
        <v>1</v>
      </c>
      <c r="L214">
        <f>IF(COUNTA('Последняя версия'!L214)=0,NA(),'Последняя версия'!L214)</f>
        <v>1</v>
      </c>
      <c r="M214">
        <f>IF(COUNTA('Последняя версия'!M214)=0,NA(),'Последняя версия'!M214)</f>
        <v>1</v>
      </c>
      <c r="N214">
        <f>IF(COUNTA('Последняя версия'!N214)=0,NA(),'Последняя версия'!N214)</f>
        <v>1</v>
      </c>
      <c r="O214">
        <f>IF(COUNTA('Последняя версия'!O214)=0,NA(),'Последняя версия'!O214)</f>
        <v>1</v>
      </c>
      <c r="P214">
        <f>IF(COUNTA('Последняя версия'!P214)=0,NA(),'Последняя версия'!P214)</f>
        <v>1</v>
      </c>
      <c r="Q214">
        <f>IF(COUNTA('Последняя версия'!Q214)=0,NA(),'Последняя версия'!Q214)</f>
        <v>1</v>
      </c>
      <c r="R214">
        <f>IF(COUNTA('Последняя версия'!R214)=0,NA(),'Последняя версия'!R214)</f>
        <v>1</v>
      </c>
      <c r="S214">
        <f>IF(COUNTA('Последняя версия'!S214)=0,NA(),'Последняя версия'!S214)</f>
        <v>2</v>
      </c>
      <c r="T214" t="e">
        <f>IF(COUNTA('Последняя версия'!T214)=0,NA(),'Последняя версия'!T214)</f>
        <v>#N/A</v>
      </c>
      <c r="U214">
        <f>IF(COUNTA('Последняя версия'!U214)=0,NA(),'Последняя версия'!U214)</f>
        <v>1</v>
      </c>
      <c r="V214">
        <f>IF(COUNTA('Последняя версия'!V214)=0,NA(),'Последняя версия'!V214)</f>
        <v>2</v>
      </c>
      <c r="W214">
        <f>IF(COUNTA('Последняя версия'!W214)=0,NA(),'Последняя версия'!W214)</f>
        <v>1</v>
      </c>
      <c r="X214">
        <f>IF(COUNTA('Последняя версия'!X214)=0,NA(),'Последняя версия'!X214)</f>
        <v>78</v>
      </c>
      <c r="Y214" t="e">
        <f>IF(COUNTA('Последняя версия'!Y214)=0,NA(),'Последняя версия'!Y214)</f>
        <v>#N/A</v>
      </c>
      <c r="Z214" t="e">
        <f>IF(COUNTA('Последняя версия'!Z214)=0,NA(),'Последняя версия'!Z214)</f>
        <v>#N/A</v>
      </c>
      <c r="AA214">
        <f>IF(COUNTA('Последняя версия'!AA214)=0,NA(),'Последняя версия'!AA214)</f>
        <v>84</v>
      </c>
      <c r="AB214" t="e">
        <f>IF(COUNTA('Последняя версия'!AB214)=0,NA(),'Последняя версия'!AB214)</f>
        <v>#N/A</v>
      </c>
      <c r="AC214">
        <f>IF(COUNTA('Последняя версия'!AC214)=0,NA(),'Последняя версия'!AC214)</f>
        <v>41.3</v>
      </c>
      <c r="AD214">
        <f>IF(COUNTA('Последняя версия'!AD214)=0,NA(),'Последняя версия'!AD214)</f>
        <v>6.35</v>
      </c>
      <c r="AE214">
        <f>IF(COUNTA('Последняя версия'!AE214)=0,NA(),'Последняя версия'!AE214)</f>
        <v>80.099999999999994</v>
      </c>
      <c r="AF214">
        <f>IF(COUNTA('Последняя версия'!AF214)=0,NA(),'Последняя версия'!AF214)</f>
        <v>6.3</v>
      </c>
      <c r="AG214">
        <f>IF(COUNTA('Последняя версия'!AG214)=0,NA(),'Последняя версия'!AG214)</f>
        <v>1.4</v>
      </c>
      <c r="AH214">
        <f>IF(COUNTA('Последняя версия'!AH214)=0,NA(),'Последняя версия'!AH214)</f>
        <v>3.76</v>
      </c>
      <c r="AI214">
        <f>IF(COUNTA('Последняя версия'!AI214)=0,NA(),'Последняя версия'!AI214)</f>
        <v>0.92</v>
      </c>
      <c r="AJ214">
        <f>IF(COUNTA('Последняя версия'!AJ214)=0,NA(),'Последняя версия'!AJ214)</f>
        <v>7.66</v>
      </c>
      <c r="AK214">
        <f>IF(COUNTA('Последняя версия'!AK214)=0,NA(),'Последняя версия'!AK214)</f>
        <v>3.54</v>
      </c>
      <c r="AL214">
        <f>IF(COUNTA('Последняя версия'!AL214)=0,NA(),'Последняя версия'!AL214)</f>
        <v>91</v>
      </c>
      <c r="AM214">
        <f>IF(COUNTA('Последняя версия'!AM214)=0,NA(),'Последняя версия'!AM214)</f>
        <v>235</v>
      </c>
      <c r="AN214" t="e">
        <f>IF(COUNTA('Последняя версия'!AN214)=0,NA(),'Последняя версия'!AN214)</f>
        <v>#N/A</v>
      </c>
      <c r="AO214" t="e">
        <f>IF(COUNTA('Последняя версия'!AO214)=0,NA(),'Последняя версия'!AO214)</f>
        <v>#N/A</v>
      </c>
      <c r="AP214" t="e">
        <f>IF(COUNTA('Последняя версия'!AP214)=0,NA(),'Последняя версия'!AP214)</f>
        <v>#N/A</v>
      </c>
      <c r="AQ214" t="e">
        <f>IF(COUNTA('Последняя версия'!AQ214)=0,NA(),'Последняя версия'!AQ214)</f>
        <v>#N/A</v>
      </c>
      <c r="AR214" t="e">
        <f>IF(COUNTA('Последняя версия'!AR214)=0,NA(),'Последняя версия'!AR214)</f>
        <v>#N/A</v>
      </c>
      <c r="AS214" t="e">
        <f>IF(COUNTA('Последняя версия'!AS214)=0,NA(),'Последняя версия'!AS214)</f>
        <v>#N/A</v>
      </c>
      <c r="AT214" t="e">
        <f>IF(COUNTA('Последняя версия'!AT214)=0,NA(),'Последняя версия'!AT214)</f>
        <v>#N/A</v>
      </c>
      <c r="AU214" t="e">
        <f>IF(COUNTA('Последняя версия'!AU214)=0,NA(),'Последняя версия'!AU214)</f>
        <v>#N/A</v>
      </c>
      <c r="AV214" t="e">
        <f>IF(COUNTA('Последняя версия'!AV214)=0,NA(),'Последняя версия'!AV214)</f>
        <v>#N/A</v>
      </c>
      <c r="AW214" t="e">
        <f>IF(COUNTA('Последняя версия'!AW214)=0,NA(),'Последняя версия'!AW214)</f>
        <v>#N/A</v>
      </c>
      <c r="AX214" t="e">
        <f>IF(COUNTA('Последняя версия'!AX214)=0,NA(),'Последняя версия'!AX214)</f>
        <v>#N/A</v>
      </c>
      <c r="AY214" t="e">
        <f>IF(COUNTA('Последняя версия'!AY214)=0,NA(),'Последняя версия'!AY214)</f>
        <v>#N/A</v>
      </c>
      <c r="AZ214" t="e">
        <f>IF(COUNTA('Последняя версия'!AZ214)=0,NA(),'Последняя версия'!AZ214)</f>
        <v>#N/A</v>
      </c>
      <c r="BA214" t="e">
        <f>IF(COUNTA('Последняя версия'!BA214)=0,NA(),'Последняя версия'!BA214)</f>
        <v>#N/A</v>
      </c>
      <c r="BB214">
        <f>IF(COUNTA('Последняя версия'!BB214)=0,NA(),'Последняя версия'!BB214)</f>
        <v>128</v>
      </c>
      <c r="BC214">
        <f>IF(COUNTA('Последняя версия'!BC214)=0,NA(),'Последняя версия'!BC214)</f>
        <v>4.49</v>
      </c>
      <c r="BD214">
        <f>IF(COUNTA('Последняя версия'!BD214)=0,NA(),'Последняя версия'!BD214)</f>
        <v>176</v>
      </c>
      <c r="BE214">
        <f>IF(COUNTA('Последняя версия'!BE214)=0,NA(),'Последняя версия'!BE214)</f>
        <v>8.6</v>
      </c>
      <c r="BF214">
        <f>IF(COUNTA('Последняя версия'!BF214)=0,NA(),'Последняя версия'!BF214)</f>
        <v>21</v>
      </c>
      <c r="BG214">
        <f>IF(COUNTA('Последняя версия'!BG214)=0,NA(),'Последняя версия'!BG214)</f>
        <v>7</v>
      </c>
      <c r="BH214">
        <f>IF(COUNTA('Последняя версия'!BH214)=0,NA(),'Последняя версия'!BH214)</f>
        <v>194</v>
      </c>
      <c r="BI214">
        <f>IF(COUNTA('Последняя версия'!BI214)=0,NA(),'Последняя версия'!BI214)</f>
        <v>1516</v>
      </c>
      <c r="BJ214">
        <f>IF(COUNTA('Последняя версия'!BJ214)=0,NA(),'Последняя версия'!BJ214)</f>
        <v>11.6</v>
      </c>
      <c r="BK214">
        <f>IF(COUNTA('Последняя версия'!BK214)=0,NA(),'Последняя версия'!BK214)</f>
        <v>50.33</v>
      </c>
      <c r="BL214">
        <f>IF(COUNTA('Последняя версия'!BL214)=0,NA(),'Последняя версия'!BL214)</f>
        <v>69.75</v>
      </c>
      <c r="BM214">
        <f>IF(COUNTA('Последняя версия'!BM214)=0,NA(),'Последняя версия'!BM214)</f>
        <v>9.1</v>
      </c>
      <c r="BN214" t="e">
        <f>IF(COUNTA('Последняя версия'!BN214)=0,NA(),'Последняя версия'!BN214)</f>
        <v>#N/A</v>
      </c>
      <c r="BO214" t="e">
        <f>IF(COUNTA('Последняя версия'!BO214)=0,NA(),'Последняя версия'!BO214)</f>
        <v>#N/A</v>
      </c>
      <c r="BP214" t="e">
        <f>IF(COUNTA('Последняя версия'!BP214)=0,NA(),'Последняя версия'!BP214)</f>
        <v>#N/A</v>
      </c>
      <c r="BQ214" t="e">
        <f>IF(COUNTA('Последняя версия'!BQ214)=0,NA(),'Последняя версия'!BQ214)</f>
        <v>#N/A</v>
      </c>
      <c r="BR214" t="e">
        <f>IF(COUNTA('Последняя версия'!BR214)=0,NA(),'Последняя версия'!BR214)</f>
        <v>#N/A</v>
      </c>
      <c r="BS214" t="e">
        <f>IF(COUNTA('Последняя версия'!BS214)=0,NA(),'Последняя версия'!BS214)</f>
        <v>#N/A</v>
      </c>
      <c r="BT214" t="e">
        <f>IF(COUNTA('Последняя версия'!BT214)=0,NA(),'Последняя версия'!BT214)</f>
        <v>#N/A</v>
      </c>
      <c r="BU214" t="e">
        <f>IF(COUNTA('Последняя версия'!BU214)=0,NA(),'Последняя версия'!BU214)</f>
        <v>#N/A</v>
      </c>
      <c r="BV214" t="e">
        <f>IF(COUNTA('Последняя версия'!BV214)=0,NA(),'Последняя версия'!BV214)</f>
        <v>#N/A</v>
      </c>
      <c r="BW214" t="e">
        <f>IF(COUNTA('Последняя версия'!BW214)=0,NA(),'Последняя версия'!BW214)</f>
        <v>#N/A</v>
      </c>
      <c r="BX214" t="e">
        <f>IF(COUNTA('Последняя версия'!BX214)=0,NA(),'Последняя версия'!BX214)</f>
        <v>#N/A</v>
      </c>
      <c r="BY214" t="e">
        <f>IF(COUNTA('Последняя версия'!BY214)=0,NA(),'Последняя версия'!BY214)</f>
        <v>#N/A</v>
      </c>
      <c r="BZ214" t="e">
        <f>IF(COUNTA('Последняя версия'!BZ214)=0,NA(),'Последняя версия'!BZ214)</f>
        <v>#N/A</v>
      </c>
      <c r="CA214" t="e">
        <f>IF(COUNTA('Последняя версия'!CA214)=0,NA(),'Последняя версия'!CA214)</f>
        <v>#N/A</v>
      </c>
      <c r="CB214" t="e">
        <f>IF(COUNTA('Последняя версия'!CB214)=0,NA(),'Последняя версия'!CB214)</f>
        <v>#N/A</v>
      </c>
      <c r="CC214" t="e">
        <f>IF(COUNTA('Последняя версия'!CC214)=0,NA(),'Последняя версия'!CC214)</f>
        <v>#N/A</v>
      </c>
      <c r="CD214" t="e">
        <f>IF(COUNTA('Последняя версия'!CD214)=0,NA(),'Последняя версия'!CD214)</f>
        <v>#N/A</v>
      </c>
      <c r="CE214" t="e">
        <f>IF(COUNTA('Последняя версия'!CE214)=0,NA(),'Последняя версия'!CE214)</f>
        <v>#N/A</v>
      </c>
      <c r="CF214" t="e">
        <f>IF(COUNTA('Последняя версия'!CF214)=0,NA(),'Последняя версия'!CF214)</f>
        <v>#N/A</v>
      </c>
      <c r="CG214" t="e">
        <f>IF(COUNTA('Последняя версия'!CG214)=0,NA(),'Последняя версия'!CG214)</f>
        <v>#N/A</v>
      </c>
      <c r="CH214" t="e">
        <f>IF(COUNTA('Последняя версия'!CH214)=0,NA(),'Последняя версия'!CH214)</f>
        <v>#N/A</v>
      </c>
      <c r="CI214" t="e">
        <f>IF(COUNTA('Последняя версия'!CI214)=0,NA(),'Последняя версия'!CI214)</f>
        <v>#N/A</v>
      </c>
      <c r="CJ214" t="e">
        <f>IF(COUNTA('Последняя версия'!CJ214)=0,NA(),'Последняя версия'!CJ214)</f>
        <v>#N/A</v>
      </c>
      <c r="CK214" t="e">
        <f>IF(COUNTA('Последняя версия'!CK214)=0,NA(),'Последняя версия'!CK214)</f>
        <v>#N/A</v>
      </c>
      <c r="CL214" t="e">
        <f>IF(COUNTA('Последняя версия'!CL214)=0,NA(),'Последняя версия'!CL214)</f>
        <v>#N/A</v>
      </c>
      <c r="CM214">
        <f>IF(COUNTA('Последняя версия'!CM214)=0,NA(),'Последняя версия'!CM214)</f>
        <v>22.4</v>
      </c>
      <c r="CN214">
        <f>IF(COUNTA('Последняя версия'!CN214)=0,NA(),'Последняя версия'!CN214)</f>
        <v>103</v>
      </c>
      <c r="CO214">
        <f>IF(COUNTA('Последняя версия'!CO214)=0,NA(),'Последняя версия'!CO214)</f>
        <v>11.7</v>
      </c>
      <c r="CP214">
        <f>IF(COUNTA('Последняя версия'!CP214)=0,NA(),'Последняя версия'!CP214)</f>
        <v>276.5</v>
      </c>
      <c r="CQ214">
        <f>IF(COUNTA('Последняя версия'!CQ214)=0,NA(),'Последняя версия'!CQ214)</f>
        <v>101.1</v>
      </c>
      <c r="CR214">
        <f>IF(COUNTA('Последняя версия'!CR214)=0,NA(),'Последняя версия'!CR214)</f>
        <v>8.4</v>
      </c>
      <c r="CS214">
        <f>IF(COUNTA('Последняя версия'!CS214)=0,NA(),'Последняя версия'!CS214)</f>
        <v>28</v>
      </c>
      <c r="CT214">
        <f>IF(COUNTA('Последняя версия'!CT214)=0,NA(),'Последняя версия'!CT214)</f>
        <v>8</v>
      </c>
      <c r="CU214">
        <f>IF(COUNTA('Последняя версия'!CU214)=0,NA(),'Последняя версия'!CU214)</f>
        <v>14</v>
      </c>
      <c r="CV214">
        <f>IF(COUNTA('Последняя версия'!CV214)=0,NA(),'Последняя версия'!CV214)</f>
        <v>1</v>
      </c>
      <c r="CW214">
        <f>IF(COUNTA('Последняя версия'!CW214)=0,NA(),'Последняя версия'!CW214)</f>
        <v>1</v>
      </c>
      <c r="CX214">
        <f>IF(COUNTA('Последняя версия'!CX214)=0,NA(),'Последняя версия'!CX214)</f>
        <v>1</v>
      </c>
      <c r="CY214" t="e">
        <f>IF(COUNTA('Последняя версия'!CY214)=0,NA(),'Последняя версия'!CY214)</f>
        <v>#N/A</v>
      </c>
      <c r="CZ214">
        <f>IF(COUNTA('Последняя версия'!CZ214)=0,NA(),'Последняя версия'!CZ214)</f>
        <v>1</v>
      </c>
      <c r="DA214">
        <f>IF(COUNTA('Последняя версия'!DA214)=0,NA(),'Последняя версия'!DA214)</f>
        <v>5</v>
      </c>
      <c r="DB214">
        <f>IF(COUNTA('Последняя версия'!DB214)=0,NA(),'Последняя версия'!DB214)</f>
        <v>1</v>
      </c>
      <c r="DC214">
        <f>IF(COUNTA('Последняя версия'!DC214)=0,NA(),'Последняя версия'!DC214)</f>
        <v>3</v>
      </c>
      <c r="DD214">
        <f>IF(COUNTA('Последняя версия'!DD214)=0,NA(),'Последняя версия'!DD214)</f>
        <v>1</v>
      </c>
      <c r="DE214">
        <f>IF(COUNTA('Последняя версия'!DE214)=0,NA(),'Последняя версия'!DE214)</f>
        <v>1</v>
      </c>
      <c r="DF214">
        <f>IF(COUNTA('Последняя версия'!DF214)=0,NA(),'Последняя версия'!DF214)</f>
        <v>1</v>
      </c>
      <c r="DG214">
        <f>IF(COUNTA('Последняя версия'!DG214)=0,NA(),'Последняя версия'!DG214)</f>
        <v>6</v>
      </c>
      <c r="DH214">
        <f>IF(COUNTA('Последняя версия'!DH214)=0,NA(),'Последняя версия'!DH214)</f>
        <v>2</v>
      </c>
      <c r="DI214">
        <f>IF(COUNTA('Последняя версия'!DI214)=0,NA(),'Последняя версия'!DI214)</f>
        <v>6</v>
      </c>
      <c r="DJ214">
        <f>IF(COUNTA('Последняя версия'!DJ214)=0,NA(),'Последняя версия'!DJ214)</f>
        <v>5</v>
      </c>
      <c r="DK214">
        <f>IF(COUNTA('Последняя версия'!DK214)=0,NA(),'Последняя версия'!DK214)</f>
        <v>3</v>
      </c>
      <c r="DL214">
        <f>IF(COUNTA('Последняя версия'!DL214)=0,NA(),'Последняя версия'!DL214)</f>
        <v>6</v>
      </c>
      <c r="DM214">
        <f>IF(COUNTA('Последняя версия'!DM214)=0,NA(),'Последняя версия'!DM214)</f>
        <v>12</v>
      </c>
      <c r="DN214">
        <f>IF(COUNTA('Последняя версия'!DN214)=0,NA(),'Последняя версия'!DN214)</f>
        <v>7</v>
      </c>
      <c r="DO214">
        <f>IF(COUNTA('Последняя версия'!DO214)=0,NA(),'Последняя версия'!DO214)</f>
        <v>5</v>
      </c>
      <c r="DP214">
        <f>IF(COUNTA('Последняя версия'!DP214)=0,NA(),'Последняя версия'!DP214)</f>
        <v>4</v>
      </c>
      <c r="DQ214">
        <f>IF(COUNTA('Последняя версия'!DQ214)=0,NA(),'Последняя версия'!DQ214)</f>
        <v>9</v>
      </c>
      <c r="DR214">
        <f>IF(COUNTA('Последняя версия'!DR214)=0,NA(),'Последняя версия'!DR214)</f>
        <v>8</v>
      </c>
      <c r="DS214">
        <f>IF(COUNTA('Последняя версия'!DS214)=0,NA(),'Последняя версия'!DS214)</f>
        <v>1</v>
      </c>
      <c r="DT214">
        <f>IF(COUNTA('Последняя версия'!DT214)=0,NA(),'Последняя версия'!DT214)</f>
        <v>101</v>
      </c>
      <c r="DU214">
        <f>IF(COUNTA('Последняя версия'!DU214)=0,NA(),'Последняя версия'!DU214)</f>
        <v>64</v>
      </c>
      <c r="DV214">
        <f>IF(COUNTA('Последняя версия'!DV214)=0,NA(),'Последняя версия'!DV214)</f>
        <v>11</v>
      </c>
      <c r="DW214">
        <f>IF(COUNTA('Последняя версия'!DW214)=0,NA(),'Последняя версия'!DW214)</f>
        <v>2</v>
      </c>
      <c r="DX214">
        <f>IF(COUNTA('Последняя версия'!DX214)=0,NA(),'Последняя версия'!DX214)</f>
        <v>10</v>
      </c>
      <c r="DY214">
        <f>IF(COUNTA('Последняя версия'!DY214)=0,NA(),'Последняя версия'!DY214)</f>
        <v>9</v>
      </c>
      <c r="DZ214">
        <f>IF(COUNTA('Последняя версия'!DZ214)=0,NA(),'Последняя версия'!DZ214)</f>
        <v>23</v>
      </c>
      <c r="EA214">
        <f>IF(COUNTA('Последняя версия'!EA214)=0,NA(),'Последняя версия'!EA214)</f>
        <v>11</v>
      </c>
      <c r="EB214">
        <f>IF(COUNTA('Последняя версия'!EB214)=0,NA(),'Последняя версия'!EB214)</f>
        <v>63</v>
      </c>
      <c r="EC214">
        <f>IF(COUNTA('Последняя версия'!EC214)=0,NA(),'Последняя версия'!EC214)</f>
        <v>136</v>
      </c>
      <c r="ED214">
        <f>IF(COUNTA('Последняя версия'!ED214)=0,NA(),'Последняя версия'!ED214)</f>
        <v>286</v>
      </c>
      <c r="EE214">
        <f>IF(COUNTA('Последняя версия'!EE214)=0,NA(),'Последняя версия'!EE214)</f>
        <v>0</v>
      </c>
      <c r="EF214">
        <f>IF(COUNTA('Последняя версия'!EF214)=0,NA(),'Последняя версия'!EF214)</f>
        <v>6</v>
      </c>
      <c r="EG214">
        <f>IF(COUNTA('Последняя версия'!EG214)=0,NA(),'Последняя версия'!EG214)</f>
        <v>0</v>
      </c>
      <c r="EH214">
        <f>IF(COUNTA('Последняя версия'!EH214)=0,NA(),'Последняя версия'!EH214)</f>
        <v>45</v>
      </c>
      <c r="EI214">
        <f>IF(COUNTA('Последняя версия'!EI214)=0,NA(),'Последняя версия'!EI214)</f>
        <v>150</v>
      </c>
      <c r="EJ214">
        <f>IF(COUNTA('Последняя версия'!EJ214)=0,NA(),'Последняя версия'!EJ214)</f>
        <v>2.15</v>
      </c>
    </row>
    <row r="215" spans="1:140" x14ac:dyDescent="0.35">
      <c r="A215">
        <f>IF(COUNTA('Последняя версия'!A215)=0,NA(),'Последняя версия'!A215)</f>
        <v>214</v>
      </c>
      <c r="B215">
        <f>IF(COUNTA('Последняя версия'!B215)=0,NA(),'Последняя версия'!B215)</f>
        <v>2</v>
      </c>
      <c r="C215">
        <f>IF(COUNTA('Последняя версия'!C215)=0,NA(),'Последняя версия'!C215)</f>
        <v>2</v>
      </c>
      <c r="D215">
        <f>IF(COUNTA('Последняя версия'!D215)=0,NA(),'Последняя версия'!D215)</f>
        <v>3</v>
      </c>
      <c r="E215">
        <f>IF(COUNTA('Последняя версия'!E215)=0,NA(),'Последняя версия'!E215)</f>
        <v>6</v>
      </c>
      <c r="F215">
        <f>IF(COUNTA('Последняя версия'!F215)=0,NA(),'Последняя версия'!F215)</f>
        <v>4</v>
      </c>
      <c r="G215">
        <f>IF(COUNTA('Последняя версия'!G215)=0,NA(),'Последняя версия'!G215)</f>
        <v>1</v>
      </c>
      <c r="H215">
        <f>IF(COUNTA('Последняя версия'!H215)=0,NA(),'Последняя версия'!H215)</f>
        <v>1</v>
      </c>
      <c r="I215">
        <f>IF(COUNTA('Последняя версия'!I215)=0,NA(),'Последняя версия'!I215)</f>
        <v>1</v>
      </c>
      <c r="J215">
        <f>IF(COUNTA('Последняя версия'!J215)=0,NA(),'Последняя версия'!J215)</f>
        <v>1</v>
      </c>
      <c r="K215">
        <f>IF(COUNTA('Последняя версия'!K215)=0,NA(),'Последняя версия'!K215)</f>
        <v>1</v>
      </c>
      <c r="L215">
        <f>IF(COUNTA('Последняя версия'!L215)=0,NA(),'Последняя версия'!L215)</f>
        <v>1</v>
      </c>
      <c r="M215">
        <f>IF(COUNTA('Последняя версия'!M215)=0,NA(),'Последняя версия'!M215)</f>
        <v>1</v>
      </c>
      <c r="N215">
        <f>IF(COUNTA('Последняя версия'!N215)=0,NA(),'Последняя версия'!N215)</f>
        <v>1</v>
      </c>
      <c r="O215">
        <f>IF(COUNTA('Последняя версия'!O215)=0,NA(),'Последняя версия'!O215)</f>
        <v>2</v>
      </c>
      <c r="P215">
        <f>IF(COUNTA('Последняя версия'!P215)=0,NA(),'Последняя версия'!P215)</f>
        <v>1</v>
      </c>
      <c r="Q215">
        <f>IF(COUNTA('Последняя версия'!Q215)=0,NA(),'Последняя версия'!Q215)</f>
        <v>1</v>
      </c>
      <c r="R215">
        <f>IF(COUNTA('Последняя версия'!R215)=0,NA(),'Последняя версия'!R215)</f>
        <v>1</v>
      </c>
      <c r="S215">
        <f>IF(COUNTA('Последняя версия'!S215)=0,NA(),'Последняя версия'!S215)</f>
        <v>2</v>
      </c>
      <c r="T215" t="e">
        <f>IF(COUNTA('Последняя версия'!T215)=0,NA(),'Последняя версия'!T215)</f>
        <v>#N/A</v>
      </c>
      <c r="U215">
        <f>IF(COUNTA('Последняя версия'!U215)=0,NA(),'Последняя версия'!U215)</f>
        <v>1</v>
      </c>
      <c r="V215">
        <f>IF(COUNTA('Последняя версия'!V215)=0,NA(),'Последняя версия'!V215)</f>
        <v>1</v>
      </c>
      <c r="W215">
        <f>IF(COUNTA('Последняя версия'!W215)=0,NA(),'Последняя версия'!W215)</f>
        <v>1</v>
      </c>
      <c r="X215">
        <f>IF(COUNTA('Последняя версия'!X215)=0,NA(),'Последняя версия'!X215)</f>
        <v>87</v>
      </c>
      <c r="Y215" t="e">
        <f>IF(COUNTA('Последняя версия'!Y215)=0,NA(),'Последняя версия'!Y215)</f>
        <v>#N/A</v>
      </c>
      <c r="Z215" t="e">
        <f>IF(COUNTA('Последняя версия'!Z215)=0,NA(),'Последняя версия'!Z215)</f>
        <v>#N/A</v>
      </c>
      <c r="AA215">
        <f>IF(COUNTA('Последняя версия'!AA215)=0,NA(),'Последняя версия'!AA215)</f>
        <v>38</v>
      </c>
      <c r="AB215" t="e">
        <f>IF(COUNTA('Последняя версия'!AB215)=0,NA(),'Последняя версия'!AB215)</f>
        <v>#N/A</v>
      </c>
      <c r="AC215">
        <f>IF(COUNTA('Последняя версия'!AC215)=0,NA(),'Последняя версия'!AC215)</f>
        <v>42.3</v>
      </c>
      <c r="AD215">
        <f>IF(COUNTA('Последняя версия'!AD215)=0,NA(),'Последняя версия'!AD215)</f>
        <v>4.95</v>
      </c>
      <c r="AE215">
        <f>IF(COUNTA('Последняя версия'!AE215)=0,NA(),'Последняя версия'!AE215)</f>
        <v>74.2</v>
      </c>
      <c r="AF215">
        <f>IF(COUNTA('Последняя версия'!AF215)=0,NA(),'Последняя версия'!AF215)</f>
        <v>4.9000000000000004</v>
      </c>
      <c r="AG215">
        <f>IF(COUNTA('Последняя версия'!AG215)=0,NA(),'Последняя версия'!AG215)</f>
        <v>1.39</v>
      </c>
      <c r="AH215">
        <f>IF(COUNTA('Последняя версия'!AH215)=0,NA(),'Последняя версия'!AH215)</f>
        <v>2.61</v>
      </c>
      <c r="AI215">
        <f>IF(COUNTA('Последняя версия'!AI215)=0,NA(),'Последняя версия'!AI215)</f>
        <v>1.66</v>
      </c>
      <c r="AJ215">
        <f>IF(COUNTA('Последняя версия'!AJ215)=0,NA(),'Последняя версия'!AJ215)</f>
        <v>2</v>
      </c>
      <c r="AK215">
        <f>IF(COUNTA('Последняя версия'!AK215)=0,NA(),'Последняя версия'!AK215)</f>
        <v>2.56</v>
      </c>
      <c r="AL215">
        <f>IF(COUNTA('Последняя версия'!AL215)=0,NA(),'Последняя версия'!AL215)</f>
        <v>135</v>
      </c>
      <c r="AM215">
        <f>IF(COUNTA('Последняя версия'!AM215)=0,NA(),'Последняя версия'!AM215)</f>
        <v>344</v>
      </c>
      <c r="AN215" t="e">
        <f>IF(COUNTA('Последняя версия'!AN215)=0,NA(),'Последняя версия'!AN215)</f>
        <v>#N/A</v>
      </c>
      <c r="AO215" t="e">
        <f>IF(COUNTA('Последняя версия'!AO215)=0,NA(),'Последняя версия'!AO215)</f>
        <v>#N/A</v>
      </c>
      <c r="AP215" t="e">
        <f>IF(COUNTA('Последняя версия'!AP215)=0,NA(),'Последняя версия'!AP215)</f>
        <v>#N/A</v>
      </c>
      <c r="AQ215" t="e">
        <f>IF(COUNTA('Последняя версия'!AQ215)=0,NA(),'Последняя версия'!AQ215)</f>
        <v>#N/A</v>
      </c>
      <c r="AR215" t="e">
        <f>IF(COUNTA('Последняя версия'!AR215)=0,NA(),'Последняя версия'!AR215)</f>
        <v>#N/A</v>
      </c>
      <c r="AS215" t="e">
        <f>IF(COUNTA('Последняя версия'!AS215)=0,NA(),'Последняя версия'!AS215)</f>
        <v>#N/A</v>
      </c>
      <c r="AT215" t="e">
        <f>IF(COUNTA('Последняя версия'!AT215)=0,NA(),'Последняя версия'!AT215)</f>
        <v>#N/A</v>
      </c>
      <c r="AU215" t="e">
        <f>IF(COUNTA('Последняя версия'!AU215)=0,NA(),'Последняя версия'!AU215)</f>
        <v>#N/A</v>
      </c>
      <c r="AV215" t="e">
        <f>IF(COUNTA('Последняя версия'!AV215)=0,NA(),'Последняя версия'!AV215)</f>
        <v>#N/A</v>
      </c>
      <c r="AW215" t="e">
        <f>IF(COUNTA('Последняя версия'!AW215)=0,NA(),'Последняя версия'!AW215)</f>
        <v>#N/A</v>
      </c>
      <c r="AX215" t="e">
        <f>IF(COUNTA('Последняя версия'!AX215)=0,NA(),'Последняя версия'!AX215)</f>
        <v>#N/A</v>
      </c>
      <c r="AY215" t="e">
        <f>IF(COUNTA('Последняя версия'!AY215)=0,NA(),'Последняя версия'!AY215)</f>
        <v>#N/A</v>
      </c>
      <c r="AZ215" t="e">
        <f>IF(COUNTA('Последняя версия'!AZ215)=0,NA(),'Последняя версия'!AZ215)</f>
        <v>#N/A</v>
      </c>
      <c r="BA215" t="e">
        <f>IF(COUNTA('Последняя версия'!BA215)=0,NA(),'Последняя версия'!BA215)</f>
        <v>#N/A</v>
      </c>
      <c r="BB215">
        <f>IF(COUNTA('Последняя версия'!BB215)=0,NA(),'Последняя версия'!BB215)</f>
        <v>119</v>
      </c>
      <c r="BC215">
        <f>IF(COUNTA('Последняя версия'!BC215)=0,NA(),'Последняя версия'!BC215)</f>
        <v>4.03</v>
      </c>
      <c r="BD215">
        <f>IF(COUNTA('Последняя версия'!BD215)=0,NA(),'Последняя версия'!BD215)</f>
        <v>209</v>
      </c>
      <c r="BE215">
        <f>IF(COUNTA('Последняя версия'!BE215)=0,NA(),'Последняя версия'!BE215)</f>
        <v>5.4</v>
      </c>
      <c r="BF215">
        <f>IF(COUNTA('Последняя версия'!BF215)=0,NA(),'Последняя версия'!BF215)</f>
        <v>20</v>
      </c>
      <c r="BG215">
        <f>IF(COUNTA('Последняя версия'!BG215)=0,NA(),'Последняя версия'!BG215)</f>
        <v>10</v>
      </c>
      <c r="BH215">
        <f>IF(COUNTA('Последняя версия'!BH215)=0,NA(),'Последняя версия'!BH215)</f>
        <v>222</v>
      </c>
      <c r="BI215">
        <f>IF(COUNTA('Последняя версия'!BI215)=0,NA(),'Последняя версия'!BI215)</f>
        <v>1866</v>
      </c>
      <c r="BJ215">
        <f>IF(COUNTA('Последняя версия'!BJ215)=0,NA(),'Последняя версия'!BJ215)</f>
        <v>7.8</v>
      </c>
      <c r="BK215">
        <f>IF(COUNTA('Последняя версия'!BK215)=0,NA(),'Последняя версия'!BK215)</f>
        <v>54.81</v>
      </c>
      <c r="BL215">
        <f>IF(COUNTA('Последняя версия'!BL215)=0,NA(),'Последняя версия'!BL215)</f>
        <v>85.75</v>
      </c>
      <c r="BM215">
        <f>IF(COUNTA('Последняя версия'!BM215)=0,NA(),'Последняя версия'!BM215)</f>
        <v>10.26</v>
      </c>
      <c r="BN215" t="e">
        <f>IF(COUNTA('Последняя версия'!BN215)=0,NA(),'Последняя версия'!BN215)</f>
        <v>#N/A</v>
      </c>
      <c r="BO215" t="e">
        <f>IF(COUNTA('Последняя версия'!BO215)=0,NA(),'Последняя версия'!BO215)</f>
        <v>#N/A</v>
      </c>
      <c r="BP215" t="e">
        <f>IF(COUNTA('Последняя версия'!BP215)=0,NA(),'Последняя версия'!BP215)</f>
        <v>#N/A</v>
      </c>
      <c r="BQ215" t="e">
        <f>IF(COUNTA('Последняя версия'!BQ215)=0,NA(),'Последняя версия'!BQ215)</f>
        <v>#N/A</v>
      </c>
      <c r="BR215" t="e">
        <f>IF(COUNTA('Последняя версия'!BR215)=0,NA(),'Последняя версия'!BR215)</f>
        <v>#N/A</v>
      </c>
      <c r="BS215" t="e">
        <f>IF(COUNTA('Последняя версия'!BS215)=0,NA(),'Последняя версия'!BS215)</f>
        <v>#N/A</v>
      </c>
      <c r="BT215" t="e">
        <f>IF(COUNTA('Последняя версия'!BT215)=0,NA(),'Последняя версия'!BT215)</f>
        <v>#N/A</v>
      </c>
      <c r="BU215" t="e">
        <f>IF(COUNTA('Последняя версия'!BU215)=0,NA(),'Последняя версия'!BU215)</f>
        <v>#N/A</v>
      </c>
      <c r="BV215" t="e">
        <f>IF(COUNTA('Последняя версия'!BV215)=0,NA(),'Последняя версия'!BV215)</f>
        <v>#N/A</v>
      </c>
      <c r="BW215" t="e">
        <f>IF(COUNTA('Последняя версия'!BW215)=0,NA(),'Последняя версия'!BW215)</f>
        <v>#N/A</v>
      </c>
      <c r="BX215" t="e">
        <f>IF(COUNTA('Последняя версия'!BX215)=0,NA(),'Последняя версия'!BX215)</f>
        <v>#N/A</v>
      </c>
      <c r="BY215" t="e">
        <f>IF(COUNTA('Последняя версия'!BY215)=0,NA(),'Последняя версия'!BY215)</f>
        <v>#N/A</v>
      </c>
      <c r="BZ215" t="e">
        <f>IF(COUNTA('Последняя версия'!BZ215)=0,NA(),'Последняя версия'!BZ215)</f>
        <v>#N/A</v>
      </c>
      <c r="CA215" t="e">
        <f>IF(COUNTA('Последняя версия'!CA215)=0,NA(),'Последняя версия'!CA215)</f>
        <v>#N/A</v>
      </c>
      <c r="CB215" t="e">
        <f>IF(COUNTA('Последняя версия'!CB215)=0,NA(),'Последняя версия'!CB215)</f>
        <v>#N/A</v>
      </c>
      <c r="CC215" t="e">
        <f>IF(COUNTA('Последняя версия'!CC215)=0,NA(),'Последняя версия'!CC215)</f>
        <v>#N/A</v>
      </c>
      <c r="CD215" t="e">
        <f>IF(COUNTA('Последняя версия'!CD215)=0,NA(),'Последняя версия'!CD215)</f>
        <v>#N/A</v>
      </c>
      <c r="CE215" t="e">
        <f>IF(COUNTA('Последняя версия'!CE215)=0,NA(),'Последняя версия'!CE215)</f>
        <v>#N/A</v>
      </c>
      <c r="CF215" t="e">
        <f>IF(COUNTA('Последняя версия'!CF215)=0,NA(),'Последняя версия'!CF215)</f>
        <v>#N/A</v>
      </c>
      <c r="CG215" t="e">
        <f>IF(COUNTA('Последняя версия'!CG215)=0,NA(),'Последняя версия'!CG215)</f>
        <v>#N/A</v>
      </c>
      <c r="CH215" t="e">
        <f>IF(COUNTA('Последняя версия'!CH215)=0,NA(),'Последняя версия'!CH215)</f>
        <v>#N/A</v>
      </c>
      <c r="CI215" t="e">
        <f>IF(COUNTA('Последняя версия'!CI215)=0,NA(),'Последняя версия'!CI215)</f>
        <v>#N/A</v>
      </c>
      <c r="CJ215" t="e">
        <f>IF(COUNTA('Последняя версия'!CJ215)=0,NA(),'Последняя версия'!CJ215)</f>
        <v>#N/A</v>
      </c>
      <c r="CK215" t="e">
        <f>IF(COUNTA('Последняя версия'!CK215)=0,NA(),'Последняя версия'!CK215)</f>
        <v>#N/A</v>
      </c>
      <c r="CL215" t="e">
        <f>IF(COUNTA('Последняя версия'!CL215)=0,NA(),'Последняя версия'!CL215)</f>
        <v>#N/A</v>
      </c>
      <c r="CM215">
        <f>IF(COUNTA('Последняя версия'!CM215)=0,NA(),'Последняя версия'!CM215)</f>
        <v>24.1</v>
      </c>
      <c r="CN215">
        <f>IF(COUNTA('Последняя версия'!CN215)=0,NA(),'Последняя версия'!CN215)</f>
        <v>133</v>
      </c>
      <c r="CO215">
        <f>IF(COUNTA('Последняя версия'!CO215)=0,NA(),'Последняя версия'!CO215)</f>
        <v>13.8</v>
      </c>
      <c r="CP215">
        <f>IF(COUNTA('Последняя версия'!CP215)=0,NA(),'Последняя версия'!CP215)</f>
        <v>343.9</v>
      </c>
      <c r="CQ215">
        <f>IF(COUNTA('Последняя версия'!CQ215)=0,NA(),'Последняя версия'!CQ215)</f>
        <v>73</v>
      </c>
      <c r="CR215">
        <f>IF(COUNTA('Последняя версия'!CR215)=0,NA(),'Последняя версия'!CR215)</f>
        <v>8.5</v>
      </c>
      <c r="CS215">
        <f>IF(COUNTA('Последняя версия'!CS215)=0,NA(),'Последняя версия'!CS215)</f>
        <v>25</v>
      </c>
      <c r="CT215">
        <f>IF(COUNTA('Последняя версия'!CT215)=0,NA(),'Последняя версия'!CT215)</f>
        <v>5</v>
      </c>
      <c r="CU215">
        <f>IF(COUNTA('Последняя версия'!CU215)=0,NA(),'Последняя версия'!CU215)</f>
        <v>10</v>
      </c>
      <c r="CV215">
        <f>IF(COUNTA('Последняя версия'!CV215)=0,NA(),'Последняя версия'!CV215)</f>
        <v>5</v>
      </c>
      <c r="CW215">
        <f>IF(COUNTA('Последняя версия'!CW215)=0,NA(),'Последняя версия'!CW215)</f>
        <v>6</v>
      </c>
      <c r="CX215">
        <f>IF(COUNTA('Последняя версия'!CX215)=0,NA(),'Последняя версия'!CX215)</f>
        <v>3</v>
      </c>
      <c r="CY215">
        <f>IF(COUNTA('Последняя версия'!CY215)=0,NA(),'Последняя версия'!CY215)</f>
        <v>5</v>
      </c>
      <c r="CZ215">
        <f>IF(COUNTA('Последняя версия'!CZ215)=0,NA(),'Последняя версия'!CZ215)</f>
        <v>6</v>
      </c>
      <c r="DA215">
        <f>IF(COUNTA('Последняя версия'!DA215)=0,NA(),'Последняя версия'!DA215)</f>
        <v>4</v>
      </c>
      <c r="DB215">
        <f>IF(COUNTA('Последняя версия'!DB215)=0,NA(),'Последняя версия'!DB215)</f>
        <v>6</v>
      </c>
      <c r="DC215">
        <f>IF(COUNTA('Последняя версия'!DC215)=0,NA(),'Последняя версия'!DC215)</f>
        <v>5</v>
      </c>
      <c r="DD215">
        <f>IF(COUNTA('Последняя версия'!DD215)=0,NA(),'Последняя версия'!DD215)</f>
        <v>6</v>
      </c>
      <c r="DE215">
        <f>IF(COUNTA('Последняя версия'!DE215)=0,NA(),'Последняя версия'!DE215)</f>
        <v>6</v>
      </c>
      <c r="DF215">
        <f>IF(COUNTA('Последняя версия'!DF215)=0,NA(),'Последняя версия'!DF215)</f>
        <v>6</v>
      </c>
      <c r="DG215">
        <f>IF(COUNTA('Последняя версия'!DG215)=0,NA(),'Последняя версия'!DG215)</f>
        <v>6</v>
      </c>
      <c r="DH215">
        <f>IF(COUNTA('Последняя версия'!DH215)=0,NA(),'Последняя версия'!DH215)</f>
        <v>6</v>
      </c>
      <c r="DI215">
        <f>IF(COUNTA('Последняя версия'!DI215)=0,NA(),'Последняя версия'!DI215)</f>
        <v>6</v>
      </c>
      <c r="DJ215">
        <f>IF(COUNTA('Последняя версия'!DJ215)=0,NA(),'Последняя версия'!DJ215)</f>
        <v>5</v>
      </c>
      <c r="DK215">
        <f>IF(COUNTA('Последняя версия'!DK215)=0,NA(),'Последняя версия'!DK215)</f>
        <v>3</v>
      </c>
      <c r="DL215">
        <f>IF(COUNTA('Последняя версия'!DL215)=0,NA(),'Последняя версия'!DL215)</f>
        <v>5</v>
      </c>
      <c r="DM215">
        <f>IF(COUNTA('Последняя версия'!DM215)=0,NA(),'Последняя версия'!DM215)</f>
        <v>9</v>
      </c>
      <c r="DN215">
        <f>IF(COUNTA('Последняя версия'!DN215)=0,NA(),'Последняя версия'!DN215)</f>
        <v>6</v>
      </c>
      <c r="DO215">
        <f>IF(COUNTA('Последняя версия'!DO215)=0,NA(),'Последняя версия'!DO215)</f>
        <v>3</v>
      </c>
      <c r="DP215">
        <f>IF(COUNTA('Последняя версия'!DP215)=0,NA(),'Последняя версия'!DP215)</f>
        <v>4</v>
      </c>
      <c r="DQ215">
        <f>IF(COUNTA('Последняя версия'!DQ215)=0,NA(),'Последняя версия'!DQ215)</f>
        <v>4</v>
      </c>
      <c r="DR215">
        <f>IF(COUNTA('Последняя версия'!DR215)=0,NA(),'Последняя версия'!DR215)</f>
        <v>4</v>
      </c>
      <c r="DS215">
        <f>IF(COUNTA('Последняя версия'!DS215)=0,NA(),'Последняя версия'!DS215)</f>
        <v>0</v>
      </c>
      <c r="DT215">
        <f>IF(COUNTA('Последняя версия'!DT215)=0,NA(),'Последняя версия'!DT215)</f>
        <v>92</v>
      </c>
      <c r="DU215">
        <f>IF(COUNTA('Последняя версия'!DU215)=0,NA(),'Последняя версия'!DU215)</f>
        <v>67</v>
      </c>
      <c r="DV215">
        <f>IF(COUNTA('Последняя версия'!DV215)=0,NA(),'Последняя версия'!DV215)</f>
        <v>16</v>
      </c>
      <c r="DW215">
        <f>IF(COUNTA('Последняя версия'!DW215)=0,NA(),'Последняя версия'!DW215)</f>
        <v>1</v>
      </c>
      <c r="DX215">
        <f>IF(COUNTA('Последняя версия'!DX215)=0,NA(),'Последняя версия'!DX215)</f>
        <v>9</v>
      </c>
      <c r="DY215">
        <f>IF(COUNTA('Последняя версия'!DY215)=0,NA(),'Последняя версия'!DY215)</f>
        <v>11</v>
      </c>
      <c r="DZ215">
        <f>IF(COUNTA('Последняя версия'!DZ215)=0,NA(),'Последняя версия'!DZ215)</f>
        <v>19</v>
      </c>
      <c r="EA215">
        <f>IF(COUNTA('Последняя версия'!EA215)=0,NA(),'Последняя версия'!EA215)</f>
        <v>12</v>
      </c>
      <c r="EB215">
        <f>IF(COUNTA('Последняя версия'!EB215)=0,NA(),'Последняя версия'!EB215)</f>
        <v>66</v>
      </c>
      <c r="EC215">
        <f>IF(COUNTA('Последняя версия'!EC215)=0,NA(),'Последняя версия'!EC215)</f>
        <v>68</v>
      </c>
      <c r="ED215">
        <f>IF(COUNTA('Последняя версия'!ED215)=0,NA(),'Последняя версия'!ED215)</f>
        <v>194</v>
      </c>
      <c r="EE215">
        <f>IF(COUNTA('Последняя версия'!EE215)=0,NA(),'Последняя версия'!EE215)</f>
        <v>0</v>
      </c>
      <c r="EF215">
        <f>IF(COUNTA('Последняя версия'!EF215)=0,NA(),'Последняя версия'!EF215)</f>
        <v>10</v>
      </c>
      <c r="EG215">
        <f>IF(COUNTA('Последняя версия'!EG215)=0,NA(),'Последняя версия'!EG215)</f>
        <v>0</v>
      </c>
      <c r="EH215">
        <f>IF(COUNTA('Последняя версия'!EH215)=0,NA(),'Последняя версия'!EH215)</f>
        <v>15</v>
      </c>
      <c r="EI215">
        <f>IF(COUNTA('Последняя версия'!EI215)=0,NA(),'Последняя версия'!EI215)</f>
        <v>126</v>
      </c>
      <c r="EJ215">
        <f>IF(COUNTA('Последняя версия'!EJ215)=0,NA(),'Последняя версия'!EJ215)</f>
        <v>1.03</v>
      </c>
    </row>
    <row r="216" spans="1:140" x14ac:dyDescent="0.35">
      <c r="A216">
        <f>IF(COUNTA('Последняя версия'!A216)=0,NA(),'Последняя версия'!A216)</f>
        <v>215</v>
      </c>
      <c r="B216">
        <f>IF(COUNTA('Последняя версия'!B216)=0,NA(),'Последняя версия'!B216)</f>
        <v>2</v>
      </c>
      <c r="C216">
        <f>IF(COUNTA('Последняя версия'!C216)=0,NA(),'Последняя версия'!C216)</f>
        <v>1</v>
      </c>
      <c r="D216">
        <f>IF(COUNTA('Последняя версия'!D216)=0,NA(),'Последняя версия'!D216)</f>
        <v>4</v>
      </c>
      <c r="E216">
        <f>IF(COUNTA('Последняя версия'!E216)=0,NA(),'Последняя версия'!E216)</f>
        <v>5</v>
      </c>
      <c r="F216">
        <f>IF(COUNTA('Последняя версия'!F216)=0,NA(),'Последняя версия'!F216)</f>
        <v>2</v>
      </c>
      <c r="G216">
        <f>IF(COUNTA('Последняя версия'!G216)=0,NA(),'Последняя версия'!G216)</f>
        <v>2</v>
      </c>
      <c r="H216">
        <f>IF(COUNTA('Последняя версия'!H216)=0,NA(),'Последняя версия'!H216)</f>
        <v>1</v>
      </c>
      <c r="I216">
        <f>IF(COUNTA('Последняя версия'!I216)=0,NA(),'Последняя версия'!I216)</f>
        <v>1</v>
      </c>
      <c r="J216">
        <f>IF(COUNTA('Последняя версия'!J216)=0,NA(),'Последняя версия'!J216)</f>
        <v>1</v>
      </c>
      <c r="K216">
        <f>IF(COUNTA('Последняя версия'!K216)=0,NA(),'Последняя версия'!K216)</f>
        <v>1</v>
      </c>
      <c r="L216">
        <f>IF(COUNTA('Последняя версия'!L216)=0,NA(),'Последняя версия'!L216)</f>
        <v>1</v>
      </c>
      <c r="M216">
        <f>IF(COUNTA('Последняя версия'!M216)=0,NA(),'Последняя версия'!M216)</f>
        <v>1</v>
      </c>
      <c r="N216">
        <f>IF(COUNTA('Последняя версия'!N216)=0,NA(),'Последняя версия'!N216)</f>
        <v>1</v>
      </c>
      <c r="O216">
        <f>IF(COUNTA('Последняя версия'!O216)=0,NA(),'Последняя версия'!O216)</f>
        <v>1</v>
      </c>
      <c r="P216">
        <f>IF(COUNTA('Последняя версия'!P216)=0,NA(),'Последняя версия'!P216)</f>
        <v>2</v>
      </c>
      <c r="Q216">
        <f>IF(COUNTA('Последняя версия'!Q216)=0,NA(),'Последняя версия'!Q216)</f>
        <v>2</v>
      </c>
      <c r="R216">
        <f>IF(COUNTA('Последняя версия'!R216)=0,NA(),'Последняя версия'!R216)</f>
        <v>2</v>
      </c>
      <c r="S216">
        <f>IF(COUNTA('Последняя версия'!S216)=0,NA(),'Последняя версия'!S216)</f>
        <v>1</v>
      </c>
      <c r="T216">
        <f>IF(COUNTA('Последняя версия'!T216)=0,NA(),'Последняя версия'!T216)</f>
        <v>0</v>
      </c>
      <c r="U216">
        <f>IF(COUNTA('Последняя версия'!U216)=0,NA(),'Последняя версия'!U216)</f>
        <v>6</v>
      </c>
      <c r="V216">
        <f>IF(COUNTA('Последняя версия'!V216)=0,NA(),'Последняя версия'!V216)</f>
        <v>1</v>
      </c>
      <c r="W216">
        <f>IF(COUNTA('Последняя версия'!W216)=0,NA(),'Последняя версия'!W216)</f>
        <v>1</v>
      </c>
      <c r="X216">
        <f>IF(COUNTA('Последняя версия'!X216)=0,NA(),'Последняя версия'!X216)</f>
        <v>75</v>
      </c>
      <c r="Y216">
        <f>IF(COUNTA('Последняя версия'!Y216)=0,NA(),'Последняя версия'!Y216)</f>
        <v>2</v>
      </c>
      <c r="Z216">
        <f>IF(COUNTA('Последняя версия'!Z216)=0,NA(),'Последняя версия'!Z216)</f>
        <v>60</v>
      </c>
      <c r="AA216">
        <f>IF(COUNTA('Последняя версия'!AA216)=0,NA(),'Последняя версия'!AA216)</f>
        <v>51</v>
      </c>
      <c r="AB216" t="e">
        <f>IF(COUNTA('Последняя версия'!AB216)=0,NA(),'Последняя версия'!AB216)</f>
        <v>#N/A</v>
      </c>
      <c r="AC216">
        <f>IF(COUNTA('Последняя версия'!AC216)=0,NA(),'Последняя версия'!AC216)</f>
        <v>44.2</v>
      </c>
      <c r="AD216">
        <f>IF(COUNTA('Последняя версия'!AD216)=0,NA(),'Последняя версия'!AD216)</f>
        <v>4.2</v>
      </c>
      <c r="AE216">
        <f>IF(COUNTA('Последняя версия'!AE216)=0,NA(),'Последняя версия'!AE216)</f>
        <v>70.430000000000007</v>
      </c>
      <c r="AF216">
        <f>IF(COUNTA('Последняя версия'!AF216)=0,NA(),'Последняя версия'!AF216)</f>
        <v>9.5299999999999994</v>
      </c>
      <c r="AG216">
        <f>IF(COUNTA('Последняя версия'!AG216)=0,NA(),'Последняя версия'!AG216)</f>
        <v>1.03</v>
      </c>
      <c r="AH216">
        <f>IF(COUNTA('Последняя версия'!AH216)=0,NA(),'Последняя версия'!AH216)</f>
        <v>2.4</v>
      </c>
      <c r="AI216">
        <f>IF(COUNTA('Последняя версия'!AI216)=0,NA(),'Последняя версия'!AI216)</f>
        <v>0.48</v>
      </c>
      <c r="AJ216">
        <f>IF(COUNTA('Последняя версия'!AJ216)=0,NA(),'Последняя версия'!AJ216)</f>
        <v>2.77</v>
      </c>
      <c r="AK216">
        <f>IF(COUNTA('Последняя версия'!AK216)=0,NA(),'Последняя версия'!AK216)</f>
        <v>3.07</v>
      </c>
      <c r="AL216">
        <f>IF(COUNTA('Последняя версия'!AL216)=0,NA(),'Последняя версия'!AL216)</f>
        <v>74</v>
      </c>
      <c r="AM216">
        <f>IF(COUNTA('Последняя версия'!AM216)=0,NA(),'Последняя версия'!AM216)</f>
        <v>435</v>
      </c>
      <c r="AN216" t="e">
        <f>IF(COUNTA('Последняя версия'!AN216)=0,NA(),'Последняя версия'!AN216)</f>
        <v>#N/A</v>
      </c>
      <c r="AO216" t="e">
        <f>IF(COUNTA('Последняя версия'!AO216)=0,NA(),'Последняя версия'!AO216)</f>
        <v>#N/A</v>
      </c>
      <c r="AP216" t="e">
        <f>IF(COUNTA('Последняя версия'!AP216)=0,NA(),'Последняя версия'!AP216)</f>
        <v>#N/A</v>
      </c>
      <c r="AQ216" t="e">
        <f>IF(COUNTA('Последняя версия'!AQ216)=0,NA(),'Последняя версия'!AQ216)</f>
        <v>#N/A</v>
      </c>
      <c r="AR216" t="e">
        <f>IF(COUNTA('Последняя версия'!AR216)=0,NA(),'Последняя версия'!AR216)</f>
        <v>#N/A</v>
      </c>
      <c r="AS216" t="e">
        <f>IF(COUNTA('Последняя версия'!AS216)=0,NA(),'Последняя версия'!AS216)</f>
        <v>#N/A</v>
      </c>
      <c r="AT216" t="e">
        <f>IF(COUNTA('Последняя версия'!AT216)=0,NA(),'Последняя версия'!AT216)</f>
        <v>#N/A</v>
      </c>
      <c r="AU216" t="e">
        <f>IF(COUNTA('Последняя версия'!AU216)=0,NA(),'Последняя версия'!AU216)</f>
        <v>#N/A</v>
      </c>
      <c r="AV216" t="e">
        <f>IF(COUNTA('Последняя версия'!AV216)=0,NA(),'Последняя версия'!AV216)</f>
        <v>#N/A</v>
      </c>
      <c r="AW216" t="e">
        <f>IF(COUNTA('Последняя версия'!AW216)=0,NA(),'Последняя версия'!AW216)</f>
        <v>#N/A</v>
      </c>
      <c r="AX216" t="e">
        <f>IF(COUNTA('Последняя версия'!AX216)=0,NA(),'Последняя версия'!AX216)</f>
        <v>#N/A</v>
      </c>
      <c r="AY216" t="e">
        <f>IF(COUNTA('Последняя версия'!AY216)=0,NA(),'Последняя версия'!AY216)</f>
        <v>#N/A</v>
      </c>
      <c r="AZ216" t="e">
        <f>IF(COUNTA('Последняя версия'!AZ216)=0,NA(),'Последняя версия'!AZ216)</f>
        <v>#N/A</v>
      </c>
      <c r="BA216" t="e">
        <f>IF(COUNTA('Последняя версия'!BA216)=0,NA(),'Последняя версия'!BA216)</f>
        <v>#N/A</v>
      </c>
      <c r="BB216">
        <f>IF(COUNTA('Последняя версия'!BB216)=0,NA(),'Последняя версия'!BB216)</f>
        <v>135</v>
      </c>
      <c r="BC216">
        <f>IF(COUNTA('Последняя версия'!BC216)=0,NA(),'Последняя версия'!BC216)</f>
        <v>4.5</v>
      </c>
      <c r="BD216">
        <f>IF(COUNTA('Последняя версия'!BD216)=0,NA(),'Последняя версия'!BD216)</f>
        <v>143</v>
      </c>
      <c r="BE216">
        <f>IF(COUNTA('Последняя версия'!BE216)=0,NA(),'Последняя версия'!BE216)</f>
        <v>6.1</v>
      </c>
      <c r="BF216">
        <f>IF(COUNTA('Последняя версия'!BF216)=0,NA(),'Последняя версия'!BF216)</f>
        <v>18</v>
      </c>
      <c r="BG216">
        <f>IF(COUNTA('Последняя версия'!BG216)=0,NA(),'Последняя версия'!BG216)</f>
        <v>9</v>
      </c>
      <c r="BH216">
        <f>IF(COUNTA('Последняя версия'!BH216)=0,NA(),'Последняя версия'!BH216)</f>
        <v>240</v>
      </c>
      <c r="BI216">
        <f>IF(COUNTA('Последняя версия'!BI216)=0,NA(),'Последняя версия'!BI216)</f>
        <v>1777</v>
      </c>
      <c r="BJ216">
        <f>IF(COUNTA('Последняя версия'!BJ216)=0,NA(),'Последняя версия'!BJ216)</f>
        <v>11.07</v>
      </c>
      <c r="BK216">
        <f>IF(COUNTA('Последняя версия'!BK216)=0,NA(),'Последняя версия'!BK216)</f>
        <v>65.8</v>
      </c>
      <c r="BL216">
        <f>IF(COUNTA('Последняя версия'!BL216)=0,NA(),'Последняя версия'!BL216)</f>
        <v>84.88</v>
      </c>
      <c r="BM216" t="e">
        <f>IF(COUNTA('Последняя версия'!BM216)=0,NA(),'Последняя версия'!BM216)</f>
        <v>#N/A</v>
      </c>
      <c r="BN216" t="e">
        <f>IF(COUNTA('Последняя версия'!BN216)=0,NA(),'Последняя версия'!BN216)</f>
        <v>#N/A</v>
      </c>
      <c r="BO216" t="e">
        <f>IF(COUNTA('Последняя версия'!BO216)=0,NA(),'Последняя версия'!BO216)</f>
        <v>#N/A</v>
      </c>
      <c r="BP216" t="e">
        <f>IF(COUNTA('Последняя версия'!BP216)=0,NA(),'Последняя версия'!BP216)</f>
        <v>#N/A</v>
      </c>
      <c r="BQ216" t="e">
        <f>IF(COUNTA('Последняя версия'!BQ216)=0,NA(),'Последняя версия'!BQ216)</f>
        <v>#N/A</v>
      </c>
      <c r="BR216" t="e">
        <f>IF(COUNTA('Последняя версия'!BR216)=0,NA(),'Последняя версия'!BR216)</f>
        <v>#N/A</v>
      </c>
      <c r="BS216" t="e">
        <f>IF(COUNTA('Последняя версия'!BS216)=0,NA(),'Последняя версия'!BS216)</f>
        <v>#N/A</v>
      </c>
      <c r="BT216" t="e">
        <f>IF(COUNTA('Последняя версия'!BT216)=0,NA(),'Последняя версия'!BT216)</f>
        <v>#N/A</v>
      </c>
      <c r="BU216" t="e">
        <f>IF(COUNTA('Последняя версия'!BU216)=0,NA(),'Последняя версия'!BU216)</f>
        <v>#N/A</v>
      </c>
      <c r="BV216" t="e">
        <f>IF(COUNTA('Последняя версия'!BV216)=0,NA(),'Последняя версия'!BV216)</f>
        <v>#N/A</v>
      </c>
      <c r="BW216" t="e">
        <f>IF(COUNTA('Последняя версия'!BW216)=0,NA(),'Последняя версия'!BW216)</f>
        <v>#N/A</v>
      </c>
      <c r="BX216" t="e">
        <f>IF(COUNTA('Последняя версия'!BX216)=0,NA(),'Последняя версия'!BX216)</f>
        <v>#N/A</v>
      </c>
      <c r="BY216" t="e">
        <f>IF(COUNTA('Последняя версия'!BY216)=0,NA(),'Последняя версия'!BY216)</f>
        <v>#N/A</v>
      </c>
      <c r="BZ216" t="e">
        <f>IF(COUNTA('Последняя версия'!BZ216)=0,NA(),'Последняя версия'!BZ216)</f>
        <v>#N/A</v>
      </c>
      <c r="CA216" t="e">
        <f>IF(COUNTA('Последняя версия'!CA216)=0,NA(),'Последняя версия'!CA216)</f>
        <v>#N/A</v>
      </c>
      <c r="CB216" t="e">
        <f>IF(COUNTA('Последняя версия'!CB216)=0,NA(),'Последняя версия'!CB216)</f>
        <v>#N/A</v>
      </c>
      <c r="CC216" t="e">
        <f>IF(COUNTA('Последняя версия'!CC216)=0,NA(),'Последняя версия'!CC216)</f>
        <v>#N/A</v>
      </c>
      <c r="CD216" t="e">
        <f>IF(COUNTA('Последняя версия'!CD216)=0,NA(),'Последняя версия'!CD216)</f>
        <v>#N/A</v>
      </c>
      <c r="CE216" t="e">
        <f>IF(COUNTA('Последняя версия'!CE216)=0,NA(),'Последняя версия'!CE216)</f>
        <v>#N/A</v>
      </c>
      <c r="CF216" t="e">
        <f>IF(COUNTA('Последняя версия'!CF216)=0,NA(),'Последняя версия'!CF216)</f>
        <v>#N/A</v>
      </c>
      <c r="CG216" t="e">
        <f>IF(COUNTA('Последняя версия'!CG216)=0,NA(),'Последняя версия'!CG216)</f>
        <v>#N/A</v>
      </c>
      <c r="CH216" t="e">
        <f>IF(COUNTA('Последняя версия'!CH216)=0,NA(),'Последняя версия'!CH216)</f>
        <v>#N/A</v>
      </c>
      <c r="CI216" t="e">
        <f>IF(COUNTA('Последняя версия'!CI216)=0,NA(),'Последняя версия'!CI216)</f>
        <v>#N/A</v>
      </c>
      <c r="CJ216" t="e">
        <f>IF(COUNTA('Последняя версия'!CJ216)=0,NA(),'Последняя версия'!CJ216)</f>
        <v>#N/A</v>
      </c>
      <c r="CK216" t="e">
        <f>IF(COUNTA('Последняя версия'!CK216)=0,NA(),'Последняя версия'!CK216)</f>
        <v>#N/A</v>
      </c>
      <c r="CL216" t="e">
        <f>IF(COUNTA('Последняя версия'!CL216)=0,NA(),'Последняя версия'!CL216)</f>
        <v>#N/A</v>
      </c>
      <c r="CM216" t="e">
        <f>IF(COUNTA('Последняя версия'!CM216)=0,NA(),'Последняя версия'!CM216)</f>
        <v>#N/A</v>
      </c>
      <c r="CN216" t="e">
        <f>IF(COUNTA('Последняя версия'!CN216)=0,NA(),'Последняя версия'!CN216)</f>
        <v>#N/A</v>
      </c>
      <c r="CO216" t="e">
        <f>IF(COUNTA('Последняя версия'!CO216)=0,NA(),'Последняя версия'!CO216)</f>
        <v>#N/A</v>
      </c>
      <c r="CP216" t="e">
        <f>IF(COUNTA('Последняя версия'!CP216)=0,NA(),'Последняя версия'!CP216)</f>
        <v>#N/A</v>
      </c>
      <c r="CQ216" t="e">
        <f>IF(COUNTA('Последняя версия'!CQ216)=0,NA(),'Последняя версия'!CQ216)</f>
        <v>#N/A</v>
      </c>
      <c r="CR216" t="e">
        <f>IF(COUNTA('Последняя версия'!CR216)=0,NA(),'Последняя версия'!CR216)</f>
        <v>#N/A</v>
      </c>
      <c r="CS216">
        <f>IF(COUNTA('Последняя версия'!CS216)=0,NA(),'Последняя версия'!CS216)</f>
        <v>25</v>
      </c>
      <c r="CT216">
        <f>IF(COUNTA('Последняя версия'!CT216)=0,NA(),'Последняя версия'!CT216)</f>
        <v>9</v>
      </c>
      <c r="CU216">
        <f>IF(COUNTA('Последняя версия'!CU216)=0,NA(),'Последняя версия'!CU216)</f>
        <v>14</v>
      </c>
      <c r="CV216">
        <f>IF(COUNTA('Последняя версия'!CV216)=0,NA(),'Последняя версия'!CV216)</f>
        <v>4</v>
      </c>
      <c r="CW216">
        <f>IF(COUNTA('Последняя версия'!CW216)=0,NA(),'Последняя версия'!CW216)</f>
        <v>3</v>
      </c>
      <c r="CX216">
        <f>IF(COUNTA('Последняя версия'!CX216)=0,NA(),'Последняя версия'!CX216)</f>
        <v>5</v>
      </c>
      <c r="CY216">
        <f>IF(COUNTA('Последняя версия'!CY216)=0,NA(),'Последняя версия'!CY216)</f>
        <v>4</v>
      </c>
      <c r="CZ216">
        <f>IF(COUNTA('Последняя версия'!CZ216)=0,NA(),'Последняя версия'!CZ216)</f>
        <v>5</v>
      </c>
      <c r="DA216">
        <f>IF(COUNTA('Последняя версия'!DA216)=0,NA(),'Последняя версия'!DA216)</f>
        <v>5</v>
      </c>
      <c r="DB216">
        <f>IF(COUNTA('Последняя версия'!DB216)=0,NA(),'Последняя версия'!DB216)</f>
        <v>5</v>
      </c>
      <c r="DC216">
        <f>IF(COUNTA('Последняя версия'!DC216)=0,NA(),'Последняя версия'!DC216)</f>
        <v>4</v>
      </c>
      <c r="DD216">
        <f>IF(COUNTA('Последняя версия'!DD216)=0,NA(),'Последняя версия'!DD216)</f>
        <v>5</v>
      </c>
      <c r="DE216">
        <f>IF(COUNTA('Последняя версия'!DE216)=0,NA(),'Последняя версия'!DE216)</f>
        <v>4</v>
      </c>
      <c r="DF216">
        <f>IF(COUNTA('Последняя версия'!DF216)=0,NA(),'Последняя версия'!DF216)</f>
        <v>6</v>
      </c>
      <c r="DG216">
        <f>IF(COUNTA('Последняя версия'!DG216)=0,NA(),'Последняя версия'!DG216)</f>
        <v>5</v>
      </c>
      <c r="DH216">
        <f>IF(COUNTA('Последняя версия'!DH216)=0,NA(),'Последняя версия'!DH216)</f>
        <v>8</v>
      </c>
      <c r="DI216">
        <f>IF(COUNTA('Последняя версия'!DI216)=0,NA(),'Последняя версия'!DI216)</f>
        <v>6</v>
      </c>
      <c r="DJ216">
        <f>IF(COUNTA('Последняя версия'!DJ216)=0,NA(),'Последняя версия'!DJ216)</f>
        <v>4</v>
      </c>
      <c r="DK216">
        <f>IF(COUNTA('Последняя версия'!DK216)=0,NA(),'Последняя версия'!DK216)</f>
        <v>4</v>
      </c>
      <c r="DL216">
        <f>IF(COUNTA('Последняя версия'!DL216)=0,NA(),'Последняя версия'!DL216)</f>
        <v>0</v>
      </c>
      <c r="DM216">
        <f>IF(COUNTA('Последняя версия'!DM216)=0,NA(),'Последняя версия'!DM216)</f>
        <v>10</v>
      </c>
      <c r="DN216">
        <f>IF(COUNTA('Последняя версия'!DN216)=0,NA(),'Последняя версия'!DN216)</f>
        <v>6</v>
      </c>
      <c r="DO216">
        <f>IF(COUNTA('Последняя версия'!DO216)=0,NA(),'Последняя версия'!DO216)</f>
        <v>4</v>
      </c>
      <c r="DP216">
        <f>IF(COUNTA('Последняя версия'!DP216)=0,NA(),'Последняя версия'!DP216)</f>
        <v>3</v>
      </c>
      <c r="DQ216">
        <f>IF(COUNTA('Последняя версия'!DQ216)=0,NA(),'Последняя версия'!DQ216)</f>
        <v>6</v>
      </c>
      <c r="DR216">
        <f>IF(COUNTA('Последняя версия'!DR216)=0,NA(),'Последняя версия'!DR216)</f>
        <v>6</v>
      </c>
      <c r="DS216">
        <f>IF(COUNTA('Последняя версия'!DS216)=0,NA(),'Последняя версия'!DS216)</f>
        <v>0</v>
      </c>
      <c r="DT216">
        <f>IF(COUNTA('Последняя версия'!DT216)=0,NA(),'Последняя версия'!DT216)</f>
        <v>84</v>
      </c>
      <c r="DU216">
        <f>IF(COUNTA('Последняя версия'!DU216)=0,NA(),'Последняя версия'!DU216)</f>
        <v>58</v>
      </c>
      <c r="DV216">
        <f>IF(COUNTA('Последняя версия'!DV216)=0,NA(),'Последняя версия'!DV216)</f>
        <v>14</v>
      </c>
      <c r="DW216">
        <f>IF(COUNTA('Последняя версия'!DW216)=0,NA(),'Последняя версия'!DW216)</f>
        <v>1</v>
      </c>
      <c r="DX216">
        <f>IF(COUNTA('Последняя версия'!DX216)=0,NA(),'Последняя версия'!DX216)</f>
        <v>7</v>
      </c>
      <c r="DY216">
        <f>IF(COUNTA('Последняя версия'!DY216)=0,NA(),'Последняя версия'!DY216)</f>
        <v>5</v>
      </c>
      <c r="DZ216">
        <f>IF(COUNTA('Последняя версия'!DZ216)=0,NA(),'Последняя версия'!DZ216)</f>
        <v>18</v>
      </c>
      <c r="EA216">
        <f>IF(COUNTA('Последняя версия'!EA216)=0,NA(),'Последняя версия'!EA216)</f>
        <v>14</v>
      </c>
      <c r="EB216">
        <f>IF(COUNTA('Последняя версия'!EB216)=0,NA(),'Последняя версия'!EB216)</f>
        <v>90</v>
      </c>
      <c r="EC216">
        <f>IF(COUNTA('Последняя версия'!EC216)=0,NA(),'Последняя версия'!EC216)</f>
        <v>98</v>
      </c>
      <c r="ED216">
        <f>IF(COUNTA('Последняя версия'!ED216)=0,NA(),'Последняя версия'!ED216)</f>
        <v>185</v>
      </c>
      <c r="EE216">
        <f>IF(COUNTA('Последняя версия'!EE216)=0,NA(),'Последняя версия'!EE216)</f>
        <v>0</v>
      </c>
      <c r="EF216">
        <f>IF(COUNTA('Последняя версия'!EF216)=0,NA(),'Последняя версия'!EF216)</f>
        <v>15</v>
      </c>
      <c r="EG216">
        <f>IF(COUNTA('Последняя версия'!EG216)=0,NA(),'Последняя версия'!EG216)</f>
        <v>1</v>
      </c>
      <c r="EH216">
        <f>IF(COUNTA('Последняя версия'!EH216)=0,NA(),'Последняя версия'!EH216)</f>
        <v>19</v>
      </c>
      <c r="EI216">
        <f>IF(COUNTA('Последняя версия'!EI216)=0,NA(),'Последняя версия'!EI216)</f>
        <v>87</v>
      </c>
      <c r="EJ216">
        <f>IF(COUNTA('Последняя версия'!EJ216)=0,NA(),'Последняя версия'!EJ216)</f>
        <v>1.0900000000000001</v>
      </c>
    </row>
    <row r="217" spans="1:140" x14ac:dyDescent="0.35">
      <c r="A217">
        <f>IF(COUNTA('Последняя версия'!A217)=0,NA(),'Последняя версия'!A217)</f>
        <v>216</v>
      </c>
      <c r="B217">
        <f>IF(COUNTA('Последняя версия'!B217)=0,NA(),'Последняя версия'!B217)</f>
        <v>1</v>
      </c>
      <c r="C217">
        <f>IF(COUNTA('Последняя версия'!C217)=0,NA(),'Последняя версия'!C217)</f>
        <v>2</v>
      </c>
      <c r="D217">
        <f>IF(COUNTA('Последняя версия'!D217)=0,NA(),'Последняя версия'!D217)</f>
        <v>7</v>
      </c>
      <c r="E217">
        <f>IF(COUNTA('Последняя версия'!E217)=0,NA(),'Последняя версия'!E217)</f>
        <v>6</v>
      </c>
      <c r="F217">
        <f>IF(COUNTA('Последняя версия'!F217)=0,NA(),'Последняя версия'!F217)</f>
        <v>2</v>
      </c>
      <c r="G217">
        <f>IF(COUNTA('Последняя версия'!G217)=0,NA(),'Последняя версия'!G217)</f>
        <v>2</v>
      </c>
      <c r="H217">
        <f>IF(COUNTA('Последняя версия'!H217)=0,NA(),'Последняя версия'!H217)</f>
        <v>1</v>
      </c>
      <c r="I217">
        <f>IF(COUNTA('Последняя версия'!I217)=0,NA(),'Последняя версия'!I217)</f>
        <v>1</v>
      </c>
      <c r="J217">
        <f>IF(COUNTA('Последняя версия'!J217)=0,NA(),'Последняя версия'!J217)</f>
        <v>2</v>
      </c>
      <c r="K217">
        <f>IF(COUNTA('Последняя версия'!K217)=0,NA(),'Последняя версия'!K217)</f>
        <v>1</v>
      </c>
      <c r="L217">
        <f>IF(COUNTA('Последняя версия'!L217)=0,NA(),'Последняя версия'!L217)</f>
        <v>1</v>
      </c>
      <c r="M217">
        <f>IF(COUNTA('Последняя версия'!M217)=0,NA(),'Последняя версия'!M217)</f>
        <v>1</v>
      </c>
      <c r="N217">
        <f>IF(COUNTA('Последняя версия'!N217)=0,NA(),'Последняя версия'!N217)</f>
        <v>1</v>
      </c>
      <c r="O217">
        <f>IF(COUNTA('Последняя версия'!O217)=0,NA(),'Последняя версия'!O217)</f>
        <v>2</v>
      </c>
      <c r="P217">
        <f>IF(COUNTA('Последняя версия'!P217)=0,NA(),'Последняя версия'!P217)</f>
        <v>1</v>
      </c>
      <c r="Q217">
        <f>IF(COUNTA('Последняя версия'!Q217)=0,NA(),'Последняя версия'!Q217)</f>
        <v>1</v>
      </c>
      <c r="R217">
        <f>IF(COUNTA('Последняя версия'!R217)=0,NA(),'Последняя версия'!R217)</f>
        <v>2</v>
      </c>
      <c r="S217">
        <f>IF(COUNTA('Последняя версия'!S217)=0,NA(),'Последняя версия'!S217)</f>
        <v>1</v>
      </c>
      <c r="T217">
        <f>IF(COUNTA('Последняя версия'!T217)=0,NA(),'Последняя версия'!T217)</f>
        <v>0</v>
      </c>
      <c r="U217">
        <f>IF(COUNTA('Последняя версия'!U217)=0,NA(),'Последняя версия'!U217)</f>
        <v>1</v>
      </c>
      <c r="V217">
        <f>IF(COUNTA('Последняя версия'!V217)=0,NA(),'Последняя версия'!V217)</f>
        <v>1</v>
      </c>
      <c r="W217">
        <f>IF(COUNTA('Последняя версия'!W217)=0,NA(),'Последняя версия'!W217)</f>
        <v>1</v>
      </c>
      <c r="X217">
        <f>IF(COUNTA('Последняя версия'!X217)=0,NA(),'Последняя версия'!X217)</f>
        <v>67</v>
      </c>
      <c r="Y217">
        <f>IF(COUNTA('Последняя версия'!Y217)=0,NA(),'Последняя версия'!Y217)</f>
        <v>65</v>
      </c>
      <c r="Z217">
        <f>IF(COUNTA('Последняя версия'!Z217)=0,NA(),'Последняя версия'!Z217)</f>
        <v>24</v>
      </c>
      <c r="AA217">
        <f>IF(COUNTA('Последняя версия'!AA217)=0,NA(),'Последняя версия'!AA217)</f>
        <v>55</v>
      </c>
      <c r="AB217" t="e">
        <f>IF(COUNTA('Последняя версия'!AB217)=0,NA(),'Последняя версия'!AB217)</f>
        <v>#N/A</v>
      </c>
      <c r="AC217">
        <f>IF(COUNTA('Последняя версия'!AC217)=0,NA(),'Последняя версия'!AC217)</f>
        <v>39.29</v>
      </c>
      <c r="AD217">
        <f>IF(COUNTA('Последняя версия'!AD217)=0,NA(),'Последняя версия'!AD217)</f>
        <v>6.23</v>
      </c>
      <c r="AE217">
        <f>IF(COUNTA('Последняя версия'!AE217)=0,NA(),'Последняя версия'!AE217)</f>
        <v>66.31</v>
      </c>
      <c r="AF217">
        <f>IF(COUNTA('Последняя версия'!AF217)=0,NA(),'Последняя версия'!AF217)</f>
        <v>4.75</v>
      </c>
      <c r="AG217">
        <f>IF(COUNTA('Последняя версия'!AG217)=0,NA(),'Последняя версия'!AG217)</f>
        <v>1.62</v>
      </c>
      <c r="AH217">
        <f>IF(COUNTA('Последняя версия'!AH217)=0,NA(),'Последняя версия'!AH217)</f>
        <v>3.73</v>
      </c>
      <c r="AI217">
        <f>IF(COUNTA('Последняя версия'!AI217)=0,NA(),'Последняя версия'!AI217)</f>
        <v>1.18</v>
      </c>
      <c r="AJ217">
        <f>IF(COUNTA('Последняя версия'!AJ217)=0,NA(),'Последняя версия'!AJ217)</f>
        <v>7.58</v>
      </c>
      <c r="AK217">
        <f>IF(COUNTA('Последняя версия'!AK217)=0,NA(),'Последняя версия'!AK217)</f>
        <v>4.7</v>
      </c>
      <c r="AL217">
        <f>IF(COUNTA('Последняя версия'!AL217)=0,NA(),'Последняя версия'!AL217)</f>
        <v>71</v>
      </c>
      <c r="AM217">
        <f>IF(COUNTA('Последняя версия'!AM217)=0,NA(),'Последняя версия'!AM217)</f>
        <v>300</v>
      </c>
      <c r="AN217" t="e">
        <f>IF(COUNTA('Последняя версия'!AN217)=0,NA(),'Последняя версия'!AN217)</f>
        <v>#N/A</v>
      </c>
      <c r="AO217" t="e">
        <f>IF(COUNTA('Последняя версия'!AO217)=0,NA(),'Последняя версия'!AO217)</f>
        <v>#N/A</v>
      </c>
      <c r="AP217" t="e">
        <f>IF(COUNTA('Последняя версия'!AP217)=0,NA(),'Последняя версия'!AP217)</f>
        <v>#N/A</v>
      </c>
      <c r="AQ217" t="e">
        <f>IF(COUNTA('Последняя версия'!AQ217)=0,NA(),'Последняя версия'!AQ217)</f>
        <v>#N/A</v>
      </c>
      <c r="AR217" t="e">
        <f>IF(COUNTA('Последняя версия'!AR217)=0,NA(),'Последняя версия'!AR217)</f>
        <v>#N/A</v>
      </c>
      <c r="AS217" t="e">
        <f>IF(COUNTA('Последняя версия'!AS217)=0,NA(),'Последняя версия'!AS217)</f>
        <v>#N/A</v>
      </c>
      <c r="AT217" t="e">
        <f>IF(COUNTA('Последняя версия'!AT217)=0,NA(),'Последняя версия'!AT217)</f>
        <v>#N/A</v>
      </c>
      <c r="AU217" t="e">
        <f>IF(COUNTA('Последняя версия'!AU217)=0,NA(),'Последняя версия'!AU217)</f>
        <v>#N/A</v>
      </c>
      <c r="AV217" t="e">
        <f>IF(COUNTA('Последняя версия'!AV217)=0,NA(),'Последняя версия'!AV217)</f>
        <v>#N/A</v>
      </c>
      <c r="AW217" t="e">
        <f>IF(COUNTA('Последняя версия'!AW217)=0,NA(),'Последняя версия'!AW217)</f>
        <v>#N/A</v>
      </c>
      <c r="AX217" t="e">
        <f>IF(COUNTA('Последняя версия'!AX217)=0,NA(),'Последняя версия'!AX217)</f>
        <v>#N/A</v>
      </c>
      <c r="AY217" t="e">
        <f>IF(COUNTA('Последняя версия'!AY217)=0,NA(),'Последняя версия'!AY217)</f>
        <v>#N/A</v>
      </c>
      <c r="AZ217" t="e">
        <f>IF(COUNTA('Последняя версия'!AZ217)=0,NA(),'Последняя версия'!AZ217)</f>
        <v>#N/A</v>
      </c>
      <c r="BA217" t="e">
        <f>IF(COUNTA('Последняя версия'!BA217)=0,NA(),'Последняя версия'!BA217)</f>
        <v>#N/A</v>
      </c>
      <c r="BB217">
        <f>IF(COUNTA('Последняя версия'!BB217)=0,NA(),'Последняя версия'!BB217)</f>
        <v>145</v>
      </c>
      <c r="BC217">
        <f>IF(COUNTA('Последняя версия'!BC217)=0,NA(),'Последняя версия'!BC217)</f>
        <v>5</v>
      </c>
      <c r="BD217">
        <f>IF(COUNTA('Последняя версия'!BD217)=0,NA(),'Последняя версия'!BD217)</f>
        <v>251</v>
      </c>
      <c r="BE217">
        <f>IF(COUNTA('Последняя версия'!BE217)=0,NA(),'Последняя версия'!BE217)</f>
        <v>6.6</v>
      </c>
      <c r="BF217">
        <f>IF(COUNTA('Последняя версия'!BF217)=0,NA(),'Последняя версия'!BF217)</f>
        <v>8</v>
      </c>
      <c r="BG217">
        <f>IF(COUNTA('Последняя версия'!BG217)=0,NA(),'Последняя версия'!BG217)</f>
        <v>9</v>
      </c>
      <c r="BH217">
        <f>IF(COUNTA('Последняя версия'!BH217)=0,NA(),'Последняя версия'!BH217)</f>
        <v>144</v>
      </c>
      <c r="BI217">
        <f>IF(COUNTA('Последняя версия'!BI217)=0,NA(),'Последняя версия'!BI217)</f>
        <v>993</v>
      </c>
      <c r="BJ217">
        <f>IF(COUNTA('Последняя версия'!BJ217)=0,NA(),'Последняя версия'!BJ217)</f>
        <v>10.54</v>
      </c>
      <c r="BK217">
        <f>IF(COUNTA('Последняя версия'!BK217)=0,NA(),'Последняя версия'!BK217)</f>
        <v>61.2</v>
      </c>
      <c r="BL217">
        <f>IF(COUNTA('Последняя версия'!BL217)=0,NA(),'Последняя версия'!BL217)</f>
        <v>66.7</v>
      </c>
      <c r="BM217" t="e">
        <f>IF(COUNTA('Последняя версия'!BM217)=0,NA(),'Последняя версия'!BM217)</f>
        <v>#N/A</v>
      </c>
      <c r="BN217" t="e">
        <f>IF(COUNTA('Последняя версия'!BN217)=0,NA(),'Последняя версия'!BN217)</f>
        <v>#N/A</v>
      </c>
      <c r="BO217" t="e">
        <f>IF(COUNTA('Последняя версия'!BO217)=0,NA(),'Последняя версия'!BO217)</f>
        <v>#N/A</v>
      </c>
      <c r="BP217" t="e">
        <f>IF(COUNTA('Последняя версия'!BP217)=0,NA(),'Последняя версия'!BP217)</f>
        <v>#N/A</v>
      </c>
      <c r="BQ217" t="e">
        <f>IF(COUNTA('Последняя версия'!BQ217)=0,NA(),'Последняя версия'!BQ217)</f>
        <v>#N/A</v>
      </c>
      <c r="BR217" t="e">
        <f>IF(COUNTA('Последняя версия'!BR217)=0,NA(),'Последняя версия'!BR217)</f>
        <v>#N/A</v>
      </c>
      <c r="BS217" t="e">
        <f>IF(COUNTA('Последняя версия'!BS217)=0,NA(),'Последняя версия'!BS217)</f>
        <v>#N/A</v>
      </c>
      <c r="BT217" t="e">
        <f>IF(COUNTA('Последняя версия'!BT217)=0,NA(),'Последняя версия'!BT217)</f>
        <v>#N/A</v>
      </c>
      <c r="BU217" t="e">
        <f>IF(COUNTA('Последняя версия'!BU217)=0,NA(),'Последняя версия'!BU217)</f>
        <v>#N/A</v>
      </c>
      <c r="BV217" t="e">
        <f>IF(COUNTA('Последняя версия'!BV217)=0,NA(),'Последняя версия'!BV217)</f>
        <v>#N/A</v>
      </c>
      <c r="BW217" t="e">
        <f>IF(COUNTA('Последняя версия'!BW217)=0,NA(),'Последняя версия'!BW217)</f>
        <v>#N/A</v>
      </c>
      <c r="BX217" t="e">
        <f>IF(COUNTA('Последняя версия'!BX217)=0,NA(),'Последняя версия'!BX217)</f>
        <v>#N/A</v>
      </c>
      <c r="BY217" t="e">
        <f>IF(COUNTA('Последняя версия'!BY217)=0,NA(),'Последняя версия'!BY217)</f>
        <v>#N/A</v>
      </c>
      <c r="BZ217" t="e">
        <f>IF(COUNTA('Последняя версия'!BZ217)=0,NA(),'Последняя версия'!BZ217)</f>
        <v>#N/A</v>
      </c>
      <c r="CA217" t="e">
        <f>IF(COUNTA('Последняя версия'!CA217)=0,NA(),'Последняя версия'!CA217)</f>
        <v>#N/A</v>
      </c>
      <c r="CB217" t="e">
        <f>IF(COUNTA('Последняя версия'!CB217)=0,NA(),'Последняя версия'!CB217)</f>
        <v>#N/A</v>
      </c>
      <c r="CC217" t="e">
        <f>IF(COUNTA('Последняя версия'!CC217)=0,NA(),'Последняя версия'!CC217)</f>
        <v>#N/A</v>
      </c>
      <c r="CD217" t="e">
        <f>IF(COUNTA('Последняя версия'!CD217)=0,NA(),'Последняя версия'!CD217)</f>
        <v>#N/A</v>
      </c>
      <c r="CE217" t="e">
        <f>IF(COUNTA('Последняя версия'!CE217)=0,NA(),'Последняя версия'!CE217)</f>
        <v>#N/A</v>
      </c>
      <c r="CF217" t="e">
        <f>IF(COUNTA('Последняя версия'!CF217)=0,NA(),'Последняя версия'!CF217)</f>
        <v>#N/A</v>
      </c>
      <c r="CG217" t="e">
        <f>IF(COUNTA('Последняя версия'!CG217)=0,NA(),'Последняя версия'!CG217)</f>
        <v>#N/A</v>
      </c>
      <c r="CH217" t="e">
        <f>IF(COUNTA('Последняя версия'!CH217)=0,NA(),'Последняя версия'!CH217)</f>
        <v>#N/A</v>
      </c>
      <c r="CI217" t="e">
        <f>IF(COUNTA('Последняя версия'!CI217)=0,NA(),'Последняя версия'!CI217)</f>
        <v>#N/A</v>
      </c>
      <c r="CJ217" t="e">
        <f>IF(COUNTA('Последняя версия'!CJ217)=0,NA(),'Последняя версия'!CJ217)</f>
        <v>#N/A</v>
      </c>
      <c r="CK217" t="e">
        <f>IF(COUNTA('Последняя версия'!CK217)=0,NA(),'Последняя версия'!CK217)</f>
        <v>#N/A</v>
      </c>
      <c r="CL217" t="e">
        <f>IF(COUNTA('Последняя версия'!CL217)=0,NA(),'Последняя версия'!CL217)</f>
        <v>#N/A</v>
      </c>
      <c r="CM217" t="e">
        <f>IF(COUNTA('Последняя версия'!CM217)=0,NA(),'Последняя версия'!CM217)</f>
        <v>#N/A</v>
      </c>
      <c r="CN217" t="e">
        <f>IF(COUNTA('Последняя версия'!CN217)=0,NA(),'Последняя версия'!CN217)</f>
        <v>#N/A</v>
      </c>
      <c r="CO217" t="e">
        <f>IF(COUNTA('Последняя версия'!CO217)=0,NA(),'Последняя версия'!CO217)</f>
        <v>#N/A</v>
      </c>
      <c r="CP217" t="e">
        <f>IF(COUNTA('Последняя версия'!CP217)=0,NA(),'Последняя версия'!CP217)</f>
        <v>#N/A</v>
      </c>
      <c r="CQ217" t="e">
        <f>IF(COUNTA('Последняя версия'!CQ217)=0,NA(),'Последняя версия'!CQ217)</f>
        <v>#N/A</v>
      </c>
      <c r="CR217" t="e">
        <f>IF(COUNTA('Последняя версия'!CR217)=0,NA(),'Последняя версия'!CR217)</f>
        <v>#N/A</v>
      </c>
      <c r="CS217">
        <f>IF(COUNTA('Последняя версия'!CS217)=0,NA(),'Последняя версия'!CS217)</f>
        <v>27</v>
      </c>
      <c r="CT217">
        <f>IF(COUNTA('Последняя версия'!CT217)=0,NA(),'Последняя версия'!CT217)</f>
        <v>4</v>
      </c>
      <c r="CU217">
        <f>IF(COUNTA('Последняя версия'!CU217)=0,NA(),'Последняя версия'!CU217)</f>
        <v>16</v>
      </c>
      <c r="CV217">
        <f>IF(COUNTA('Последняя версия'!CV217)=0,NA(),'Последняя версия'!CV217)</f>
        <v>2</v>
      </c>
      <c r="CW217">
        <f>IF(COUNTA('Последняя версия'!CW217)=0,NA(),'Последняя версия'!CW217)</f>
        <v>5</v>
      </c>
      <c r="CX217">
        <f>IF(COUNTA('Последняя версия'!CX217)=0,NA(),'Последняя версия'!CX217)</f>
        <v>3</v>
      </c>
      <c r="CY217">
        <f>IF(COUNTA('Последняя версия'!CY217)=0,NA(),'Последняя версия'!CY217)</f>
        <v>1</v>
      </c>
      <c r="CZ217">
        <f>IF(COUNTA('Последняя версия'!CZ217)=0,NA(),'Последняя версия'!CZ217)</f>
        <v>3</v>
      </c>
      <c r="DA217">
        <f>IF(COUNTA('Последняя версия'!DA217)=0,NA(),'Последняя версия'!DA217)</f>
        <v>4</v>
      </c>
      <c r="DB217">
        <f>IF(COUNTA('Последняя версия'!DB217)=0,NA(),'Последняя версия'!DB217)</f>
        <v>1</v>
      </c>
      <c r="DC217">
        <f>IF(COUNTA('Последняя версия'!DC217)=0,NA(),'Последняя версия'!DC217)</f>
        <v>4</v>
      </c>
      <c r="DD217">
        <f>IF(COUNTA('Последняя версия'!DD217)=0,NA(),'Последняя версия'!DD217)</f>
        <v>2</v>
      </c>
      <c r="DE217">
        <f>IF(COUNTA('Последняя версия'!DE217)=0,NA(),'Последняя версия'!DE217)</f>
        <v>1</v>
      </c>
      <c r="DF217">
        <f>IF(COUNTA('Последняя версия'!DF217)=0,NA(),'Последняя версия'!DF217)</f>
        <v>7</v>
      </c>
      <c r="DG217">
        <f>IF(COUNTA('Последняя версия'!DG217)=0,NA(),'Последняя версия'!DG217)</f>
        <v>1</v>
      </c>
      <c r="DH217">
        <f>IF(COUNTA('Последняя версия'!DH217)=0,NA(),'Последняя версия'!DH217)</f>
        <v>3</v>
      </c>
      <c r="DI217">
        <f>IF(COUNTA('Последняя версия'!DI217)=0,NA(),'Последняя версия'!DI217)</f>
        <v>6</v>
      </c>
      <c r="DJ217">
        <f>IF(COUNTA('Последняя версия'!DJ217)=0,NA(),'Последняя версия'!DJ217)</f>
        <v>5</v>
      </c>
      <c r="DK217">
        <f>IF(COUNTA('Последняя версия'!DK217)=0,NA(),'Последняя версия'!DK217)</f>
        <v>4</v>
      </c>
      <c r="DL217">
        <f>IF(COUNTA('Последняя версия'!DL217)=0,NA(),'Последняя версия'!DL217)</f>
        <v>3</v>
      </c>
      <c r="DM217">
        <f>IF(COUNTA('Последняя версия'!DM217)=0,NA(),'Последняя версия'!DM217)</f>
        <v>13</v>
      </c>
      <c r="DN217">
        <f>IF(COUNTA('Последняя версия'!DN217)=0,NA(),'Последняя версия'!DN217)</f>
        <v>7</v>
      </c>
      <c r="DO217">
        <f>IF(COUNTA('Последняя версия'!DO217)=0,NA(),'Последняя версия'!DO217)</f>
        <v>5</v>
      </c>
      <c r="DP217">
        <f>IF(COUNTA('Последняя версия'!DP217)=0,NA(),'Последняя версия'!DP217)</f>
        <v>3</v>
      </c>
      <c r="DQ217">
        <f>IF(COUNTA('Последняя версия'!DQ217)=0,NA(),'Последняя версия'!DQ217)</f>
        <v>12</v>
      </c>
      <c r="DR217">
        <f>IF(COUNTA('Последняя версия'!DR217)=0,NA(),'Последняя версия'!DR217)</f>
        <v>8</v>
      </c>
      <c r="DS217">
        <f>IF(COUNTA('Последняя версия'!DS217)=0,NA(),'Последняя версия'!DS217)</f>
        <v>4</v>
      </c>
      <c r="DT217">
        <f>IF(COUNTA('Последняя версия'!DT217)=0,NA(),'Последняя версия'!DT217)</f>
        <v>96</v>
      </c>
      <c r="DU217">
        <f>IF(COUNTA('Последняя версия'!DU217)=0,NA(),'Последняя версия'!DU217)</f>
        <v>73</v>
      </c>
      <c r="DV217">
        <f>IF(COUNTA('Последняя версия'!DV217)=0,NA(),'Последняя версия'!DV217)</f>
        <v>16</v>
      </c>
      <c r="DW217">
        <f>IF(COUNTA('Последняя версия'!DW217)=0,NA(),'Последняя версия'!DW217)</f>
        <v>2</v>
      </c>
      <c r="DX217">
        <f>IF(COUNTA('Последняя версия'!DX217)=0,NA(),'Последняя версия'!DX217)</f>
        <v>17</v>
      </c>
      <c r="DY217">
        <f>IF(COUNTA('Последняя версия'!DY217)=0,NA(),'Последняя версия'!DY217)</f>
        <v>9</v>
      </c>
      <c r="DZ217">
        <f>IF(COUNTA('Последняя версия'!DZ217)=0,NA(),'Последняя версия'!DZ217)</f>
        <v>24</v>
      </c>
      <c r="EA217">
        <f>IF(COUNTA('Последняя версия'!EA217)=0,NA(),'Последняя версия'!EA217)</f>
        <v>7</v>
      </c>
      <c r="EB217">
        <f>IF(COUNTA('Последняя версия'!EB217)=0,NA(),'Последняя версия'!EB217)</f>
        <v>78</v>
      </c>
      <c r="EC217">
        <f>IF(COUNTA('Последняя версия'!EC217)=0,NA(),'Последняя версия'!EC217)</f>
        <v>139</v>
      </c>
      <c r="ED217">
        <f>IF(COUNTA('Последняя версия'!ED217)=0,NA(),'Последняя версия'!ED217)</f>
        <v>187</v>
      </c>
      <c r="EE217">
        <f>IF(COUNTA('Последняя версия'!EE217)=0,NA(),'Последняя версия'!EE217)</f>
        <v>1</v>
      </c>
      <c r="EF217">
        <f>IF(COUNTA('Последняя версия'!EF217)=0,NA(),'Последняя версия'!EF217)</f>
        <v>2</v>
      </c>
      <c r="EG217">
        <f>IF(COUNTA('Последняя версия'!EG217)=0,NA(),'Последняя версия'!EG217)</f>
        <v>2</v>
      </c>
      <c r="EH217">
        <f>IF(COUNTA('Последняя версия'!EH217)=0,NA(),'Последняя версия'!EH217)</f>
        <v>10</v>
      </c>
      <c r="EI217">
        <f>IF(COUNTA('Последняя версия'!EI217)=0,NA(),'Последняя версия'!EI217)</f>
        <v>48</v>
      </c>
      <c r="EJ217">
        <f>IF(COUNTA('Последняя версия'!EJ217)=0,NA(),'Последняя версия'!EJ217)</f>
        <v>1.78</v>
      </c>
    </row>
    <row r="218" spans="1:140" x14ac:dyDescent="0.35">
      <c r="A218">
        <f>IF(COUNTA('Последняя версия'!A218)=0,NA(),'Последняя версия'!A218)</f>
        <v>217</v>
      </c>
      <c r="B218">
        <f>IF(COUNTA('Последняя версия'!B218)=0,NA(),'Последняя версия'!B218)</f>
        <v>1</v>
      </c>
      <c r="C218">
        <f>IF(COUNTA('Последняя версия'!C218)=0,NA(),'Последняя версия'!C218)</f>
        <v>2</v>
      </c>
      <c r="D218">
        <f>IF(COUNTA('Последняя версия'!D218)=0,NA(),'Последняя версия'!D218)</f>
        <v>4</v>
      </c>
      <c r="E218">
        <f>IF(COUNTA('Последняя версия'!E218)=0,NA(),'Последняя версия'!E218)</f>
        <v>6</v>
      </c>
      <c r="F218">
        <f>IF(COUNTA('Последняя версия'!F218)=0,NA(),'Последняя версия'!F218)</f>
        <v>1</v>
      </c>
      <c r="G218">
        <f>IF(COUNTA('Последняя версия'!G218)=0,NA(),'Последняя версия'!G218)</f>
        <v>1</v>
      </c>
      <c r="H218">
        <f>IF(COUNTA('Последняя версия'!H218)=0,NA(),'Последняя версия'!H218)</f>
        <v>1</v>
      </c>
      <c r="I218">
        <f>IF(COUNTA('Последняя версия'!I218)=0,NA(),'Последняя версия'!I218)</f>
        <v>1</v>
      </c>
      <c r="J218">
        <f>IF(COUNTA('Последняя версия'!J218)=0,NA(),'Последняя версия'!J218)</f>
        <v>2</v>
      </c>
      <c r="K218">
        <f>IF(COUNTA('Последняя версия'!K218)=0,NA(),'Последняя версия'!K218)</f>
        <v>1</v>
      </c>
      <c r="L218">
        <f>IF(COUNTA('Последняя версия'!L218)=0,NA(),'Последняя версия'!L218)</f>
        <v>1</v>
      </c>
      <c r="M218">
        <f>IF(COUNTA('Последняя версия'!M218)=0,NA(),'Последняя версия'!M218)</f>
        <v>1</v>
      </c>
      <c r="N218">
        <f>IF(COUNTA('Последняя версия'!N218)=0,NA(),'Последняя версия'!N218)</f>
        <v>1</v>
      </c>
      <c r="O218">
        <f>IF(COUNTA('Последняя версия'!O218)=0,NA(),'Последняя версия'!O218)</f>
        <v>1</v>
      </c>
      <c r="P218">
        <f>IF(COUNTA('Последняя версия'!P218)=0,NA(),'Последняя версия'!P218)</f>
        <v>1</v>
      </c>
      <c r="Q218">
        <f>IF(COUNTA('Последняя версия'!Q218)=0,NA(),'Последняя версия'!Q218)</f>
        <v>1</v>
      </c>
      <c r="R218">
        <f>IF(COUNTA('Последняя версия'!R218)=0,NA(),'Последняя версия'!R218)</f>
        <v>1</v>
      </c>
      <c r="S218">
        <f>IF(COUNTA('Последняя версия'!S218)=0,NA(),'Последняя версия'!S218)</f>
        <v>1</v>
      </c>
      <c r="T218">
        <f>IF(COUNTA('Последняя версия'!T218)=0,NA(),'Последняя версия'!T218)</f>
        <v>0</v>
      </c>
      <c r="U218">
        <f>IF(COUNTA('Последняя версия'!U218)=0,NA(),'Последняя версия'!U218)</f>
        <v>1</v>
      </c>
      <c r="V218">
        <f>IF(COUNTA('Последняя версия'!V218)=0,NA(),'Последняя версия'!V218)</f>
        <v>1</v>
      </c>
      <c r="W218">
        <f>IF(COUNTA('Последняя версия'!W218)=0,NA(),'Последняя версия'!W218)</f>
        <v>1</v>
      </c>
      <c r="X218">
        <f>IF(COUNTA('Последняя версия'!X218)=0,NA(),'Последняя версия'!X218)</f>
        <v>56</v>
      </c>
      <c r="Y218">
        <f>IF(COUNTA('Последняя версия'!Y218)=0,NA(),'Последняя версия'!Y218)</f>
        <v>55</v>
      </c>
      <c r="Z218">
        <f>IF(COUNTA('Последняя версия'!Z218)=0,NA(),'Последняя версия'!Z218)</f>
        <v>13</v>
      </c>
      <c r="AA218">
        <f>IF(COUNTA('Последняя версия'!AA218)=0,NA(),'Последняя версия'!AA218)</f>
        <v>48</v>
      </c>
      <c r="AB218" t="e">
        <f>IF(COUNTA('Последняя версия'!AB218)=0,NA(),'Последняя версия'!AB218)</f>
        <v>#N/A</v>
      </c>
      <c r="AC218">
        <f>IF(COUNTA('Последняя версия'!AC218)=0,NA(),'Последняя версия'!AC218)</f>
        <v>39.51</v>
      </c>
      <c r="AD218">
        <f>IF(COUNTA('Последняя версия'!AD218)=0,NA(),'Последняя версия'!AD218)</f>
        <v>4.68</v>
      </c>
      <c r="AE218">
        <f>IF(COUNTA('Последняя версия'!AE218)=0,NA(),'Последняя версия'!AE218)</f>
        <v>73.14</v>
      </c>
      <c r="AF218">
        <f>IF(COUNTA('Последняя версия'!AF218)=0,NA(),'Последняя версия'!AF218)</f>
        <v>5.25</v>
      </c>
      <c r="AG218">
        <f>IF(COUNTA('Последняя версия'!AG218)=0,NA(),'Последняя версия'!AG218)</f>
        <v>1.66</v>
      </c>
      <c r="AH218">
        <f>IF(COUNTA('Последняя версия'!AH218)=0,NA(),'Последняя версия'!AH218)</f>
        <v>2.4700000000000002</v>
      </c>
      <c r="AI218">
        <f>IF(COUNTA('Последняя версия'!AI218)=0,NA(),'Последняя версия'!AI218)</f>
        <v>0.69</v>
      </c>
      <c r="AJ218">
        <f>IF(COUNTA('Последняя версия'!AJ218)=0,NA(),'Последняя версия'!AJ218)</f>
        <v>1.29</v>
      </c>
      <c r="AK218">
        <f>IF(COUNTA('Последняя версия'!AK218)=0,NA(),'Последняя версия'!AK218)</f>
        <v>1.81</v>
      </c>
      <c r="AL218">
        <f>IF(COUNTA('Последняя версия'!AL218)=0,NA(),'Последняя версия'!AL218)</f>
        <v>166</v>
      </c>
      <c r="AM218">
        <f>IF(COUNTA('Последняя версия'!AM218)=0,NA(),'Последняя версия'!AM218)</f>
        <v>421</v>
      </c>
      <c r="AN218" t="e">
        <f>IF(COUNTA('Последняя версия'!AN218)=0,NA(),'Последняя версия'!AN218)</f>
        <v>#N/A</v>
      </c>
      <c r="AO218" t="e">
        <f>IF(COUNTA('Последняя версия'!AO218)=0,NA(),'Последняя версия'!AO218)</f>
        <v>#N/A</v>
      </c>
      <c r="AP218" t="e">
        <f>IF(COUNTA('Последняя версия'!AP218)=0,NA(),'Последняя версия'!AP218)</f>
        <v>#N/A</v>
      </c>
      <c r="AQ218" t="e">
        <f>IF(COUNTA('Последняя версия'!AQ218)=0,NA(),'Последняя версия'!AQ218)</f>
        <v>#N/A</v>
      </c>
      <c r="AR218" t="e">
        <f>IF(COUNTA('Последняя версия'!AR218)=0,NA(),'Последняя версия'!AR218)</f>
        <v>#N/A</v>
      </c>
      <c r="AS218" t="e">
        <f>IF(COUNTA('Последняя версия'!AS218)=0,NA(),'Последняя версия'!AS218)</f>
        <v>#N/A</v>
      </c>
      <c r="AT218" t="e">
        <f>IF(COUNTA('Последняя версия'!AT218)=0,NA(),'Последняя версия'!AT218)</f>
        <v>#N/A</v>
      </c>
      <c r="AU218" t="e">
        <f>IF(COUNTA('Последняя версия'!AU218)=0,NA(),'Последняя версия'!AU218)</f>
        <v>#N/A</v>
      </c>
      <c r="AV218" t="e">
        <f>IF(COUNTA('Последняя версия'!AV218)=0,NA(),'Последняя версия'!AV218)</f>
        <v>#N/A</v>
      </c>
      <c r="AW218" t="e">
        <f>IF(COUNTA('Последняя версия'!AW218)=0,NA(),'Последняя версия'!AW218)</f>
        <v>#N/A</v>
      </c>
      <c r="AX218" t="e">
        <f>IF(COUNTA('Последняя версия'!AX218)=0,NA(),'Последняя версия'!AX218)</f>
        <v>#N/A</v>
      </c>
      <c r="AY218" t="e">
        <f>IF(COUNTA('Последняя версия'!AY218)=0,NA(),'Последняя версия'!AY218)</f>
        <v>#N/A</v>
      </c>
      <c r="AZ218" t="e">
        <f>IF(COUNTA('Последняя версия'!AZ218)=0,NA(),'Последняя версия'!AZ218)</f>
        <v>#N/A</v>
      </c>
      <c r="BA218" t="e">
        <f>IF(COUNTA('Последняя версия'!BA218)=0,NA(),'Последняя версия'!BA218)</f>
        <v>#N/A</v>
      </c>
      <c r="BB218">
        <f>IF(COUNTA('Последняя версия'!BB218)=0,NA(),'Последняя версия'!BB218)</f>
        <v>121</v>
      </c>
      <c r="BC218">
        <f>IF(COUNTA('Последняя версия'!BC218)=0,NA(),'Последняя версия'!BC218)</f>
        <v>4.04</v>
      </c>
      <c r="BD218">
        <f>IF(COUNTA('Последняя версия'!BD218)=0,NA(),'Последняя версия'!BD218)</f>
        <v>245</v>
      </c>
      <c r="BE218">
        <f>IF(COUNTA('Последняя версия'!BE218)=0,NA(),'Последняя версия'!BE218)</f>
        <v>5.2</v>
      </c>
      <c r="BF218">
        <f>IF(COUNTA('Последняя версия'!BF218)=0,NA(),'Последняя версия'!BF218)</f>
        <v>11</v>
      </c>
      <c r="BG218">
        <f>IF(COUNTA('Последняя версия'!BG218)=0,NA(),'Последняя версия'!BG218)</f>
        <v>6</v>
      </c>
      <c r="BH218">
        <f>IF(COUNTA('Последняя версия'!BH218)=0,NA(),'Последняя версия'!BH218)</f>
        <v>199</v>
      </c>
      <c r="BI218">
        <f>IF(COUNTA('Последняя версия'!BI218)=0,NA(),'Последняя версия'!BI218)</f>
        <v>1645</v>
      </c>
      <c r="BJ218">
        <f>IF(COUNTA('Последняя версия'!BJ218)=0,NA(),'Последняя версия'!BJ218)</f>
        <v>15.8</v>
      </c>
      <c r="BK218">
        <f>IF(COUNTA('Последняя версия'!BK218)=0,NA(),'Последняя версия'!BK218)</f>
        <v>76</v>
      </c>
      <c r="BL218">
        <f>IF(COUNTA('Последняя версия'!BL218)=0,NA(),'Последняя версия'!BL218)</f>
        <v>74.87</v>
      </c>
      <c r="BM218" t="e">
        <f>IF(COUNTA('Последняя версия'!BM218)=0,NA(),'Последняя версия'!BM218)</f>
        <v>#N/A</v>
      </c>
      <c r="BN218" t="e">
        <f>IF(COUNTA('Последняя версия'!BN218)=0,NA(),'Последняя версия'!BN218)</f>
        <v>#N/A</v>
      </c>
      <c r="BO218" t="e">
        <f>IF(COUNTA('Последняя версия'!BO218)=0,NA(),'Последняя версия'!BO218)</f>
        <v>#N/A</v>
      </c>
      <c r="BP218" t="e">
        <f>IF(COUNTA('Последняя версия'!BP218)=0,NA(),'Последняя версия'!BP218)</f>
        <v>#N/A</v>
      </c>
      <c r="BQ218" t="e">
        <f>IF(COUNTA('Последняя версия'!BQ218)=0,NA(),'Последняя версия'!BQ218)</f>
        <v>#N/A</v>
      </c>
      <c r="BR218" t="e">
        <f>IF(COUNTA('Последняя версия'!BR218)=0,NA(),'Последняя версия'!BR218)</f>
        <v>#N/A</v>
      </c>
      <c r="BS218" t="e">
        <f>IF(COUNTA('Последняя версия'!BS218)=0,NA(),'Последняя версия'!BS218)</f>
        <v>#N/A</v>
      </c>
      <c r="BT218" t="e">
        <f>IF(COUNTA('Последняя версия'!BT218)=0,NA(),'Последняя версия'!BT218)</f>
        <v>#N/A</v>
      </c>
      <c r="BU218" t="e">
        <f>IF(COUNTA('Последняя версия'!BU218)=0,NA(),'Последняя версия'!BU218)</f>
        <v>#N/A</v>
      </c>
      <c r="BV218" t="e">
        <f>IF(COUNTA('Последняя версия'!BV218)=0,NA(),'Последняя версия'!BV218)</f>
        <v>#N/A</v>
      </c>
      <c r="BW218" t="e">
        <f>IF(COUNTA('Последняя версия'!BW218)=0,NA(),'Последняя версия'!BW218)</f>
        <v>#N/A</v>
      </c>
      <c r="BX218" t="e">
        <f>IF(COUNTA('Последняя версия'!BX218)=0,NA(),'Последняя версия'!BX218)</f>
        <v>#N/A</v>
      </c>
      <c r="BY218" t="e">
        <f>IF(COUNTA('Последняя версия'!BY218)=0,NA(),'Последняя версия'!BY218)</f>
        <v>#N/A</v>
      </c>
      <c r="BZ218" t="e">
        <f>IF(COUNTA('Последняя версия'!BZ218)=0,NA(),'Последняя версия'!BZ218)</f>
        <v>#N/A</v>
      </c>
      <c r="CA218" t="e">
        <f>IF(COUNTA('Последняя версия'!CA218)=0,NA(),'Последняя версия'!CA218)</f>
        <v>#N/A</v>
      </c>
      <c r="CB218" t="e">
        <f>IF(COUNTA('Последняя версия'!CB218)=0,NA(),'Последняя версия'!CB218)</f>
        <v>#N/A</v>
      </c>
      <c r="CC218" t="e">
        <f>IF(COUNTA('Последняя версия'!CC218)=0,NA(),'Последняя версия'!CC218)</f>
        <v>#N/A</v>
      </c>
      <c r="CD218" t="e">
        <f>IF(COUNTA('Последняя версия'!CD218)=0,NA(),'Последняя версия'!CD218)</f>
        <v>#N/A</v>
      </c>
      <c r="CE218" t="e">
        <f>IF(COUNTA('Последняя версия'!CE218)=0,NA(),'Последняя версия'!CE218)</f>
        <v>#N/A</v>
      </c>
      <c r="CF218" t="e">
        <f>IF(COUNTA('Последняя версия'!CF218)=0,NA(),'Последняя версия'!CF218)</f>
        <v>#N/A</v>
      </c>
      <c r="CG218" t="e">
        <f>IF(COUNTA('Последняя версия'!CG218)=0,NA(),'Последняя версия'!CG218)</f>
        <v>#N/A</v>
      </c>
      <c r="CH218" t="e">
        <f>IF(COUNTA('Последняя версия'!CH218)=0,NA(),'Последняя версия'!CH218)</f>
        <v>#N/A</v>
      </c>
      <c r="CI218" t="e">
        <f>IF(COUNTA('Последняя версия'!CI218)=0,NA(),'Последняя версия'!CI218)</f>
        <v>#N/A</v>
      </c>
      <c r="CJ218" t="e">
        <f>IF(COUNTA('Последняя версия'!CJ218)=0,NA(),'Последняя версия'!CJ218)</f>
        <v>#N/A</v>
      </c>
      <c r="CK218" t="e">
        <f>IF(COUNTA('Последняя версия'!CK218)=0,NA(),'Последняя версия'!CK218)</f>
        <v>#N/A</v>
      </c>
      <c r="CL218" t="e">
        <f>IF(COUNTA('Последняя версия'!CL218)=0,NA(),'Последняя версия'!CL218)</f>
        <v>#N/A</v>
      </c>
      <c r="CM218" t="e">
        <f>IF(COUNTA('Последняя версия'!CM218)=0,NA(),'Последняя версия'!CM218)</f>
        <v>#N/A</v>
      </c>
      <c r="CN218" t="e">
        <f>IF(COUNTA('Последняя версия'!CN218)=0,NA(),'Последняя версия'!CN218)</f>
        <v>#N/A</v>
      </c>
      <c r="CO218" t="e">
        <f>IF(COUNTA('Последняя версия'!CO218)=0,NA(),'Последняя версия'!CO218)</f>
        <v>#N/A</v>
      </c>
      <c r="CP218" t="e">
        <f>IF(COUNTA('Последняя версия'!CP218)=0,NA(),'Последняя версия'!CP218)</f>
        <v>#N/A</v>
      </c>
      <c r="CQ218" t="e">
        <f>IF(COUNTA('Последняя версия'!CQ218)=0,NA(),'Последняя версия'!CQ218)</f>
        <v>#N/A</v>
      </c>
      <c r="CR218" t="e">
        <f>IF(COUNTA('Последняя версия'!CR218)=0,NA(),'Последняя версия'!CR218)</f>
        <v>#N/A</v>
      </c>
      <c r="CS218">
        <f>IF(COUNTA('Последняя версия'!CS218)=0,NA(),'Последняя версия'!CS218)</f>
        <v>26</v>
      </c>
      <c r="CT218">
        <f>IF(COUNTA('Последняя версия'!CT218)=0,NA(),'Последняя версия'!CT218)</f>
        <v>9</v>
      </c>
      <c r="CU218">
        <f>IF(COUNTA('Последняя версия'!CU218)=0,NA(),'Последняя версия'!CU218)</f>
        <v>16</v>
      </c>
      <c r="CV218">
        <f>IF(COUNTA('Последняя версия'!CV218)=0,NA(),'Последняя версия'!CV218)</f>
        <v>1</v>
      </c>
      <c r="CW218">
        <f>IF(COUNTA('Последняя версия'!CW218)=0,NA(),'Последняя версия'!CW218)</f>
        <v>1</v>
      </c>
      <c r="CX218">
        <f>IF(COUNTA('Последняя версия'!CX218)=0,NA(),'Последняя версия'!CX218)</f>
        <v>1</v>
      </c>
      <c r="CY218">
        <f>IF(COUNTA('Последняя версия'!CY218)=0,NA(),'Последняя версия'!CY218)</f>
        <v>1</v>
      </c>
      <c r="CZ218">
        <f>IF(COUNTA('Последняя версия'!CZ218)=0,NA(),'Последняя версия'!CZ218)</f>
        <v>1</v>
      </c>
      <c r="DA218">
        <f>IF(COUNTA('Последняя версия'!DA218)=0,NA(),'Последняя версия'!DA218)</f>
        <v>2</v>
      </c>
      <c r="DB218">
        <f>IF(COUNTA('Последняя версия'!DB218)=0,NA(),'Последняя версия'!DB218)</f>
        <v>5</v>
      </c>
      <c r="DC218">
        <f>IF(COUNTA('Последняя версия'!DC218)=0,NA(),'Последняя версия'!DC218)</f>
        <v>4</v>
      </c>
      <c r="DD218">
        <f>IF(COUNTA('Последняя версия'!DD218)=0,NA(),'Последняя версия'!DD218)</f>
        <v>8</v>
      </c>
      <c r="DE218">
        <f>IF(COUNTA('Последняя версия'!DE218)=0,NA(),'Последняя версия'!DE218)</f>
        <v>4</v>
      </c>
      <c r="DF218">
        <f>IF(COUNTA('Последняя версия'!DF218)=0,NA(),'Последняя версия'!DF218)</f>
        <v>5</v>
      </c>
      <c r="DG218">
        <f>IF(COUNTA('Последняя версия'!DG218)=0,NA(),'Последняя версия'!DG218)</f>
        <v>1</v>
      </c>
      <c r="DH218">
        <f>IF(COUNTA('Последняя версия'!DH218)=0,NA(),'Последняя версия'!DH218)</f>
        <v>8</v>
      </c>
      <c r="DI218">
        <f>IF(COUNTA('Последняя версия'!DI218)=0,NA(),'Последняя версия'!DI218)</f>
        <v>6</v>
      </c>
      <c r="DJ218">
        <f>IF(COUNTA('Последняя версия'!DJ218)=0,NA(),'Последняя версия'!DJ218)</f>
        <v>5</v>
      </c>
      <c r="DK218">
        <f>IF(COUNTA('Последняя версия'!DK218)=0,NA(),'Последняя версия'!DK218)</f>
        <v>5</v>
      </c>
      <c r="DL218">
        <f>IF(COUNTA('Последняя версия'!DL218)=0,NA(),'Последняя версия'!DL218)</f>
        <v>9</v>
      </c>
      <c r="DM218">
        <f>IF(COUNTA('Последняя версия'!DM218)=0,NA(),'Последняя версия'!DM218)</f>
        <v>8</v>
      </c>
      <c r="DN218">
        <f>IF(COUNTA('Последняя версия'!DN218)=0,NA(),'Последняя версия'!DN218)</f>
        <v>4</v>
      </c>
      <c r="DO218">
        <f>IF(COUNTA('Последняя версия'!DO218)=0,NA(),'Последняя версия'!DO218)</f>
        <v>4</v>
      </c>
      <c r="DP218">
        <f>IF(COUNTA('Последняя версия'!DP218)=0,NA(),'Последняя версия'!DP218)</f>
        <v>4</v>
      </c>
      <c r="DQ218">
        <f>IF(COUNTA('Последняя версия'!DQ218)=0,NA(),'Последняя версия'!DQ218)</f>
        <v>11</v>
      </c>
      <c r="DR218">
        <f>IF(COUNTA('Последняя версия'!DR218)=0,NA(),'Последняя версия'!DR218)</f>
        <v>8</v>
      </c>
      <c r="DS218">
        <f>IF(COUNTA('Последняя версия'!DS218)=0,NA(),'Последняя версия'!DS218)</f>
        <v>3</v>
      </c>
      <c r="DT218">
        <f>IF(COUNTA('Последняя версия'!DT218)=0,NA(),'Последняя версия'!DT218)</f>
        <v>94</v>
      </c>
      <c r="DU218">
        <f>IF(COUNTA('Последняя версия'!DU218)=0,NA(),'Последняя версия'!DU218)</f>
        <v>86</v>
      </c>
      <c r="DV218">
        <f>IF(COUNTA('Последняя версия'!DV218)=0,NA(),'Последняя версия'!DV218)</f>
        <v>15</v>
      </c>
      <c r="DW218">
        <f>IF(COUNTA('Последняя версия'!DW218)=0,NA(),'Последняя версия'!DW218)</f>
        <v>1</v>
      </c>
      <c r="DX218">
        <f>IF(COUNTA('Последняя версия'!DX218)=0,NA(),'Последняя версия'!DX218)</f>
        <v>20</v>
      </c>
      <c r="DY218">
        <f>IF(COUNTA('Последняя версия'!DY218)=0,NA(),'Последняя версия'!DY218)</f>
        <v>12</v>
      </c>
      <c r="DZ218">
        <f>IF(COUNTA('Последняя версия'!DZ218)=0,NA(),'Последняя версия'!DZ218)</f>
        <v>24</v>
      </c>
      <c r="EA218">
        <f>IF(COUNTA('Последняя версия'!EA218)=0,NA(),'Последняя версия'!EA218)</f>
        <v>15</v>
      </c>
      <c r="EB218">
        <f>IF(COUNTA('Последняя версия'!EB218)=0,NA(),'Последняя версия'!EB218)</f>
        <v>90</v>
      </c>
      <c r="EC218">
        <f>IF(COUNTA('Последняя версия'!EC218)=0,NA(),'Последняя версия'!EC218)</f>
        <v>75</v>
      </c>
      <c r="ED218">
        <f>IF(COUNTA('Последняя версия'!ED218)=0,NA(),'Последняя версия'!ED218)</f>
        <v>108</v>
      </c>
      <c r="EE218">
        <f>IF(COUNTA('Последняя версия'!EE218)=0,NA(),'Последняя версия'!EE218)</f>
        <v>2</v>
      </c>
      <c r="EF218">
        <f>IF(COUNTA('Последняя версия'!EF218)=0,NA(),'Последняя версия'!EF218)</f>
        <v>5</v>
      </c>
      <c r="EG218">
        <f>IF(COUNTA('Последняя версия'!EG218)=0,NA(),'Последняя версия'!EG218)</f>
        <v>1</v>
      </c>
      <c r="EH218">
        <f>IF(COUNTA('Последняя версия'!EH218)=0,NA(),'Последняя версия'!EH218)</f>
        <v>4</v>
      </c>
      <c r="EI218">
        <f>IF(COUNTA('Последняя версия'!EI218)=0,NA(),'Последняя версия'!EI218)</f>
        <v>33</v>
      </c>
      <c r="EJ218">
        <f>IF(COUNTA('Последняя версия'!EJ218)=0,NA(),'Последняя версия'!EJ218)</f>
        <v>0.83</v>
      </c>
    </row>
    <row r="219" spans="1:140" x14ac:dyDescent="0.35">
      <c r="A219">
        <f>IF(COUNTA('Последняя версия'!A219)=0,NA(),'Последняя версия'!A219)</f>
        <v>218</v>
      </c>
      <c r="B219">
        <f>IF(COUNTA('Последняя версия'!B219)=0,NA(),'Последняя версия'!B219)</f>
        <v>1</v>
      </c>
      <c r="C219">
        <f>IF(COUNTA('Последняя версия'!C219)=0,NA(),'Последняя версия'!C219)</f>
        <v>1</v>
      </c>
      <c r="D219">
        <f>IF(COUNTA('Последняя версия'!D219)=0,NA(),'Последняя версия'!D219)</f>
        <v>4</v>
      </c>
      <c r="E219">
        <f>IF(COUNTA('Последняя версия'!E219)=0,NA(),'Последняя версия'!E219)</f>
        <v>6</v>
      </c>
      <c r="F219">
        <f>IF(COUNTA('Последняя версия'!F219)=0,NA(),'Последняя версия'!F219)</f>
        <v>2</v>
      </c>
      <c r="G219">
        <f>IF(COUNTA('Последняя версия'!G219)=0,NA(),'Последняя версия'!G219)</f>
        <v>2</v>
      </c>
      <c r="H219">
        <f>IF(COUNTA('Последняя версия'!H219)=0,NA(),'Последняя версия'!H219)</f>
        <v>1</v>
      </c>
      <c r="I219">
        <f>IF(COUNTA('Последняя версия'!I219)=0,NA(),'Последняя версия'!I219)</f>
        <v>1</v>
      </c>
      <c r="J219">
        <f>IF(COUNTA('Последняя версия'!J219)=0,NA(),'Последняя версия'!J219)</f>
        <v>2</v>
      </c>
      <c r="K219">
        <f>IF(COUNTA('Последняя версия'!K219)=0,NA(),'Последняя версия'!K219)</f>
        <v>1</v>
      </c>
      <c r="L219">
        <f>IF(COUNTA('Последняя версия'!L219)=0,NA(),'Последняя версия'!L219)</f>
        <v>1</v>
      </c>
      <c r="M219">
        <f>IF(COUNTA('Последняя версия'!M219)=0,NA(),'Последняя версия'!M219)</f>
        <v>1</v>
      </c>
      <c r="N219">
        <f>IF(COUNTA('Последняя версия'!N219)=0,NA(),'Последняя версия'!N219)</f>
        <v>1</v>
      </c>
      <c r="O219">
        <f>IF(COUNTA('Последняя версия'!O219)=0,NA(),'Последняя версия'!O219)</f>
        <v>1</v>
      </c>
      <c r="P219">
        <f>IF(COUNTA('Последняя версия'!P219)=0,NA(),'Последняя версия'!P219)</f>
        <v>1</v>
      </c>
      <c r="Q219">
        <f>IF(COUNTA('Последняя версия'!Q219)=0,NA(),'Последняя версия'!Q219)</f>
        <v>1</v>
      </c>
      <c r="R219">
        <f>IF(COUNTA('Последняя версия'!R219)=0,NA(),'Последняя версия'!R219)</f>
        <v>1</v>
      </c>
      <c r="S219">
        <f>IF(COUNTA('Последняя версия'!S219)=0,NA(),'Последняя версия'!S219)</f>
        <v>1</v>
      </c>
      <c r="T219">
        <f>IF(COUNTA('Последняя версия'!T219)=0,NA(),'Последняя версия'!T219)</f>
        <v>0</v>
      </c>
      <c r="U219">
        <f>IF(COUNTA('Последняя версия'!U219)=0,NA(),'Последняя версия'!U219)</f>
        <v>1</v>
      </c>
      <c r="V219">
        <f>IF(COUNTA('Последняя версия'!V219)=0,NA(),'Последняя версия'!V219)</f>
        <v>1</v>
      </c>
      <c r="W219">
        <f>IF(COUNTA('Последняя версия'!W219)=0,NA(),'Последняя версия'!W219)</f>
        <v>1</v>
      </c>
      <c r="X219">
        <f>IF(COUNTA('Последняя версия'!X219)=0,NA(),'Последняя версия'!X219)</f>
        <v>57</v>
      </c>
      <c r="Y219">
        <f>IF(COUNTA('Последняя версия'!Y219)=0,NA(),'Последняя версия'!Y219)</f>
        <v>55</v>
      </c>
      <c r="Z219">
        <f>IF(COUNTA('Последняя версия'!Z219)=0,NA(),'Последняя версия'!Z219)</f>
        <v>24</v>
      </c>
      <c r="AA219">
        <f>IF(COUNTA('Последняя версия'!AA219)=0,NA(),'Последняя версия'!AA219)</f>
        <v>51</v>
      </c>
      <c r="AB219" t="e">
        <f>IF(COUNTA('Последняя версия'!AB219)=0,NA(),'Последняя версия'!AB219)</f>
        <v>#N/A</v>
      </c>
      <c r="AC219">
        <f>IF(COUNTA('Последняя версия'!AC219)=0,NA(),'Последняя версия'!AC219)</f>
        <v>46.7</v>
      </c>
      <c r="AD219">
        <f>IF(COUNTA('Последняя версия'!AD219)=0,NA(),'Последняя версия'!AD219)</f>
        <v>4.08</v>
      </c>
      <c r="AE219">
        <f>IF(COUNTA('Последняя версия'!AE219)=0,NA(),'Последняя версия'!AE219)</f>
        <v>83.6</v>
      </c>
      <c r="AF219">
        <f>IF(COUNTA('Последняя версия'!AF219)=0,NA(),'Последняя версия'!AF219)</f>
        <v>4.5999999999999996</v>
      </c>
      <c r="AG219">
        <f>IF(COUNTA('Последняя версия'!AG219)=0,NA(),'Последняя версия'!AG219)</f>
        <v>1.69</v>
      </c>
      <c r="AH219">
        <f>IF(COUNTA('Последняя версия'!AH219)=0,NA(),'Последняя версия'!AH219)</f>
        <v>2.19</v>
      </c>
      <c r="AI219">
        <f>IF(COUNTA('Последняя версия'!AI219)=0,NA(),'Последняя версия'!AI219)</f>
        <v>0.68</v>
      </c>
      <c r="AJ219">
        <f>IF(COUNTA('Последняя версия'!AJ219)=0,NA(),'Последняя версия'!AJ219)</f>
        <v>3.29</v>
      </c>
      <c r="AK219">
        <f>IF(COUNTA('Последняя версия'!AK219)=0,NA(),'Последняя версия'!AK219)</f>
        <v>1.42</v>
      </c>
      <c r="AL219">
        <f>IF(COUNTA('Последняя версия'!AL219)=0,NA(),'Последняя версия'!AL219)</f>
        <v>219</v>
      </c>
      <c r="AM219">
        <f>IF(COUNTA('Последняя версия'!AM219)=0,NA(),'Последняя версия'!AM219)</f>
        <v>513</v>
      </c>
      <c r="AN219" t="e">
        <f>IF(COUNTA('Последняя версия'!AN219)=0,NA(),'Последняя версия'!AN219)</f>
        <v>#N/A</v>
      </c>
      <c r="AO219" t="e">
        <f>IF(COUNTA('Последняя версия'!AO219)=0,NA(),'Последняя версия'!AO219)</f>
        <v>#N/A</v>
      </c>
      <c r="AP219" t="e">
        <f>IF(COUNTA('Последняя версия'!AP219)=0,NA(),'Последняя версия'!AP219)</f>
        <v>#N/A</v>
      </c>
      <c r="AQ219" t="e">
        <f>IF(COUNTA('Последняя версия'!AQ219)=0,NA(),'Последняя версия'!AQ219)</f>
        <v>#N/A</v>
      </c>
      <c r="AR219" t="e">
        <f>IF(COUNTA('Последняя версия'!AR219)=0,NA(),'Последняя версия'!AR219)</f>
        <v>#N/A</v>
      </c>
      <c r="AS219" t="e">
        <f>IF(COUNTA('Последняя версия'!AS219)=0,NA(),'Последняя версия'!AS219)</f>
        <v>#N/A</v>
      </c>
      <c r="AT219" t="e">
        <f>IF(COUNTA('Последняя версия'!AT219)=0,NA(),'Последняя версия'!AT219)</f>
        <v>#N/A</v>
      </c>
      <c r="AU219" t="e">
        <f>IF(COUNTA('Последняя версия'!AU219)=0,NA(),'Последняя версия'!AU219)</f>
        <v>#N/A</v>
      </c>
      <c r="AV219" t="e">
        <f>IF(COUNTA('Последняя версия'!AV219)=0,NA(),'Последняя версия'!AV219)</f>
        <v>#N/A</v>
      </c>
      <c r="AW219" t="e">
        <f>IF(COUNTA('Последняя версия'!AW219)=0,NA(),'Последняя версия'!AW219)</f>
        <v>#N/A</v>
      </c>
      <c r="AX219" t="e">
        <f>IF(COUNTA('Последняя версия'!AX219)=0,NA(),'Последняя версия'!AX219)</f>
        <v>#N/A</v>
      </c>
      <c r="AY219" t="e">
        <f>IF(COUNTA('Последняя версия'!AY219)=0,NA(),'Последняя версия'!AY219)</f>
        <v>#N/A</v>
      </c>
      <c r="AZ219" t="e">
        <f>IF(COUNTA('Последняя версия'!AZ219)=0,NA(),'Последняя версия'!AZ219)</f>
        <v>#N/A</v>
      </c>
      <c r="BA219" t="e">
        <f>IF(COUNTA('Последняя версия'!BA219)=0,NA(),'Последняя версия'!BA219)</f>
        <v>#N/A</v>
      </c>
      <c r="BB219">
        <f>IF(COUNTA('Последняя версия'!BB219)=0,NA(),'Последняя версия'!BB219)</f>
        <v>145</v>
      </c>
      <c r="BC219">
        <f>IF(COUNTA('Последняя версия'!BC219)=0,NA(),'Последняя версия'!BC219)</f>
        <v>5.0199999999999996</v>
      </c>
      <c r="BD219">
        <f>IF(COUNTA('Последняя версия'!BD219)=0,NA(),'Последняя версия'!BD219)</f>
        <v>211</v>
      </c>
      <c r="BE219">
        <f>IF(COUNTA('Последняя версия'!BE219)=0,NA(),'Последняя версия'!BE219)</f>
        <v>5.2</v>
      </c>
      <c r="BF219">
        <f>IF(COUNTA('Последняя версия'!BF219)=0,NA(),'Последняя версия'!BF219)</f>
        <v>5</v>
      </c>
      <c r="BG219">
        <f>IF(COUNTA('Последняя версия'!BG219)=0,NA(),'Последняя версия'!BG219)</f>
        <v>5</v>
      </c>
      <c r="BH219">
        <f>IF(COUNTA('Последняя версия'!BH219)=0,NA(),'Последняя версия'!BH219)</f>
        <v>227</v>
      </c>
      <c r="BI219">
        <f>IF(COUNTA('Последняя версия'!BI219)=0,NA(),'Последняя версия'!BI219)</f>
        <v>1565</v>
      </c>
      <c r="BJ219">
        <f>IF(COUNTA('Последняя версия'!BJ219)=0,NA(),'Последняя версия'!BJ219)</f>
        <v>13.67</v>
      </c>
      <c r="BK219">
        <f>IF(COUNTA('Последняя версия'!BK219)=0,NA(),'Последняя версия'!BK219)</f>
        <v>67.3</v>
      </c>
      <c r="BL219">
        <f>IF(COUNTA('Последняя версия'!BL219)=0,NA(),'Последняя версия'!BL219)</f>
        <v>59.19</v>
      </c>
      <c r="BM219" t="e">
        <f>IF(COUNTA('Последняя версия'!BM219)=0,NA(),'Последняя версия'!BM219)</f>
        <v>#N/A</v>
      </c>
      <c r="BN219" t="e">
        <f>IF(COUNTA('Последняя версия'!BN219)=0,NA(),'Последняя версия'!BN219)</f>
        <v>#N/A</v>
      </c>
      <c r="BO219" t="e">
        <f>IF(COUNTA('Последняя версия'!BO219)=0,NA(),'Последняя версия'!BO219)</f>
        <v>#N/A</v>
      </c>
      <c r="BP219" t="e">
        <f>IF(COUNTA('Последняя версия'!BP219)=0,NA(),'Последняя версия'!BP219)</f>
        <v>#N/A</v>
      </c>
      <c r="BQ219" t="e">
        <f>IF(COUNTA('Последняя версия'!BQ219)=0,NA(),'Последняя версия'!BQ219)</f>
        <v>#N/A</v>
      </c>
      <c r="BR219" t="e">
        <f>IF(COUNTA('Последняя версия'!BR219)=0,NA(),'Последняя версия'!BR219)</f>
        <v>#N/A</v>
      </c>
      <c r="BS219" t="e">
        <f>IF(COUNTA('Последняя версия'!BS219)=0,NA(),'Последняя версия'!BS219)</f>
        <v>#N/A</v>
      </c>
      <c r="BT219" t="e">
        <f>IF(COUNTA('Последняя версия'!BT219)=0,NA(),'Последняя версия'!BT219)</f>
        <v>#N/A</v>
      </c>
      <c r="BU219" t="e">
        <f>IF(COUNTA('Последняя версия'!BU219)=0,NA(),'Последняя версия'!BU219)</f>
        <v>#N/A</v>
      </c>
      <c r="BV219" t="e">
        <f>IF(COUNTA('Последняя версия'!BV219)=0,NA(),'Последняя версия'!BV219)</f>
        <v>#N/A</v>
      </c>
      <c r="BW219" t="e">
        <f>IF(COUNTA('Последняя версия'!BW219)=0,NA(),'Последняя версия'!BW219)</f>
        <v>#N/A</v>
      </c>
      <c r="BX219" t="e">
        <f>IF(COUNTA('Последняя версия'!BX219)=0,NA(),'Последняя версия'!BX219)</f>
        <v>#N/A</v>
      </c>
      <c r="BY219" t="e">
        <f>IF(COUNTA('Последняя версия'!BY219)=0,NA(),'Последняя версия'!BY219)</f>
        <v>#N/A</v>
      </c>
      <c r="BZ219" t="e">
        <f>IF(COUNTA('Последняя версия'!BZ219)=0,NA(),'Последняя версия'!BZ219)</f>
        <v>#N/A</v>
      </c>
      <c r="CA219" t="e">
        <f>IF(COUNTA('Последняя версия'!CA219)=0,NA(),'Последняя версия'!CA219)</f>
        <v>#N/A</v>
      </c>
      <c r="CB219" t="e">
        <f>IF(COUNTA('Последняя версия'!CB219)=0,NA(),'Последняя версия'!CB219)</f>
        <v>#N/A</v>
      </c>
      <c r="CC219" t="e">
        <f>IF(COUNTA('Последняя версия'!CC219)=0,NA(),'Последняя версия'!CC219)</f>
        <v>#N/A</v>
      </c>
      <c r="CD219" t="e">
        <f>IF(COUNTA('Последняя версия'!CD219)=0,NA(),'Последняя версия'!CD219)</f>
        <v>#N/A</v>
      </c>
      <c r="CE219" t="e">
        <f>IF(COUNTA('Последняя версия'!CE219)=0,NA(),'Последняя версия'!CE219)</f>
        <v>#N/A</v>
      </c>
      <c r="CF219" t="e">
        <f>IF(COUNTA('Последняя версия'!CF219)=0,NA(),'Последняя версия'!CF219)</f>
        <v>#N/A</v>
      </c>
      <c r="CG219" t="e">
        <f>IF(COUNTA('Последняя версия'!CG219)=0,NA(),'Последняя версия'!CG219)</f>
        <v>#N/A</v>
      </c>
      <c r="CH219" t="e">
        <f>IF(COUNTA('Последняя версия'!CH219)=0,NA(),'Последняя версия'!CH219)</f>
        <v>#N/A</v>
      </c>
      <c r="CI219" t="e">
        <f>IF(COUNTA('Последняя версия'!CI219)=0,NA(),'Последняя версия'!CI219)</f>
        <v>#N/A</v>
      </c>
      <c r="CJ219" t="e">
        <f>IF(COUNTA('Последняя версия'!CJ219)=0,NA(),'Последняя версия'!CJ219)</f>
        <v>#N/A</v>
      </c>
      <c r="CK219" t="e">
        <f>IF(COUNTA('Последняя версия'!CK219)=0,NA(),'Последняя версия'!CK219)</f>
        <v>#N/A</v>
      </c>
      <c r="CL219" t="e">
        <f>IF(COUNTA('Последняя версия'!CL219)=0,NA(),'Последняя версия'!CL219)</f>
        <v>#N/A</v>
      </c>
      <c r="CM219" t="e">
        <f>IF(COUNTA('Последняя версия'!CM219)=0,NA(),'Последняя версия'!CM219)</f>
        <v>#N/A</v>
      </c>
      <c r="CN219" t="e">
        <f>IF(COUNTA('Последняя версия'!CN219)=0,NA(),'Последняя версия'!CN219)</f>
        <v>#N/A</v>
      </c>
      <c r="CO219" t="e">
        <f>IF(COUNTA('Последняя версия'!CO219)=0,NA(),'Последняя версия'!CO219)</f>
        <v>#N/A</v>
      </c>
      <c r="CP219" t="e">
        <f>IF(COUNTA('Последняя версия'!CP219)=0,NA(),'Последняя версия'!CP219)</f>
        <v>#N/A</v>
      </c>
      <c r="CQ219" t="e">
        <f>IF(COUNTA('Последняя версия'!CQ219)=0,NA(),'Последняя версия'!CQ219)</f>
        <v>#N/A</v>
      </c>
      <c r="CR219" t="e">
        <f>IF(COUNTA('Последняя версия'!CR219)=0,NA(),'Последняя версия'!CR219)</f>
        <v>#N/A</v>
      </c>
      <c r="CS219">
        <f>IF(COUNTA('Последняя версия'!CS219)=0,NA(),'Последняя версия'!CS219)</f>
        <v>24</v>
      </c>
      <c r="CT219">
        <f>IF(COUNTA('Последняя версия'!CT219)=0,NA(),'Последняя версия'!CT219)</f>
        <v>7</v>
      </c>
      <c r="CU219">
        <f>IF(COUNTA('Последняя версия'!CU219)=0,NA(),'Последняя версия'!CU219)</f>
        <v>15</v>
      </c>
      <c r="CV219">
        <f>IF(COUNTA('Последняя версия'!CV219)=0,NA(),'Последняя версия'!CV219)</f>
        <v>2</v>
      </c>
      <c r="CW219">
        <f>IF(COUNTA('Последняя версия'!CW219)=0,NA(),'Последняя версия'!CW219)</f>
        <v>4</v>
      </c>
      <c r="CX219">
        <f>IF(COUNTA('Последняя версия'!CX219)=0,NA(),'Последняя версия'!CX219)</f>
        <v>1</v>
      </c>
      <c r="CY219">
        <f>IF(COUNTA('Последняя версия'!CY219)=0,NA(),'Последняя версия'!CY219)</f>
        <v>5</v>
      </c>
      <c r="CZ219">
        <f>IF(COUNTA('Последняя версия'!CZ219)=0,NA(),'Последняя версия'!CZ219)</f>
        <v>5</v>
      </c>
      <c r="DA219">
        <f>IF(COUNTA('Последняя версия'!DA219)=0,NA(),'Последняя версия'!DA219)</f>
        <v>2</v>
      </c>
      <c r="DB219">
        <f>IF(COUNTA('Последняя версия'!DB219)=0,NA(),'Последняя версия'!DB219)</f>
        <v>7</v>
      </c>
      <c r="DC219">
        <f>IF(COUNTA('Последняя версия'!DC219)=0,NA(),'Последняя версия'!DC219)</f>
        <v>8</v>
      </c>
      <c r="DD219">
        <f>IF(COUNTA('Последняя версия'!DD219)=0,NA(),'Последняя версия'!DD219)</f>
        <v>6</v>
      </c>
      <c r="DE219">
        <f>IF(COUNTA('Последняя версия'!DE219)=0,NA(),'Последняя версия'!DE219)</f>
        <v>6</v>
      </c>
      <c r="DF219">
        <f>IF(COUNTA('Последняя версия'!DF219)=0,NA(),'Последняя версия'!DF219)</f>
        <v>7</v>
      </c>
      <c r="DG219">
        <f>IF(COUNTA('Последняя версия'!DG219)=0,NA(),'Последняя версия'!DG219)</f>
        <v>6</v>
      </c>
      <c r="DH219">
        <f>IF(COUNTA('Последняя версия'!DH219)=0,NA(),'Последняя версия'!DH219)</f>
        <v>8</v>
      </c>
      <c r="DI219">
        <f>IF(COUNTA('Последняя версия'!DI219)=0,NA(),'Последняя версия'!DI219)</f>
        <v>5</v>
      </c>
      <c r="DJ219">
        <f>IF(COUNTA('Последняя версия'!DJ219)=0,NA(),'Последняя версия'!DJ219)</f>
        <v>5</v>
      </c>
      <c r="DK219">
        <f>IF(COUNTA('Последняя версия'!DK219)=0,NA(),'Последняя версия'!DK219)</f>
        <v>0</v>
      </c>
      <c r="DL219">
        <f>IF(COUNTA('Последняя версия'!DL219)=0,NA(),'Последняя версия'!DL219)</f>
        <v>6</v>
      </c>
      <c r="DM219">
        <f>IF(COUNTA('Последняя версия'!DM219)=0,NA(),'Последняя версия'!DM219)</f>
        <v>8</v>
      </c>
      <c r="DN219">
        <f>IF(COUNTA('Последняя версия'!DN219)=0,NA(),'Последняя версия'!DN219)</f>
        <v>6</v>
      </c>
      <c r="DO219">
        <f>IF(COUNTA('Последняя версия'!DO219)=0,NA(),'Последняя версия'!DO219)</f>
        <v>2</v>
      </c>
      <c r="DP219">
        <f>IF(COUNTA('Последняя версия'!DP219)=0,NA(),'Последняя версия'!DP219)</f>
        <v>2</v>
      </c>
      <c r="DQ219">
        <f>IF(COUNTA('Последняя версия'!DQ219)=0,NA(),'Последняя версия'!DQ219)</f>
        <v>9</v>
      </c>
      <c r="DR219">
        <f>IF(COUNTA('Последняя версия'!DR219)=0,NA(),'Последняя версия'!DR219)</f>
        <v>8</v>
      </c>
      <c r="DS219">
        <f>IF(COUNTA('Последняя версия'!DS219)=0,NA(),'Последняя версия'!DS219)</f>
        <v>1</v>
      </c>
      <c r="DT219">
        <f>IF(COUNTA('Последняя версия'!DT219)=0,NA(),'Последняя версия'!DT219)</f>
        <v>76</v>
      </c>
      <c r="DU219">
        <f>IF(COUNTA('Последняя версия'!DU219)=0,NA(),'Последняя версия'!DU219)</f>
        <v>62</v>
      </c>
      <c r="DV219">
        <f>IF(COUNTA('Последняя версия'!DV219)=0,NA(),'Последняя версия'!DV219)</f>
        <v>10</v>
      </c>
      <c r="DW219">
        <f>IF(COUNTA('Последняя версия'!DW219)=0,NA(),'Последняя версия'!DW219)</f>
        <v>1</v>
      </c>
      <c r="DX219">
        <f>IF(COUNTA('Последняя версия'!DX219)=0,NA(),'Последняя версия'!DX219)</f>
        <v>11</v>
      </c>
      <c r="DY219">
        <f>IF(COUNTA('Последняя версия'!DY219)=0,NA(),'Последняя версия'!DY219)</f>
        <v>13</v>
      </c>
      <c r="DZ219">
        <f>IF(COUNTA('Последняя версия'!DZ219)=0,NA(),'Последняя версия'!DZ219)</f>
        <v>19</v>
      </c>
      <c r="EA219">
        <f>IF(COUNTA('Последняя версия'!EA219)=0,NA(),'Последняя версия'!EA219)</f>
        <v>9</v>
      </c>
      <c r="EB219">
        <f>IF(COUNTA('Последняя версия'!EB219)=0,NA(),'Последняя версия'!EB219)</f>
        <v>159</v>
      </c>
      <c r="EC219">
        <f>IF(COUNTA('Последняя версия'!EC219)=0,NA(),'Последняя версия'!EC219)</f>
        <v>205</v>
      </c>
      <c r="ED219">
        <f>IF(COUNTA('Последняя версия'!ED219)=0,NA(),'Последняя версия'!ED219)</f>
        <v>289</v>
      </c>
      <c r="EE219">
        <f>IF(COUNTA('Последняя версия'!EE219)=0,NA(),'Последняя версия'!EE219)</f>
        <v>10</v>
      </c>
      <c r="EF219">
        <f>IF(COUNTA('Последняя версия'!EF219)=0,NA(),'Последняя версия'!EF219)</f>
        <v>8</v>
      </c>
      <c r="EG219">
        <f>IF(COUNTA('Последняя версия'!EG219)=0,NA(),'Последняя версия'!EG219)</f>
        <v>6</v>
      </c>
      <c r="EH219">
        <f>IF(COUNTA('Последняя версия'!EH219)=0,NA(),'Последняя версия'!EH219)</f>
        <v>29</v>
      </c>
      <c r="EI219">
        <f>IF(COUNTA('Последняя версия'!EI219)=0,NA(),'Последняя версия'!EI219)</f>
        <v>84</v>
      </c>
      <c r="EJ219">
        <f>IF(COUNTA('Последняя версия'!EJ219)=0,NA(),'Последняя версия'!EJ219)</f>
        <v>1.29</v>
      </c>
    </row>
    <row r="220" spans="1:140" x14ac:dyDescent="0.35">
      <c r="A220">
        <f>IF(COUNTA('Последняя версия'!A220)=0,NA(),'Последняя версия'!A220)</f>
        <v>219</v>
      </c>
      <c r="B220">
        <f>IF(COUNTA('Последняя версия'!B220)=0,NA(),'Последняя версия'!B220)</f>
        <v>1</v>
      </c>
      <c r="C220">
        <f>IF(COUNTA('Последняя версия'!C220)=0,NA(),'Последняя версия'!C220)</f>
        <v>2</v>
      </c>
      <c r="D220">
        <f>IF(COUNTA('Последняя версия'!D220)=0,NA(),'Последняя версия'!D220)</f>
        <v>6</v>
      </c>
      <c r="E220">
        <f>IF(COUNTA('Последняя версия'!E220)=0,NA(),'Последняя версия'!E220)</f>
        <v>5</v>
      </c>
      <c r="F220">
        <f>IF(COUNTA('Последняя версия'!F220)=0,NA(),'Последняя версия'!F220)</f>
        <v>3</v>
      </c>
      <c r="G220">
        <f>IF(COUNTA('Последняя версия'!G220)=0,NA(),'Последняя версия'!G220)</f>
        <v>3</v>
      </c>
      <c r="H220">
        <f>IF(COUNTA('Последняя версия'!H220)=0,NA(),'Последняя версия'!H220)</f>
        <v>1</v>
      </c>
      <c r="I220">
        <f>IF(COUNTA('Последняя версия'!I220)=0,NA(),'Последняя версия'!I220)</f>
        <v>1</v>
      </c>
      <c r="J220">
        <f>IF(COUNTA('Последняя версия'!J220)=0,NA(),'Последняя версия'!J220)</f>
        <v>2</v>
      </c>
      <c r="K220">
        <f>IF(COUNTA('Последняя версия'!K220)=0,NA(),'Последняя версия'!K220)</f>
        <v>1</v>
      </c>
      <c r="L220">
        <f>IF(COUNTA('Последняя версия'!L220)=0,NA(),'Последняя версия'!L220)</f>
        <v>1</v>
      </c>
      <c r="M220">
        <f>IF(COUNTA('Последняя версия'!M220)=0,NA(),'Последняя версия'!M220)</f>
        <v>1</v>
      </c>
      <c r="N220">
        <f>IF(COUNTA('Последняя версия'!N220)=0,NA(),'Последняя версия'!N220)</f>
        <v>1</v>
      </c>
      <c r="O220">
        <f>IF(COUNTA('Последняя версия'!O220)=0,NA(),'Последняя версия'!O220)</f>
        <v>1</v>
      </c>
      <c r="P220">
        <f>IF(COUNTA('Последняя версия'!P220)=0,NA(),'Последняя версия'!P220)</f>
        <v>1</v>
      </c>
      <c r="Q220">
        <f>IF(COUNTA('Последняя версия'!Q220)=0,NA(),'Последняя версия'!Q220)</f>
        <v>1</v>
      </c>
      <c r="R220">
        <f>IF(COUNTA('Последняя версия'!R220)=0,NA(),'Последняя версия'!R220)</f>
        <v>1</v>
      </c>
      <c r="S220">
        <f>IF(COUNTA('Последняя версия'!S220)=0,NA(),'Последняя версия'!S220)</f>
        <v>2</v>
      </c>
      <c r="T220">
        <f>IF(COUNTA('Последняя версия'!T220)=0,NA(),'Последняя версия'!T220)</f>
        <v>0</v>
      </c>
      <c r="U220">
        <f>IF(COUNTA('Последняя версия'!U220)=0,NA(),'Последняя версия'!U220)</f>
        <v>1</v>
      </c>
      <c r="V220">
        <f>IF(COUNTA('Последняя версия'!V220)=0,NA(),'Последняя версия'!V220)</f>
        <v>2</v>
      </c>
      <c r="W220">
        <f>IF(COUNTA('Последняя версия'!W220)=0,NA(),'Последняя версия'!W220)</f>
        <v>1</v>
      </c>
      <c r="X220">
        <f>IF(COUNTA('Последняя версия'!X220)=0,NA(),'Последняя версия'!X220)</f>
        <v>62</v>
      </c>
      <c r="Y220">
        <f>IF(COUNTA('Последняя версия'!Y220)=0,NA(),'Последняя версия'!Y220)</f>
        <v>6</v>
      </c>
      <c r="Z220">
        <f>IF(COUNTA('Последняя версия'!Z220)=0,NA(),'Последняя версия'!Z220)</f>
        <v>24</v>
      </c>
      <c r="AA220">
        <f>IF(COUNTA('Последняя версия'!AA220)=0,NA(),'Последняя версия'!AA220)</f>
        <v>40</v>
      </c>
      <c r="AB220" t="e">
        <f>IF(COUNTA('Последняя версия'!AB220)=0,NA(),'Последняя версия'!AB220)</f>
        <v>#N/A</v>
      </c>
      <c r="AC220">
        <f>IF(COUNTA('Последняя версия'!AC220)=0,NA(),'Последняя версия'!AC220)</f>
        <v>45.49</v>
      </c>
      <c r="AD220">
        <f>IF(COUNTA('Последняя версия'!AD220)=0,NA(),'Последняя версия'!AD220)</f>
        <v>9.4499999999999993</v>
      </c>
      <c r="AE220">
        <f>IF(COUNTA('Последняя версия'!AE220)=0,NA(),'Последняя версия'!AE220)</f>
        <v>77.3</v>
      </c>
      <c r="AF220">
        <f>IF(COUNTA('Последняя версия'!AF220)=0,NA(),'Последняя версия'!AF220)</f>
        <v>4.2</v>
      </c>
      <c r="AG220">
        <f>IF(COUNTA('Последняя версия'!AG220)=0,NA(),'Последняя версия'!AG220)</f>
        <v>1.79</v>
      </c>
      <c r="AH220">
        <f>IF(COUNTA('Последняя версия'!AH220)=0,NA(),'Последняя версия'!AH220)</f>
        <v>7.76</v>
      </c>
      <c r="AI220">
        <f>IF(COUNTA('Последняя версия'!AI220)=0,NA(),'Последняя версия'!AI220)</f>
        <v>1.38</v>
      </c>
      <c r="AJ220">
        <f>IF(COUNTA('Последняя версия'!AJ220)=0,NA(),'Последняя версия'!AJ220)</f>
        <v>0</v>
      </c>
      <c r="AK220">
        <f>IF(COUNTA('Последняя версия'!AK220)=0,NA(),'Последняя версия'!AK220)</f>
        <v>4.2699999999999996</v>
      </c>
      <c r="AL220">
        <f>IF(COUNTA('Последняя версия'!AL220)=0,NA(),'Последняя версия'!AL220)</f>
        <v>92.3</v>
      </c>
      <c r="AM220">
        <f>IF(COUNTA('Последняя версия'!AM220)=0,NA(),'Последняя версия'!AM220)</f>
        <v>470</v>
      </c>
      <c r="AN220" t="e">
        <f>IF(COUNTA('Последняя версия'!AN220)=0,NA(),'Последняя версия'!AN220)</f>
        <v>#N/A</v>
      </c>
      <c r="AO220" t="e">
        <f>IF(COUNTA('Последняя версия'!AO220)=0,NA(),'Последняя версия'!AO220)</f>
        <v>#N/A</v>
      </c>
      <c r="AP220" t="e">
        <f>IF(COUNTA('Последняя версия'!AP220)=0,NA(),'Последняя версия'!AP220)</f>
        <v>#N/A</v>
      </c>
      <c r="AQ220" t="e">
        <f>IF(COUNTA('Последняя версия'!AQ220)=0,NA(),'Последняя версия'!AQ220)</f>
        <v>#N/A</v>
      </c>
      <c r="AR220" t="e">
        <f>IF(COUNTA('Последняя версия'!AR220)=0,NA(),'Последняя версия'!AR220)</f>
        <v>#N/A</v>
      </c>
      <c r="AS220" t="e">
        <f>IF(COUNTA('Последняя версия'!AS220)=0,NA(),'Последняя версия'!AS220)</f>
        <v>#N/A</v>
      </c>
      <c r="AT220" t="e">
        <f>IF(COUNTA('Последняя версия'!AT220)=0,NA(),'Последняя версия'!AT220)</f>
        <v>#N/A</v>
      </c>
      <c r="AU220" t="e">
        <f>IF(COUNTA('Последняя версия'!AU220)=0,NA(),'Последняя версия'!AU220)</f>
        <v>#N/A</v>
      </c>
      <c r="AV220" t="e">
        <f>IF(COUNTA('Последняя версия'!AV220)=0,NA(),'Последняя версия'!AV220)</f>
        <v>#N/A</v>
      </c>
      <c r="AW220" t="e">
        <f>IF(COUNTA('Последняя версия'!AW220)=0,NA(),'Последняя версия'!AW220)</f>
        <v>#N/A</v>
      </c>
      <c r="AX220" t="e">
        <f>IF(COUNTA('Последняя версия'!AX220)=0,NA(),'Последняя версия'!AX220)</f>
        <v>#N/A</v>
      </c>
      <c r="AY220" t="e">
        <f>IF(COUNTA('Последняя версия'!AY220)=0,NA(),'Последняя версия'!AY220)</f>
        <v>#N/A</v>
      </c>
      <c r="AZ220" t="e">
        <f>IF(COUNTA('Последняя версия'!AZ220)=0,NA(),'Последняя версия'!AZ220)</f>
        <v>#N/A</v>
      </c>
      <c r="BA220" t="e">
        <f>IF(COUNTA('Последняя версия'!BA220)=0,NA(),'Последняя версия'!BA220)</f>
        <v>#N/A</v>
      </c>
      <c r="BB220">
        <f>IF(COUNTA('Последняя версия'!BB220)=0,NA(),'Последняя версия'!BB220)</f>
        <v>133</v>
      </c>
      <c r="BC220">
        <f>IF(COUNTA('Последняя версия'!BC220)=0,NA(),'Последняя версия'!BC220)</f>
        <v>4.4400000000000004</v>
      </c>
      <c r="BD220">
        <f>IF(COUNTA('Последняя версия'!BD220)=0,NA(),'Последняя версия'!BD220)</f>
        <v>175</v>
      </c>
      <c r="BE220">
        <f>IF(COUNTA('Последняя версия'!BE220)=0,NA(),'Последняя версия'!BE220)</f>
        <v>4.2</v>
      </c>
      <c r="BF220">
        <f>IF(COUNTA('Последняя версия'!BF220)=0,NA(),'Последняя версия'!BF220)</f>
        <v>21</v>
      </c>
      <c r="BG220">
        <f>IF(COUNTA('Последняя версия'!BG220)=0,NA(),'Последняя версия'!BG220)</f>
        <v>7</v>
      </c>
      <c r="BH220">
        <f>IF(COUNTA('Последняя версия'!BH220)=0,NA(),'Последняя версия'!BH220)</f>
        <v>178</v>
      </c>
      <c r="BI220">
        <f>IF(COUNTA('Последняя версия'!BI220)=0,NA(),'Последняя версия'!BI220)</f>
        <v>1338</v>
      </c>
      <c r="BJ220">
        <f>IF(COUNTA('Последняя версия'!BJ220)=0,NA(),'Последняя версия'!BJ220)</f>
        <v>6.92</v>
      </c>
      <c r="BK220">
        <f>IF(COUNTA('Последняя версия'!BK220)=0,NA(),'Последняя версия'!BK220)</f>
        <v>51.6</v>
      </c>
      <c r="BL220">
        <f>IF(COUNTA('Последняя версия'!BL220)=0,NA(),'Последняя версия'!BL220)</f>
        <v>70.349999999999994</v>
      </c>
      <c r="BM220" t="e">
        <f>IF(COUNTA('Последняя версия'!BM220)=0,NA(),'Последняя версия'!BM220)</f>
        <v>#N/A</v>
      </c>
      <c r="BN220" t="e">
        <f>IF(COUNTA('Последняя версия'!BN220)=0,NA(),'Последняя версия'!BN220)</f>
        <v>#N/A</v>
      </c>
      <c r="BO220" t="e">
        <f>IF(COUNTA('Последняя версия'!BO220)=0,NA(),'Последняя версия'!BO220)</f>
        <v>#N/A</v>
      </c>
      <c r="BP220" t="e">
        <f>IF(COUNTA('Последняя версия'!BP220)=0,NA(),'Последняя версия'!BP220)</f>
        <v>#N/A</v>
      </c>
      <c r="BQ220" t="e">
        <f>IF(COUNTA('Последняя версия'!BQ220)=0,NA(),'Последняя версия'!BQ220)</f>
        <v>#N/A</v>
      </c>
      <c r="BR220" t="e">
        <f>IF(COUNTA('Последняя версия'!BR220)=0,NA(),'Последняя версия'!BR220)</f>
        <v>#N/A</v>
      </c>
      <c r="BS220" t="e">
        <f>IF(COUNTA('Последняя версия'!BS220)=0,NA(),'Последняя версия'!BS220)</f>
        <v>#N/A</v>
      </c>
      <c r="BT220" t="e">
        <f>IF(COUNTA('Последняя версия'!BT220)=0,NA(),'Последняя версия'!BT220)</f>
        <v>#N/A</v>
      </c>
      <c r="BU220" t="e">
        <f>IF(COUNTA('Последняя версия'!BU220)=0,NA(),'Последняя версия'!BU220)</f>
        <v>#N/A</v>
      </c>
      <c r="BV220" t="e">
        <f>IF(COUNTA('Последняя версия'!BV220)=0,NA(),'Последняя версия'!BV220)</f>
        <v>#N/A</v>
      </c>
      <c r="BW220" t="e">
        <f>IF(COUNTA('Последняя версия'!BW220)=0,NA(),'Последняя версия'!BW220)</f>
        <v>#N/A</v>
      </c>
      <c r="BX220" t="e">
        <f>IF(COUNTA('Последняя версия'!BX220)=0,NA(),'Последняя версия'!BX220)</f>
        <v>#N/A</v>
      </c>
      <c r="BY220" t="e">
        <f>IF(COUNTA('Последняя версия'!BY220)=0,NA(),'Последняя версия'!BY220)</f>
        <v>#N/A</v>
      </c>
      <c r="BZ220" t="e">
        <f>IF(COUNTA('Последняя версия'!BZ220)=0,NA(),'Последняя версия'!BZ220)</f>
        <v>#N/A</v>
      </c>
      <c r="CA220" t="e">
        <f>IF(COUNTA('Последняя версия'!CA220)=0,NA(),'Последняя версия'!CA220)</f>
        <v>#N/A</v>
      </c>
      <c r="CB220" t="e">
        <f>IF(COUNTA('Последняя версия'!CB220)=0,NA(),'Последняя версия'!CB220)</f>
        <v>#N/A</v>
      </c>
      <c r="CC220" t="e">
        <f>IF(COUNTA('Последняя версия'!CC220)=0,NA(),'Последняя версия'!CC220)</f>
        <v>#N/A</v>
      </c>
      <c r="CD220" t="e">
        <f>IF(COUNTA('Последняя версия'!CD220)=0,NA(),'Последняя версия'!CD220)</f>
        <v>#N/A</v>
      </c>
      <c r="CE220" t="e">
        <f>IF(COUNTA('Последняя версия'!CE220)=0,NA(),'Последняя версия'!CE220)</f>
        <v>#N/A</v>
      </c>
      <c r="CF220" t="e">
        <f>IF(COUNTA('Последняя версия'!CF220)=0,NA(),'Последняя версия'!CF220)</f>
        <v>#N/A</v>
      </c>
      <c r="CG220" t="e">
        <f>IF(COUNTA('Последняя версия'!CG220)=0,NA(),'Последняя версия'!CG220)</f>
        <v>#N/A</v>
      </c>
      <c r="CH220" t="e">
        <f>IF(COUNTA('Последняя версия'!CH220)=0,NA(),'Последняя версия'!CH220)</f>
        <v>#N/A</v>
      </c>
      <c r="CI220" t="e">
        <f>IF(COUNTA('Последняя версия'!CI220)=0,NA(),'Последняя версия'!CI220)</f>
        <v>#N/A</v>
      </c>
      <c r="CJ220" t="e">
        <f>IF(COUNTA('Последняя версия'!CJ220)=0,NA(),'Последняя версия'!CJ220)</f>
        <v>#N/A</v>
      </c>
      <c r="CK220" t="e">
        <f>IF(COUNTA('Последняя версия'!CK220)=0,NA(),'Последняя версия'!CK220)</f>
        <v>#N/A</v>
      </c>
      <c r="CL220" t="e">
        <f>IF(COUNTA('Последняя версия'!CL220)=0,NA(),'Последняя версия'!CL220)</f>
        <v>#N/A</v>
      </c>
      <c r="CM220" t="e">
        <f>IF(COUNTA('Последняя версия'!CM220)=0,NA(),'Последняя версия'!CM220)</f>
        <v>#N/A</v>
      </c>
      <c r="CN220" t="e">
        <f>IF(COUNTA('Последняя версия'!CN220)=0,NA(),'Последняя версия'!CN220)</f>
        <v>#N/A</v>
      </c>
      <c r="CO220" t="e">
        <f>IF(COUNTA('Последняя версия'!CO220)=0,NA(),'Последняя версия'!CO220)</f>
        <v>#N/A</v>
      </c>
      <c r="CP220" t="e">
        <f>IF(COUNTA('Последняя версия'!CP220)=0,NA(),'Последняя версия'!CP220)</f>
        <v>#N/A</v>
      </c>
      <c r="CQ220" t="e">
        <f>IF(COUNTA('Последняя версия'!CQ220)=0,NA(),'Последняя версия'!CQ220)</f>
        <v>#N/A</v>
      </c>
      <c r="CR220" t="e">
        <f>IF(COUNTA('Последняя версия'!CR220)=0,NA(),'Последняя версия'!CR220)</f>
        <v>#N/A</v>
      </c>
      <c r="CS220">
        <f>IF(COUNTA('Последняя версия'!CS220)=0,NA(),'Последняя версия'!CS220)</f>
        <v>27</v>
      </c>
      <c r="CT220">
        <f>IF(COUNTA('Последняя версия'!CT220)=0,NA(),'Последняя версия'!CT220)</f>
        <v>9</v>
      </c>
      <c r="CU220">
        <f>IF(COUNTA('Последняя версия'!CU220)=0,NA(),'Последняя версия'!CU220)</f>
        <v>14</v>
      </c>
      <c r="CV220">
        <f>IF(COUNTA('Последняя версия'!CV220)=0,NA(),'Последняя версия'!CV220)</f>
        <v>6</v>
      </c>
      <c r="CW220">
        <f>IF(COUNTA('Последняя версия'!CW220)=0,NA(),'Последняя версия'!CW220)</f>
        <v>7</v>
      </c>
      <c r="CX220">
        <f>IF(COUNTA('Последняя версия'!CX220)=0,NA(),'Последняя версия'!CX220)</f>
        <v>6</v>
      </c>
      <c r="CY220">
        <f>IF(COUNTA('Последняя версия'!CY220)=0,NA(),'Последняя версия'!CY220)</f>
        <v>6</v>
      </c>
      <c r="CZ220">
        <f>IF(COUNTA('Последняя версия'!CZ220)=0,NA(),'Последняя версия'!CZ220)</f>
        <v>6</v>
      </c>
      <c r="DA220">
        <f>IF(COUNTA('Последняя версия'!DA220)=0,NA(),'Последняя версия'!DA220)</f>
        <v>4</v>
      </c>
      <c r="DB220">
        <f>IF(COUNTA('Последняя версия'!DB220)=0,NA(),'Последняя версия'!DB220)</f>
        <v>7</v>
      </c>
      <c r="DC220">
        <f>IF(COUNTA('Последняя версия'!DC220)=0,NA(),'Последняя версия'!DC220)</f>
        <v>7</v>
      </c>
      <c r="DD220">
        <f>IF(COUNTA('Последняя версия'!DD220)=0,NA(),'Последняя версия'!DD220)</f>
        <v>7</v>
      </c>
      <c r="DE220">
        <f>IF(COUNTA('Последняя версия'!DE220)=0,NA(),'Последняя версия'!DE220)</f>
        <v>6</v>
      </c>
      <c r="DF220">
        <f>IF(COUNTA('Последняя версия'!DF220)=0,NA(),'Последняя версия'!DF220)</f>
        <v>6</v>
      </c>
      <c r="DG220">
        <f>IF(COUNTA('Последняя версия'!DG220)=0,NA(),'Последняя версия'!DG220)</f>
        <v>6</v>
      </c>
      <c r="DH220">
        <f>IF(COUNTA('Последняя версия'!DH220)=0,NA(),'Последняя версия'!DH220)</f>
        <v>6</v>
      </c>
      <c r="DI220">
        <f>IF(COUNTA('Последняя версия'!DI220)=0,NA(),'Последняя версия'!DI220)</f>
        <v>6</v>
      </c>
      <c r="DJ220">
        <f>IF(COUNTA('Последняя версия'!DJ220)=0,NA(),'Последняя версия'!DJ220)</f>
        <v>5</v>
      </c>
      <c r="DK220">
        <f>IF(COUNTA('Последняя версия'!DK220)=0,NA(),'Последняя версия'!DK220)</f>
        <v>5</v>
      </c>
      <c r="DL220">
        <f>IF(COUNTA('Последняя версия'!DL220)=0,NA(),'Последняя версия'!DL220)</f>
        <v>3</v>
      </c>
      <c r="DM220">
        <f>IF(COUNTA('Последняя версия'!DM220)=0,NA(),'Последняя версия'!DM220)</f>
        <v>10</v>
      </c>
      <c r="DN220">
        <f>IF(COUNTA('Последняя версия'!DN220)=0,NA(),'Последняя версия'!DN220)</f>
        <v>5</v>
      </c>
      <c r="DO220">
        <f>IF(COUNTA('Последняя версия'!DO220)=0,NA(),'Последняя версия'!DO220)</f>
        <v>5</v>
      </c>
      <c r="DP220">
        <f>IF(COUNTA('Последняя версия'!DP220)=0,NA(),'Последняя версия'!DP220)</f>
        <v>3</v>
      </c>
      <c r="DQ220">
        <f>IF(COUNTA('Последняя версия'!DQ220)=0,NA(),'Последняя версия'!DQ220)</f>
        <v>20</v>
      </c>
      <c r="DR220">
        <f>IF(COUNTA('Последняя версия'!DR220)=0,NA(),'Последняя версия'!DR220)</f>
        <v>9</v>
      </c>
      <c r="DS220">
        <f>IF(COUNTA('Последняя версия'!DS220)=0,NA(),'Последняя версия'!DS220)</f>
        <v>11</v>
      </c>
      <c r="DT220">
        <f>IF(COUNTA('Последняя версия'!DT220)=0,NA(),'Последняя версия'!DT220)</f>
        <v>103</v>
      </c>
      <c r="DU220">
        <f>IF(COUNTA('Последняя версия'!DU220)=0,NA(),'Последняя версия'!DU220)</f>
        <v>75</v>
      </c>
      <c r="DV220">
        <f>IF(COUNTA('Последняя версия'!DV220)=0,NA(),'Последняя версия'!DV220)</f>
        <v>15</v>
      </c>
      <c r="DW220">
        <f>IF(COUNTA('Последняя версия'!DW220)=0,NA(),'Последняя версия'!DW220)</f>
        <v>1</v>
      </c>
      <c r="DX220">
        <f>IF(COUNTA('Последняя версия'!DX220)=0,NA(),'Последняя версия'!DX220)</f>
        <v>15</v>
      </c>
      <c r="DY220">
        <f>IF(COUNTA('Последняя версия'!DY220)=0,NA(),'Последняя версия'!DY220)</f>
        <v>11</v>
      </c>
      <c r="DZ220">
        <f>IF(COUNTA('Последняя версия'!DZ220)=0,NA(),'Последняя версия'!DZ220)</f>
        <v>24</v>
      </c>
      <c r="EA220">
        <f>IF(COUNTA('Последняя версия'!EA220)=0,NA(),'Последняя версия'!EA220)</f>
        <v>10</v>
      </c>
      <c r="EB220">
        <f>IF(COUNTA('Последняя версия'!EB220)=0,NA(),'Последняя версия'!EB220)</f>
        <v>45</v>
      </c>
      <c r="EC220">
        <f>IF(COUNTA('Последняя версия'!EC220)=0,NA(),'Последняя версия'!EC220)</f>
        <v>69</v>
      </c>
      <c r="ED220">
        <f>IF(COUNTA('Последняя версия'!ED220)=0,NA(),'Последняя версия'!ED220)</f>
        <v>134</v>
      </c>
      <c r="EE220">
        <f>IF(COUNTA('Последняя версия'!EE220)=0,NA(),'Последняя версия'!EE220)</f>
        <v>0</v>
      </c>
      <c r="EF220">
        <f>IF(COUNTA('Последняя версия'!EF220)=0,NA(),'Последняя версия'!EF220)</f>
        <v>0</v>
      </c>
      <c r="EG220">
        <f>IF(COUNTA('Последняя версия'!EG220)=0,NA(),'Последняя версия'!EG220)</f>
        <v>5</v>
      </c>
      <c r="EH220">
        <f>IF(COUNTA('Последняя версия'!EH220)=0,NA(),'Последняя версия'!EH220)</f>
        <v>17</v>
      </c>
      <c r="EI220">
        <f>IF(COUNTA('Последняя версия'!EI220)=0,NA(),'Последняя версия'!EI220)</f>
        <v>65</v>
      </c>
      <c r="EJ220">
        <f>IF(COUNTA('Последняя версия'!EJ220)=0,NA(),'Последняя версия'!EJ220)</f>
        <v>1.53</v>
      </c>
    </row>
    <row r="221" spans="1:140" x14ac:dyDescent="0.35">
      <c r="A221">
        <f>IF(COUNTA('Последняя версия'!A221)=0,NA(),'Последняя версия'!A221)</f>
        <v>220</v>
      </c>
      <c r="B221">
        <f>IF(COUNTA('Последняя версия'!B221)=0,NA(),'Последняя версия'!B221)</f>
        <v>1</v>
      </c>
      <c r="C221">
        <f>IF(COUNTA('Последняя версия'!C221)=0,NA(),'Последняя версия'!C221)</f>
        <v>2</v>
      </c>
      <c r="D221">
        <f>IF(COUNTA('Последняя версия'!D221)=0,NA(),'Последняя версия'!D221)</f>
        <v>6</v>
      </c>
      <c r="E221">
        <f>IF(COUNTA('Последняя версия'!E221)=0,NA(),'Последняя версия'!E221)</f>
        <v>5</v>
      </c>
      <c r="F221">
        <f>IF(COUNTA('Последняя версия'!F221)=0,NA(),'Последняя версия'!F221)</f>
        <v>2</v>
      </c>
      <c r="G221">
        <f>IF(COUNTA('Последняя версия'!G221)=0,NA(),'Последняя версия'!G221)</f>
        <v>2</v>
      </c>
      <c r="H221">
        <f>IF(COUNTA('Последняя версия'!H221)=0,NA(),'Последняя версия'!H221)</f>
        <v>2</v>
      </c>
      <c r="I221">
        <f>IF(COUNTA('Последняя версия'!I221)=0,NA(),'Последняя версия'!I221)</f>
        <v>1</v>
      </c>
      <c r="J221">
        <f>IF(COUNTA('Последняя версия'!J221)=0,NA(),'Последняя версия'!J221)</f>
        <v>2</v>
      </c>
      <c r="K221">
        <f>IF(COUNTA('Последняя версия'!K221)=0,NA(),'Последняя версия'!K221)</f>
        <v>1</v>
      </c>
      <c r="L221">
        <f>IF(COUNTA('Последняя версия'!L221)=0,NA(),'Последняя версия'!L221)</f>
        <v>1</v>
      </c>
      <c r="M221">
        <f>IF(COUNTA('Последняя версия'!M221)=0,NA(),'Последняя версия'!M221)</f>
        <v>1</v>
      </c>
      <c r="N221">
        <f>IF(COUNTA('Последняя версия'!N221)=0,NA(),'Последняя версия'!N221)</f>
        <v>1</v>
      </c>
      <c r="O221">
        <f>IF(COUNTA('Последняя версия'!O221)=0,NA(),'Последняя версия'!O221)</f>
        <v>1</v>
      </c>
      <c r="P221">
        <f>IF(COUNTA('Последняя версия'!P221)=0,NA(),'Последняя версия'!P221)</f>
        <v>1</v>
      </c>
      <c r="Q221">
        <f>IF(COUNTA('Последняя версия'!Q221)=0,NA(),'Последняя версия'!Q221)</f>
        <v>1</v>
      </c>
      <c r="R221">
        <f>IF(COUNTA('Последняя версия'!R221)=0,NA(),'Последняя версия'!R221)</f>
        <v>1</v>
      </c>
      <c r="S221">
        <f>IF(COUNTA('Последняя версия'!S221)=0,NA(),'Последняя версия'!S221)</f>
        <v>2</v>
      </c>
      <c r="T221">
        <f>IF(COUNTA('Последняя версия'!T221)=0,NA(),'Последняя версия'!T221)</f>
        <v>0</v>
      </c>
      <c r="U221">
        <f>IF(COUNTA('Последняя версия'!U221)=0,NA(),'Последняя версия'!U221)</f>
        <v>8</v>
      </c>
      <c r="V221">
        <f>IF(COUNTA('Последняя версия'!V221)=0,NA(),'Последняя версия'!V221)</f>
        <v>1</v>
      </c>
      <c r="W221">
        <f>IF(COUNTA('Последняя версия'!W221)=0,NA(),'Последняя версия'!W221)</f>
        <v>1</v>
      </c>
      <c r="X221">
        <f>IF(COUNTA('Последняя версия'!X221)=0,NA(),'Последняя версия'!X221)</f>
        <v>62</v>
      </c>
      <c r="Y221">
        <f>IF(COUNTA('Последняя версия'!Y221)=0,NA(),'Последняя версия'!Y221)</f>
        <v>60</v>
      </c>
      <c r="Z221">
        <f>IF(COUNTA('Последняя версия'!Z221)=0,NA(),'Последняя версия'!Z221)</f>
        <v>24</v>
      </c>
      <c r="AA221">
        <f>IF(COUNTA('Последняя версия'!AA221)=0,NA(),'Последняя версия'!AA221)</f>
        <v>50</v>
      </c>
      <c r="AB221" t="e">
        <f>IF(COUNTA('Последняя версия'!AB221)=0,NA(),'Последняя версия'!AB221)</f>
        <v>#N/A</v>
      </c>
      <c r="AC221">
        <f>IF(COUNTA('Последняя версия'!AC221)=0,NA(),'Последняя версия'!AC221)</f>
        <v>44.68</v>
      </c>
      <c r="AD221">
        <f>IF(COUNTA('Последняя версия'!AD221)=0,NA(),'Последняя версия'!AD221)</f>
        <v>6.33</v>
      </c>
      <c r="AE221">
        <f>IF(COUNTA('Последняя версия'!AE221)=0,NA(),'Последняя версия'!AE221)</f>
        <v>80.23</v>
      </c>
      <c r="AF221">
        <f>IF(COUNTA('Последняя версия'!AF221)=0,NA(),'Последняя версия'!AF221)</f>
        <v>7.04</v>
      </c>
      <c r="AG221">
        <f>IF(COUNTA('Последняя версия'!AG221)=0,NA(),'Последняя версия'!AG221)</f>
        <v>1.45</v>
      </c>
      <c r="AH221">
        <f>IF(COUNTA('Последняя версия'!AH221)=0,NA(),'Последняя версия'!AH221)</f>
        <v>5.14</v>
      </c>
      <c r="AI221">
        <f>IF(COUNTA('Последняя версия'!AI221)=0,NA(),'Последняя версия'!AI221)</f>
        <v>1.23</v>
      </c>
      <c r="AJ221">
        <f>IF(COUNTA('Последняя версия'!AJ221)=0,NA(),'Последняя версия'!AJ221)</f>
        <v>1.71</v>
      </c>
      <c r="AK221">
        <f>IF(COUNTA('Последняя версия'!AK221)=0,NA(),'Последняя версия'!AK221)</f>
        <v>3.35</v>
      </c>
      <c r="AL221">
        <f>IF(COUNTA('Последняя версия'!AL221)=0,NA(),'Последняя версия'!AL221)</f>
        <v>149</v>
      </c>
      <c r="AM221">
        <f>IF(COUNTA('Последняя версия'!AM221)=0,NA(),'Последняя версия'!AM221)</f>
        <v>356</v>
      </c>
      <c r="AN221" t="e">
        <f>IF(COUNTA('Последняя версия'!AN221)=0,NA(),'Последняя версия'!AN221)</f>
        <v>#N/A</v>
      </c>
      <c r="AO221" t="e">
        <f>IF(COUNTA('Последняя версия'!AO221)=0,NA(),'Последняя версия'!AO221)</f>
        <v>#N/A</v>
      </c>
      <c r="AP221" t="e">
        <f>IF(COUNTA('Последняя версия'!AP221)=0,NA(),'Последняя версия'!AP221)</f>
        <v>#N/A</v>
      </c>
      <c r="AQ221" t="e">
        <f>IF(COUNTA('Последняя версия'!AQ221)=0,NA(),'Последняя версия'!AQ221)</f>
        <v>#N/A</v>
      </c>
      <c r="AR221" t="e">
        <f>IF(COUNTA('Последняя версия'!AR221)=0,NA(),'Последняя версия'!AR221)</f>
        <v>#N/A</v>
      </c>
      <c r="AS221" t="e">
        <f>IF(COUNTA('Последняя версия'!AS221)=0,NA(),'Последняя версия'!AS221)</f>
        <v>#N/A</v>
      </c>
      <c r="AT221" t="e">
        <f>IF(COUNTA('Последняя версия'!AT221)=0,NA(),'Последняя версия'!AT221)</f>
        <v>#N/A</v>
      </c>
      <c r="AU221" t="e">
        <f>IF(COUNTA('Последняя версия'!AU221)=0,NA(),'Последняя версия'!AU221)</f>
        <v>#N/A</v>
      </c>
      <c r="AV221" t="e">
        <f>IF(COUNTA('Последняя версия'!AV221)=0,NA(),'Последняя версия'!AV221)</f>
        <v>#N/A</v>
      </c>
      <c r="AW221" t="e">
        <f>IF(COUNTA('Последняя версия'!AW221)=0,NA(),'Последняя версия'!AW221)</f>
        <v>#N/A</v>
      </c>
      <c r="AX221" t="e">
        <f>IF(COUNTA('Последняя версия'!AX221)=0,NA(),'Последняя версия'!AX221)</f>
        <v>#N/A</v>
      </c>
      <c r="AY221" t="e">
        <f>IF(COUNTA('Последняя версия'!AY221)=0,NA(),'Последняя версия'!AY221)</f>
        <v>#N/A</v>
      </c>
      <c r="AZ221" t="e">
        <f>IF(COUNTA('Последняя версия'!AZ221)=0,NA(),'Последняя версия'!AZ221)</f>
        <v>#N/A</v>
      </c>
      <c r="BA221" t="e">
        <f>IF(COUNTA('Последняя версия'!BA221)=0,NA(),'Последняя версия'!BA221)</f>
        <v>#N/A</v>
      </c>
      <c r="BB221">
        <f>IF(COUNTA('Последняя версия'!BB221)=0,NA(),'Последняя версия'!BB221)</f>
        <v>138</v>
      </c>
      <c r="BC221">
        <f>IF(COUNTA('Последняя версия'!BC221)=0,NA(),'Последняя версия'!BC221)</f>
        <v>4.96</v>
      </c>
      <c r="BD221">
        <f>IF(COUNTA('Последняя версия'!BD221)=0,NA(),'Последняя версия'!BD221)</f>
        <v>271</v>
      </c>
      <c r="BE221">
        <f>IF(COUNTA('Последняя версия'!BE221)=0,NA(),'Последняя версия'!BE221)</f>
        <v>5</v>
      </c>
      <c r="BF221">
        <f>IF(COUNTA('Последняя версия'!BF221)=0,NA(),'Последняя версия'!BF221)</f>
        <v>16</v>
      </c>
      <c r="BG221">
        <f>IF(COUNTA('Последняя версия'!BG221)=0,NA(),'Последняя версия'!BG221)</f>
        <v>7</v>
      </c>
      <c r="BH221">
        <f>IF(COUNTA('Последняя версия'!BH221)=0,NA(),'Последняя версия'!BH221)</f>
        <v>197</v>
      </c>
      <c r="BI221">
        <f>IF(COUNTA('Последняя версия'!BI221)=0,NA(),'Последняя версия'!BI221)</f>
        <v>1427</v>
      </c>
      <c r="BJ221">
        <f>IF(COUNTA('Последняя версия'!BJ221)=0,NA(),'Последняя версия'!BJ221)</f>
        <v>11.12</v>
      </c>
      <c r="BK221">
        <f>IF(COUNTA('Последняя версия'!BK221)=0,NA(),'Последняя версия'!BK221)</f>
        <v>70.3</v>
      </c>
      <c r="BL221">
        <f>IF(COUNTA('Последняя версия'!BL221)=0,NA(),'Последняя версия'!BL221)</f>
        <v>75.5</v>
      </c>
      <c r="BM221" t="e">
        <f>IF(COUNTA('Последняя версия'!BM221)=0,NA(),'Последняя версия'!BM221)</f>
        <v>#N/A</v>
      </c>
      <c r="BN221" t="e">
        <f>IF(COUNTA('Последняя версия'!BN221)=0,NA(),'Последняя версия'!BN221)</f>
        <v>#N/A</v>
      </c>
      <c r="BO221" t="e">
        <f>IF(COUNTA('Последняя версия'!BO221)=0,NA(),'Последняя версия'!BO221)</f>
        <v>#N/A</v>
      </c>
      <c r="BP221" t="e">
        <f>IF(COUNTA('Последняя версия'!BP221)=0,NA(),'Последняя версия'!BP221)</f>
        <v>#N/A</v>
      </c>
      <c r="BQ221" t="e">
        <f>IF(COUNTA('Последняя версия'!BQ221)=0,NA(),'Последняя версия'!BQ221)</f>
        <v>#N/A</v>
      </c>
      <c r="BR221" t="e">
        <f>IF(COUNTA('Последняя версия'!BR221)=0,NA(),'Последняя версия'!BR221)</f>
        <v>#N/A</v>
      </c>
      <c r="BS221" t="e">
        <f>IF(COUNTA('Последняя версия'!BS221)=0,NA(),'Последняя версия'!BS221)</f>
        <v>#N/A</v>
      </c>
      <c r="BT221" t="e">
        <f>IF(COUNTA('Последняя версия'!BT221)=0,NA(),'Последняя версия'!BT221)</f>
        <v>#N/A</v>
      </c>
      <c r="BU221" t="e">
        <f>IF(COUNTA('Последняя версия'!BU221)=0,NA(),'Последняя версия'!BU221)</f>
        <v>#N/A</v>
      </c>
      <c r="BV221" t="e">
        <f>IF(COUNTA('Последняя версия'!BV221)=0,NA(),'Последняя версия'!BV221)</f>
        <v>#N/A</v>
      </c>
      <c r="BW221" t="e">
        <f>IF(COUNTA('Последняя версия'!BW221)=0,NA(),'Последняя версия'!BW221)</f>
        <v>#N/A</v>
      </c>
      <c r="BX221" t="e">
        <f>IF(COUNTA('Последняя версия'!BX221)=0,NA(),'Последняя версия'!BX221)</f>
        <v>#N/A</v>
      </c>
      <c r="BY221" t="e">
        <f>IF(COUNTA('Последняя версия'!BY221)=0,NA(),'Последняя версия'!BY221)</f>
        <v>#N/A</v>
      </c>
      <c r="BZ221" t="e">
        <f>IF(COUNTA('Последняя версия'!BZ221)=0,NA(),'Последняя версия'!BZ221)</f>
        <v>#N/A</v>
      </c>
      <c r="CA221" t="e">
        <f>IF(COUNTA('Последняя версия'!CA221)=0,NA(),'Последняя версия'!CA221)</f>
        <v>#N/A</v>
      </c>
      <c r="CB221" t="e">
        <f>IF(COUNTA('Последняя версия'!CB221)=0,NA(),'Последняя версия'!CB221)</f>
        <v>#N/A</v>
      </c>
      <c r="CC221" t="e">
        <f>IF(COUNTA('Последняя версия'!CC221)=0,NA(),'Последняя версия'!CC221)</f>
        <v>#N/A</v>
      </c>
      <c r="CD221" t="e">
        <f>IF(COUNTA('Последняя версия'!CD221)=0,NA(),'Последняя версия'!CD221)</f>
        <v>#N/A</v>
      </c>
      <c r="CE221" t="e">
        <f>IF(COUNTA('Последняя версия'!CE221)=0,NA(),'Последняя версия'!CE221)</f>
        <v>#N/A</v>
      </c>
      <c r="CF221" t="e">
        <f>IF(COUNTA('Последняя версия'!CF221)=0,NA(),'Последняя версия'!CF221)</f>
        <v>#N/A</v>
      </c>
      <c r="CG221" t="e">
        <f>IF(COUNTA('Последняя версия'!CG221)=0,NA(),'Последняя версия'!CG221)</f>
        <v>#N/A</v>
      </c>
      <c r="CH221" t="e">
        <f>IF(COUNTA('Последняя версия'!CH221)=0,NA(),'Последняя версия'!CH221)</f>
        <v>#N/A</v>
      </c>
      <c r="CI221" t="e">
        <f>IF(COUNTA('Последняя версия'!CI221)=0,NA(),'Последняя версия'!CI221)</f>
        <v>#N/A</v>
      </c>
      <c r="CJ221" t="e">
        <f>IF(COUNTA('Последняя версия'!CJ221)=0,NA(),'Последняя версия'!CJ221)</f>
        <v>#N/A</v>
      </c>
      <c r="CK221" t="e">
        <f>IF(COUNTA('Последняя версия'!CK221)=0,NA(),'Последняя версия'!CK221)</f>
        <v>#N/A</v>
      </c>
      <c r="CL221" t="e">
        <f>IF(COUNTA('Последняя версия'!CL221)=0,NA(),'Последняя версия'!CL221)</f>
        <v>#N/A</v>
      </c>
      <c r="CM221" t="e">
        <f>IF(COUNTA('Последняя версия'!CM221)=0,NA(),'Последняя версия'!CM221)</f>
        <v>#N/A</v>
      </c>
      <c r="CN221" t="e">
        <f>IF(COUNTA('Последняя версия'!CN221)=0,NA(),'Последняя версия'!CN221)</f>
        <v>#N/A</v>
      </c>
      <c r="CO221" t="e">
        <f>IF(COUNTA('Последняя версия'!CO221)=0,NA(),'Последняя версия'!CO221)</f>
        <v>#N/A</v>
      </c>
      <c r="CP221" t="e">
        <f>IF(COUNTA('Последняя версия'!CP221)=0,NA(),'Последняя версия'!CP221)</f>
        <v>#N/A</v>
      </c>
      <c r="CQ221" t="e">
        <f>IF(COUNTA('Последняя версия'!CQ221)=0,NA(),'Последняя версия'!CQ221)</f>
        <v>#N/A</v>
      </c>
      <c r="CR221" t="e">
        <f>IF(COUNTA('Последняя версия'!CR221)=0,NA(),'Последняя версия'!CR221)</f>
        <v>#N/A</v>
      </c>
      <c r="CS221">
        <f>IF(COUNTA('Последняя версия'!CS221)=0,NA(),'Последняя версия'!CS221)</f>
        <v>28</v>
      </c>
      <c r="CT221">
        <f>IF(COUNTA('Последняя версия'!CT221)=0,NA(),'Последняя версия'!CT221)</f>
        <v>10</v>
      </c>
      <c r="CU221">
        <f>IF(COUNTA('Последняя версия'!CU221)=0,NA(),'Последняя версия'!CU221)</f>
        <v>17</v>
      </c>
      <c r="CV221">
        <f>IF(COUNTA('Последняя версия'!CV221)=0,NA(),'Последняя версия'!CV221)</f>
        <v>5</v>
      </c>
      <c r="CW221">
        <f>IF(COUNTA('Последняя версия'!CW221)=0,NA(),'Последняя версия'!CW221)</f>
        <v>2</v>
      </c>
      <c r="CX221">
        <f>IF(COUNTA('Последняя версия'!CX221)=0,NA(),'Последняя версия'!CX221)</f>
        <v>6</v>
      </c>
      <c r="CY221">
        <f>IF(COUNTA('Последняя версия'!CY221)=0,NA(),'Последняя версия'!CY221)</f>
        <v>4</v>
      </c>
      <c r="CZ221">
        <f>IF(COUNTA('Последняя версия'!CZ221)=0,NA(),'Последняя версия'!CZ221)</f>
        <v>5</v>
      </c>
      <c r="DA221">
        <f>IF(COUNTA('Последняя версия'!DA221)=0,NA(),'Последняя версия'!DA221)</f>
        <v>6</v>
      </c>
      <c r="DB221">
        <f>IF(COUNTA('Последняя версия'!DB221)=0,NA(),'Последняя версия'!DB221)</f>
        <v>7</v>
      </c>
      <c r="DC221">
        <f>IF(COUNTA('Последняя версия'!DC221)=0,NA(),'Последняя версия'!DC221)</f>
        <v>5</v>
      </c>
      <c r="DD221">
        <f>IF(COUNTA('Последняя версия'!DD221)=0,NA(),'Последняя версия'!DD221)</f>
        <v>8</v>
      </c>
      <c r="DE221">
        <f>IF(COUNTA('Последняя версия'!DE221)=0,NA(),'Последняя версия'!DE221)</f>
        <v>7</v>
      </c>
      <c r="DF221">
        <f>IF(COUNTA('Последняя версия'!DF221)=0,NA(),'Последняя версия'!DF221)</f>
        <v>5</v>
      </c>
      <c r="DG221">
        <f>IF(COUNTA('Последняя версия'!DG221)=0,NA(),'Последняя версия'!DG221)</f>
        <v>6</v>
      </c>
      <c r="DH221">
        <f>IF(COUNTA('Последняя версия'!DH221)=0,NA(),'Последняя версия'!DH221)</f>
        <v>16</v>
      </c>
      <c r="DI221">
        <f>IF(COUNTA('Последняя версия'!DI221)=0,NA(),'Последняя версия'!DI221)</f>
        <v>6</v>
      </c>
      <c r="DJ221">
        <f>IF(COUNTA('Последняя версия'!DJ221)=0,NA(),'Последняя версия'!DJ221)</f>
        <v>5</v>
      </c>
      <c r="DK221">
        <f>IF(COUNTA('Последняя версия'!DK221)=0,NA(),'Последняя версия'!DK221)</f>
        <v>3</v>
      </c>
      <c r="DL221">
        <f>IF(COUNTA('Последняя версия'!DL221)=0,NA(),'Последняя версия'!DL221)</f>
        <v>8</v>
      </c>
      <c r="DM221">
        <f>IF(COUNTA('Последняя версия'!DM221)=0,NA(),'Последняя версия'!DM221)</f>
        <v>13</v>
      </c>
      <c r="DN221">
        <f>IF(COUNTA('Последняя версия'!DN221)=0,NA(),'Последняя версия'!DN221)</f>
        <v>7</v>
      </c>
      <c r="DO221">
        <f>IF(COUNTA('Последняя версия'!DO221)=0,NA(),'Последняя версия'!DO221)</f>
        <v>6</v>
      </c>
      <c r="DP221">
        <f>IF(COUNTA('Последняя версия'!DP221)=0,NA(),'Последняя версия'!DP221)</f>
        <v>10</v>
      </c>
      <c r="DQ221">
        <f>IF(COUNTA('Последняя версия'!DQ221)=0,NA(),'Последняя версия'!DQ221)</f>
        <v>19</v>
      </c>
      <c r="DR221">
        <f>IF(COUNTA('Последняя версия'!DR221)=0,NA(),'Последняя версия'!DR221)</f>
        <v>9</v>
      </c>
      <c r="DS221">
        <f>IF(COUNTA('Последняя версия'!DS221)=0,NA(),'Последняя версия'!DS221)</f>
        <v>10</v>
      </c>
      <c r="DT221">
        <f>IF(COUNTA('Последняя версия'!DT221)=0,NA(),'Последняя версия'!DT221)</f>
        <v>128</v>
      </c>
      <c r="DU221">
        <f>IF(COUNTA('Последняя версия'!DU221)=0,NA(),'Последняя версия'!DU221)</f>
        <v>91</v>
      </c>
      <c r="DV221">
        <f>IF(COUNTA('Последняя версия'!DV221)=0,NA(),'Последняя версия'!DV221)</f>
        <v>18</v>
      </c>
      <c r="DW221">
        <f>IF(COUNTA('Последняя версия'!DW221)=0,NA(),'Последняя версия'!DW221)</f>
        <v>1</v>
      </c>
      <c r="DX221">
        <f>IF(COUNTA('Последняя версия'!DX221)=0,NA(),'Последняя версия'!DX221)</f>
        <v>24</v>
      </c>
      <c r="DY221">
        <f>IF(COUNTA('Последняя версия'!DY221)=0,NA(),'Последняя версия'!DY221)</f>
        <v>10</v>
      </c>
      <c r="DZ221">
        <f>IF(COUNTA('Последняя версия'!DZ221)=0,NA(),'Последняя версия'!DZ221)</f>
        <v>23</v>
      </c>
      <c r="EA221">
        <f>IF(COUNTA('Последняя версия'!EA221)=0,NA(),'Последняя версия'!EA221)</f>
        <v>16</v>
      </c>
      <c r="EB221">
        <f>IF(COUNTA('Последняя версия'!EB221)=0,NA(),'Последняя версия'!EB221)</f>
        <v>53</v>
      </c>
      <c r="EC221">
        <f>IF(COUNTA('Последняя версия'!EC221)=0,NA(),'Последняя версия'!EC221)</f>
        <v>95</v>
      </c>
      <c r="ED221">
        <f>IF(COUNTA('Последняя версия'!ED221)=0,NA(),'Последняя версия'!ED221)</f>
        <v>134</v>
      </c>
      <c r="EE221">
        <f>IF(COUNTA('Последняя версия'!EE221)=0,NA(),'Последняя версия'!EE221)</f>
        <v>0</v>
      </c>
      <c r="EF221">
        <f>IF(COUNTA('Последняя версия'!EF221)=0,NA(),'Последняя версия'!EF221)</f>
        <v>4</v>
      </c>
      <c r="EG221">
        <f>IF(COUNTA('Последняя версия'!EG221)=0,NA(),'Последняя версия'!EG221)</f>
        <v>1</v>
      </c>
      <c r="EH221">
        <f>IF(COUNTA('Последняя версия'!EH221)=0,NA(),'Последняя версия'!EH221)</f>
        <v>10</v>
      </c>
      <c r="EI221">
        <f>IF(COUNTA('Последняя версия'!EI221)=0,NA(),'Последняя версия'!EI221)</f>
        <v>39</v>
      </c>
      <c r="EJ221">
        <f>IF(COUNTA('Последняя версия'!EJ221)=0,NA(),'Последняя версия'!EJ221)</f>
        <v>1.79</v>
      </c>
    </row>
    <row r="222" spans="1:140" x14ac:dyDescent="0.35">
      <c r="A222">
        <f>IF(COUNTA('Последняя версия'!A222)=0,NA(),'Последняя версия'!A222)</f>
        <v>221</v>
      </c>
      <c r="B222">
        <f>IF(COUNTA('Последняя версия'!B222)=0,NA(),'Последняя версия'!B222)</f>
        <v>2</v>
      </c>
      <c r="C222">
        <f>IF(COUNTA('Последняя версия'!C222)=0,NA(),'Последняя версия'!C222)</f>
        <v>2</v>
      </c>
      <c r="D222">
        <f>IF(COUNTA('Последняя версия'!D222)=0,NA(),'Последняя версия'!D222)</f>
        <v>6</v>
      </c>
      <c r="E222">
        <f>IF(COUNTA('Последняя версия'!E222)=0,NA(),'Последняя версия'!E222)</f>
        <v>6</v>
      </c>
      <c r="F222">
        <f>IF(COUNTA('Последняя версия'!F222)=0,NA(),'Последняя версия'!F222)</f>
        <v>2</v>
      </c>
      <c r="G222">
        <f>IF(COUNTA('Последняя версия'!G222)=0,NA(),'Последняя версия'!G222)</f>
        <v>2</v>
      </c>
      <c r="H222">
        <f>IF(COUNTA('Последняя версия'!H222)=0,NA(),'Последняя версия'!H222)</f>
        <v>1</v>
      </c>
      <c r="I222">
        <f>IF(COUNTA('Последняя версия'!I222)=0,NA(),'Последняя версия'!I222)</f>
        <v>1</v>
      </c>
      <c r="J222">
        <f>IF(COUNTA('Последняя версия'!J222)=0,NA(),'Последняя версия'!J222)</f>
        <v>2</v>
      </c>
      <c r="K222">
        <f>IF(COUNTA('Последняя версия'!K222)=0,NA(),'Последняя версия'!K222)</f>
        <v>1</v>
      </c>
      <c r="L222">
        <f>IF(COUNTA('Последняя версия'!L222)=0,NA(),'Последняя версия'!L222)</f>
        <v>1</v>
      </c>
      <c r="M222">
        <f>IF(COUNTA('Последняя версия'!M222)=0,NA(),'Последняя версия'!M222)</f>
        <v>1</v>
      </c>
      <c r="N222">
        <f>IF(COUNTA('Последняя версия'!N222)=0,NA(),'Последняя версия'!N222)</f>
        <v>1</v>
      </c>
      <c r="O222">
        <f>IF(COUNTA('Последняя версия'!O222)=0,NA(),'Последняя версия'!O222)</f>
        <v>2</v>
      </c>
      <c r="P222">
        <f>IF(COUNTA('Последняя версия'!P222)=0,NA(),'Последняя версия'!P222)</f>
        <v>2</v>
      </c>
      <c r="Q222">
        <f>IF(COUNTA('Последняя версия'!Q222)=0,NA(),'Последняя версия'!Q222)</f>
        <v>3</v>
      </c>
      <c r="R222">
        <f>IF(COUNTA('Последняя версия'!R222)=0,NA(),'Последняя версия'!R222)</f>
        <v>1</v>
      </c>
      <c r="S222">
        <f>IF(COUNTA('Последняя версия'!S222)=0,NA(),'Последняя версия'!S222)</f>
        <v>2</v>
      </c>
      <c r="T222">
        <f>IF(COUNTA('Последняя версия'!T222)=0,NA(),'Последняя версия'!T222)</f>
        <v>0</v>
      </c>
      <c r="U222">
        <f>IF(COUNTA('Последняя версия'!U222)=0,NA(),'Последняя версия'!U222)</f>
        <v>1</v>
      </c>
      <c r="V222">
        <f>IF(COUNTA('Последняя версия'!V222)=0,NA(),'Последняя версия'!V222)</f>
        <v>1</v>
      </c>
      <c r="W222">
        <f>IF(COUNTA('Последняя версия'!W222)=0,NA(),'Последняя версия'!W222)</f>
        <v>1</v>
      </c>
      <c r="X222">
        <f>IF(COUNTA('Последняя версия'!X222)=0,NA(),'Последняя версия'!X222)</f>
        <v>69</v>
      </c>
      <c r="Y222">
        <f>IF(COUNTA('Последняя версия'!Y222)=0,NA(),'Последняя версия'!Y222)</f>
        <v>60</v>
      </c>
      <c r="Z222">
        <f>IF(COUNTA('Последняя версия'!Z222)=0,NA(),'Последняя версия'!Z222)</f>
        <v>108</v>
      </c>
      <c r="AA222">
        <f>IF(COUNTA('Последняя версия'!AA222)=0,NA(),'Последняя версия'!AA222)</f>
        <v>38</v>
      </c>
      <c r="AB222" t="e">
        <f>IF(COUNTA('Последняя версия'!AB222)=0,NA(),'Последняя версия'!AB222)</f>
        <v>#N/A</v>
      </c>
      <c r="AC222">
        <f>IF(COUNTA('Последняя версия'!AC222)=0,NA(),'Последняя версия'!AC222)</f>
        <v>40.86</v>
      </c>
      <c r="AD222">
        <f>IF(COUNTA('Последняя версия'!AD222)=0,NA(),'Последняя версия'!AD222)</f>
        <v>4.01</v>
      </c>
      <c r="AE222">
        <f>IF(COUNTA('Последняя версия'!AE222)=0,NA(),'Последняя версия'!AE222)</f>
        <v>70.7</v>
      </c>
      <c r="AF222">
        <f>IF(COUNTA('Последняя версия'!AF222)=0,NA(),'Последняя версия'!AF222)</f>
        <v>4.9400000000000004</v>
      </c>
      <c r="AG222">
        <f>IF(COUNTA('Последняя версия'!AG222)=0,NA(),'Последняя версия'!AG222)</f>
        <v>1.38</v>
      </c>
      <c r="AH222">
        <f>IF(COUNTA('Последняя версия'!AH222)=0,NA(),'Последняя версия'!AH222)</f>
        <v>1.79</v>
      </c>
      <c r="AI222">
        <f>IF(COUNTA('Последняя версия'!AI222)=0,NA(),'Последняя версия'!AI222)</f>
        <v>0.79</v>
      </c>
      <c r="AJ222">
        <f>IF(COUNTA('Последняя версия'!AJ222)=0,NA(),'Последняя версия'!AJ222)</f>
        <v>0.16</v>
      </c>
      <c r="AK222">
        <f>IF(COUNTA('Последняя версия'!AK222)=0,NA(),'Последняя версия'!AK222)</f>
        <v>0.16</v>
      </c>
      <c r="AL222">
        <f>IF(COUNTA('Последняя версия'!AL222)=0,NA(),'Последняя версия'!AL222)</f>
        <v>282</v>
      </c>
      <c r="AM222">
        <f>IF(COUNTA('Последняя версия'!AM222)=0,NA(),'Последняя версия'!AM222)</f>
        <v>681</v>
      </c>
      <c r="AN222" t="e">
        <f>IF(COUNTA('Последняя версия'!AN222)=0,NA(),'Последняя версия'!AN222)</f>
        <v>#N/A</v>
      </c>
      <c r="AO222" t="e">
        <f>IF(COUNTA('Последняя версия'!AO222)=0,NA(),'Последняя версия'!AO222)</f>
        <v>#N/A</v>
      </c>
      <c r="AP222" t="e">
        <f>IF(COUNTA('Последняя версия'!AP222)=0,NA(),'Последняя версия'!AP222)</f>
        <v>#N/A</v>
      </c>
      <c r="AQ222" t="e">
        <f>IF(COUNTA('Последняя версия'!AQ222)=0,NA(),'Последняя версия'!AQ222)</f>
        <v>#N/A</v>
      </c>
      <c r="AR222" t="e">
        <f>IF(COUNTA('Последняя версия'!AR222)=0,NA(),'Последняя версия'!AR222)</f>
        <v>#N/A</v>
      </c>
      <c r="AS222" t="e">
        <f>IF(COUNTA('Последняя версия'!AS222)=0,NA(),'Последняя версия'!AS222)</f>
        <v>#N/A</v>
      </c>
      <c r="AT222" t="e">
        <f>IF(COUNTA('Последняя версия'!AT222)=0,NA(),'Последняя версия'!AT222)</f>
        <v>#N/A</v>
      </c>
      <c r="AU222" t="e">
        <f>IF(COUNTA('Последняя версия'!AU222)=0,NA(),'Последняя версия'!AU222)</f>
        <v>#N/A</v>
      </c>
      <c r="AV222" t="e">
        <f>IF(COUNTA('Последняя версия'!AV222)=0,NA(),'Последняя версия'!AV222)</f>
        <v>#N/A</v>
      </c>
      <c r="AW222" t="e">
        <f>IF(COUNTA('Последняя версия'!AW222)=0,NA(),'Последняя версия'!AW222)</f>
        <v>#N/A</v>
      </c>
      <c r="AX222" t="e">
        <f>IF(COUNTA('Последняя версия'!AX222)=0,NA(),'Последняя версия'!AX222)</f>
        <v>#N/A</v>
      </c>
      <c r="AY222" t="e">
        <f>IF(COUNTA('Последняя версия'!AY222)=0,NA(),'Последняя версия'!AY222)</f>
        <v>#N/A</v>
      </c>
      <c r="AZ222" t="e">
        <f>IF(COUNTA('Последняя версия'!AZ222)=0,NA(),'Последняя версия'!AZ222)</f>
        <v>#N/A</v>
      </c>
      <c r="BA222" t="e">
        <f>IF(COUNTA('Последняя версия'!BA222)=0,NA(),'Последняя версия'!BA222)</f>
        <v>#N/A</v>
      </c>
      <c r="BB222">
        <f>IF(COUNTA('Последняя версия'!BB222)=0,NA(),'Последняя версия'!BB222)</f>
        <v>132</v>
      </c>
      <c r="BC222">
        <f>IF(COUNTA('Последняя версия'!BC222)=0,NA(),'Последняя версия'!BC222)</f>
        <v>4.7</v>
      </c>
      <c r="BD222">
        <f>IF(COUNTA('Последняя версия'!BD222)=0,NA(),'Последняя версия'!BD222)</f>
        <v>224</v>
      </c>
      <c r="BE222">
        <f>IF(COUNTA('Последняя версия'!BE222)=0,NA(),'Последняя версия'!BE222)</f>
        <v>3.8</v>
      </c>
      <c r="BF222">
        <f>IF(COUNTA('Последняя версия'!BF222)=0,NA(),'Последняя версия'!BF222)</f>
        <v>6</v>
      </c>
      <c r="BG222">
        <f>IF(COUNTA('Последняя версия'!BG222)=0,NA(),'Последняя версия'!BG222)</f>
        <v>5</v>
      </c>
      <c r="BH222">
        <f>IF(COUNTA('Последняя версия'!BH222)=0,NA(),'Последняя версия'!BH222)</f>
        <v>229</v>
      </c>
      <c r="BI222">
        <f>IF(COUNTA('Последняя версия'!BI222)=0,NA(),'Последняя версия'!BI222)</f>
        <v>1735</v>
      </c>
      <c r="BJ222">
        <f>IF(COUNTA('Последняя версия'!BJ222)=0,NA(),'Последняя версия'!BJ222)</f>
        <v>11.18</v>
      </c>
      <c r="BK222">
        <f>IF(COUNTA('Последняя версия'!BK222)=0,NA(),'Последняя версия'!BK222)</f>
        <v>53</v>
      </c>
      <c r="BL222">
        <f>IF(COUNTA('Последняя версия'!BL222)=0,NA(),'Последняя версия'!BL222)</f>
        <v>92.37</v>
      </c>
      <c r="BM222" t="e">
        <f>IF(COUNTA('Последняя версия'!BM222)=0,NA(),'Последняя версия'!BM222)</f>
        <v>#N/A</v>
      </c>
      <c r="BN222" t="e">
        <f>IF(COUNTA('Последняя версия'!BN222)=0,NA(),'Последняя версия'!BN222)</f>
        <v>#N/A</v>
      </c>
      <c r="BO222" t="e">
        <f>IF(COUNTA('Последняя версия'!BO222)=0,NA(),'Последняя версия'!BO222)</f>
        <v>#N/A</v>
      </c>
      <c r="BP222" t="e">
        <f>IF(COUNTA('Последняя версия'!BP222)=0,NA(),'Последняя версия'!BP222)</f>
        <v>#N/A</v>
      </c>
      <c r="BQ222" t="e">
        <f>IF(COUNTA('Последняя версия'!BQ222)=0,NA(),'Последняя версия'!BQ222)</f>
        <v>#N/A</v>
      </c>
      <c r="BR222" t="e">
        <f>IF(COUNTA('Последняя версия'!BR222)=0,NA(),'Последняя версия'!BR222)</f>
        <v>#N/A</v>
      </c>
      <c r="BS222" t="e">
        <f>IF(COUNTA('Последняя версия'!BS222)=0,NA(),'Последняя версия'!BS222)</f>
        <v>#N/A</v>
      </c>
      <c r="BT222" t="e">
        <f>IF(COUNTA('Последняя версия'!BT222)=0,NA(),'Последняя версия'!BT222)</f>
        <v>#N/A</v>
      </c>
      <c r="BU222" t="e">
        <f>IF(COUNTA('Последняя версия'!BU222)=0,NA(),'Последняя версия'!BU222)</f>
        <v>#N/A</v>
      </c>
      <c r="BV222" t="e">
        <f>IF(COUNTA('Последняя версия'!BV222)=0,NA(),'Последняя версия'!BV222)</f>
        <v>#N/A</v>
      </c>
      <c r="BW222" t="e">
        <f>IF(COUNTA('Последняя версия'!BW222)=0,NA(),'Последняя версия'!BW222)</f>
        <v>#N/A</v>
      </c>
      <c r="BX222" t="e">
        <f>IF(COUNTA('Последняя версия'!BX222)=0,NA(),'Последняя версия'!BX222)</f>
        <v>#N/A</v>
      </c>
      <c r="BY222" t="e">
        <f>IF(COUNTA('Последняя версия'!BY222)=0,NA(),'Последняя версия'!BY222)</f>
        <v>#N/A</v>
      </c>
      <c r="BZ222" t="e">
        <f>IF(COUNTA('Последняя версия'!BZ222)=0,NA(),'Последняя версия'!BZ222)</f>
        <v>#N/A</v>
      </c>
      <c r="CA222" t="e">
        <f>IF(COUNTA('Последняя версия'!CA222)=0,NA(),'Последняя версия'!CA222)</f>
        <v>#N/A</v>
      </c>
      <c r="CB222" t="e">
        <f>IF(COUNTA('Последняя версия'!CB222)=0,NA(),'Последняя версия'!CB222)</f>
        <v>#N/A</v>
      </c>
      <c r="CC222" t="e">
        <f>IF(COUNTA('Последняя версия'!CC222)=0,NA(),'Последняя версия'!CC222)</f>
        <v>#N/A</v>
      </c>
      <c r="CD222" t="e">
        <f>IF(COUNTA('Последняя версия'!CD222)=0,NA(),'Последняя версия'!CD222)</f>
        <v>#N/A</v>
      </c>
      <c r="CE222" t="e">
        <f>IF(COUNTA('Последняя версия'!CE222)=0,NA(),'Последняя версия'!CE222)</f>
        <v>#N/A</v>
      </c>
      <c r="CF222" t="e">
        <f>IF(COUNTA('Последняя версия'!CF222)=0,NA(),'Последняя версия'!CF222)</f>
        <v>#N/A</v>
      </c>
      <c r="CG222" t="e">
        <f>IF(COUNTA('Последняя версия'!CG222)=0,NA(),'Последняя версия'!CG222)</f>
        <v>#N/A</v>
      </c>
      <c r="CH222" t="e">
        <f>IF(COUNTA('Последняя версия'!CH222)=0,NA(),'Последняя версия'!CH222)</f>
        <v>#N/A</v>
      </c>
      <c r="CI222" t="e">
        <f>IF(COUNTA('Последняя версия'!CI222)=0,NA(),'Последняя версия'!CI222)</f>
        <v>#N/A</v>
      </c>
      <c r="CJ222" t="e">
        <f>IF(COUNTA('Последняя версия'!CJ222)=0,NA(),'Последняя версия'!CJ222)</f>
        <v>#N/A</v>
      </c>
      <c r="CK222" t="e">
        <f>IF(COUNTA('Последняя версия'!CK222)=0,NA(),'Последняя версия'!CK222)</f>
        <v>#N/A</v>
      </c>
      <c r="CL222" t="e">
        <f>IF(COUNTA('Последняя версия'!CL222)=0,NA(),'Последняя версия'!CL222)</f>
        <v>#N/A</v>
      </c>
      <c r="CM222" t="e">
        <f>IF(COUNTA('Последняя версия'!CM222)=0,NA(),'Последняя версия'!CM222)</f>
        <v>#N/A</v>
      </c>
      <c r="CN222" t="e">
        <f>IF(COUNTA('Последняя версия'!CN222)=0,NA(),'Последняя версия'!CN222)</f>
        <v>#N/A</v>
      </c>
      <c r="CO222" t="e">
        <f>IF(COUNTA('Последняя версия'!CO222)=0,NA(),'Последняя версия'!CO222)</f>
        <v>#N/A</v>
      </c>
      <c r="CP222" t="e">
        <f>IF(COUNTA('Последняя версия'!CP222)=0,NA(),'Последняя версия'!CP222)</f>
        <v>#N/A</v>
      </c>
      <c r="CQ222" t="e">
        <f>IF(COUNTA('Последняя версия'!CQ222)=0,NA(),'Последняя версия'!CQ222)</f>
        <v>#N/A</v>
      </c>
      <c r="CR222" t="e">
        <f>IF(COUNTA('Последняя версия'!CR222)=0,NA(),'Последняя версия'!CR222)</f>
        <v>#N/A</v>
      </c>
      <c r="CS222">
        <f>IF(COUNTA('Последняя версия'!CS222)=0,NA(),'Последняя версия'!CS222)</f>
        <v>26</v>
      </c>
      <c r="CT222">
        <f>IF(COUNTA('Последняя версия'!CT222)=0,NA(),'Последняя версия'!CT222)</f>
        <v>8</v>
      </c>
      <c r="CU222">
        <f>IF(COUNTA('Последняя версия'!CU222)=0,NA(),'Последняя версия'!CU222)</f>
        <v>18</v>
      </c>
      <c r="CV222">
        <f>IF(COUNTA('Последняя версия'!CV222)=0,NA(),'Последняя версия'!CV222)</f>
        <v>5</v>
      </c>
      <c r="CW222">
        <f>IF(COUNTA('Последняя версия'!CW222)=0,NA(),'Последняя версия'!CW222)</f>
        <v>1</v>
      </c>
      <c r="CX222">
        <f>IF(COUNTA('Последняя версия'!CX222)=0,NA(),'Последняя версия'!CX222)</f>
        <v>7</v>
      </c>
      <c r="CY222">
        <f>IF(COUNTA('Последняя версия'!CY222)=0,NA(),'Последняя версия'!CY222)</f>
        <v>1</v>
      </c>
      <c r="CZ222">
        <f>IF(COUNTA('Последняя версия'!CZ222)=0,NA(),'Последняя версия'!CZ222)</f>
        <v>4</v>
      </c>
      <c r="DA222">
        <f>IF(COUNTA('Последняя версия'!DA222)=0,NA(),'Последняя версия'!DA222)</f>
        <v>9</v>
      </c>
      <c r="DB222">
        <f>IF(COUNTA('Последняя версия'!DB222)=0,NA(),'Последняя версия'!DB222)</f>
        <v>5</v>
      </c>
      <c r="DC222">
        <f>IF(COUNTA('Последняя версия'!DC222)=0,NA(),'Последняя версия'!DC222)</f>
        <v>4</v>
      </c>
      <c r="DD222">
        <f>IF(COUNTA('Последняя версия'!DD222)=0,NA(),'Последняя версия'!DD222)</f>
        <v>6</v>
      </c>
      <c r="DE222">
        <f>IF(COUNTA('Последняя версия'!DE222)=0,NA(),'Последняя версия'!DE222)</f>
        <v>1</v>
      </c>
      <c r="DF222">
        <f>IF(COUNTA('Последняя версия'!DF222)=0,NA(),'Последняя версия'!DF222)</f>
        <v>4</v>
      </c>
      <c r="DG222">
        <f>IF(COUNTA('Последняя версия'!DG222)=0,NA(),'Последняя версия'!DG222)</f>
        <v>8</v>
      </c>
      <c r="DH222">
        <f>IF(COUNTA('Последняя версия'!DH222)=0,NA(),'Последняя версия'!DH222)</f>
        <v>1</v>
      </c>
      <c r="DI222">
        <f>IF(COUNTA('Последняя версия'!DI222)=0,NA(),'Последняя версия'!DI222)</f>
        <v>6</v>
      </c>
      <c r="DJ222">
        <f>IF(COUNTA('Последняя версия'!DJ222)=0,NA(),'Последняя версия'!DJ222)</f>
        <v>4</v>
      </c>
      <c r="DK222">
        <f>IF(COUNTA('Последняя версия'!DK222)=0,NA(),'Последняя версия'!DK222)</f>
        <v>9</v>
      </c>
      <c r="DL222">
        <f>IF(COUNTA('Последняя версия'!DL222)=0,NA(),'Последняя версия'!DL222)</f>
        <v>4</v>
      </c>
      <c r="DM222">
        <f>IF(COUNTA('Последняя версия'!DM222)=0,NA(),'Последняя версия'!DM222)</f>
        <v>12</v>
      </c>
      <c r="DN222">
        <f>IF(COUNTA('Последняя версия'!DN222)=0,NA(),'Последняя версия'!DN222)</f>
        <v>7</v>
      </c>
      <c r="DO222">
        <f>IF(COUNTA('Последняя версия'!DO222)=0,NA(),'Последняя версия'!DO222)</f>
        <v>5</v>
      </c>
      <c r="DP222">
        <f>IF(COUNTA('Последняя версия'!DP222)=0,NA(),'Последняя версия'!DP222)</f>
        <v>5</v>
      </c>
      <c r="DQ222">
        <f>IF(COUNTA('Последняя версия'!DQ222)=0,NA(),'Последняя версия'!DQ222)</f>
        <v>8</v>
      </c>
      <c r="DR222">
        <f>IF(COUNTA('Последняя версия'!DR222)=0,NA(),'Последняя версия'!DR222)</f>
        <v>7</v>
      </c>
      <c r="DS222">
        <f>IF(COUNTA('Последняя версия'!DS222)=0,NA(),'Последняя версия'!DS222)</f>
        <v>1</v>
      </c>
      <c r="DT222">
        <f>IF(COUNTA('Последняя версия'!DT222)=0,NA(),'Последняя версия'!DT222)</f>
        <v>100</v>
      </c>
      <c r="DU222">
        <f>IF(COUNTA('Последняя версия'!DU222)=0,NA(),'Последняя версия'!DU222)</f>
        <v>77</v>
      </c>
      <c r="DV222">
        <f>IF(COUNTA('Последняя версия'!DV222)=0,NA(),'Последняя версия'!DV222)</f>
        <v>15</v>
      </c>
      <c r="DW222">
        <f>IF(COUNTA('Последняя версия'!DW222)=0,NA(),'Последняя версия'!DW222)</f>
        <v>1</v>
      </c>
      <c r="DX222">
        <f>IF(COUNTA('Последняя версия'!DX222)=0,NA(),'Последняя версия'!DX222)</f>
        <v>11</v>
      </c>
      <c r="DY222">
        <f>IF(COUNTA('Последняя версия'!DY222)=0,NA(),'Последняя версия'!DY222)</f>
        <v>10</v>
      </c>
      <c r="DZ222">
        <f>IF(COUNTA('Последняя версия'!DZ222)=0,NA(),'Последняя версия'!DZ222)</f>
        <v>26</v>
      </c>
      <c r="EA222">
        <f>IF(COUNTA('Последняя версия'!EA222)=0,NA(),'Последняя версия'!EA222)</f>
        <v>15</v>
      </c>
      <c r="EB222">
        <f>IF(COUNTA('Последняя версия'!EB222)=0,NA(),'Последняя версия'!EB222)</f>
        <v>48</v>
      </c>
      <c r="EC222">
        <f>IF(COUNTA('Последняя версия'!EC222)=0,NA(),'Последняя версия'!EC222)</f>
        <v>92</v>
      </c>
      <c r="ED222">
        <f>IF(COUNTA('Последняя версия'!ED222)=0,NA(),'Последняя версия'!ED222)</f>
        <v>258</v>
      </c>
      <c r="EE222">
        <f>IF(COUNTA('Последняя версия'!EE222)=0,NA(),'Последняя версия'!EE222)</f>
        <v>1</v>
      </c>
      <c r="EF222">
        <f>IF(COUNTA('Последняя версия'!EF222)=0,NA(),'Последняя версия'!EF222)</f>
        <v>5</v>
      </c>
      <c r="EG222">
        <f>IF(COUNTA('Последняя версия'!EG222)=0,NA(),'Последняя версия'!EG222)</f>
        <v>1</v>
      </c>
      <c r="EH222">
        <f>IF(COUNTA('Последняя версия'!EH222)=0,NA(),'Последняя версия'!EH222)</f>
        <v>19</v>
      </c>
      <c r="EI222">
        <f>IF(COUNTA('Последняя версия'!EI222)=0,NA(),'Последняя версия'!EI222)</f>
        <v>166</v>
      </c>
      <c r="EJ222">
        <f>IF(COUNTA('Последняя версия'!EJ222)=0,NA(),'Последняя версия'!EJ222)</f>
        <v>1.92</v>
      </c>
    </row>
    <row r="223" spans="1:140" x14ac:dyDescent="0.35">
      <c r="A223">
        <f>IF(COUNTA('Последняя версия'!A223)=0,NA(),'Последняя версия'!A223)</f>
        <v>222</v>
      </c>
      <c r="B223">
        <f>IF(COUNTA('Последняя версия'!B223)=0,NA(),'Последняя версия'!B223)</f>
        <v>2</v>
      </c>
      <c r="C223">
        <f>IF(COUNTA('Последняя версия'!C223)=0,NA(),'Последняя версия'!C223)</f>
        <v>2</v>
      </c>
      <c r="D223">
        <f>IF(COUNTA('Последняя версия'!D223)=0,NA(),'Последняя версия'!D223)</f>
        <v>6</v>
      </c>
      <c r="E223">
        <f>IF(COUNTA('Последняя версия'!E223)=0,NA(),'Последняя версия'!E223)</f>
        <v>6</v>
      </c>
      <c r="F223">
        <f>IF(COUNTA('Последняя версия'!F223)=0,NA(),'Последняя версия'!F223)</f>
        <v>2</v>
      </c>
      <c r="G223">
        <f>IF(COUNTA('Последняя версия'!G223)=0,NA(),'Последняя версия'!G223)</f>
        <v>2</v>
      </c>
      <c r="H223">
        <f>IF(COUNTA('Последняя версия'!H223)=0,NA(),'Последняя версия'!H223)</f>
        <v>1</v>
      </c>
      <c r="I223">
        <f>IF(COUNTA('Последняя версия'!I223)=0,NA(),'Последняя версия'!I223)</f>
        <v>1</v>
      </c>
      <c r="J223">
        <f>IF(COUNTA('Последняя версия'!J223)=0,NA(),'Последняя версия'!J223)</f>
        <v>2</v>
      </c>
      <c r="K223">
        <f>IF(COUNTA('Последняя версия'!K223)=0,NA(),'Последняя версия'!K223)</f>
        <v>1</v>
      </c>
      <c r="L223">
        <f>IF(COUNTA('Последняя версия'!L223)=0,NA(),'Последняя версия'!L223)</f>
        <v>1</v>
      </c>
      <c r="M223">
        <f>IF(COUNTA('Последняя версия'!M223)=0,NA(),'Последняя версия'!M223)</f>
        <v>1</v>
      </c>
      <c r="N223">
        <f>IF(COUNTA('Последняя версия'!N223)=0,NA(),'Последняя версия'!N223)</f>
        <v>1</v>
      </c>
      <c r="O223">
        <f>IF(COUNTA('Последняя версия'!O223)=0,NA(),'Последняя версия'!O223)</f>
        <v>2</v>
      </c>
      <c r="P223">
        <f>IF(COUNTA('Последняя версия'!P223)=0,NA(),'Последняя версия'!P223)</f>
        <v>1</v>
      </c>
      <c r="Q223">
        <f>IF(COUNTA('Последняя версия'!Q223)=0,NA(),'Последняя версия'!Q223)</f>
        <v>2</v>
      </c>
      <c r="R223">
        <f>IF(COUNTA('Последняя версия'!R223)=0,NA(),'Последняя версия'!R223)</f>
        <v>1</v>
      </c>
      <c r="S223">
        <f>IF(COUNTA('Последняя версия'!S223)=0,NA(),'Последняя версия'!S223)</f>
        <v>2</v>
      </c>
      <c r="T223">
        <f>IF(COUNTA('Последняя версия'!T223)=0,NA(),'Последняя версия'!T223)</f>
        <v>0</v>
      </c>
      <c r="U223">
        <f>IF(COUNTA('Последняя версия'!U223)=0,NA(),'Последняя версия'!U223)</f>
        <v>1</v>
      </c>
      <c r="V223">
        <f>IF(COUNTA('Последняя версия'!V223)=0,NA(),'Последняя версия'!V223)</f>
        <v>1</v>
      </c>
      <c r="W223">
        <f>IF(COUNTA('Последняя версия'!W223)=0,NA(),'Последняя версия'!W223)</f>
        <v>1</v>
      </c>
      <c r="X223">
        <f>IF(COUNTA('Последняя версия'!X223)=0,NA(),'Последняя версия'!X223)</f>
        <v>74</v>
      </c>
      <c r="Y223">
        <f>IF(COUNTA('Последняя версия'!Y223)=0,NA(),'Последняя версия'!Y223)</f>
        <v>72</v>
      </c>
      <c r="Z223">
        <f>IF(COUNTA('Последняя версия'!Z223)=0,NA(),'Последняя версия'!Z223)</f>
        <v>24</v>
      </c>
      <c r="AA223">
        <f>IF(COUNTA('Последняя версия'!AA223)=0,NA(),'Последняя версия'!AA223)</f>
        <v>45</v>
      </c>
      <c r="AB223" t="e">
        <f>IF(COUNTA('Последняя версия'!AB223)=0,NA(),'Последняя версия'!AB223)</f>
        <v>#N/A</v>
      </c>
      <c r="AC223">
        <f>IF(COUNTA('Последняя версия'!AC223)=0,NA(),'Последняя версия'!AC223)</f>
        <v>43.99</v>
      </c>
      <c r="AD223">
        <f>IF(COUNTA('Последняя версия'!AD223)=0,NA(),'Последняя версия'!AD223)</f>
        <v>7.39</v>
      </c>
      <c r="AE223">
        <f>IF(COUNTA('Последняя версия'!AE223)=0,NA(),'Последняя версия'!AE223)</f>
        <v>71.89</v>
      </c>
      <c r="AF223">
        <f>IF(COUNTA('Последняя версия'!AF223)=0,NA(),'Последняя версия'!AF223)</f>
        <v>5.7</v>
      </c>
      <c r="AG223">
        <f>IF(COUNTA('Последняя версия'!AG223)=0,NA(),'Последняя версия'!AG223)</f>
        <v>1.43</v>
      </c>
      <c r="AH223">
        <f>IF(COUNTA('Последняя версия'!AH223)=0,NA(),'Последняя версия'!AH223)</f>
        <v>4.2699999999999996</v>
      </c>
      <c r="AI223">
        <f>IF(COUNTA('Последняя версия'!AI223)=0,NA(),'Последняя версия'!AI223)</f>
        <v>1.93</v>
      </c>
      <c r="AJ223">
        <f>IF(COUNTA('Последняя версия'!AJ223)=0,NA(),'Последняя версия'!AJ223)</f>
        <v>0.48</v>
      </c>
      <c r="AK223">
        <f>IF(COUNTA('Последняя версия'!AK223)=0,NA(),'Последняя версия'!AK223)</f>
        <v>4.17</v>
      </c>
      <c r="AL223">
        <f>IF(COUNTA('Последняя версия'!AL223)=0,NA(),'Последняя версия'!AL223)</f>
        <v>72</v>
      </c>
      <c r="AM223">
        <f>IF(COUNTA('Последняя версия'!AM223)=0,NA(),'Последняя версия'!AM223)</f>
        <v>464</v>
      </c>
      <c r="AN223" t="e">
        <f>IF(COUNTA('Последняя версия'!AN223)=0,NA(),'Последняя версия'!AN223)</f>
        <v>#N/A</v>
      </c>
      <c r="AO223" t="e">
        <f>IF(COUNTA('Последняя версия'!AO223)=0,NA(),'Последняя версия'!AO223)</f>
        <v>#N/A</v>
      </c>
      <c r="AP223" t="e">
        <f>IF(COUNTA('Последняя версия'!AP223)=0,NA(),'Последняя версия'!AP223)</f>
        <v>#N/A</v>
      </c>
      <c r="AQ223" t="e">
        <f>IF(COUNTA('Последняя версия'!AQ223)=0,NA(),'Последняя версия'!AQ223)</f>
        <v>#N/A</v>
      </c>
      <c r="AR223" t="e">
        <f>IF(COUNTA('Последняя версия'!AR223)=0,NA(),'Последняя версия'!AR223)</f>
        <v>#N/A</v>
      </c>
      <c r="AS223" t="e">
        <f>IF(COUNTA('Последняя версия'!AS223)=0,NA(),'Последняя версия'!AS223)</f>
        <v>#N/A</v>
      </c>
      <c r="AT223" t="e">
        <f>IF(COUNTA('Последняя версия'!AT223)=0,NA(),'Последняя версия'!AT223)</f>
        <v>#N/A</v>
      </c>
      <c r="AU223" t="e">
        <f>IF(COUNTA('Последняя версия'!AU223)=0,NA(),'Последняя версия'!AU223)</f>
        <v>#N/A</v>
      </c>
      <c r="AV223" t="e">
        <f>IF(COUNTA('Последняя версия'!AV223)=0,NA(),'Последняя версия'!AV223)</f>
        <v>#N/A</v>
      </c>
      <c r="AW223" t="e">
        <f>IF(COUNTA('Последняя версия'!AW223)=0,NA(),'Последняя версия'!AW223)</f>
        <v>#N/A</v>
      </c>
      <c r="AX223" t="e">
        <f>IF(COUNTA('Последняя версия'!AX223)=0,NA(),'Последняя версия'!AX223)</f>
        <v>#N/A</v>
      </c>
      <c r="AY223" t="e">
        <f>IF(COUNTA('Последняя версия'!AY223)=0,NA(),'Последняя версия'!AY223)</f>
        <v>#N/A</v>
      </c>
      <c r="AZ223" t="e">
        <f>IF(COUNTA('Последняя версия'!AZ223)=0,NA(),'Последняя версия'!AZ223)</f>
        <v>#N/A</v>
      </c>
      <c r="BA223" t="e">
        <f>IF(COUNTA('Последняя версия'!BA223)=0,NA(),'Последняя версия'!BA223)</f>
        <v>#N/A</v>
      </c>
      <c r="BB223">
        <f>IF(COUNTA('Последняя версия'!BB223)=0,NA(),'Последняя версия'!BB223)</f>
        <v>131</v>
      </c>
      <c r="BC223">
        <f>IF(COUNTA('Последняя версия'!BC223)=0,NA(),'Последняя версия'!BC223)</f>
        <v>4.12</v>
      </c>
      <c r="BD223">
        <f>IF(COUNTA('Последняя версия'!BD223)=0,NA(),'Последняя версия'!BD223)</f>
        <v>194</v>
      </c>
      <c r="BE223">
        <f>IF(COUNTA('Последняя версия'!BE223)=0,NA(),'Последняя версия'!BE223)</f>
        <v>5.2</v>
      </c>
      <c r="BF223">
        <f>IF(COUNTA('Последняя версия'!BF223)=0,NA(),'Последняя версия'!BF223)</f>
        <v>3</v>
      </c>
      <c r="BG223">
        <f>IF(COUNTA('Последняя версия'!BG223)=0,NA(),'Последняя версия'!BG223)</f>
        <v>5</v>
      </c>
      <c r="BH223">
        <f>IF(COUNTA('Последняя версия'!BH223)=0,NA(),'Последняя версия'!BH223)</f>
        <v>205</v>
      </c>
      <c r="BI223">
        <f>IF(COUNTA('Последняя версия'!BI223)=0,NA(),'Последняя версия'!BI223)</f>
        <v>1565</v>
      </c>
      <c r="BJ223">
        <f>IF(COUNTA('Последняя версия'!BJ223)=0,NA(),'Последняя версия'!BJ223)</f>
        <v>6.12</v>
      </c>
      <c r="BK223">
        <f>IF(COUNTA('Последняя версия'!BK223)=0,NA(),'Последняя версия'!BK223)</f>
        <v>50.3</v>
      </c>
      <c r="BL223">
        <f>IF(COUNTA('Последняя версия'!BL223)=0,NA(),'Последняя версия'!BL223)</f>
        <v>60.35</v>
      </c>
      <c r="BM223" t="e">
        <f>IF(COUNTA('Последняя версия'!BM223)=0,NA(),'Последняя версия'!BM223)</f>
        <v>#N/A</v>
      </c>
      <c r="BN223" t="e">
        <f>IF(COUNTA('Последняя версия'!BN223)=0,NA(),'Последняя версия'!BN223)</f>
        <v>#N/A</v>
      </c>
      <c r="BO223" t="e">
        <f>IF(COUNTA('Последняя версия'!BO223)=0,NA(),'Последняя версия'!BO223)</f>
        <v>#N/A</v>
      </c>
      <c r="BP223" t="e">
        <f>IF(COUNTA('Последняя версия'!BP223)=0,NA(),'Последняя версия'!BP223)</f>
        <v>#N/A</v>
      </c>
      <c r="BQ223" t="e">
        <f>IF(COUNTA('Последняя версия'!BQ223)=0,NA(),'Последняя версия'!BQ223)</f>
        <v>#N/A</v>
      </c>
      <c r="BR223" t="e">
        <f>IF(COUNTA('Последняя версия'!BR223)=0,NA(),'Последняя версия'!BR223)</f>
        <v>#N/A</v>
      </c>
      <c r="BS223" t="e">
        <f>IF(COUNTA('Последняя версия'!BS223)=0,NA(),'Последняя версия'!BS223)</f>
        <v>#N/A</v>
      </c>
      <c r="BT223" t="e">
        <f>IF(COUNTA('Последняя версия'!BT223)=0,NA(),'Последняя версия'!BT223)</f>
        <v>#N/A</v>
      </c>
      <c r="BU223" t="e">
        <f>IF(COUNTA('Последняя версия'!BU223)=0,NA(),'Последняя версия'!BU223)</f>
        <v>#N/A</v>
      </c>
      <c r="BV223" t="e">
        <f>IF(COUNTA('Последняя версия'!BV223)=0,NA(),'Последняя версия'!BV223)</f>
        <v>#N/A</v>
      </c>
      <c r="BW223" t="e">
        <f>IF(COUNTA('Последняя версия'!BW223)=0,NA(),'Последняя версия'!BW223)</f>
        <v>#N/A</v>
      </c>
      <c r="BX223" t="e">
        <f>IF(COUNTA('Последняя версия'!BX223)=0,NA(),'Последняя версия'!BX223)</f>
        <v>#N/A</v>
      </c>
      <c r="BY223" t="e">
        <f>IF(COUNTA('Последняя версия'!BY223)=0,NA(),'Последняя версия'!BY223)</f>
        <v>#N/A</v>
      </c>
      <c r="BZ223" t="e">
        <f>IF(COUNTA('Последняя версия'!BZ223)=0,NA(),'Последняя версия'!BZ223)</f>
        <v>#N/A</v>
      </c>
      <c r="CA223" t="e">
        <f>IF(COUNTA('Последняя версия'!CA223)=0,NA(),'Последняя версия'!CA223)</f>
        <v>#N/A</v>
      </c>
      <c r="CB223" t="e">
        <f>IF(COUNTA('Последняя версия'!CB223)=0,NA(),'Последняя версия'!CB223)</f>
        <v>#N/A</v>
      </c>
      <c r="CC223" t="e">
        <f>IF(COUNTA('Последняя версия'!CC223)=0,NA(),'Последняя версия'!CC223)</f>
        <v>#N/A</v>
      </c>
      <c r="CD223" t="e">
        <f>IF(COUNTA('Последняя версия'!CD223)=0,NA(),'Последняя версия'!CD223)</f>
        <v>#N/A</v>
      </c>
      <c r="CE223" t="e">
        <f>IF(COUNTA('Последняя версия'!CE223)=0,NA(),'Последняя версия'!CE223)</f>
        <v>#N/A</v>
      </c>
      <c r="CF223" t="e">
        <f>IF(COUNTA('Последняя версия'!CF223)=0,NA(),'Последняя версия'!CF223)</f>
        <v>#N/A</v>
      </c>
      <c r="CG223" t="e">
        <f>IF(COUNTA('Последняя версия'!CG223)=0,NA(),'Последняя версия'!CG223)</f>
        <v>#N/A</v>
      </c>
      <c r="CH223" t="e">
        <f>IF(COUNTA('Последняя версия'!CH223)=0,NA(),'Последняя версия'!CH223)</f>
        <v>#N/A</v>
      </c>
      <c r="CI223" t="e">
        <f>IF(COUNTA('Последняя версия'!CI223)=0,NA(),'Последняя версия'!CI223)</f>
        <v>#N/A</v>
      </c>
      <c r="CJ223" t="e">
        <f>IF(COUNTA('Последняя версия'!CJ223)=0,NA(),'Последняя версия'!CJ223)</f>
        <v>#N/A</v>
      </c>
      <c r="CK223" t="e">
        <f>IF(COUNTA('Последняя версия'!CK223)=0,NA(),'Последняя версия'!CK223)</f>
        <v>#N/A</v>
      </c>
      <c r="CL223" t="e">
        <f>IF(COUNTA('Последняя версия'!CL223)=0,NA(),'Последняя версия'!CL223)</f>
        <v>#N/A</v>
      </c>
      <c r="CM223" t="e">
        <f>IF(COUNTA('Последняя версия'!CM223)=0,NA(),'Последняя версия'!CM223)</f>
        <v>#N/A</v>
      </c>
      <c r="CN223" t="e">
        <f>IF(COUNTA('Последняя версия'!CN223)=0,NA(),'Последняя версия'!CN223)</f>
        <v>#N/A</v>
      </c>
      <c r="CO223" t="e">
        <f>IF(COUNTA('Последняя версия'!CO223)=0,NA(),'Последняя версия'!CO223)</f>
        <v>#N/A</v>
      </c>
      <c r="CP223" t="e">
        <f>IF(COUNTA('Последняя версия'!CP223)=0,NA(),'Последняя версия'!CP223)</f>
        <v>#N/A</v>
      </c>
      <c r="CQ223" t="e">
        <f>IF(COUNTA('Последняя версия'!CQ223)=0,NA(),'Последняя версия'!CQ223)</f>
        <v>#N/A</v>
      </c>
      <c r="CR223" t="e">
        <f>IF(COUNTA('Последняя версия'!CR223)=0,NA(),'Последняя версия'!CR223)</f>
        <v>#N/A</v>
      </c>
      <c r="CS223">
        <f>IF(COUNTA('Последняя версия'!CS223)=0,NA(),'Последняя версия'!CS223)</f>
        <v>26</v>
      </c>
      <c r="CT223">
        <f>IF(COUNTA('Последняя версия'!CT223)=0,NA(),'Последняя версия'!CT223)</f>
        <v>9</v>
      </c>
      <c r="CU223">
        <f>IF(COUNTA('Последняя версия'!CU223)=0,NA(),'Последняя версия'!CU223)</f>
        <v>14</v>
      </c>
      <c r="CV223">
        <f>IF(COUNTA('Последняя версия'!CV223)=0,NA(),'Последняя версия'!CV223)</f>
        <v>2</v>
      </c>
      <c r="CW223">
        <f>IF(COUNTA('Последняя версия'!CW223)=0,NA(),'Последняя версия'!CW223)</f>
        <v>1</v>
      </c>
      <c r="CX223">
        <f>IF(COUNTA('Последняя версия'!CX223)=0,NA(),'Последняя версия'!CX223)</f>
        <v>6</v>
      </c>
      <c r="CY223">
        <f>IF(COUNTA('Последняя версия'!CY223)=0,NA(),'Последняя версия'!CY223)</f>
        <v>4</v>
      </c>
      <c r="CZ223">
        <f>IF(COUNTA('Последняя версия'!CZ223)=0,NA(),'Последняя версия'!CZ223)</f>
        <v>1</v>
      </c>
      <c r="DA223">
        <f>IF(COUNTA('Последняя версия'!DA223)=0,NA(),'Последняя версия'!DA223)</f>
        <v>6</v>
      </c>
      <c r="DB223">
        <f>IF(COUNTA('Последняя версия'!DB223)=0,NA(),'Последняя версия'!DB223)</f>
        <v>6</v>
      </c>
      <c r="DC223">
        <f>IF(COUNTA('Последняя версия'!DC223)=0,NA(),'Последняя версия'!DC223)</f>
        <v>4</v>
      </c>
      <c r="DD223">
        <f>IF(COUNTA('Последняя версия'!DD223)=0,NA(),'Последняя версия'!DD223)</f>
        <v>7</v>
      </c>
      <c r="DE223">
        <f>IF(COUNTA('Последняя версия'!DE223)=0,NA(),'Последняя версия'!DE223)</f>
        <v>6</v>
      </c>
      <c r="DF223">
        <f>IF(COUNTA('Последняя версия'!DF223)=0,NA(),'Последняя версия'!DF223)</f>
        <v>3</v>
      </c>
      <c r="DG223">
        <f>IF(COUNTA('Последняя версия'!DG223)=0,NA(),'Последняя версия'!DG223)</f>
        <v>8</v>
      </c>
      <c r="DH223">
        <f>IF(COUNTA('Последняя версия'!DH223)=0,NA(),'Последняя версия'!DH223)</f>
        <v>3</v>
      </c>
      <c r="DI223">
        <f>IF(COUNTA('Последняя версия'!DI223)=0,NA(),'Последняя версия'!DI223)</f>
        <v>6</v>
      </c>
      <c r="DJ223">
        <f>IF(COUNTA('Последняя версия'!DJ223)=0,NA(),'Последняя версия'!DJ223)</f>
        <v>5</v>
      </c>
      <c r="DK223">
        <f>IF(COUNTA('Последняя версия'!DK223)=0,NA(),'Последняя версия'!DK223)</f>
        <v>2</v>
      </c>
      <c r="DL223">
        <f>IF(COUNTA('Последняя версия'!DL223)=0,NA(),'Последняя версия'!DL223)</f>
        <v>10</v>
      </c>
      <c r="DM223">
        <f>IF(COUNTA('Последняя версия'!DM223)=0,NA(),'Последняя версия'!DM223)</f>
        <v>9</v>
      </c>
      <c r="DN223">
        <f>IF(COUNTA('Последняя версия'!DN223)=0,NA(),'Последняя версия'!DN223)</f>
        <v>5</v>
      </c>
      <c r="DO223">
        <f>IF(COUNTA('Последняя версия'!DO223)=0,NA(),'Последняя версия'!DO223)</f>
        <v>4</v>
      </c>
      <c r="DP223">
        <f>IF(COUNTA('Последняя версия'!DP223)=0,NA(),'Последняя версия'!DP223)</f>
        <v>8</v>
      </c>
      <c r="DQ223">
        <f>IF(COUNTA('Последняя версия'!DQ223)=0,NA(),'Последняя версия'!DQ223)</f>
        <v>17</v>
      </c>
      <c r="DR223">
        <f>IF(COUNTA('Последняя версия'!DR223)=0,NA(),'Последняя версия'!DR223)</f>
        <v>9</v>
      </c>
      <c r="DS223">
        <f>IF(COUNTA('Последняя версия'!DS223)=0,NA(),'Последняя версия'!DS223)</f>
        <v>8</v>
      </c>
      <c r="DT223">
        <f>IF(COUNTA('Последняя версия'!DT223)=0,NA(),'Последняя версия'!DT223)</f>
        <v>120</v>
      </c>
      <c r="DU223">
        <f>IF(COUNTA('Последняя версия'!DU223)=0,NA(),'Последняя версия'!DU223)</f>
        <v>88</v>
      </c>
      <c r="DV223">
        <f>IF(COUNTA('Последняя версия'!DV223)=0,NA(),'Последняя версия'!DV223)</f>
        <v>18</v>
      </c>
      <c r="DW223">
        <f>IF(COUNTA('Последняя версия'!DW223)=0,NA(),'Последняя версия'!DW223)</f>
        <v>1</v>
      </c>
      <c r="DX223">
        <f>IF(COUNTA('Последняя версия'!DX223)=0,NA(),'Последняя версия'!DX223)</f>
        <v>20</v>
      </c>
      <c r="DY223">
        <f>IF(COUNTA('Последняя версия'!DY223)=0,NA(),'Последняя версия'!DY223)</f>
        <v>10</v>
      </c>
      <c r="DZ223">
        <f>IF(COUNTA('Последняя версия'!DZ223)=0,NA(),'Последняя версия'!DZ223)</f>
        <v>25</v>
      </c>
      <c r="EA223">
        <f>IF(COUNTA('Последняя версия'!EA223)=0,NA(),'Последняя версия'!EA223)</f>
        <v>15</v>
      </c>
      <c r="EB223">
        <f>IF(COUNTA('Последняя версия'!EB223)=0,NA(),'Последняя версия'!EB223)</f>
        <v>66</v>
      </c>
      <c r="EC223">
        <f>IF(COUNTA('Последняя версия'!EC223)=0,NA(),'Последняя версия'!EC223)</f>
        <v>114</v>
      </c>
      <c r="ED223">
        <f>IF(COUNTA('Последняя версия'!ED223)=0,NA(),'Последняя версия'!ED223)</f>
        <v>156</v>
      </c>
      <c r="EE223">
        <f>IF(COUNTA('Последняя версия'!EE223)=0,NA(),'Последняя версия'!EE223)</f>
        <v>0</v>
      </c>
      <c r="EF223">
        <f>IF(COUNTA('Последняя версия'!EF223)=0,NA(),'Последняя версия'!EF223)</f>
        <v>2</v>
      </c>
      <c r="EG223">
        <f>IF(COUNTA('Последняя версия'!EG223)=0,NA(),'Последняя версия'!EG223)</f>
        <v>1</v>
      </c>
      <c r="EH223">
        <f>IF(COUNTA('Последняя версия'!EH223)=0,NA(),'Последняя версия'!EH223)</f>
        <v>3</v>
      </c>
      <c r="EI223">
        <f>IF(COUNTA('Последняя версия'!EI223)=0,NA(),'Последняя версия'!EI223)</f>
        <v>42</v>
      </c>
      <c r="EJ223">
        <f>IF(COUNTA('Последняя версия'!EJ223)=0,NA(),'Последняя версия'!EJ223)</f>
        <v>1.73</v>
      </c>
    </row>
    <row r="224" spans="1:140" x14ac:dyDescent="0.35">
      <c r="A224">
        <f>IF(COUNTA('Последняя версия'!A224)=0,NA(),'Последняя версия'!A224)</f>
        <v>223</v>
      </c>
      <c r="B224">
        <f>IF(COUNTA('Последняя версия'!B224)=0,NA(),'Последняя версия'!B224)</f>
        <v>2</v>
      </c>
      <c r="C224">
        <f>IF(COUNTA('Последняя версия'!C224)=0,NA(),'Последняя версия'!C224)</f>
        <v>2</v>
      </c>
      <c r="D224">
        <f>IF(COUNTA('Последняя версия'!D224)=0,NA(),'Последняя версия'!D224)</f>
        <v>4</v>
      </c>
      <c r="E224">
        <f>IF(COUNTA('Последняя версия'!E224)=0,NA(),'Последняя версия'!E224)</f>
        <v>6</v>
      </c>
      <c r="F224">
        <f>IF(COUNTA('Последняя версия'!F224)=0,NA(),'Последняя версия'!F224)</f>
        <v>2</v>
      </c>
      <c r="G224">
        <f>IF(COUNTA('Последняя версия'!G224)=0,NA(),'Последняя версия'!G224)</f>
        <v>2</v>
      </c>
      <c r="H224">
        <f>IF(COUNTA('Последняя версия'!H224)=0,NA(),'Последняя версия'!H224)</f>
        <v>1</v>
      </c>
      <c r="I224">
        <f>IF(COUNTA('Последняя версия'!I224)=0,NA(),'Последняя версия'!I224)</f>
        <v>1</v>
      </c>
      <c r="J224">
        <f>IF(COUNTA('Последняя версия'!J224)=0,NA(),'Последняя версия'!J224)</f>
        <v>1</v>
      </c>
      <c r="K224">
        <f>IF(COUNTA('Последняя версия'!K224)=0,NA(),'Последняя версия'!K224)</f>
        <v>1</v>
      </c>
      <c r="L224">
        <f>IF(COUNTA('Последняя версия'!L224)=0,NA(),'Последняя версия'!L224)</f>
        <v>1</v>
      </c>
      <c r="M224">
        <f>IF(COUNTA('Последняя версия'!M224)=0,NA(),'Последняя версия'!M224)</f>
        <v>1</v>
      </c>
      <c r="N224">
        <f>IF(COUNTA('Последняя версия'!N224)=0,NA(),'Последняя версия'!N224)</f>
        <v>1</v>
      </c>
      <c r="O224">
        <f>IF(COUNTA('Последняя версия'!O224)=0,NA(),'Последняя версия'!O224)</f>
        <v>1</v>
      </c>
      <c r="P224">
        <f>IF(COUNTA('Последняя версия'!P224)=0,NA(),'Последняя версия'!P224)</f>
        <v>2</v>
      </c>
      <c r="Q224">
        <f>IF(COUNTA('Последняя версия'!Q224)=0,NA(),'Последняя версия'!Q224)</f>
        <v>1</v>
      </c>
      <c r="R224">
        <f>IF(COUNTA('Последняя версия'!R224)=0,NA(),'Последняя версия'!R224)</f>
        <v>1</v>
      </c>
      <c r="S224">
        <f>IF(COUNTA('Последняя версия'!S224)=0,NA(),'Последняя версия'!S224)</f>
        <v>2</v>
      </c>
      <c r="T224">
        <f>IF(COUNTA('Последняя версия'!T224)=0,NA(),'Последняя версия'!T224)</f>
        <v>0</v>
      </c>
      <c r="U224">
        <f>IF(COUNTA('Последняя версия'!U224)=0,NA(),'Последняя версия'!U224)</f>
        <v>2</v>
      </c>
      <c r="V224">
        <f>IF(COUNTA('Последняя версия'!V224)=0,NA(),'Последняя версия'!V224)</f>
        <v>1</v>
      </c>
      <c r="W224">
        <f>IF(COUNTA('Последняя версия'!W224)=0,NA(),'Последняя версия'!W224)</f>
        <v>1</v>
      </c>
      <c r="X224">
        <f>IF(COUNTA('Последняя версия'!X224)=0,NA(),'Последняя версия'!X224)</f>
        <v>71</v>
      </c>
      <c r="Y224">
        <f>IF(COUNTA('Последняя версия'!Y224)=0,NA(),'Последняя версия'!Y224)</f>
        <v>70</v>
      </c>
      <c r="Z224">
        <f>IF(COUNTA('Последняя версия'!Z224)=0,NA(),'Последняя версия'!Z224)</f>
        <v>12</v>
      </c>
      <c r="AA224">
        <f>IF(COUNTA('Последняя версия'!AA224)=0,NA(),'Последняя версия'!AA224)</f>
        <v>78</v>
      </c>
      <c r="AB224" t="e">
        <f>IF(COUNTA('Последняя версия'!AB224)=0,NA(),'Последняя версия'!AB224)</f>
        <v>#N/A</v>
      </c>
      <c r="AC224">
        <f>IF(COUNTA('Последняя версия'!AC224)=0,NA(),'Последняя версия'!AC224)</f>
        <v>43.56</v>
      </c>
      <c r="AD224">
        <f>IF(COUNTA('Последняя версия'!AD224)=0,NA(),'Последняя версия'!AD224)</f>
        <v>7.52</v>
      </c>
      <c r="AE224">
        <f>IF(COUNTA('Последняя версия'!AE224)=0,NA(),'Последняя версия'!AE224)</f>
        <v>72.290000000000006</v>
      </c>
      <c r="AF224">
        <f>IF(COUNTA('Последняя версия'!AF224)=0,NA(),'Последняя версия'!AF224)</f>
        <v>6.15</v>
      </c>
      <c r="AG224">
        <f>IF(COUNTA('Последняя версия'!AG224)=0,NA(),'Последняя версия'!AG224)</f>
        <v>1.37</v>
      </c>
      <c r="AH224">
        <f>IF(COUNTA('Последняя версия'!AH224)=0,NA(),'Последняя версия'!AH224)</f>
        <v>4.8899999999999997</v>
      </c>
      <c r="AI224">
        <f>IF(COUNTA('Последняя версия'!AI224)=0,NA(),'Последняя версия'!AI224)</f>
        <v>1.59</v>
      </c>
      <c r="AJ224">
        <f>IF(COUNTA('Последняя версия'!AJ224)=0,NA(),'Последняя версия'!AJ224)</f>
        <v>0.77</v>
      </c>
      <c r="AK224">
        <f>IF(COUNTA('Последняя версия'!AK224)=0,NA(),'Последняя версия'!AK224)</f>
        <v>4.5</v>
      </c>
      <c r="AL224">
        <f>IF(COUNTA('Последняя версия'!AL224)=0,NA(),'Последняя версия'!AL224)</f>
        <v>95</v>
      </c>
      <c r="AM224">
        <f>IF(COUNTA('Последняя версия'!AM224)=0,NA(),'Последняя версия'!AM224)</f>
        <v>522</v>
      </c>
      <c r="AN224" t="e">
        <f>IF(COUNTA('Последняя версия'!AN224)=0,NA(),'Последняя версия'!AN224)</f>
        <v>#N/A</v>
      </c>
      <c r="AO224" t="e">
        <f>IF(COUNTA('Последняя версия'!AO224)=0,NA(),'Последняя версия'!AO224)</f>
        <v>#N/A</v>
      </c>
      <c r="AP224" t="e">
        <f>IF(COUNTA('Последняя версия'!AP224)=0,NA(),'Последняя версия'!AP224)</f>
        <v>#N/A</v>
      </c>
      <c r="AQ224" t="e">
        <f>IF(COUNTA('Последняя версия'!AQ224)=0,NA(),'Последняя версия'!AQ224)</f>
        <v>#N/A</v>
      </c>
      <c r="AR224" t="e">
        <f>IF(COUNTA('Последняя версия'!AR224)=0,NA(),'Последняя версия'!AR224)</f>
        <v>#N/A</v>
      </c>
      <c r="AS224" t="e">
        <f>IF(COUNTA('Последняя версия'!AS224)=0,NA(),'Последняя версия'!AS224)</f>
        <v>#N/A</v>
      </c>
      <c r="AT224" t="e">
        <f>IF(COUNTA('Последняя версия'!AT224)=0,NA(),'Последняя версия'!AT224)</f>
        <v>#N/A</v>
      </c>
      <c r="AU224" t="e">
        <f>IF(COUNTA('Последняя версия'!AU224)=0,NA(),'Последняя версия'!AU224)</f>
        <v>#N/A</v>
      </c>
      <c r="AV224" t="e">
        <f>IF(COUNTA('Последняя версия'!AV224)=0,NA(),'Последняя версия'!AV224)</f>
        <v>#N/A</v>
      </c>
      <c r="AW224" t="e">
        <f>IF(COUNTA('Последняя версия'!AW224)=0,NA(),'Последняя версия'!AW224)</f>
        <v>#N/A</v>
      </c>
      <c r="AX224" t="e">
        <f>IF(COUNTA('Последняя версия'!AX224)=0,NA(),'Последняя версия'!AX224)</f>
        <v>#N/A</v>
      </c>
      <c r="AY224" t="e">
        <f>IF(COUNTA('Последняя версия'!AY224)=0,NA(),'Последняя версия'!AY224)</f>
        <v>#N/A</v>
      </c>
      <c r="AZ224" t="e">
        <f>IF(COUNTA('Последняя версия'!AZ224)=0,NA(),'Последняя версия'!AZ224)</f>
        <v>#N/A</v>
      </c>
      <c r="BA224" t="e">
        <f>IF(COUNTA('Последняя версия'!BA224)=0,NA(),'Последняя версия'!BA224)</f>
        <v>#N/A</v>
      </c>
      <c r="BB224">
        <f>IF(COUNTA('Последняя версия'!BB224)=0,NA(),'Последняя версия'!BB224)</f>
        <v>143</v>
      </c>
      <c r="BC224">
        <f>IF(COUNTA('Последняя версия'!BC224)=0,NA(),'Последняя версия'!BC224)</f>
        <v>4.9400000000000004</v>
      </c>
      <c r="BD224">
        <f>IF(COUNTA('Последняя версия'!BD224)=0,NA(),'Последняя версия'!BD224)</f>
        <v>240</v>
      </c>
      <c r="BE224">
        <f>IF(COUNTA('Последняя версия'!BE224)=0,NA(),'Последняя версия'!BE224)</f>
        <v>5.8</v>
      </c>
      <c r="BF224">
        <f>IF(COUNTA('Последняя версия'!BF224)=0,NA(),'Последняя версия'!BF224)</f>
        <v>2</v>
      </c>
      <c r="BG224">
        <f>IF(COUNTA('Последняя версия'!BG224)=0,NA(),'Последняя версия'!BG224)</f>
        <v>10</v>
      </c>
      <c r="BH224">
        <f>IF(COUNTA('Последняя версия'!BH224)=0,NA(),'Последняя версия'!BH224)</f>
        <v>191</v>
      </c>
      <c r="BI224">
        <f>IF(COUNTA('Последняя версия'!BI224)=0,NA(),'Последняя версия'!BI224)</f>
        <v>1335</v>
      </c>
      <c r="BJ224">
        <f>IF(COUNTA('Последняя версия'!BJ224)=0,NA(),'Последняя версия'!BJ224)</f>
        <v>6.96</v>
      </c>
      <c r="BK224">
        <f>IF(COUNTA('Последняя версия'!BK224)=0,NA(),'Последняя версия'!BK224)</f>
        <v>59.1</v>
      </c>
      <c r="BL224">
        <f>IF(COUNTA('Последняя версия'!BL224)=0,NA(),'Последняя версия'!BL224)</f>
        <v>74.77</v>
      </c>
      <c r="BM224" t="e">
        <f>IF(COUNTA('Последняя версия'!BM224)=0,NA(),'Последняя версия'!BM224)</f>
        <v>#N/A</v>
      </c>
      <c r="BN224" t="e">
        <f>IF(COUNTA('Последняя версия'!BN224)=0,NA(),'Последняя версия'!BN224)</f>
        <v>#N/A</v>
      </c>
      <c r="BO224" t="e">
        <f>IF(COUNTA('Последняя версия'!BO224)=0,NA(),'Последняя версия'!BO224)</f>
        <v>#N/A</v>
      </c>
      <c r="BP224" t="e">
        <f>IF(COUNTA('Последняя версия'!BP224)=0,NA(),'Последняя версия'!BP224)</f>
        <v>#N/A</v>
      </c>
      <c r="BQ224" t="e">
        <f>IF(COUNTA('Последняя версия'!BQ224)=0,NA(),'Последняя версия'!BQ224)</f>
        <v>#N/A</v>
      </c>
      <c r="BR224" t="e">
        <f>IF(COUNTA('Последняя версия'!BR224)=0,NA(),'Последняя версия'!BR224)</f>
        <v>#N/A</v>
      </c>
      <c r="BS224" t="e">
        <f>IF(COUNTA('Последняя версия'!BS224)=0,NA(),'Последняя версия'!BS224)</f>
        <v>#N/A</v>
      </c>
      <c r="BT224" t="e">
        <f>IF(COUNTA('Последняя версия'!BT224)=0,NA(),'Последняя версия'!BT224)</f>
        <v>#N/A</v>
      </c>
      <c r="BU224" t="e">
        <f>IF(COUNTA('Последняя версия'!BU224)=0,NA(),'Последняя версия'!BU224)</f>
        <v>#N/A</v>
      </c>
      <c r="BV224" t="e">
        <f>IF(COUNTA('Последняя версия'!BV224)=0,NA(),'Последняя версия'!BV224)</f>
        <v>#N/A</v>
      </c>
      <c r="BW224" t="e">
        <f>IF(COUNTA('Последняя версия'!BW224)=0,NA(),'Последняя версия'!BW224)</f>
        <v>#N/A</v>
      </c>
      <c r="BX224" t="e">
        <f>IF(COUNTA('Последняя версия'!BX224)=0,NA(),'Последняя версия'!BX224)</f>
        <v>#N/A</v>
      </c>
      <c r="BY224" t="e">
        <f>IF(COUNTA('Последняя версия'!BY224)=0,NA(),'Последняя версия'!BY224)</f>
        <v>#N/A</v>
      </c>
      <c r="BZ224" t="e">
        <f>IF(COUNTA('Последняя версия'!BZ224)=0,NA(),'Последняя версия'!BZ224)</f>
        <v>#N/A</v>
      </c>
      <c r="CA224" t="e">
        <f>IF(COUNTA('Последняя версия'!CA224)=0,NA(),'Последняя версия'!CA224)</f>
        <v>#N/A</v>
      </c>
      <c r="CB224" t="e">
        <f>IF(COUNTA('Последняя версия'!CB224)=0,NA(),'Последняя версия'!CB224)</f>
        <v>#N/A</v>
      </c>
      <c r="CC224" t="e">
        <f>IF(COUNTA('Последняя версия'!CC224)=0,NA(),'Последняя версия'!CC224)</f>
        <v>#N/A</v>
      </c>
      <c r="CD224" t="e">
        <f>IF(COUNTA('Последняя версия'!CD224)=0,NA(),'Последняя версия'!CD224)</f>
        <v>#N/A</v>
      </c>
      <c r="CE224" t="e">
        <f>IF(COUNTA('Последняя версия'!CE224)=0,NA(),'Последняя версия'!CE224)</f>
        <v>#N/A</v>
      </c>
      <c r="CF224" t="e">
        <f>IF(COUNTA('Последняя версия'!CF224)=0,NA(),'Последняя версия'!CF224)</f>
        <v>#N/A</v>
      </c>
      <c r="CG224" t="e">
        <f>IF(COUNTA('Последняя версия'!CG224)=0,NA(),'Последняя версия'!CG224)</f>
        <v>#N/A</v>
      </c>
      <c r="CH224" t="e">
        <f>IF(COUNTA('Последняя версия'!CH224)=0,NA(),'Последняя версия'!CH224)</f>
        <v>#N/A</v>
      </c>
      <c r="CI224" t="e">
        <f>IF(COUNTA('Последняя версия'!CI224)=0,NA(),'Последняя версия'!CI224)</f>
        <v>#N/A</v>
      </c>
      <c r="CJ224" t="e">
        <f>IF(COUNTA('Последняя версия'!CJ224)=0,NA(),'Последняя версия'!CJ224)</f>
        <v>#N/A</v>
      </c>
      <c r="CK224" t="e">
        <f>IF(COUNTA('Последняя версия'!CK224)=0,NA(),'Последняя версия'!CK224)</f>
        <v>#N/A</v>
      </c>
      <c r="CL224" t="e">
        <f>IF(COUNTA('Последняя версия'!CL224)=0,NA(),'Последняя версия'!CL224)</f>
        <v>#N/A</v>
      </c>
      <c r="CM224" t="e">
        <f>IF(COUNTA('Последняя версия'!CM224)=0,NA(),'Последняя версия'!CM224)</f>
        <v>#N/A</v>
      </c>
      <c r="CN224" t="e">
        <f>IF(COUNTA('Последняя версия'!CN224)=0,NA(),'Последняя версия'!CN224)</f>
        <v>#N/A</v>
      </c>
      <c r="CO224" t="e">
        <f>IF(COUNTA('Последняя версия'!CO224)=0,NA(),'Последняя версия'!CO224)</f>
        <v>#N/A</v>
      </c>
      <c r="CP224" t="e">
        <f>IF(COUNTA('Последняя версия'!CP224)=0,NA(),'Последняя версия'!CP224)</f>
        <v>#N/A</v>
      </c>
      <c r="CQ224" t="e">
        <f>IF(COUNTA('Последняя версия'!CQ224)=0,NA(),'Последняя версия'!CQ224)</f>
        <v>#N/A</v>
      </c>
      <c r="CR224" t="e">
        <f>IF(COUNTA('Последняя версия'!CR224)=0,NA(),'Последняя версия'!CR224)</f>
        <v>#N/A</v>
      </c>
      <c r="CS224">
        <f>IF(COUNTA('Последняя версия'!CS224)=0,NA(),'Последняя версия'!CS224)</f>
        <v>26</v>
      </c>
      <c r="CT224">
        <f>IF(COUNTA('Последняя версия'!CT224)=0,NA(),'Последняя версия'!CT224)</f>
        <v>6</v>
      </c>
      <c r="CU224">
        <f>IF(COUNTA('Последняя версия'!CU224)=0,NA(),'Последняя версия'!CU224)</f>
        <v>17</v>
      </c>
      <c r="CV224">
        <f>IF(COUNTA('Последняя версия'!CV224)=0,NA(),'Последняя версия'!CV224)</f>
        <v>6</v>
      </c>
      <c r="CW224">
        <f>IF(COUNTA('Последняя версия'!CW224)=0,NA(),'Последняя версия'!CW224)</f>
        <v>5</v>
      </c>
      <c r="CX224">
        <f>IF(COUNTA('Последняя версия'!CX224)=0,NA(),'Последняя версия'!CX224)</f>
        <v>8</v>
      </c>
      <c r="CY224">
        <f>IF(COUNTA('Последняя версия'!CY224)=0,NA(),'Последняя версия'!CY224)</f>
        <v>6</v>
      </c>
      <c r="CZ224">
        <f>IF(COUNTA('Последняя версия'!CZ224)=0,NA(),'Последняя версия'!CZ224)</f>
        <v>6</v>
      </c>
      <c r="DA224">
        <f>IF(COUNTA('Последняя версия'!DA224)=0,NA(),'Последняя версия'!DA224)</f>
        <v>1</v>
      </c>
      <c r="DB224">
        <f>IF(COUNTA('Последняя версия'!DB224)=0,NA(),'Последняя версия'!DB224)</f>
        <v>7</v>
      </c>
      <c r="DC224">
        <f>IF(COUNTA('Последняя версия'!DC224)=0,NA(),'Последняя версия'!DC224)</f>
        <v>8</v>
      </c>
      <c r="DD224">
        <f>IF(COUNTA('Последняя версия'!DD224)=0,NA(),'Последняя версия'!DD224)</f>
        <v>7</v>
      </c>
      <c r="DE224">
        <f>IF(COUNTA('Последняя версия'!DE224)=0,NA(),'Последняя версия'!DE224)</f>
        <v>6</v>
      </c>
      <c r="DF224">
        <f>IF(COUNTA('Последняя версия'!DF224)=0,NA(),'Последняя версия'!DF224)</f>
        <v>6</v>
      </c>
      <c r="DG224">
        <f>IF(COUNTA('Последняя версия'!DG224)=0,NA(),'Последняя версия'!DG224)</f>
        <v>4</v>
      </c>
      <c r="DH224">
        <f>IF(COUNTA('Последняя версия'!DH224)=0,NA(),'Последняя версия'!DH224)</f>
        <v>17</v>
      </c>
      <c r="DI224">
        <f>IF(COUNTA('Последняя версия'!DI224)=0,NA(),'Последняя версия'!DI224)</f>
        <v>6</v>
      </c>
      <c r="DJ224">
        <f>IF(COUNTA('Последняя версия'!DJ224)=0,NA(),'Последняя версия'!DJ224)</f>
        <v>5</v>
      </c>
      <c r="DK224">
        <f>IF(COUNTA('Последняя версия'!DK224)=0,NA(),'Последняя версия'!DK224)</f>
        <v>7</v>
      </c>
      <c r="DL224">
        <f>IF(COUNTA('Последняя версия'!DL224)=0,NA(),'Последняя версия'!DL224)</f>
        <v>9</v>
      </c>
      <c r="DM224">
        <f>IF(COUNTA('Последняя версия'!DM224)=0,NA(),'Последняя версия'!DM224)</f>
        <v>12</v>
      </c>
      <c r="DN224">
        <f>IF(COUNTA('Последняя версия'!DN224)=0,NA(),'Последняя версия'!DN224)</f>
        <v>7</v>
      </c>
      <c r="DO224">
        <f>IF(COUNTA('Последняя версия'!DO224)=0,NA(),'Последняя версия'!DO224)</f>
        <v>5</v>
      </c>
      <c r="DP224">
        <f>IF(COUNTA('Последняя версия'!DP224)=0,NA(),'Последняя версия'!DP224)</f>
        <v>4</v>
      </c>
      <c r="DQ224">
        <f>IF(COUNTA('Последняя версия'!DQ224)=0,NA(),'Последняя версия'!DQ224)</f>
        <v>14</v>
      </c>
      <c r="DR224">
        <f>IF(COUNTA('Последняя версия'!DR224)=0,NA(),'Последняя версия'!DR224)</f>
        <v>7</v>
      </c>
      <c r="DS224">
        <f>IF(COUNTA('Последняя версия'!DS224)=0,NA(),'Последняя версия'!DS224)</f>
        <v>7</v>
      </c>
      <c r="DT224">
        <f>IF(COUNTA('Последняя версия'!DT224)=0,NA(),'Последняя версия'!DT224)</f>
        <v>120</v>
      </c>
      <c r="DU224">
        <f>IF(COUNTA('Последняя версия'!DU224)=0,NA(),'Последняя версия'!DU224)</f>
        <v>82</v>
      </c>
      <c r="DV224">
        <f>IF(COUNTA('Последняя версия'!DV224)=0,NA(),'Последняя версия'!DV224)</f>
        <v>15</v>
      </c>
      <c r="DW224">
        <f>IF(COUNTA('Последняя версия'!DW224)=0,NA(),'Последняя версия'!DW224)</f>
        <v>1</v>
      </c>
      <c r="DX224">
        <f>IF(COUNTA('Последняя версия'!DX224)=0,NA(),'Последняя версия'!DX224)</f>
        <v>16</v>
      </c>
      <c r="DY224">
        <f>IF(COUNTA('Последняя версия'!DY224)=0,NA(),'Последняя версия'!DY224)</f>
        <v>13</v>
      </c>
      <c r="DZ224">
        <f>IF(COUNTA('Последняя версия'!DZ224)=0,NA(),'Последняя версия'!DZ224)</f>
        <v>25</v>
      </c>
      <c r="EA224">
        <f>IF(COUNTA('Последняя версия'!EA224)=0,NA(),'Последняя версия'!EA224)</f>
        <v>13</v>
      </c>
      <c r="EB224">
        <f>IF(COUNTA('Последняя версия'!EB224)=0,NA(),'Последняя версия'!EB224)</f>
        <v>52</v>
      </c>
      <c r="EC224">
        <f>IF(COUNTA('Последняя версия'!EC224)=0,NA(),'Последняя версия'!EC224)</f>
        <v>117</v>
      </c>
      <c r="ED224">
        <f>IF(COUNTA('Последняя версия'!ED224)=0,NA(),'Последняя версия'!ED224)</f>
        <v>215</v>
      </c>
      <c r="EE224">
        <f>IF(COUNTA('Последняя версия'!EE224)=0,NA(),'Последняя версия'!EE224)</f>
        <v>0</v>
      </c>
      <c r="EF224">
        <f>IF(COUNTA('Последняя версия'!EF224)=0,NA(),'Последняя версия'!EF224)</f>
        <v>1</v>
      </c>
      <c r="EG224">
        <f>IF(COUNTA('Последняя версия'!EG224)=0,NA(),'Последняя версия'!EG224)</f>
        <v>0</v>
      </c>
      <c r="EH224">
        <f>IF(COUNTA('Последняя версия'!EH224)=0,NA(),'Последняя версия'!EH224)</f>
        <v>4</v>
      </c>
      <c r="EI224">
        <f>IF(COUNTA('Последняя версия'!EI224)=0,NA(),'Последняя версия'!EI224)</f>
        <v>98</v>
      </c>
      <c r="EJ224">
        <f>IF(COUNTA('Последняя версия'!EJ224)=0,NA(),'Последняя версия'!EJ224)</f>
        <v>2.25</v>
      </c>
    </row>
    <row r="225" spans="1:140" x14ac:dyDescent="0.35">
      <c r="A225">
        <f>IF(COUNTA('Последняя версия'!A225)=0,NA(),'Последняя версия'!A225)</f>
        <v>224</v>
      </c>
      <c r="B225">
        <f>IF(COUNTA('Последняя версия'!B225)=0,NA(),'Последняя версия'!B225)</f>
        <v>2</v>
      </c>
      <c r="C225">
        <f>IF(COUNTA('Последняя версия'!C225)=0,NA(),'Последняя версия'!C225)</f>
        <v>2</v>
      </c>
      <c r="D225">
        <f>IF(COUNTA('Последняя версия'!D225)=0,NA(),'Последняя версия'!D225)</f>
        <v>4</v>
      </c>
      <c r="E225">
        <f>IF(COUNTA('Последняя версия'!E225)=0,NA(),'Последняя версия'!E225)</f>
        <v>6</v>
      </c>
      <c r="F225">
        <f>IF(COUNTA('Последняя версия'!F225)=0,NA(),'Последняя версия'!F225)</f>
        <v>4</v>
      </c>
      <c r="G225">
        <f>IF(COUNTA('Последняя версия'!G225)=0,NA(),'Последняя версия'!G225)</f>
        <v>1</v>
      </c>
      <c r="H225">
        <f>IF(COUNTA('Последняя версия'!H225)=0,NA(),'Последняя версия'!H225)</f>
        <v>1</v>
      </c>
      <c r="I225">
        <f>IF(COUNTA('Последняя версия'!I225)=0,NA(),'Последняя версия'!I225)</f>
        <v>3</v>
      </c>
      <c r="J225">
        <f>IF(COUNTA('Последняя версия'!J225)=0,NA(),'Последняя версия'!J225)</f>
        <v>1</v>
      </c>
      <c r="K225">
        <f>IF(COUNTA('Последняя версия'!K225)=0,NA(),'Последняя версия'!K225)</f>
        <v>1</v>
      </c>
      <c r="L225">
        <f>IF(COUNTA('Последняя версия'!L225)=0,NA(),'Последняя версия'!L225)</f>
        <v>1</v>
      </c>
      <c r="M225">
        <f>IF(COUNTA('Последняя версия'!M225)=0,NA(),'Последняя версия'!M225)</f>
        <v>1</v>
      </c>
      <c r="N225">
        <f>IF(COUNTA('Последняя версия'!N225)=0,NA(),'Последняя версия'!N225)</f>
        <v>1</v>
      </c>
      <c r="O225">
        <f>IF(COUNTA('Последняя версия'!O225)=0,NA(),'Последняя версия'!O225)</f>
        <v>2</v>
      </c>
      <c r="P225">
        <f>IF(COUNTA('Последняя версия'!P225)=0,NA(),'Последняя версия'!P225)</f>
        <v>2</v>
      </c>
      <c r="Q225">
        <f>IF(COUNTA('Последняя версия'!Q225)=0,NA(),'Последняя версия'!Q225)</f>
        <v>1</v>
      </c>
      <c r="R225">
        <f>IF(COUNTA('Последняя версия'!R225)=0,NA(),'Последняя версия'!R225)</f>
        <v>1</v>
      </c>
      <c r="S225">
        <f>IF(COUNTA('Последняя версия'!S225)=0,NA(),'Последняя версия'!S225)</f>
        <v>2</v>
      </c>
      <c r="T225">
        <f>IF(COUNTA('Последняя версия'!T225)=0,NA(),'Последняя версия'!T225)</f>
        <v>0</v>
      </c>
      <c r="U225">
        <f>IF(COUNTA('Последняя версия'!U225)=0,NA(),'Последняя версия'!U225)</f>
        <v>2</v>
      </c>
      <c r="V225">
        <f>IF(COUNTA('Последняя версия'!V225)=0,NA(),'Последняя версия'!V225)</f>
        <v>1</v>
      </c>
      <c r="W225">
        <f>IF(COUNTA('Последняя версия'!W225)=0,NA(),'Последняя версия'!W225)</f>
        <v>1</v>
      </c>
      <c r="X225">
        <f>IF(COUNTA('Последняя версия'!X225)=0,NA(),'Последняя версия'!X225)</f>
        <v>80</v>
      </c>
      <c r="Y225">
        <f>IF(COUNTA('Последняя версия'!Y225)=0,NA(),'Последняя версия'!Y225)</f>
        <v>79</v>
      </c>
      <c r="Z225">
        <f>IF(COUNTA('Последняя версия'!Z225)=0,NA(),'Последняя версия'!Z225)</f>
        <v>12</v>
      </c>
      <c r="AA225">
        <f>IF(COUNTA('Последняя версия'!AA225)=0,NA(),'Последняя версия'!AA225)</f>
        <v>51</v>
      </c>
      <c r="AB225" t="e">
        <f>IF(COUNTA('Последняя версия'!AB225)=0,NA(),'Последняя версия'!AB225)</f>
        <v>#N/A</v>
      </c>
      <c r="AC225" t="str">
        <f>IF(COUNTA('Последняя версия'!AC225)=0,NA(),'Последняя версия'!AC225)</f>
        <v>47.88</v>
      </c>
      <c r="AD225">
        <f>IF(COUNTA('Последняя версия'!AD225)=0,NA(),'Последняя версия'!AD225)</f>
        <v>7.01</v>
      </c>
      <c r="AE225">
        <f>IF(COUNTA('Последняя версия'!AE225)=0,NA(),'Последняя версия'!AE225)</f>
        <v>68.739999999999995</v>
      </c>
      <c r="AF225">
        <f>IF(COUNTA('Последняя версия'!AF225)=0,NA(),'Последняя версия'!AF225)</f>
        <v>5.54</v>
      </c>
      <c r="AG225">
        <f>IF(COUNTA('Последняя версия'!AG225)=0,NA(),'Последняя версия'!AG225)</f>
        <v>0.91</v>
      </c>
      <c r="AH225">
        <f>IF(COUNTA('Последняя версия'!AH225)=0,NA(),'Последняя версия'!AH225)</f>
        <v>4.04</v>
      </c>
      <c r="AI225">
        <f>IF(COUNTA('Последняя версия'!AI225)=0,NA(),'Последняя версия'!AI225)</f>
        <v>3.08</v>
      </c>
      <c r="AJ225">
        <f>IF(COUNTA('Последняя версия'!AJ225)=0,NA(),'Последняя версия'!AJ225)</f>
        <v>1.92</v>
      </c>
      <c r="AK225">
        <f>IF(COUNTA('Последняя версия'!AK225)=0,NA(),'Последняя версия'!AK225)</f>
        <v>6.68</v>
      </c>
      <c r="AL225">
        <f>IF(COUNTA('Последняя версия'!AL225)=0,NA(),'Последняя версия'!AL225)</f>
        <v>298</v>
      </c>
      <c r="AM225">
        <f>IF(COUNTA('Последняя версия'!AM225)=0,NA(),'Последняя версия'!AM225)</f>
        <v>592</v>
      </c>
      <c r="AN225" t="e">
        <f>IF(COUNTA('Последняя версия'!AN225)=0,NA(),'Последняя версия'!AN225)</f>
        <v>#N/A</v>
      </c>
      <c r="AO225" t="e">
        <f>IF(COUNTA('Последняя версия'!AO225)=0,NA(),'Последняя версия'!AO225)</f>
        <v>#N/A</v>
      </c>
      <c r="AP225" t="e">
        <f>IF(COUNTA('Последняя версия'!AP225)=0,NA(),'Последняя версия'!AP225)</f>
        <v>#N/A</v>
      </c>
      <c r="AQ225" t="e">
        <f>IF(COUNTA('Последняя версия'!AQ225)=0,NA(),'Последняя версия'!AQ225)</f>
        <v>#N/A</v>
      </c>
      <c r="AR225" t="e">
        <f>IF(COUNTA('Последняя версия'!AR225)=0,NA(),'Последняя версия'!AR225)</f>
        <v>#N/A</v>
      </c>
      <c r="AS225" t="e">
        <f>IF(COUNTA('Последняя версия'!AS225)=0,NA(),'Последняя версия'!AS225)</f>
        <v>#N/A</v>
      </c>
      <c r="AT225" t="e">
        <f>IF(COUNTA('Последняя версия'!AT225)=0,NA(),'Последняя версия'!AT225)</f>
        <v>#N/A</v>
      </c>
      <c r="AU225" t="e">
        <f>IF(COUNTA('Последняя версия'!AU225)=0,NA(),'Последняя версия'!AU225)</f>
        <v>#N/A</v>
      </c>
      <c r="AV225" t="e">
        <f>IF(COUNTA('Последняя версия'!AV225)=0,NA(),'Последняя версия'!AV225)</f>
        <v>#N/A</v>
      </c>
      <c r="AW225" t="e">
        <f>IF(COUNTA('Последняя версия'!AW225)=0,NA(),'Последняя версия'!AW225)</f>
        <v>#N/A</v>
      </c>
      <c r="AX225" t="e">
        <f>IF(COUNTA('Последняя версия'!AX225)=0,NA(),'Последняя версия'!AX225)</f>
        <v>#N/A</v>
      </c>
      <c r="AY225" t="e">
        <f>IF(COUNTA('Последняя версия'!AY225)=0,NA(),'Последняя версия'!AY225)</f>
        <v>#N/A</v>
      </c>
      <c r="AZ225" t="e">
        <f>IF(COUNTA('Последняя версия'!AZ225)=0,NA(),'Последняя версия'!AZ225)</f>
        <v>#N/A</v>
      </c>
      <c r="BA225" t="e">
        <f>IF(COUNTA('Последняя версия'!BA225)=0,NA(),'Последняя версия'!BA225)</f>
        <v>#N/A</v>
      </c>
      <c r="BB225">
        <f>IF(COUNTA('Последняя версия'!BB225)=0,NA(),'Последняя версия'!BB225)</f>
        <v>141</v>
      </c>
      <c r="BC225">
        <f>IF(COUNTA('Последняя версия'!BC225)=0,NA(),'Последняя версия'!BC225)</f>
        <v>4.7699999999999996</v>
      </c>
      <c r="BD225">
        <f>IF(COUNTA('Последняя версия'!BD225)=0,NA(),'Последняя версия'!BD225)</f>
        <v>207</v>
      </c>
      <c r="BE225">
        <f>IF(COUNTA('Последняя версия'!BE225)=0,NA(),'Последняя версия'!BE225)</f>
        <v>6.2</v>
      </c>
      <c r="BF225">
        <f>IF(COUNTA('Последняя версия'!BF225)=0,NA(),'Последняя версия'!BF225)</f>
        <v>15</v>
      </c>
      <c r="BG225">
        <f>IF(COUNTA('Последняя версия'!BG225)=0,NA(),'Последняя версия'!BG225)</f>
        <v>12</v>
      </c>
      <c r="BH225">
        <f>IF(COUNTA('Последняя версия'!BH225)=0,NA(),'Последняя версия'!BH225)</f>
        <v>223</v>
      </c>
      <c r="BI225">
        <f>IF(COUNTA('Последняя версия'!BI225)=0,NA(),'Последняя версия'!BI225)</f>
        <v>1581</v>
      </c>
      <c r="BJ225">
        <f>IF(COUNTA('Последняя версия'!BJ225)=0,NA(),'Последняя версия'!BJ225)</f>
        <v>10.5</v>
      </c>
      <c r="BK225">
        <f>IF(COUNTA('Последняя версия'!BK225)=0,NA(),'Последняя версия'!BK225)</f>
        <v>52.7</v>
      </c>
      <c r="BL225">
        <f>IF(COUNTA('Последняя версия'!BL225)=0,NA(),'Последняя версия'!BL225)</f>
        <v>66.069999999999993</v>
      </c>
      <c r="BM225" t="e">
        <f>IF(COUNTA('Последняя версия'!BM225)=0,NA(),'Последняя версия'!BM225)</f>
        <v>#N/A</v>
      </c>
      <c r="BN225" t="e">
        <f>IF(COUNTA('Последняя версия'!BN225)=0,NA(),'Последняя версия'!BN225)</f>
        <v>#N/A</v>
      </c>
      <c r="BO225" t="e">
        <f>IF(COUNTA('Последняя версия'!BO225)=0,NA(),'Последняя версия'!BO225)</f>
        <v>#N/A</v>
      </c>
      <c r="BP225" t="e">
        <f>IF(COUNTA('Последняя версия'!BP225)=0,NA(),'Последняя версия'!BP225)</f>
        <v>#N/A</v>
      </c>
      <c r="BQ225" t="e">
        <f>IF(COUNTA('Последняя версия'!BQ225)=0,NA(),'Последняя версия'!BQ225)</f>
        <v>#N/A</v>
      </c>
      <c r="BR225" t="e">
        <f>IF(COUNTA('Последняя версия'!BR225)=0,NA(),'Последняя версия'!BR225)</f>
        <v>#N/A</v>
      </c>
      <c r="BS225" t="e">
        <f>IF(COUNTA('Последняя версия'!BS225)=0,NA(),'Последняя версия'!BS225)</f>
        <v>#N/A</v>
      </c>
      <c r="BT225" t="e">
        <f>IF(COUNTA('Последняя версия'!BT225)=0,NA(),'Последняя версия'!BT225)</f>
        <v>#N/A</v>
      </c>
      <c r="BU225" t="e">
        <f>IF(COUNTA('Последняя версия'!BU225)=0,NA(),'Последняя версия'!BU225)</f>
        <v>#N/A</v>
      </c>
      <c r="BV225" t="e">
        <f>IF(COUNTA('Последняя версия'!BV225)=0,NA(),'Последняя версия'!BV225)</f>
        <v>#N/A</v>
      </c>
      <c r="BW225" t="e">
        <f>IF(COUNTA('Последняя версия'!BW225)=0,NA(),'Последняя версия'!BW225)</f>
        <v>#N/A</v>
      </c>
      <c r="BX225" t="e">
        <f>IF(COUNTA('Последняя версия'!BX225)=0,NA(),'Последняя версия'!BX225)</f>
        <v>#N/A</v>
      </c>
      <c r="BY225" t="e">
        <f>IF(COUNTA('Последняя версия'!BY225)=0,NA(),'Последняя версия'!BY225)</f>
        <v>#N/A</v>
      </c>
      <c r="BZ225" t="e">
        <f>IF(COUNTA('Последняя версия'!BZ225)=0,NA(),'Последняя версия'!BZ225)</f>
        <v>#N/A</v>
      </c>
      <c r="CA225" t="e">
        <f>IF(COUNTA('Последняя версия'!CA225)=0,NA(),'Последняя версия'!CA225)</f>
        <v>#N/A</v>
      </c>
      <c r="CB225" t="e">
        <f>IF(COUNTA('Последняя версия'!CB225)=0,NA(),'Последняя версия'!CB225)</f>
        <v>#N/A</v>
      </c>
      <c r="CC225" t="e">
        <f>IF(COUNTA('Последняя версия'!CC225)=0,NA(),'Последняя версия'!CC225)</f>
        <v>#N/A</v>
      </c>
      <c r="CD225" t="e">
        <f>IF(COUNTA('Последняя версия'!CD225)=0,NA(),'Последняя версия'!CD225)</f>
        <v>#N/A</v>
      </c>
      <c r="CE225" t="e">
        <f>IF(COUNTA('Последняя версия'!CE225)=0,NA(),'Последняя версия'!CE225)</f>
        <v>#N/A</v>
      </c>
      <c r="CF225" t="e">
        <f>IF(COUNTA('Последняя версия'!CF225)=0,NA(),'Последняя версия'!CF225)</f>
        <v>#N/A</v>
      </c>
      <c r="CG225" t="e">
        <f>IF(COUNTA('Последняя версия'!CG225)=0,NA(),'Последняя версия'!CG225)</f>
        <v>#N/A</v>
      </c>
      <c r="CH225" t="e">
        <f>IF(COUNTA('Последняя версия'!CH225)=0,NA(),'Последняя версия'!CH225)</f>
        <v>#N/A</v>
      </c>
      <c r="CI225" t="e">
        <f>IF(COUNTA('Последняя версия'!CI225)=0,NA(),'Последняя версия'!CI225)</f>
        <v>#N/A</v>
      </c>
      <c r="CJ225" t="e">
        <f>IF(COUNTA('Последняя версия'!CJ225)=0,NA(),'Последняя версия'!CJ225)</f>
        <v>#N/A</v>
      </c>
      <c r="CK225" t="e">
        <f>IF(COUNTA('Последняя версия'!CK225)=0,NA(),'Последняя версия'!CK225)</f>
        <v>#N/A</v>
      </c>
      <c r="CL225" t="e">
        <f>IF(COUNTA('Последняя версия'!CL225)=0,NA(),'Последняя версия'!CL225)</f>
        <v>#N/A</v>
      </c>
      <c r="CM225" t="e">
        <f>IF(COUNTA('Последняя версия'!CM225)=0,NA(),'Последняя версия'!CM225)</f>
        <v>#N/A</v>
      </c>
      <c r="CN225" t="e">
        <f>IF(COUNTA('Последняя версия'!CN225)=0,NA(),'Последняя версия'!CN225)</f>
        <v>#N/A</v>
      </c>
      <c r="CO225" t="e">
        <f>IF(COUNTA('Последняя версия'!CO225)=0,NA(),'Последняя версия'!CO225)</f>
        <v>#N/A</v>
      </c>
      <c r="CP225" t="e">
        <f>IF(COUNTA('Последняя версия'!CP225)=0,NA(),'Последняя версия'!CP225)</f>
        <v>#N/A</v>
      </c>
      <c r="CQ225" t="e">
        <f>IF(COUNTA('Последняя версия'!CQ225)=0,NA(),'Последняя версия'!CQ225)</f>
        <v>#N/A</v>
      </c>
      <c r="CR225" t="e">
        <f>IF(COUNTA('Последняя версия'!CR225)=0,NA(),'Последняя версия'!CR225)</f>
        <v>#N/A</v>
      </c>
      <c r="CS225">
        <f>IF(COUNTA('Последняя версия'!CS225)=0,NA(),'Последняя версия'!CS225)</f>
        <v>26</v>
      </c>
      <c r="CT225">
        <f>IF(COUNTA('Последняя версия'!CT225)=0,NA(),'Последняя версия'!CT225)</f>
        <v>10</v>
      </c>
      <c r="CU225">
        <f>IF(COUNTA('Последняя версия'!CU225)=0,NA(),'Последняя версия'!CU225)</f>
        <v>18</v>
      </c>
      <c r="CV225">
        <f>IF(COUNTA('Последняя версия'!CV225)=0,NA(),'Последняя версия'!CV225)</f>
        <v>8</v>
      </c>
      <c r="CW225">
        <f>IF(COUNTA('Последняя версия'!CW225)=0,NA(),'Последняя версия'!CW225)</f>
        <v>5</v>
      </c>
      <c r="CX225">
        <f>IF(COUNTA('Последняя версия'!CX225)=0,NA(),'Последняя версия'!CX225)</f>
        <v>9</v>
      </c>
      <c r="CY225">
        <f>IF(COUNTA('Последняя версия'!CY225)=0,NA(),'Последняя версия'!CY225)</f>
        <v>8</v>
      </c>
      <c r="CZ225">
        <f>IF(COUNTA('Последняя версия'!CZ225)=0,NA(),'Последняя версия'!CZ225)</f>
        <v>7</v>
      </c>
      <c r="DA225">
        <f>IF(COUNTA('Последняя версия'!DA225)=0,NA(),'Последняя версия'!DA225)</f>
        <v>8</v>
      </c>
      <c r="DB225">
        <f>IF(COUNTA('Последняя версия'!DB225)=0,NA(),'Последняя версия'!DB225)</f>
        <v>7</v>
      </c>
      <c r="DC225">
        <f>IF(COUNTA('Последняя версия'!DC225)=0,NA(),'Последняя версия'!DC225)</f>
        <v>7</v>
      </c>
      <c r="DD225">
        <f>IF(COUNTA('Последняя версия'!DD225)=0,NA(),'Последняя версия'!DD225)</f>
        <v>9</v>
      </c>
      <c r="DE225">
        <f>IF(COUNTA('Последняя версия'!DE225)=0,NA(),'Последняя версия'!DE225)</f>
        <v>7</v>
      </c>
      <c r="DF225">
        <f>IF(COUNTA('Последняя версия'!DF225)=0,NA(),'Последняя версия'!DF225)</f>
        <v>6</v>
      </c>
      <c r="DG225">
        <f>IF(COUNTA('Последняя версия'!DG225)=0,NA(),'Последняя версия'!DG225)</f>
        <v>2</v>
      </c>
      <c r="DH225">
        <f>IF(COUNTA('Последняя версия'!DH225)=0,NA(),'Последняя версия'!DH225)</f>
        <v>15</v>
      </c>
      <c r="DI225">
        <f>IF(COUNTA('Последняя версия'!DI225)=0,NA(),'Последняя версия'!DI225)</f>
        <v>6</v>
      </c>
      <c r="DJ225">
        <f>IF(COUNTA('Последняя версия'!DJ225)=0,NA(),'Последняя версия'!DJ225)</f>
        <v>4</v>
      </c>
      <c r="DK225">
        <f>IF(COUNTA('Последняя версия'!DK225)=0,NA(),'Последняя версия'!DK225)</f>
        <v>5</v>
      </c>
      <c r="DL225">
        <f>IF(COUNTA('Последняя версия'!DL225)=0,NA(),'Последняя версия'!DL225)</f>
        <v>5</v>
      </c>
      <c r="DM225">
        <f>IF(COUNTA('Последняя версия'!DM225)=0,NA(),'Последняя версия'!DM225)</f>
        <v>9</v>
      </c>
      <c r="DN225">
        <f>IF(COUNTA('Последняя версия'!DN225)=0,NA(),'Последняя версия'!DN225)</f>
        <v>4</v>
      </c>
      <c r="DO225">
        <f>IF(COUNTA('Последняя версия'!DO225)=0,NA(),'Последняя версия'!DO225)</f>
        <v>5</v>
      </c>
      <c r="DP225">
        <f>IF(COUNTA('Последняя версия'!DP225)=0,NA(),'Последняя версия'!DP225)</f>
        <v>6</v>
      </c>
      <c r="DQ225">
        <f>IF(COUNTA('Последняя версия'!DQ225)=0,NA(),'Последняя версия'!DQ225)</f>
        <v>13</v>
      </c>
      <c r="DR225">
        <f>IF(COUNTA('Последняя версия'!DR225)=0,NA(),'Последняя версия'!DR225)</f>
        <v>8</v>
      </c>
      <c r="DS225">
        <f>IF(COUNTA('Последняя версия'!DS225)=0,NA(),'Последняя версия'!DS225)</f>
        <v>5</v>
      </c>
      <c r="DT225">
        <f>IF(COUNTA('Последняя версия'!DT225)=0,NA(),'Последняя версия'!DT225)</f>
        <v>110</v>
      </c>
      <c r="DU225">
        <f>IF(COUNTA('Последняя версия'!DU225)=0,NA(),'Последняя версия'!DU225)</f>
        <v>82</v>
      </c>
      <c r="DV225">
        <f>IF(COUNTA('Последняя версия'!DV225)=0,NA(),'Последняя версия'!DV225)</f>
        <v>17</v>
      </c>
      <c r="DW225">
        <f>IF(COUNTA('Последняя версия'!DW225)=0,NA(),'Последняя версия'!DW225)</f>
        <v>1</v>
      </c>
      <c r="DX225">
        <f>IF(COUNTA('Последняя версия'!DX225)=0,NA(),'Последняя версия'!DX225)</f>
        <v>18</v>
      </c>
      <c r="DY225">
        <f>IF(COUNTA('Последняя версия'!DY225)=0,NA(),'Последняя версия'!DY225)</f>
        <v>8</v>
      </c>
      <c r="DZ225">
        <f>IF(COUNTA('Последняя версия'!DZ225)=0,NA(),'Последняя версия'!DZ225)</f>
        <v>23</v>
      </c>
      <c r="EA225">
        <f>IF(COUNTA('Последняя версия'!EA225)=0,NA(),'Последняя версия'!EA225)</f>
        <v>16</v>
      </c>
      <c r="EB225">
        <f>IF(COUNTA('Последняя версия'!EB225)=0,NA(),'Последняя версия'!EB225)</f>
        <v>105</v>
      </c>
      <c r="EC225">
        <f>IF(COUNTA('Последняя версия'!EC225)=0,NA(),'Последняя версия'!EC225)</f>
        <v>115</v>
      </c>
      <c r="ED225">
        <f>IF(COUNTA('Последняя версия'!ED225)=0,NA(),'Последняя версия'!ED225)</f>
        <v>210</v>
      </c>
      <c r="EE225">
        <f>IF(COUNTA('Последняя версия'!EE225)=0,NA(),'Последняя версия'!EE225)</f>
        <v>0</v>
      </c>
      <c r="EF225">
        <f>IF(COUNTA('Последняя версия'!EF225)=0,NA(),'Последняя версия'!EF225)</f>
        <v>1</v>
      </c>
      <c r="EG225">
        <f>IF(COUNTA('Последняя версия'!EG225)=0,NA(),'Последняя версия'!EG225)</f>
        <v>0</v>
      </c>
      <c r="EH225">
        <f>IF(COUNTA('Последняя версия'!EH225)=0,NA(),'Последняя версия'!EH225)</f>
        <v>7</v>
      </c>
      <c r="EI225">
        <f>IF(COUNTA('Последняя версия'!EI225)=0,NA(),'Последняя версия'!EI225)</f>
        <v>95</v>
      </c>
      <c r="EJ225">
        <f>IF(COUNTA('Последняя версия'!EJ225)=0,NA(),'Последняя версия'!EJ225)</f>
        <v>1.0900000000000001</v>
      </c>
    </row>
    <row r="226" spans="1:140" x14ac:dyDescent="0.35">
      <c r="A226">
        <f>IF(COUNTA('Последняя версия'!A226)=0,NA(),'Последняя версия'!A226)</f>
        <v>225</v>
      </c>
      <c r="B226">
        <f>IF(COUNTA('Последняя версия'!B226)=0,NA(),'Последняя версия'!B226)</f>
        <v>1</v>
      </c>
      <c r="C226">
        <f>IF(COUNTA('Последняя версия'!C226)=0,NA(),'Последняя версия'!C226)</f>
        <v>2</v>
      </c>
      <c r="D226">
        <f>IF(COUNTA('Последняя версия'!D226)=0,NA(),'Последняя версия'!D226)</f>
        <v>6</v>
      </c>
      <c r="E226">
        <f>IF(COUNTA('Последняя версия'!E226)=0,NA(),'Последняя версия'!E226)</f>
        <v>6</v>
      </c>
      <c r="F226">
        <f>IF(COUNTA('Последняя версия'!F226)=0,NA(),'Последняя версия'!F226)</f>
        <v>2</v>
      </c>
      <c r="G226">
        <f>IF(COUNTA('Последняя версия'!G226)=0,NA(),'Последняя версия'!G226)</f>
        <v>2</v>
      </c>
      <c r="H226">
        <f>IF(COUNTA('Последняя версия'!H226)=0,NA(),'Последняя версия'!H226)</f>
        <v>1</v>
      </c>
      <c r="I226">
        <f>IF(COUNTA('Последняя версия'!I226)=0,NA(),'Последняя версия'!I226)</f>
        <v>1</v>
      </c>
      <c r="J226">
        <f>IF(COUNTA('Последняя версия'!J226)=0,NA(),'Последняя версия'!J226)</f>
        <v>2</v>
      </c>
      <c r="K226">
        <f>IF(COUNTA('Последняя версия'!K226)=0,NA(),'Последняя версия'!K226)</f>
        <v>1</v>
      </c>
      <c r="L226">
        <f>IF(COUNTA('Последняя версия'!L226)=0,NA(),'Последняя версия'!L226)</f>
        <v>1</v>
      </c>
      <c r="M226">
        <f>IF(COUNTA('Последняя версия'!M226)=0,NA(),'Последняя версия'!M226)</f>
        <v>1</v>
      </c>
      <c r="N226">
        <f>IF(COUNTA('Последняя версия'!N226)=0,NA(),'Последняя версия'!N226)</f>
        <v>1</v>
      </c>
      <c r="O226">
        <f>IF(COUNTA('Последняя версия'!O226)=0,NA(),'Последняя версия'!O226)</f>
        <v>2</v>
      </c>
      <c r="P226">
        <f>IF(COUNTA('Последняя версия'!P226)=0,NA(),'Последняя версия'!P226)</f>
        <v>1</v>
      </c>
      <c r="Q226">
        <f>IF(COUNTA('Последняя версия'!Q226)=0,NA(),'Последняя версия'!Q226)</f>
        <v>1</v>
      </c>
      <c r="R226">
        <f>IF(COUNTA('Последняя версия'!R226)=0,NA(),'Последняя версия'!R226)</f>
        <v>1</v>
      </c>
      <c r="S226">
        <f>IF(COUNTA('Последняя версия'!S226)=0,NA(),'Последняя версия'!S226)</f>
        <v>2</v>
      </c>
      <c r="T226">
        <f>IF(COUNTA('Последняя версия'!T226)=0,NA(),'Последняя версия'!T226)</f>
        <v>0</v>
      </c>
      <c r="U226">
        <f>IF(COUNTA('Последняя версия'!U226)=0,NA(),'Последняя версия'!U226)</f>
        <v>1</v>
      </c>
      <c r="V226">
        <f>IF(COUNTA('Последняя версия'!V226)=0,NA(),'Последняя версия'!V226)</f>
        <v>1</v>
      </c>
      <c r="W226">
        <f>IF(COUNTA('Последняя версия'!W226)=0,NA(),'Последняя версия'!W226)</f>
        <v>1</v>
      </c>
      <c r="X226">
        <f>IF(COUNTA('Последняя версия'!X226)=0,NA(),'Последняя версия'!X226)</f>
        <v>70</v>
      </c>
      <c r="Y226">
        <f>IF(COUNTA('Последняя версия'!Y226)=0,NA(),'Последняя версия'!Y226)</f>
        <v>67</v>
      </c>
      <c r="Z226">
        <f>IF(COUNTA('Последняя версия'!Z226)=0,NA(),'Последняя версия'!Z226)</f>
        <v>36</v>
      </c>
      <c r="AA226">
        <f>IF(COUNTA('Последняя версия'!AA226)=0,NA(),'Последняя версия'!AA226)</f>
        <v>61</v>
      </c>
      <c r="AB226" t="e">
        <f>IF(COUNTA('Последняя версия'!AB226)=0,NA(),'Последняя версия'!AB226)</f>
        <v>#N/A</v>
      </c>
      <c r="AC226">
        <f>IF(COUNTA('Последняя версия'!AC226)=0,NA(),'Последняя версия'!AC226)</f>
        <v>36.56</v>
      </c>
      <c r="AD226">
        <f>IF(COUNTA('Последняя версия'!AD226)=0,NA(),'Последняя версия'!AD226)</f>
        <v>7.96</v>
      </c>
      <c r="AE226">
        <f>IF(COUNTA('Последняя версия'!AE226)=0,NA(),'Последняя версия'!AE226)</f>
        <v>61.17</v>
      </c>
      <c r="AF226">
        <f>IF(COUNTA('Последняя версия'!AF226)=0,NA(),'Последняя версия'!AF226)</f>
        <v>4.4000000000000004</v>
      </c>
      <c r="AG226">
        <f>IF(COUNTA('Последняя версия'!AG226)=0,NA(),'Последняя версия'!AG226)</f>
        <v>1.02</v>
      </c>
      <c r="AH226">
        <f>IF(COUNTA('Последняя версия'!AH226)=0,NA(),'Последняя версия'!AH226)</f>
        <v>5.34</v>
      </c>
      <c r="AI226">
        <f>IF(COUNTA('Последняя версия'!AI226)=0,NA(),'Последняя версия'!AI226)</f>
        <v>1.24</v>
      </c>
      <c r="AJ226">
        <f>IF(COUNTA('Последняя версия'!AJ226)=0,NA(),'Последняя версия'!AJ226)</f>
        <v>0.88</v>
      </c>
      <c r="AK226">
        <f>IF(COUNTA('Последняя версия'!AK226)=0,NA(),'Последняя версия'!AK226)</f>
        <v>6.79</v>
      </c>
      <c r="AL226">
        <f>IF(COUNTA('Последняя версия'!AL226)=0,NA(),'Последняя версия'!AL226)</f>
        <v>274</v>
      </c>
      <c r="AM226">
        <f>IF(COUNTA('Последняя версия'!AM226)=0,NA(),'Последняя версия'!AM226)</f>
        <v>648</v>
      </c>
      <c r="AN226" t="e">
        <f>IF(COUNTA('Последняя версия'!AN226)=0,NA(),'Последняя версия'!AN226)</f>
        <v>#N/A</v>
      </c>
      <c r="AO226" t="e">
        <f>IF(COUNTA('Последняя версия'!AO226)=0,NA(),'Последняя версия'!AO226)</f>
        <v>#N/A</v>
      </c>
      <c r="AP226" t="e">
        <f>IF(COUNTA('Последняя версия'!AP226)=0,NA(),'Последняя версия'!AP226)</f>
        <v>#N/A</v>
      </c>
      <c r="AQ226" t="e">
        <f>IF(COUNTA('Последняя версия'!AQ226)=0,NA(),'Последняя версия'!AQ226)</f>
        <v>#N/A</v>
      </c>
      <c r="AR226" t="e">
        <f>IF(COUNTA('Последняя версия'!AR226)=0,NA(),'Последняя версия'!AR226)</f>
        <v>#N/A</v>
      </c>
      <c r="AS226" t="e">
        <f>IF(COUNTA('Последняя версия'!AS226)=0,NA(),'Последняя версия'!AS226)</f>
        <v>#N/A</v>
      </c>
      <c r="AT226" t="e">
        <f>IF(COUNTA('Последняя версия'!AT226)=0,NA(),'Последняя версия'!AT226)</f>
        <v>#N/A</v>
      </c>
      <c r="AU226" t="e">
        <f>IF(COUNTA('Последняя версия'!AU226)=0,NA(),'Последняя версия'!AU226)</f>
        <v>#N/A</v>
      </c>
      <c r="AV226" t="e">
        <f>IF(COUNTA('Последняя версия'!AV226)=0,NA(),'Последняя версия'!AV226)</f>
        <v>#N/A</v>
      </c>
      <c r="AW226" t="e">
        <f>IF(COUNTA('Последняя версия'!AW226)=0,NA(),'Последняя версия'!AW226)</f>
        <v>#N/A</v>
      </c>
      <c r="AX226" t="e">
        <f>IF(COUNTA('Последняя версия'!AX226)=0,NA(),'Последняя версия'!AX226)</f>
        <v>#N/A</v>
      </c>
      <c r="AY226" t="e">
        <f>IF(COUNTA('Последняя версия'!AY226)=0,NA(),'Последняя версия'!AY226)</f>
        <v>#N/A</v>
      </c>
      <c r="AZ226" t="e">
        <f>IF(COUNTA('Последняя версия'!AZ226)=0,NA(),'Последняя версия'!AZ226)</f>
        <v>#N/A</v>
      </c>
      <c r="BA226" t="e">
        <f>IF(COUNTA('Последняя версия'!BA226)=0,NA(),'Последняя версия'!BA226)</f>
        <v>#N/A</v>
      </c>
      <c r="BB226">
        <f>IF(COUNTA('Последняя версия'!BB226)=0,NA(),'Последняя версия'!BB226)</f>
        <v>119</v>
      </c>
      <c r="BC226">
        <f>IF(COUNTA('Последняя версия'!BC226)=0,NA(),'Последняя версия'!BC226)</f>
        <v>3.85</v>
      </c>
      <c r="BD226">
        <f>IF(COUNTA('Последняя версия'!BD226)=0,NA(),'Последняя версия'!BD226)</f>
        <v>334</v>
      </c>
      <c r="BE226">
        <f>IF(COUNTA('Последняя версия'!BE226)=0,NA(),'Последняя версия'!BE226)</f>
        <v>5.2</v>
      </c>
      <c r="BF226">
        <f>IF(COUNTA('Последняя версия'!BF226)=0,NA(),'Последняя версия'!BF226)</f>
        <v>8</v>
      </c>
      <c r="BG226">
        <f>IF(COUNTA('Последняя версия'!BG226)=0,NA(),'Последняя версия'!BG226)</f>
        <v>11</v>
      </c>
      <c r="BH226">
        <f>IF(COUNTA('Последняя версия'!BH226)=0,NA(),'Последняя версия'!BH226)</f>
        <v>165</v>
      </c>
      <c r="BI226">
        <f>IF(COUNTA('Последняя версия'!BI226)=0,NA(),'Последняя версия'!BI226)</f>
        <v>1386</v>
      </c>
      <c r="BJ226">
        <f>IF(COUNTA('Последняя версия'!BJ226)=0,NA(),'Последняя версия'!BJ226)</f>
        <v>9.82</v>
      </c>
      <c r="BK226">
        <f>IF(COUNTA('Последняя версия'!BK226)=0,NA(),'Последняя версия'!BK226)</f>
        <v>42.8</v>
      </c>
      <c r="BL226">
        <f>IF(COUNTA('Последняя версия'!BL226)=0,NA(),'Последняя версия'!BL226)</f>
        <v>43.37</v>
      </c>
      <c r="BM226" t="e">
        <f>IF(COUNTA('Последняя версия'!BM226)=0,NA(),'Последняя версия'!BM226)</f>
        <v>#N/A</v>
      </c>
      <c r="BN226" t="e">
        <f>IF(COUNTA('Последняя версия'!BN226)=0,NA(),'Последняя версия'!BN226)</f>
        <v>#N/A</v>
      </c>
      <c r="BO226" t="e">
        <f>IF(COUNTA('Последняя версия'!BO226)=0,NA(),'Последняя версия'!BO226)</f>
        <v>#N/A</v>
      </c>
      <c r="BP226" t="e">
        <f>IF(COUNTA('Последняя версия'!BP226)=0,NA(),'Последняя версия'!BP226)</f>
        <v>#N/A</v>
      </c>
      <c r="BQ226" t="e">
        <f>IF(COUNTA('Последняя версия'!BQ226)=0,NA(),'Последняя версия'!BQ226)</f>
        <v>#N/A</v>
      </c>
      <c r="BR226" t="e">
        <f>IF(COUNTA('Последняя версия'!BR226)=0,NA(),'Последняя версия'!BR226)</f>
        <v>#N/A</v>
      </c>
      <c r="BS226" t="e">
        <f>IF(COUNTA('Последняя версия'!BS226)=0,NA(),'Последняя версия'!BS226)</f>
        <v>#N/A</v>
      </c>
      <c r="BT226" t="e">
        <f>IF(COUNTA('Последняя версия'!BT226)=0,NA(),'Последняя версия'!BT226)</f>
        <v>#N/A</v>
      </c>
      <c r="BU226" t="e">
        <f>IF(COUNTA('Последняя версия'!BU226)=0,NA(),'Последняя версия'!BU226)</f>
        <v>#N/A</v>
      </c>
      <c r="BV226" t="e">
        <f>IF(COUNTA('Последняя версия'!BV226)=0,NA(),'Последняя версия'!BV226)</f>
        <v>#N/A</v>
      </c>
      <c r="BW226" t="e">
        <f>IF(COUNTA('Последняя версия'!BW226)=0,NA(),'Последняя версия'!BW226)</f>
        <v>#N/A</v>
      </c>
      <c r="BX226" t="e">
        <f>IF(COUNTA('Последняя версия'!BX226)=0,NA(),'Последняя версия'!BX226)</f>
        <v>#N/A</v>
      </c>
      <c r="BY226" t="e">
        <f>IF(COUNTA('Последняя версия'!BY226)=0,NA(),'Последняя версия'!BY226)</f>
        <v>#N/A</v>
      </c>
      <c r="BZ226" t="e">
        <f>IF(COUNTA('Последняя версия'!BZ226)=0,NA(),'Последняя версия'!BZ226)</f>
        <v>#N/A</v>
      </c>
      <c r="CA226" t="e">
        <f>IF(COUNTA('Последняя версия'!CA226)=0,NA(),'Последняя версия'!CA226)</f>
        <v>#N/A</v>
      </c>
      <c r="CB226" t="e">
        <f>IF(COUNTA('Последняя версия'!CB226)=0,NA(),'Последняя версия'!CB226)</f>
        <v>#N/A</v>
      </c>
      <c r="CC226" t="e">
        <f>IF(COUNTA('Последняя версия'!CC226)=0,NA(),'Последняя версия'!CC226)</f>
        <v>#N/A</v>
      </c>
      <c r="CD226" t="e">
        <f>IF(COUNTA('Последняя версия'!CD226)=0,NA(),'Последняя версия'!CD226)</f>
        <v>#N/A</v>
      </c>
      <c r="CE226" t="e">
        <f>IF(COUNTA('Последняя версия'!CE226)=0,NA(),'Последняя версия'!CE226)</f>
        <v>#N/A</v>
      </c>
      <c r="CF226" t="e">
        <f>IF(COUNTA('Последняя версия'!CF226)=0,NA(),'Последняя версия'!CF226)</f>
        <v>#N/A</v>
      </c>
      <c r="CG226" t="e">
        <f>IF(COUNTA('Последняя версия'!CG226)=0,NA(),'Последняя версия'!CG226)</f>
        <v>#N/A</v>
      </c>
      <c r="CH226" t="e">
        <f>IF(COUNTA('Последняя версия'!CH226)=0,NA(),'Последняя версия'!CH226)</f>
        <v>#N/A</v>
      </c>
      <c r="CI226" t="e">
        <f>IF(COUNTA('Последняя версия'!CI226)=0,NA(),'Последняя версия'!CI226)</f>
        <v>#N/A</v>
      </c>
      <c r="CJ226" t="e">
        <f>IF(COUNTA('Последняя версия'!CJ226)=0,NA(),'Последняя версия'!CJ226)</f>
        <v>#N/A</v>
      </c>
      <c r="CK226" t="e">
        <f>IF(COUNTA('Последняя версия'!CK226)=0,NA(),'Последняя версия'!CK226)</f>
        <v>#N/A</v>
      </c>
      <c r="CL226" t="e">
        <f>IF(COUNTA('Последняя версия'!CL226)=0,NA(),'Последняя версия'!CL226)</f>
        <v>#N/A</v>
      </c>
      <c r="CM226" t="e">
        <f>IF(COUNTA('Последняя версия'!CM226)=0,NA(),'Последняя версия'!CM226)</f>
        <v>#N/A</v>
      </c>
      <c r="CN226" t="e">
        <f>IF(COUNTA('Последняя версия'!CN226)=0,NA(),'Последняя версия'!CN226)</f>
        <v>#N/A</v>
      </c>
      <c r="CO226" t="e">
        <f>IF(COUNTA('Последняя версия'!CO226)=0,NA(),'Последняя версия'!CO226)</f>
        <v>#N/A</v>
      </c>
      <c r="CP226" t="e">
        <f>IF(COUNTA('Последняя версия'!CP226)=0,NA(),'Последняя версия'!CP226)</f>
        <v>#N/A</v>
      </c>
      <c r="CQ226" t="e">
        <f>IF(COUNTA('Последняя версия'!CQ226)=0,NA(),'Последняя версия'!CQ226)</f>
        <v>#N/A</v>
      </c>
      <c r="CR226" t="e">
        <f>IF(COUNTA('Последняя версия'!CR226)=0,NA(),'Последняя версия'!CR226)</f>
        <v>#N/A</v>
      </c>
      <c r="CS226">
        <f>IF(COUNTA('Последняя версия'!CS226)=0,NA(),'Последняя версия'!CS226)</f>
        <v>24</v>
      </c>
      <c r="CT226">
        <f>IF(COUNTA('Последняя версия'!CT226)=0,NA(),'Последняя версия'!CT226)</f>
        <v>8</v>
      </c>
      <c r="CU226">
        <f>IF(COUNTA('Последняя версия'!CU226)=0,NA(),'Последняя версия'!CU226)</f>
        <v>14</v>
      </c>
      <c r="CV226">
        <f>IF(COUNTA('Последняя версия'!CV226)=0,NA(),'Последняя версия'!CV226)</f>
        <v>3</v>
      </c>
      <c r="CW226">
        <f>IF(COUNTA('Последняя версия'!CW226)=0,NA(),'Последняя версия'!CW226)</f>
        <v>4</v>
      </c>
      <c r="CX226">
        <f>IF(COUNTA('Последняя версия'!CX226)=0,NA(),'Последняя версия'!CX226)</f>
        <v>5</v>
      </c>
      <c r="CY226">
        <f>IF(COUNTA('Последняя версия'!CY226)=0,NA(),'Последняя версия'!CY226)</f>
        <v>4</v>
      </c>
      <c r="CZ226">
        <f>IF(COUNTA('Последняя версия'!CZ226)=0,NA(),'Последняя версия'!CZ226)</f>
        <v>1</v>
      </c>
      <c r="DA226">
        <f>IF(COUNTA('Последняя версия'!DA226)=0,NA(),'Последняя версия'!DA226)</f>
        <v>4</v>
      </c>
      <c r="DB226">
        <f>IF(COUNTA('Последняя версия'!DB226)=0,NA(),'Последняя версия'!DB226)</f>
        <v>6</v>
      </c>
      <c r="DC226">
        <f>IF(COUNTA('Последняя версия'!DC226)=0,NA(),'Последняя версия'!DC226)</f>
        <v>7</v>
      </c>
      <c r="DD226">
        <f>IF(COUNTA('Последняя версия'!DD226)=0,NA(),'Последняя версия'!DD226)</f>
        <v>6</v>
      </c>
      <c r="DE226">
        <f>IF(COUNTA('Последняя версия'!DE226)=0,NA(),'Последняя версия'!DE226)</f>
        <v>4</v>
      </c>
      <c r="DF226">
        <f>IF(COUNTA('Последняя версия'!DF226)=0,NA(),'Последняя версия'!DF226)</f>
        <v>5</v>
      </c>
      <c r="DG226">
        <f>IF(COUNTA('Последняя версия'!DG226)=0,NA(),'Последняя версия'!DG226)</f>
        <v>6</v>
      </c>
      <c r="DH226">
        <f>IF(COUNTA('Последняя версия'!DH226)=0,NA(),'Последняя версия'!DH226)</f>
        <v>4</v>
      </c>
      <c r="DI226">
        <f>IF(COUNTA('Последняя версия'!DI226)=0,NA(),'Последняя версия'!DI226)</f>
        <v>6</v>
      </c>
      <c r="DJ226">
        <f>IF(COUNTA('Последняя версия'!DJ226)=0,NA(),'Последняя версия'!DJ226)</f>
        <v>5</v>
      </c>
      <c r="DK226">
        <f>IF(COUNTA('Последняя версия'!DK226)=0,NA(),'Последняя версия'!DK226)</f>
        <v>4</v>
      </c>
      <c r="DL226">
        <f>IF(COUNTA('Последняя версия'!DL226)=0,NA(),'Последняя версия'!DL226)</f>
        <v>1</v>
      </c>
      <c r="DM226">
        <f>IF(COUNTA('Последняя версия'!DM226)=0,NA(),'Последняя версия'!DM226)</f>
        <v>10</v>
      </c>
      <c r="DN226">
        <f>IF(COUNTA('Последняя версия'!DN226)=0,NA(),'Последняя версия'!DN226)</f>
        <v>5</v>
      </c>
      <c r="DO226">
        <f>IF(COUNTA('Последняя версия'!DO226)=0,NA(),'Последняя версия'!DO226)</f>
        <v>5</v>
      </c>
      <c r="DP226">
        <f>IF(COUNTA('Последняя версия'!DP226)=0,NA(),'Последняя версия'!DP226)</f>
        <v>4</v>
      </c>
      <c r="DQ226">
        <f>IF(COUNTA('Последняя версия'!DQ226)=0,NA(),'Последняя версия'!DQ226)</f>
        <v>5</v>
      </c>
      <c r="DR226">
        <f>IF(COUNTA('Последняя версия'!DR226)=0,NA(),'Последняя версия'!DR226)</f>
        <v>5</v>
      </c>
      <c r="DS226">
        <f>IF(COUNTA('Последняя версия'!DS226)=0,NA(),'Последняя версия'!DS226)</f>
        <v>0</v>
      </c>
      <c r="DT226">
        <f>IF(COUNTA('Последняя версия'!DT226)=0,NA(),'Последняя версия'!DT226)</f>
        <v>84</v>
      </c>
      <c r="DU226">
        <f>IF(COUNTA('Последняя версия'!DU226)=0,NA(),'Последняя версия'!DU226)</f>
        <v>79</v>
      </c>
      <c r="DV226">
        <f>IF(COUNTA('Последняя версия'!DV226)=0,NA(),'Последняя версия'!DV226)</f>
        <v>18</v>
      </c>
      <c r="DW226">
        <f>IF(COUNTA('Последняя версия'!DW226)=0,NA(),'Последняя версия'!DW226)</f>
        <v>1</v>
      </c>
      <c r="DX226">
        <f>IF(COUNTA('Последняя версия'!DX226)=0,NA(),'Последняя версия'!DX226)</f>
        <v>11</v>
      </c>
      <c r="DY226">
        <f>IF(COUNTA('Последняя версия'!DY226)=0,NA(),'Последняя версия'!DY226)</f>
        <v>11</v>
      </c>
      <c r="DZ226">
        <f>IF(COUNTA('Последняя версия'!DZ226)=0,NA(),'Последняя версия'!DZ226)</f>
        <v>23</v>
      </c>
      <c r="EA226">
        <f>IF(COUNTA('Последняя версия'!EA226)=0,NA(),'Последняя версия'!EA226)</f>
        <v>16</v>
      </c>
      <c r="EB226">
        <f>IF(COUNTA('Последняя версия'!EB226)=0,NA(),'Последняя версия'!EB226)</f>
        <v>76</v>
      </c>
      <c r="EC226">
        <f>IF(COUNTA('Последняя версия'!EC226)=0,NA(),'Последняя версия'!EC226)</f>
        <v>110</v>
      </c>
      <c r="ED226">
        <f>IF(COUNTA('Последняя версия'!ED226)=0,NA(),'Последняя версия'!ED226)</f>
        <v>290</v>
      </c>
      <c r="EE226">
        <f>IF(COUNTA('Последняя версия'!EE226)=0,NA(),'Последняя версия'!EE226)</f>
        <v>3</v>
      </c>
      <c r="EF226">
        <f>IF(COUNTA('Последняя версия'!EF226)=0,NA(),'Последняя версия'!EF226)</f>
        <v>4</v>
      </c>
      <c r="EG226">
        <f>IF(COUNTA('Последняя версия'!EG226)=0,NA(),'Последняя версия'!EG226)</f>
        <v>5</v>
      </c>
      <c r="EH226">
        <f>IF(COUNTA('Последняя версия'!EH226)=0,NA(),'Последняя версия'!EH226)</f>
        <v>10</v>
      </c>
      <c r="EI226">
        <f>IF(COUNTA('Последняя версия'!EI226)=0,NA(),'Последняя версия'!EI226)</f>
        <v>180</v>
      </c>
      <c r="EJ226">
        <f>IF(COUNTA('Последняя версия'!EJ226)=0,NA(),'Последняя версия'!EJ226)</f>
        <v>1.45</v>
      </c>
    </row>
    <row r="227" spans="1:140" x14ac:dyDescent="0.35">
      <c r="A227">
        <f>IF(COUNTA('Последняя версия'!A227)=0,NA(),'Последняя версия'!A227)</f>
        <v>226</v>
      </c>
      <c r="B227">
        <f>IF(COUNTA('Последняя версия'!B227)=0,NA(),'Последняя версия'!B227)</f>
        <v>2</v>
      </c>
      <c r="C227">
        <f>IF(COUNTA('Последняя версия'!C227)=0,NA(),'Последняя версия'!C227)</f>
        <v>1</v>
      </c>
      <c r="D227">
        <f>IF(COUNTA('Последняя версия'!D227)=0,NA(),'Последняя версия'!D227)</f>
        <v>6</v>
      </c>
      <c r="E227">
        <f>IF(COUNTA('Последняя версия'!E227)=0,NA(),'Последняя версия'!E227)</f>
        <v>1</v>
      </c>
      <c r="F227">
        <f>IF(COUNTA('Последняя версия'!F227)=0,NA(),'Последняя версия'!F227)</f>
        <v>2</v>
      </c>
      <c r="G227">
        <f>IF(COUNTA('Последняя версия'!G227)=0,NA(),'Последняя версия'!G227)</f>
        <v>1</v>
      </c>
      <c r="H227">
        <f>IF(COUNTA('Последняя версия'!H227)=0,NA(),'Последняя версия'!H227)</f>
        <v>1</v>
      </c>
      <c r="I227">
        <f>IF(COUNTA('Последняя версия'!I227)=0,NA(),'Последняя версия'!I227)</f>
        <v>1</v>
      </c>
      <c r="J227">
        <f>IF(COUNTA('Последняя версия'!J227)=0,NA(),'Последняя версия'!J227)</f>
        <v>1</v>
      </c>
      <c r="K227">
        <f>IF(COUNTA('Последняя версия'!K227)=0,NA(),'Последняя версия'!K227)</f>
        <v>2</v>
      </c>
      <c r="L227">
        <f>IF(COUNTA('Последняя версия'!L227)=0,NA(),'Последняя версия'!L227)</f>
        <v>1</v>
      </c>
      <c r="M227">
        <f>IF(COUNTA('Последняя версия'!M227)=0,NA(),'Последняя версия'!M227)</f>
        <v>2</v>
      </c>
      <c r="N227">
        <f>IF(COUNTA('Последняя версия'!N227)=0,NA(),'Последняя версия'!N227)</f>
        <v>2</v>
      </c>
      <c r="O227">
        <f>IF(COUNTA('Последняя версия'!O227)=0,NA(),'Последняя версия'!O227)</f>
        <v>1</v>
      </c>
      <c r="P227">
        <f>IF(COUNTA('Последняя версия'!P227)=0,NA(),'Последняя версия'!P227)</f>
        <v>1</v>
      </c>
      <c r="Q227">
        <f>IF(COUNTA('Последняя версия'!Q227)=0,NA(),'Последняя версия'!Q227)</f>
        <v>4</v>
      </c>
      <c r="R227">
        <f>IF(COUNTA('Последняя версия'!R227)=0,NA(),'Последняя версия'!R227)</f>
        <v>1</v>
      </c>
      <c r="S227">
        <f>IF(COUNTA('Последняя версия'!S227)=0,NA(),'Последняя версия'!S227)</f>
        <v>2</v>
      </c>
      <c r="T227">
        <f>IF(COUNTA('Последняя версия'!T227)=0,NA(),'Последняя версия'!T227)</f>
        <v>1</v>
      </c>
      <c r="U227">
        <f>IF(COUNTA('Последняя версия'!U227)=0,NA(),'Последняя версия'!U227)</f>
        <v>1</v>
      </c>
      <c r="V227">
        <f>IF(COUNTA('Последняя версия'!V227)=0,NA(),'Последняя версия'!V227)</f>
        <v>1</v>
      </c>
      <c r="W227">
        <f>IF(COUNTA('Последняя версия'!W227)=0,NA(),'Последняя версия'!W227)</f>
        <v>1</v>
      </c>
      <c r="X227">
        <f>IF(COUNTA('Последняя версия'!X227)=0,NA(),'Последняя версия'!X227)</f>
        <v>62</v>
      </c>
      <c r="Y227">
        <f>IF(COUNTA('Последняя версия'!Y227)=0,NA(),'Последняя версия'!Y227)</f>
        <v>57</v>
      </c>
      <c r="Z227">
        <f>IF(COUNTA('Последняя версия'!Z227)=0,NA(),'Последняя версия'!Z227)</f>
        <v>60</v>
      </c>
      <c r="AA227">
        <f>IF(COUNTA('Последняя версия'!AA227)=0,NA(),'Последняя версия'!AA227)</f>
        <v>57</v>
      </c>
      <c r="AB227" t="e">
        <f>IF(COUNTA('Последняя версия'!AB227)=0,NA(),'Последняя версия'!AB227)</f>
        <v>#N/A</v>
      </c>
      <c r="AC227">
        <f>IF(COUNTA('Последняя версия'!AC227)=0,NA(),'Последняя версия'!AC227)</f>
        <v>44.6</v>
      </c>
      <c r="AD227">
        <f>IF(COUNTA('Последняя версия'!AD227)=0,NA(),'Последняя версия'!AD227)</f>
        <v>5.86</v>
      </c>
      <c r="AE227">
        <f>IF(COUNTA('Последняя версия'!AE227)=0,NA(),'Последняя версия'!AE227)</f>
        <v>77</v>
      </c>
      <c r="AF227">
        <f>IF(COUNTA('Последняя версия'!AF227)=0,NA(),'Последняя версия'!AF227)</f>
        <v>6.6</v>
      </c>
      <c r="AG227">
        <f>IF(COUNTA('Последняя версия'!AG227)=0,NA(),'Последняя версия'!AG227)</f>
        <v>0.56999999999999995</v>
      </c>
      <c r="AH227">
        <f>IF(COUNTA('Последняя версия'!AH227)=0,NA(),'Последняя версия'!AH227)</f>
        <v>2.25</v>
      </c>
      <c r="AI227">
        <f>IF(COUNTA('Последняя версия'!AI227)=0,NA(),'Последняя версия'!AI227)</f>
        <v>6.8</v>
      </c>
      <c r="AJ227">
        <f>IF(COUNTA('Последняя версия'!AJ227)=0,NA(),'Последняя версия'!AJ227)</f>
        <v>0.3</v>
      </c>
      <c r="AK227">
        <f>IF(COUNTA('Последняя версия'!AK227)=0,NA(),'Последняя версия'!AK227)</f>
        <v>9.1999999999999993</v>
      </c>
      <c r="AL227">
        <f>IF(COUNTA('Последняя версия'!AL227)=0,NA(),'Последняя версия'!AL227)</f>
        <v>158</v>
      </c>
      <c r="AM227">
        <f>IF(COUNTA('Последняя версия'!AM227)=0,NA(),'Последняя версия'!AM227)</f>
        <v>345</v>
      </c>
      <c r="AN227" t="e">
        <f>IF(COUNTA('Последняя версия'!AN227)=0,NA(),'Последняя версия'!AN227)</f>
        <v>#N/A</v>
      </c>
      <c r="AO227" t="e">
        <f>IF(COUNTA('Последняя версия'!AO227)=0,NA(),'Последняя версия'!AO227)</f>
        <v>#N/A</v>
      </c>
      <c r="AP227" t="e">
        <f>IF(COUNTA('Последняя версия'!AP227)=0,NA(),'Последняя версия'!AP227)</f>
        <v>#N/A</v>
      </c>
      <c r="AQ227" t="e">
        <f>IF(COUNTA('Последняя версия'!AQ227)=0,NA(),'Последняя версия'!AQ227)</f>
        <v>#N/A</v>
      </c>
      <c r="AR227" t="e">
        <f>IF(COUNTA('Последняя версия'!AR227)=0,NA(),'Последняя версия'!AR227)</f>
        <v>#N/A</v>
      </c>
      <c r="AS227" t="e">
        <f>IF(COUNTA('Последняя версия'!AS227)=0,NA(),'Последняя версия'!AS227)</f>
        <v>#N/A</v>
      </c>
      <c r="AT227" t="e">
        <f>IF(COUNTA('Последняя версия'!AT227)=0,NA(),'Последняя версия'!AT227)</f>
        <v>#N/A</v>
      </c>
      <c r="AU227" t="e">
        <f>IF(COUNTA('Последняя версия'!AU227)=0,NA(),'Последняя версия'!AU227)</f>
        <v>#N/A</v>
      </c>
      <c r="AV227" t="e">
        <f>IF(COUNTA('Последняя версия'!AV227)=0,NA(),'Последняя версия'!AV227)</f>
        <v>#N/A</v>
      </c>
      <c r="AW227" t="e">
        <f>IF(COUNTA('Последняя версия'!AW227)=0,NA(),'Последняя версия'!AW227)</f>
        <v>#N/A</v>
      </c>
      <c r="AX227" t="e">
        <f>IF(COUNTA('Последняя версия'!AX227)=0,NA(),'Последняя версия'!AX227)</f>
        <v>#N/A</v>
      </c>
      <c r="AY227" t="e">
        <f>IF(COUNTA('Последняя версия'!AY227)=0,NA(),'Последняя версия'!AY227)</f>
        <v>#N/A</v>
      </c>
      <c r="AZ227" t="e">
        <f>IF(COUNTA('Последняя версия'!AZ227)=0,NA(),'Последняя версия'!AZ227)</f>
        <v>#N/A</v>
      </c>
      <c r="BA227" t="e">
        <f>IF(COUNTA('Последняя версия'!BA227)=0,NA(),'Последняя версия'!BA227)</f>
        <v>#N/A</v>
      </c>
      <c r="BB227">
        <f>IF(COUNTA('Последняя версия'!BB227)=0,NA(),'Последняя версия'!BB227)</f>
        <v>155</v>
      </c>
      <c r="BC227">
        <f>IF(COUNTA('Последняя версия'!BC227)=0,NA(),'Последняя версия'!BC227)</f>
        <v>5.08</v>
      </c>
      <c r="BD227">
        <f>IF(COUNTA('Последняя версия'!BD227)=0,NA(),'Последняя версия'!BD227)</f>
        <v>156</v>
      </c>
      <c r="BE227">
        <f>IF(COUNTA('Последняя версия'!BE227)=0,NA(),'Последняя версия'!BE227)</f>
        <v>7.1</v>
      </c>
      <c r="BF227">
        <f>IF(COUNTA('Последняя версия'!BF227)=0,NA(),'Последняя версия'!BF227)</f>
        <v>8</v>
      </c>
      <c r="BG227">
        <f>IF(COUNTA('Последняя версия'!BG227)=0,NA(),'Последняя версия'!BG227)</f>
        <v>14</v>
      </c>
      <c r="BH227">
        <f>IF(COUNTA('Последняя версия'!BH227)=0,NA(),'Последняя версия'!BH227)</f>
        <v>209</v>
      </c>
      <c r="BI227">
        <f>IF(COUNTA('Последняя версия'!BI227)=0,NA(),'Последняя версия'!BI227)</f>
        <v>1348</v>
      </c>
      <c r="BJ227">
        <f>IF(COUNTA('Последняя версия'!BJ227)=0,NA(),'Последняя версия'!BJ227)</f>
        <v>16.39</v>
      </c>
      <c r="BK227">
        <f>IF(COUNTA('Последняя версия'!BK227)=0,NA(),'Последняя версия'!BK227)</f>
        <v>51</v>
      </c>
      <c r="BL227">
        <f>IF(COUNTA('Последняя версия'!BL227)=0,NA(),'Последняя версия'!BL227)</f>
        <v>91.27</v>
      </c>
      <c r="BM227" t="e">
        <f>IF(COUNTA('Последняя версия'!BM227)=0,NA(),'Последняя версия'!BM227)</f>
        <v>#N/A</v>
      </c>
      <c r="BN227" t="e">
        <f>IF(COUNTA('Последняя версия'!BN227)=0,NA(),'Последняя версия'!BN227)</f>
        <v>#N/A</v>
      </c>
      <c r="BO227" t="e">
        <f>IF(COUNTA('Последняя версия'!BO227)=0,NA(),'Последняя версия'!BO227)</f>
        <v>#N/A</v>
      </c>
      <c r="BP227" t="e">
        <f>IF(COUNTA('Последняя версия'!BP227)=0,NA(),'Последняя версия'!BP227)</f>
        <v>#N/A</v>
      </c>
      <c r="BQ227" t="e">
        <f>IF(COUNTA('Последняя версия'!BQ227)=0,NA(),'Последняя версия'!BQ227)</f>
        <v>#N/A</v>
      </c>
      <c r="BR227" t="e">
        <f>IF(COUNTA('Последняя версия'!BR227)=0,NA(),'Последняя версия'!BR227)</f>
        <v>#N/A</v>
      </c>
      <c r="BS227" t="e">
        <f>IF(COUNTA('Последняя версия'!BS227)=0,NA(),'Последняя версия'!BS227)</f>
        <v>#N/A</v>
      </c>
      <c r="BT227" t="e">
        <f>IF(COUNTA('Последняя версия'!BT227)=0,NA(),'Последняя версия'!BT227)</f>
        <v>#N/A</v>
      </c>
      <c r="BU227" t="e">
        <f>IF(COUNTA('Последняя версия'!BU227)=0,NA(),'Последняя версия'!BU227)</f>
        <v>#N/A</v>
      </c>
      <c r="BV227" t="e">
        <f>IF(COUNTA('Последняя версия'!BV227)=0,NA(),'Последняя версия'!BV227)</f>
        <v>#N/A</v>
      </c>
      <c r="BW227" t="e">
        <f>IF(COUNTA('Последняя версия'!BW227)=0,NA(),'Последняя версия'!BW227)</f>
        <v>#N/A</v>
      </c>
      <c r="BX227" t="e">
        <f>IF(COUNTA('Последняя версия'!BX227)=0,NA(),'Последняя версия'!BX227)</f>
        <v>#N/A</v>
      </c>
      <c r="BY227" t="e">
        <f>IF(COUNTA('Последняя версия'!BY227)=0,NA(),'Последняя версия'!BY227)</f>
        <v>#N/A</v>
      </c>
      <c r="BZ227" t="e">
        <f>IF(COUNTA('Последняя версия'!BZ227)=0,NA(),'Последняя версия'!BZ227)</f>
        <v>#N/A</v>
      </c>
      <c r="CA227" t="e">
        <f>IF(COUNTA('Последняя версия'!CA227)=0,NA(),'Последняя версия'!CA227)</f>
        <v>#N/A</v>
      </c>
      <c r="CB227" t="e">
        <f>IF(COUNTA('Последняя версия'!CB227)=0,NA(),'Последняя версия'!CB227)</f>
        <v>#N/A</v>
      </c>
      <c r="CC227" t="e">
        <f>IF(COUNTA('Последняя версия'!CC227)=0,NA(),'Последняя версия'!CC227)</f>
        <v>#N/A</v>
      </c>
      <c r="CD227" t="e">
        <f>IF(COUNTA('Последняя версия'!CD227)=0,NA(),'Последняя версия'!CD227)</f>
        <v>#N/A</v>
      </c>
      <c r="CE227" t="e">
        <f>IF(COUNTA('Последняя версия'!CE227)=0,NA(),'Последняя версия'!CE227)</f>
        <v>#N/A</v>
      </c>
      <c r="CF227" t="e">
        <f>IF(COUNTA('Последняя версия'!CF227)=0,NA(),'Последняя версия'!CF227)</f>
        <v>#N/A</v>
      </c>
      <c r="CG227" t="e">
        <f>IF(COUNTA('Последняя версия'!CG227)=0,NA(),'Последняя версия'!CG227)</f>
        <v>#N/A</v>
      </c>
      <c r="CH227" t="e">
        <f>IF(COUNTA('Последняя версия'!CH227)=0,NA(),'Последняя версия'!CH227)</f>
        <v>#N/A</v>
      </c>
      <c r="CI227" t="e">
        <f>IF(COUNTA('Последняя версия'!CI227)=0,NA(),'Последняя версия'!CI227)</f>
        <v>#N/A</v>
      </c>
      <c r="CJ227" t="e">
        <f>IF(COUNTA('Последняя версия'!CJ227)=0,NA(),'Последняя версия'!CJ227)</f>
        <v>#N/A</v>
      </c>
      <c r="CK227" t="e">
        <f>IF(COUNTA('Последняя версия'!CK227)=0,NA(),'Последняя версия'!CK227)</f>
        <v>#N/A</v>
      </c>
      <c r="CL227" t="e">
        <f>IF(COUNTA('Последняя версия'!CL227)=0,NA(),'Последняя версия'!CL227)</f>
        <v>#N/A</v>
      </c>
      <c r="CM227" t="e">
        <f>IF(COUNTA('Последняя версия'!CM227)=0,NA(),'Последняя версия'!CM227)</f>
        <v>#N/A</v>
      </c>
      <c r="CN227" t="e">
        <f>IF(COUNTA('Последняя версия'!CN227)=0,NA(),'Последняя версия'!CN227)</f>
        <v>#N/A</v>
      </c>
      <c r="CO227" t="e">
        <f>IF(COUNTA('Последняя версия'!CO227)=0,NA(),'Последняя версия'!CO227)</f>
        <v>#N/A</v>
      </c>
      <c r="CP227" t="e">
        <f>IF(COUNTA('Последняя версия'!CP227)=0,NA(),'Последняя версия'!CP227)</f>
        <v>#N/A</v>
      </c>
      <c r="CQ227" t="e">
        <f>IF(COUNTA('Последняя версия'!CQ227)=0,NA(),'Последняя версия'!CQ227)</f>
        <v>#N/A</v>
      </c>
      <c r="CR227" t="e">
        <f>IF(COUNTA('Последняя версия'!CR227)=0,NA(),'Последняя версия'!CR227)</f>
        <v>#N/A</v>
      </c>
      <c r="CS227">
        <f>IF(COUNTA('Последняя версия'!CS227)=0,NA(),'Последняя версия'!CS227)</f>
        <v>28</v>
      </c>
      <c r="CT227">
        <f>IF(COUNTA('Последняя версия'!CT227)=0,NA(),'Последняя версия'!CT227)</f>
        <v>8</v>
      </c>
      <c r="CU227">
        <f>IF(COUNTA('Последняя версия'!CU227)=0,NA(),'Последняя версия'!CU227)</f>
        <v>18</v>
      </c>
      <c r="CV227">
        <f>IF(COUNTA('Последняя версия'!CV227)=0,NA(),'Последняя версия'!CV227)</f>
        <v>7</v>
      </c>
      <c r="CW227">
        <f>IF(COUNTA('Последняя версия'!CW227)=0,NA(),'Последняя версия'!CW227)</f>
        <v>7</v>
      </c>
      <c r="CX227">
        <f>IF(COUNTA('Последняя версия'!CX227)=0,NA(),'Последняя версия'!CX227)</f>
        <v>7</v>
      </c>
      <c r="CY227">
        <f>IF(COUNTA('Последняя версия'!CY227)=0,NA(),'Последняя версия'!CY227)</f>
        <v>4</v>
      </c>
      <c r="CZ227">
        <f>IF(COUNTA('Последняя версия'!CZ227)=0,NA(),'Последняя версия'!CZ227)</f>
        <v>7</v>
      </c>
      <c r="DA227">
        <f>IF(COUNTA('Последняя версия'!DA227)=0,NA(),'Последняя версия'!DA227)</f>
        <v>6</v>
      </c>
      <c r="DB227">
        <f>IF(COUNTA('Последняя версия'!DB227)=0,NA(),'Последняя версия'!DB227)</f>
        <v>8</v>
      </c>
      <c r="DC227">
        <f>IF(COUNTA('Последняя версия'!DC227)=0,NA(),'Последняя версия'!DC227)</f>
        <v>8</v>
      </c>
      <c r="DD227">
        <f>IF(COUNTA('Последняя версия'!DD227)=0,NA(),'Последняя версия'!DD227)</f>
        <v>8</v>
      </c>
      <c r="DE227">
        <f>IF(COUNTA('Последняя версия'!DE227)=0,NA(),'Последняя версия'!DE227)</f>
        <v>6</v>
      </c>
      <c r="DF227">
        <f>IF(COUNTA('Последняя версия'!DF227)=0,NA(),'Последняя версия'!DF227)</f>
        <v>8</v>
      </c>
      <c r="DG227">
        <f>IF(COUNTA('Последняя версия'!DG227)=0,NA(),'Последняя версия'!DG227)</f>
        <v>6</v>
      </c>
      <c r="DH227">
        <f>IF(COUNTA('Последняя версия'!DH227)=0,NA(),'Последняя версия'!DH227)</f>
        <v>19</v>
      </c>
      <c r="DI227">
        <f>IF(COUNTA('Последняя версия'!DI227)=0,NA(),'Последняя версия'!DI227)</f>
        <v>6</v>
      </c>
      <c r="DJ227">
        <f>IF(COUNTA('Последняя версия'!DJ227)=0,NA(),'Последняя версия'!DJ227)</f>
        <v>5</v>
      </c>
      <c r="DK227">
        <f>IF(COUNTA('Последняя версия'!DK227)=0,NA(),'Последняя версия'!DK227)</f>
        <v>4</v>
      </c>
      <c r="DL227">
        <f>IF(COUNTA('Последняя версия'!DL227)=0,NA(),'Последняя версия'!DL227)</f>
        <v>11</v>
      </c>
      <c r="DM227">
        <f>IF(COUNTA('Последняя версия'!DM227)=0,NA(),'Последняя версия'!DM227)</f>
        <v>8</v>
      </c>
      <c r="DN227">
        <f>IF(COUNTA('Последняя версия'!DN227)=0,NA(),'Последняя версия'!DN227)</f>
        <v>5</v>
      </c>
      <c r="DO227">
        <f>IF(COUNTA('Последняя версия'!DO227)=0,NA(),'Последняя версия'!DO227)</f>
        <v>3</v>
      </c>
      <c r="DP227">
        <f>IF(COUNTA('Последняя версия'!DP227)=0,NA(),'Последняя версия'!DP227)</f>
        <v>10</v>
      </c>
      <c r="DQ227">
        <f>IF(COUNTA('Последняя версия'!DQ227)=0,NA(),'Последняя версия'!DQ227)</f>
        <v>14</v>
      </c>
      <c r="DR227">
        <f>IF(COUNTA('Последняя версия'!DR227)=0,NA(),'Последняя версия'!DR227)</f>
        <v>7</v>
      </c>
      <c r="DS227">
        <f>IF(COUNTA('Последняя версия'!DS227)=0,NA(),'Последняя версия'!DS227)</f>
        <v>7</v>
      </c>
      <c r="DT227">
        <f>IF(COUNTA('Последняя версия'!DT227)=0,NA(),'Последняя версия'!DT227)</f>
        <v>114</v>
      </c>
      <c r="DU227">
        <f>IF(COUNTA('Последняя версия'!DU227)=0,NA(),'Последняя версия'!DU227)</f>
        <v>90</v>
      </c>
      <c r="DV227">
        <f>IF(COUNTA('Последняя версия'!DV227)=0,NA(),'Последняя версия'!DV227)</f>
        <v>17</v>
      </c>
      <c r="DW227">
        <f>IF(COUNTA('Последняя версия'!DW227)=0,NA(),'Последняя версия'!DW227)</f>
        <v>1</v>
      </c>
      <c r="DX227">
        <f>IF(COUNTA('Последняя версия'!DX227)=0,NA(),'Последняя версия'!DX227)</f>
        <v>19</v>
      </c>
      <c r="DY227">
        <f>IF(COUNTA('Последняя версия'!DY227)=0,NA(),'Последняя версия'!DY227)</f>
        <v>12</v>
      </c>
      <c r="DZ227">
        <f>IF(COUNTA('Последняя версия'!DZ227)=0,NA(),'Последняя версия'!DZ227)</f>
        <v>26</v>
      </c>
      <c r="EA227">
        <f>IF(COUNTA('Последняя версия'!EA227)=0,NA(),'Последняя версия'!EA227)</f>
        <v>16</v>
      </c>
      <c r="EB227">
        <f>IF(COUNTA('Последняя версия'!EB227)=0,NA(),'Последняя версия'!EB227)</f>
        <v>66</v>
      </c>
      <c r="EC227">
        <f>IF(COUNTA('Последняя версия'!EC227)=0,NA(),'Последняя версия'!EC227)</f>
        <v>92</v>
      </c>
      <c r="ED227">
        <f>IF(COUNTA('Последняя версия'!ED227)=0,NA(),'Последняя версия'!ED227)</f>
        <v>157</v>
      </c>
      <c r="EE227">
        <f>IF(COUNTA('Последняя версия'!EE227)=0,NA(),'Последняя версия'!EE227)</f>
        <v>0</v>
      </c>
      <c r="EF227">
        <f>IF(COUNTA('Последняя версия'!EF227)=0,NA(),'Последняя версия'!EF227)</f>
        <v>0</v>
      </c>
      <c r="EG227">
        <f>IF(COUNTA('Последняя версия'!EG227)=0,NA(),'Последняя версия'!EG227)</f>
        <v>0</v>
      </c>
      <c r="EH227">
        <f>IF(COUNTA('Последняя версия'!EH227)=0,NA(),'Последняя версия'!EH227)</f>
        <v>0</v>
      </c>
      <c r="EI227">
        <f>IF(COUNTA('Последняя версия'!EI227)=0,NA(),'Последняя версия'!EI227)</f>
        <v>65</v>
      </c>
      <c r="EJ227">
        <f>IF(COUNTA('Последняя версия'!EJ227)=0,NA(),'Последняя версия'!EJ227)</f>
        <v>1.4</v>
      </c>
    </row>
    <row r="228" spans="1:140" x14ac:dyDescent="0.35">
      <c r="A228">
        <f>IF(COUNTA('Последняя версия'!A228)=0,NA(),'Последняя версия'!A228)</f>
        <v>227</v>
      </c>
      <c r="B228">
        <f>IF(COUNTA('Последняя версия'!B228)=0,NA(),'Последняя версия'!B228)</f>
        <v>2</v>
      </c>
      <c r="C228">
        <f>IF(COUNTA('Последняя версия'!C228)=0,NA(),'Последняя версия'!C228)</f>
        <v>1</v>
      </c>
      <c r="D228">
        <f>IF(COUNTA('Последняя версия'!D228)=0,NA(),'Последняя версия'!D228)</f>
        <v>6</v>
      </c>
      <c r="E228">
        <f>IF(COUNTA('Последняя версия'!E228)=0,NA(),'Последняя версия'!E228)</f>
        <v>1</v>
      </c>
      <c r="F228">
        <f>IF(COUNTA('Последняя версия'!F228)=0,NA(),'Последняя версия'!F228)</f>
        <v>1</v>
      </c>
      <c r="G228">
        <f>IF(COUNTA('Последняя версия'!G228)=0,NA(),'Последняя версия'!G228)</f>
        <v>1</v>
      </c>
      <c r="H228">
        <f>IF(COUNTA('Последняя версия'!H228)=0,NA(),'Последняя версия'!H228)</f>
        <v>1</v>
      </c>
      <c r="I228">
        <f>IF(COUNTA('Последняя версия'!I228)=0,NA(),'Последняя версия'!I228)</f>
        <v>1</v>
      </c>
      <c r="J228">
        <f>IF(COUNTA('Последняя версия'!J228)=0,NA(),'Последняя версия'!J228)</f>
        <v>1</v>
      </c>
      <c r="K228">
        <f>IF(COUNTA('Последняя версия'!K228)=0,NA(),'Последняя версия'!K228)</f>
        <v>1</v>
      </c>
      <c r="L228">
        <f>IF(COUNTA('Последняя версия'!L228)=0,NA(),'Последняя версия'!L228)</f>
        <v>1</v>
      </c>
      <c r="M228">
        <f>IF(COUNTA('Последняя версия'!M228)=0,NA(),'Последняя версия'!M228)</f>
        <v>1</v>
      </c>
      <c r="N228">
        <f>IF(COUNTA('Последняя версия'!N228)=0,NA(),'Последняя версия'!N228)</f>
        <v>1</v>
      </c>
      <c r="O228">
        <f>IF(COUNTA('Последняя версия'!O228)=0,NA(),'Последняя версия'!O228)</f>
        <v>2</v>
      </c>
      <c r="P228">
        <f>IF(COUNTA('Последняя версия'!P228)=0,NA(),'Последняя версия'!P228)</f>
        <v>1</v>
      </c>
      <c r="Q228">
        <f>IF(COUNTA('Последняя версия'!Q228)=0,NA(),'Последняя версия'!Q228)</f>
        <v>1</v>
      </c>
      <c r="R228">
        <f>IF(COUNTA('Последняя версия'!R228)=0,NA(),'Последняя версия'!R228)</f>
        <v>2</v>
      </c>
      <c r="S228">
        <f>IF(COUNTA('Последняя версия'!S228)=0,NA(),'Последняя версия'!S228)</f>
        <v>2</v>
      </c>
      <c r="T228">
        <f>IF(COUNTA('Последняя версия'!T228)=0,NA(),'Последняя версия'!T228)</f>
        <v>2</v>
      </c>
      <c r="U228">
        <f>IF(COUNTA('Последняя версия'!U228)=0,NA(),'Последняя версия'!U228)</f>
        <v>2</v>
      </c>
      <c r="V228">
        <f>IF(COUNTA('Последняя версия'!V228)=0,NA(),'Последняя версия'!V228)</f>
        <v>1</v>
      </c>
      <c r="W228">
        <f>IF(COUNTA('Последняя версия'!W228)=0,NA(),'Последняя версия'!W228)</f>
        <v>1</v>
      </c>
      <c r="X228">
        <f>IF(COUNTA('Последняя версия'!X228)=0,NA(),'Последняя версия'!X228)</f>
        <v>74</v>
      </c>
      <c r="Y228">
        <f>IF(COUNTA('Последняя версия'!Y228)=0,NA(),'Последняя версия'!Y228)</f>
        <v>63</v>
      </c>
      <c r="Z228">
        <f>IF(COUNTA('Последняя версия'!Z228)=0,NA(),'Последняя версия'!Z228)</f>
        <v>132</v>
      </c>
      <c r="AA228">
        <f>IF(COUNTA('Последняя версия'!AA228)=0,NA(),'Последняя версия'!AA228)</f>
        <v>53</v>
      </c>
      <c r="AB228" t="e">
        <f>IF(COUNTA('Последняя версия'!AB228)=0,NA(),'Последняя версия'!AB228)</f>
        <v>#N/A</v>
      </c>
      <c r="AC228">
        <f>IF(COUNTA('Последняя версия'!AC228)=0,NA(),'Последняя версия'!AC228)</f>
        <v>45</v>
      </c>
      <c r="AD228">
        <f>IF(COUNTA('Последняя версия'!AD228)=0,NA(),'Последняя версия'!AD228)</f>
        <v>4.1900000000000004</v>
      </c>
      <c r="AE228">
        <f>IF(COUNTA('Последняя версия'!AE228)=0,NA(),'Последняя версия'!AE228)</f>
        <v>82.56</v>
      </c>
      <c r="AF228">
        <f>IF(COUNTA('Последняя версия'!AF228)=0,NA(),'Последняя версия'!AF228)</f>
        <v>4.9000000000000004</v>
      </c>
      <c r="AG228">
        <f>IF(COUNTA('Последняя версия'!AG228)=0,NA(),'Последняя версия'!AG228)</f>
        <v>1.1499999999999999</v>
      </c>
      <c r="AH228">
        <f>IF(COUNTA('Последняя версия'!AH228)=0,NA(),'Последняя версия'!AH228)</f>
        <v>2.4700000000000002</v>
      </c>
      <c r="AI228">
        <f>IF(COUNTA('Последняя версия'!AI228)=0,NA(),'Последняя версия'!AI228)</f>
        <v>1.1499999999999999</v>
      </c>
      <c r="AJ228" t="str">
        <f>IF(COUNTA('Последняя версия'!AJ228)=0,NA(),'Последняя версия'!AJ228)</f>
        <v>0.33</v>
      </c>
      <c r="AK228">
        <f>IF(COUNTA('Последняя версия'!AK228)=0,NA(),'Последняя версия'!AK228)</f>
        <v>2.64</v>
      </c>
      <c r="AL228">
        <f>IF(COUNTA('Последняя версия'!AL228)=0,NA(),'Последняя версия'!AL228)</f>
        <v>356</v>
      </c>
      <c r="AM228">
        <f>IF(COUNTA('Последняя версия'!AM228)=0,NA(),'Последняя версия'!AM228)</f>
        <v>489</v>
      </c>
      <c r="AN228" t="e">
        <f>IF(COUNTA('Последняя версия'!AN228)=0,NA(),'Последняя версия'!AN228)</f>
        <v>#N/A</v>
      </c>
      <c r="AO228" t="e">
        <f>IF(COUNTA('Последняя версия'!AO228)=0,NA(),'Последняя версия'!AO228)</f>
        <v>#N/A</v>
      </c>
      <c r="AP228" t="e">
        <f>IF(COUNTA('Последняя версия'!AP228)=0,NA(),'Последняя версия'!AP228)</f>
        <v>#N/A</v>
      </c>
      <c r="AQ228" t="e">
        <f>IF(COUNTA('Последняя версия'!AQ228)=0,NA(),'Последняя версия'!AQ228)</f>
        <v>#N/A</v>
      </c>
      <c r="AR228" t="e">
        <f>IF(COUNTA('Последняя версия'!AR228)=0,NA(),'Последняя версия'!AR228)</f>
        <v>#N/A</v>
      </c>
      <c r="AS228" t="e">
        <f>IF(COUNTA('Последняя версия'!AS228)=0,NA(),'Последняя версия'!AS228)</f>
        <v>#N/A</v>
      </c>
      <c r="AT228" t="e">
        <f>IF(COUNTA('Последняя версия'!AT228)=0,NA(),'Последняя версия'!AT228)</f>
        <v>#N/A</v>
      </c>
      <c r="AU228" t="e">
        <f>IF(COUNTA('Последняя версия'!AU228)=0,NA(),'Последняя версия'!AU228)</f>
        <v>#N/A</v>
      </c>
      <c r="AV228" t="e">
        <f>IF(COUNTA('Последняя версия'!AV228)=0,NA(),'Последняя версия'!AV228)</f>
        <v>#N/A</v>
      </c>
      <c r="AW228" t="e">
        <f>IF(COUNTA('Последняя версия'!AW228)=0,NA(),'Последняя версия'!AW228)</f>
        <v>#N/A</v>
      </c>
      <c r="AX228" t="e">
        <f>IF(COUNTA('Последняя версия'!AX228)=0,NA(),'Последняя версия'!AX228)</f>
        <v>#N/A</v>
      </c>
      <c r="AY228" t="e">
        <f>IF(COUNTA('Последняя версия'!AY228)=0,NA(),'Последняя версия'!AY228)</f>
        <v>#N/A</v>
      </c>
      <c r="AZ228" t="e">
        <f>IF(COUNTA('Последняя версия'!AZ228)=0,NA(),'Последняя версия'!AZ228)</f>
        <v>#N/A</v>
      </c>
      <c r="BA228" t="e">
        <f>IF(COUNTA('Последняя версия'!BA228)=0,NA(),'Последняя версия'!BA228)</f>
        <v>#N/A</v>
      </c>
      <c r="BB228">
        <f>IF(COUNTA('Последняя версия'!BB228)=0,NA(),'Последняя версия'!BB228)</f>
        <v>138</v>
      </c>
      <c r="BC228">
        <f>IF(COUNTA('Последняя версия'!BC228)=0,NA(),'Последняя версия'!BC228)</f>
        <v>4.76</v>
      </c>
      <c r="BD228">
        <f>IF(COUNTA('Последняя версия'!BD228)=0,NA(),'Последняя версия'!BD228)</f>
        <v>209</v>
      </c>
      <c r="BE228">
        <f>IF(COUNTA('Последняя версия'!BE228)=0,NA(),'Последняя версия'!BE228)</f>
        <v>3.8</v>
      </c>
      <c r="BF228">
        <f>IF(COUNTA('Последняя версия'!BF228)=0,NA(),'Последняя версия'!BF228)</f>
        <v>10</v>
      </c>
      <c r="BG228">
        <f>IF(COUNTA('Последняя версия'!BG228)=0,NA(),'Последняя версия'!BG228)</f>
        <v>8</v>
      </c>
      <c r="BH228">
        <f>IF(COUNTA('Последняя версия'!BH228)=0,NA(),'Последняя версия'!BH228)</f>
        <v>184</v>
      </c>
      <c r="BI228">
        <f>IF(COUNTA('Последняя версия'!BI228)=0,NA(),'Последняя версия'!BI228)</f>
        <v>1333</v>
      </c>
      <c r="BJ228">
        <f>IF(COUNTA('Последняя версия'!BJ228)=0,NA(),'Последняя версия'!BJ228)</f>
        <v>8.25</v>
      </c>
      <c r="BK228">
        <f>IF(COUNTA('Последняя версия'!BK228)=0,NA(),'Последняя версия'!BK228)</f>
        <v>69.2</v>
      </c>
      <c r="BL228">
        <f>IF(COUNTA('Последняя версия'!BL228)=0,NA(),'Последняя версия'!BL228)</f>
        <v>65.77</v>
      </c>
      <c r="BM228" t="e">
        <f>IF(COUNTA('Последняя версия'!BM228)=0,NA(),'Последняя версия'!BM228)</f>
        <v>#N/A</v>
      </c>
      <c r="BN228" t="e">
        <f>IF(COUNTA('Последняя версия'!BN228)=0,NA(),'Последняя версия'!BN228)</f>
        <v>#N/A</v>
      </c>
      <c r="BO228" t="e">
        <f>IF(COUNTA('Последняя версия'!BO228)=0,NA(),'Последняя версия'!BO228)</f>
        <v>#N/A</v>
      </c>
      <c r="BP228" t="e">
        <f>IF(COUNTA('Последняя версия'!BP228)=0,NA(),'Последняя версия'!BP228)</f>
        <v>#N/A</v>
      </c>
      <c r="BQ228" t="e">
        <f>IF(COUNTA('Последняя версия'!BQ228)=0,NA(),'Последняя версия'!BQ228)</f>
        <v>#N/A</v>
      </c>
      <c r="BR228" t="e">
        <f>IF(COUNTA('Последняя версия'!BR228)=0,NA(),'Последняя версия'!BR228)</f>
        <v>#N/A</v>
      </c>
      <c r="BS228" t="e">
        <f>IF(COUNTA('Последняя версия'!BS228)=0,NA(),'Последняя версия'!BS228)</f>
        <v>#N/A</v>
      </c>
      <c r="BT228" t="e">
        <f>IF(COUNTA('Последняя версия'!BT228)=0,NA(),'Последняя версия'!BT228)</f>
        <v>#N/A</v>
      </c>
      <c r="BU228" t="e">
        <f>IF(COUNTA('Последняя версия'!BU228)=0,NA(),'Последняя версия'!BU228)</f>
        <v>#N/A</v>
      </c>
      <c r="BV228" t="e">
        <f>IF(COUNTA('Последняя версия'!BV228)=0,NA(),'Последняя версия'!BV228)</f>
        <v>#N/A</v>
      </c>
      <c r="BW228" t="e">
        <f>IF(COUNTA('Последняя версия'!BW228)=0,NA(),'Последняя версия'!BW228)</f>
        <v>#N/A</v>
      </c>
      <c r="BX228" t="e">
        <f>IF(COUNTA('Последняя версия'!BX228)=0,NA(),'Последняя версия'!BX228)</f>
        <v>#N/A</v>
      </c>
      <c r="BY228" t="e">
        <f>IF(COUNTA('Последняя версия'!BY228)=0,NA(),'Последняя версия'!BY228)</f>
        <v>#N/A</v>
      </c>
      <c r="BZ228" t="e">
        <f>IF(COUNTA('Последняя версия'!BZ228)=0,NA(),'Последняя версия'!BZ228)</f>
        <v>#N/A</v>
      </c>
      <c r="CA228" t="e">
        <f>IF(COUNTA('Последняя версия'!CA228)=0,NA(),'Последняя версия'!CA228)</f>
        <v>#N/A</v>
      </c>
      <c r="CB228" t="e">
        <f>IF(COUNTA('Последняя версия'!CB228)=0,NA(),'Последняя версия'!CB228)</f>
        <v>#N/A</v>
      </c>
      <c r="CC228" t="e">
        <f>IF(COUNTA('Последняя версия'!CC228)=0,NA(),'Последняя версия'!CC228)</f>
        <v>#N/A</v>
      </c>
      <c r="CD228" t="e">
        <f>IF(COUNTA('Последняя версия'!CD228)=0,NA(),'Последняя версия'!CD228)</f>
        <v>#N/A</v>
      </c>
      <c r="CE228" t="e">
        <f>IF(COUNTA('Последняя версия'!CE228)=0,NA(),'Последняя версия'!CE228)</f>
        <v>#N/A</v>
      </c>
      <c r="CF228" t="e">
        <f>IF(COUNTA('Последняя версия'!CF228)=0,NA(),'Последняя версия'!CF228)</f>
        <v>#N/A</v>
      </c>
      <c r="CG228" t="e">
        <f>IF(COUNTA('Последняя версия'!CG228)=0,NA(),'Последняя версия'!CG228)</f>
        <v>#N/A</v>
      </c>
      <c r="CH228" t="e">
        <f>IF(COUNTA('Последняя версия'!CH228)=0,NA(),'Последняя версия'!CH228)</f>
        <v>#N/A</v>
      </c>
      <c r="CI228" t="e">
        <f>IF(COUNTA('Последняя версия'!CI228)=0,NA(),'Последняя версия'!CI228)</f>
        <v>#N/A</v>
      </c>
      <c r="CJ228" t="e">
        <f>IF(COUNTA('Последняя версия'!CJ228)=0,NA(),'Последняя версия'!CJ228)</f>
        <v>#N/A</v>
      </c>
      <c r="CK228" t="e">
        <f>IF(COUNTA('Последняя версия'!CK228)=0,NA(),'Последняя версия'!CK228)</f>
        <v>#N/A</v>
      </c>
      <c r="CL228" t="e">
        <f>IF(COUNTA('Последняя версия'!CL228)=0,NA(),'Последняя версия'!CL228)</f>
        <v>#N/A</v>
      </c>
      <c r="CM228" t="e">
        <f>IF(COUNTA('Последняя версия'!CM228)=0,NA(),'Последняя версия'!CM228)</f>
        <v>#N/A</v>
      </c>
      <c r="CN228" t="e">
        <f>IF(COUNTA('Последняя версия'!CN228)=0,NA(),'Последняя версия'!CN228)</f>
        <v>#N/A</v>
      </c>
      <c r="CO228" t="e">
        <f>IF(COUNTA('Последняя версия'!CO228)=0,NA(),'Последняя версия'!CO228)</f>
        <v>#N/A</v>
      </c>
      <c r="CP228" t="e">
        <f>IF(COUNTA('Последняя версия'!CP228)=0,NA(),'Последняя версия'!CP228)</f>
        <v>#N/A</v>
      </c>
      <c r="CQ228" t="e">
        <f>IF(COUNTA('Последняя версия'!CQ228)=0,NA(),'Последняя версия'!CQ228)</f>
        <v>#N/A</v>
      </c>
      <c r="CR228" t="e">
        <f>IF(COUNTA('Последняя версия'!CR228)=0,NA(),'Последняя версия'!CR228)</f>
        <v>#N/A</v>
      </c>
      <c r="CS228">
        <f>IF(COUNTA('Последняя версия'!CS228)=0,NA(),'Последняя версия'!CS228)</f>
        <v>27</v>
      </c>
      <c r="CT228">
        <f>IF(COUNTA('Последняя версия'!CT228)=0,NA(),'Последняя версия'!CT228)</f>
        <v>10</v>
      </c>
      <c r="CU228">
        <f>IF(COUNTA('Последняя версия'!CU228)=0,NA(),'Последняя версия'!CU228)</f>
        <v>15</v>
      </c>
      <c r="CV228">
        <f>IF(COUNTA('Последняя версия'!CV228)=0,NA(),'Последняя версия'!CV228)</f>
        <v>6</v>
      </c>
      <c r="CW228">
        <f>IF(COUNTA('Последняя версия'!CW228)=0,NA(),'Последняя версия'!CW228)</f>
        <v>4</v>
      </c>
      <c r="CX228">
        <f>IF(COUNTA('Последняя версия'!CX228)=0,NA(),'Последняя версия'!CX228)</f>
        <v>6</v>
      </c>
      <c r="CY228">
        <f>IF(COUNTA('Последняя версия'!CY228)=0,NA(),'Последняя версия'!CY228)</f>
        <v>4</v>
      </c>
      <c r="CZ228">
        <f>IF(COUNTA('Последняя версия'!CZ228)=0,NA(),'Последняя версия'!CZ228)</f>
        <v>7</v>
      </c>
      <c r="DA228">
        <f>IF(COUNTA('Последняя версия'!DA228)=0,NA(),'Последняя версия'!DA228)</f>
        <v>8</v>
      </c>
      <c r="DB228">
        <f>IF(COUNTA('Последняя версия'!DB228)=0,NA(),'Последняя версия'!DB228)</f>
        <v>7</v>
      </c>
      <c r="DC228">
        <f>IF(COUNTA('Последняя версия'!DC228)=0,NA(),'Последняя версия'!DC228)</f>
        <v>7</v>
      </c>
      <c r="DD228">
        <f>IF(COUNTA('Последняя версия'!DD228)=0,NA(),'Последняя версия'!DD228)</f>
        <v>7</v>
      </c>
      <c r="DE228">
        <f>IF(COUNTA('Последняя версия'!DE228)=0,NA(),'Последняя версия'!DE228)</f>
        <v>6</v>
      </c>
      <c r="DF228">
        <f>IF(COUNTA('Последняя версия'!DF228)=0,NA(),'Последняя версия'!DF228)</f>
        <v>6</v>
      </c>
      <c r="DG228">
        <f>IF(COUNTA('Последняя версия'!DG228)=0,NA(),'Последняя версия'!DG228)</f>
        <v>7</v>
      </c>
      <c r="DH228">
        <f>IF(COUNTA('Последняя версия'!DH228)=0,NA(),'Последняя версия'!DH228)</f>
        <v>13</v>
      </c>
      <c r="DI228">
        <f>IF(COUNTA('Последняя версия'!DI228)=0,NA(),'Последняя версия'!DI228)</f>
        <v>6</v>
      </c>
      <c r="DJ228">
        <f>IF(COUNTA('Последняя версия'!DJ228)=0,NA(),'Последняя версия'!DJ228)</f>
        <v>5</v>
      </c>
      <c r="DK228">
        <f>IF(COUNTA('Последняя версия'!DK228)=0,NA(),'Последняя версия'!DK228)</f>
        <v>4</v>
      </c>
      <c r="DL228">
        <f>IF(COUNTA('Последняя версия'!DL228)=0,NA(),'Последняя версия'!DL228)</f>
        <v>3</v>
      </c>
      <c r="DM228">
        <f>IF(COUNTA('Последняя версия'!DM228)=0,NA(),'Последняя версия'!DM228)</f>
        <v>11</v>
      </c>
      <c r="DN228">
        <f>IF(COUNTA('Последняя версия'!DN228)=0,NA(),'Последняя версия'!DN228)</f>
        <v>6</v>
      </c>
      <c r="DO228">
        <f>IF(COUNTA('Последняя версия'!DO228)=0,NA(),'Последняя версия'!DO228)</f>
        <v>5</v>
      </c>
      <c r="DP228">
        <f>IF(COUNTA('Последняя версия'!DP228)=0,NA(),'Последняя версия'!DP228)</f>
        <v>10</v>
      </c>
      <c r="DQ228">
        <f>IF(COUNTA('Последняя версия'!DQ228)=0,NA(),'Последняя версия'!DQ228)</f>
        <v>7</v>
      </c>
      <c r="DR228">
        <f>IF(COUNTA('Последняя версия'!DR228)=0,NA(),'Последняя версия'!DR228)</f>
        <v>7</v>
      </c>
      <c r="DS228">
        <f>IF(COUNTA('Последняя версия'!DS228)=0,NA(),'Последняя версия'!DS228)</f>
        <v>0</v>
      </c>
      <c r="DT228">
        <f>IF(COUNTA('Последняя версия'!DT228)=0,NA(),'Последняя версия'!DT228)</f>
        <v>100</v>
      </c>
      <c r="DU228">
        <f>IF(COUNTA('Последняя версия'!DU228)=0,NA(),'Последняя версия'!DU228)</f>
        <v>91</v>
      </c>
      <c r="DV228">
        <f>IF(COUNTA('Последняя версия'!DV228)=0,NA(),'Последняя версия'!DV228)</f>
        <v>18</v>
      </c>
      <c r="DW228">
        <f>IF(COUNTA('Последняя версия'!DW228)=0,NA(),'Последняя версия'!DW228)</f>
        <v>1</v>
      </c>
      <c r="DX228">
        <f>IF(COUNTA('Последняя версия'!DX228)=0,NA(),'Последняя версия'!DX228)</f>
        <v>23</v>
      </c>
      <c r="DY228">
        <f>IF(COUNTA('Последняя версия'!DY228)=0,NA(),'Последняя версия'!DY228)</f>
        <v>8</v>
      </c>
      <c r="DZ228">
        <f>IF(COUNTA('Последняя версия'!DZ228)=0,NA(),'Последняя версия'!DZ228)</f>
        <v>26</v>
      </c>
      <c r="EA228">
        <f>IF(COUNTA('Последняя версия'!EA228)=0,NA(),'Последняя версия'!EA228)</f>
        <v>16</v>
      </c>
      <c r="EB228">
        <f>IF(COUNTA('Последняя версия'!EB228)=0,NA(),'Последняя версия'!EB228)</f>
        <v>64</v>
      </c>
      <c r="EC228">
        <f>IF(COUNTA('Последняя версия'!EC228)=0,NA(),'Последняя версия'!EC228)</f>
        <v>112</v>
      </c>
      <c r="ED228">
        <f>IF(COUNTA('Последняя версия'!ED228)=0,NA(),'Последняя версия'!ED228)</f>
        <v>123</v>
      </c>
      <c r="EE228">
        <f>IF(COUNTA('Последняя версия'!EE228)=0,NA(),'Последняя версия'!EE228)</f>
        <v>0</v>
      </c>
      <c r="EF228">
        <f>IF(COUNTA('Последняя версия'!EF228)=0,NA(),'Последняя версия'!EF228)</f>
        <v>4</v>
      </c>
      <c r="EG228">
        <f>IF(COUNTA('Последняя версия'!EG228)=0,NA(),'Последняя версия'!EG228)</f>
        <v>2</v>
      </c>
      <c r="EH228">
        <f>IF(COUNTA('Последняя версия'!EH228)=0,NA(),'Последняя версия'!EH228)</f>
        <v>5</v>
      </c>
      <c r="EI228">
        <f>IF(COUNTA('Последняя версия'!EI228)=0,NA(),'Последняя версия'!EI228)</f>
        <v>11</v>
      </c>
      <c r="EJ228">
        <f>IF(COUNTA('Последняя версия'!EJ228)=0,NA(),'Последняя версия'!EJ228)</f>
        <v>1.75</v>
      </c>
    </row>
    <row r="229" spans="1:140" x14ac:dyDescent="0.35">
      <c r="A229">
        <f>IF(COUNTA('Последняя версия'!A229)=0,NA(),'Последняя версия'!A229)</f>
        <v>228</v>
      </c>
      <c r="B229">
        <f>IF(COUNTA('Последняя версия'!B229)=0,NA(),'Последняя версия'!B229)</f>
        <v>2</v>
      </c>
      <c r="C229">
        <f>IF(COUNTA('Последняя версия'!C229)=0,NA(),'Последняя версия'!C229)</f>
        <v>2</v>
      </c>
      <c r="D229">
        <f>IF(COUNTA('Последняя версия'!D229)=0,NA(),'Последняя версия'!D229)</f>
        <v>4</v>
      </c>
      <c r="E229">
        <f>IF(COUNTA('Последняя версия'!E229)=0,NA(),'Последняя версия'!E229)</f>
        <v>6</v>
      </c>
      <c r="F229">
        <f>IF(COUNTA('Последняя версия'!F229)=0,NA(),'Последняя версия'!F229)</f>
        <v>4</v>
      </c>
      <c r="G229">
        <f>IF(COUNTA('Последняя версия'!G229)=0,NA(),'Последняя версия'!G229)</f>
        <v>3</v>
      </c>
      <c r="H229">
        <f>IF(COUNTA('Последняя версия'!H229)=0,NA(),'Последняя версия'!H229)</f>
        <v>1</v>
      </c>
      <c r="I229">
        <f>IF(COUNTA('Последняя версия'!I229)=0,NA(),'Последняя версия'!I229)</f>
        <v>1</v>
      </c>
      <c r="J229">
        <f>IF(COUNTA('Последняя версия'!J229)=0,NA(),'Последняя версия'!J229)</f>
        <v>1</v>
      </c>
      <c r="K229">
        <f>IF(COUNTA('Последняя версия'!K229)=0,NA(),'Последняя версия'!K229)</f>
        <v>1</v>
      </c>
      <c r="L229">
        <f>IF(COUNTA('Последняя версия'!L229)=0,NA(),'Последняя версия'!L229)</f>
        <v>1</v>
      </c>
      <c r="M229">
        <f>IF(COUNTA('Последняя версия'!M229)=0,NA(),'Последняя версия'!M229)</f>
        <v>1</v>
      </c>
      <c r="N229">
        <f>IF(COUNTA('Последняя версия'!N229)=0,NA(),'Последняя версия'!N229)</f>
        <v>2</v>
      </c>
      <c r="O229">
        <f>IF(COUNTA('Последняя версия'!O229)=0,NA(),'Последняя версия'!O229)</f>
        <v>2</v>
      </c>
      <c r="P229">
        <f>IF(COUNTA('Последняя версия'!P229)=0,NA(),'Последняя версия'!P229)</f>
        <v>1</v>
      </c>
      <c r="Q229">
        <f>IF(COUNTA('Последняя версия'!Q229)=0,NA(),'Последняя версия'!Q229)</f>
        <v>2</v>
      </c>
      <c r="R229">
        <f>IF(COUNTA('Последняя версия'!R229)=0,NA(),'Последняя версия'!R229)</f>
        <v>1</v>
      </c>
      <c r="S229">
        <f>IF(COUNTA('Последняя версия'!S229)=0,NA(),'Последняя версия'!S229)</f>
        <v>2</v>
      </c>
      <c r="T229">
        <f>IF(COUNTA('Последняя версия'!T229)=0,NA(),'Последняя версия'!T229)</f>
        <v>0</v>
      </c>
      <c r="U229">
        <f>IF(COUNTA('Последняя версия'!U229)=0,NA(),'Последняя версия'!U229)</f>
        <v>1</v>
      </c>
      <c r="V229">
        <f>IF(COUNTA('Последняя версия'!V229)=0,NA(),'Последняя версия'!V229)</f>
        <v>1</v>
      </c>
      <c r="W229">
        <f>IF(COUNTA('Последняя версия'!W229)=0,NA(),'Последняя версия'!W229)</f>
        <v>1</v>
      </c>
      <c r="X229">
        <f>IF(COUNTA('Последняя версия'!X229)=0,NA(),'Последняя версия'!X229)</f>
        <v>73</v>
      </c>
      <c r="Y229">
        <f>IF(COUNTA('Последняя версия'!Y229)=0,NA(),'Последняя версия'!Y229)</f>
        <v>70</v>
      </c>
      <c r="Z229">
        <f>IF(COUNTA('Последняя версия'!Z229)=0,NA(),'Последняя версия'!Z229)</f>
        <v>36</v>
      </c>
      <c r="AA229">
        <f>IF(COUNTA('Последняя версия'!AA229)=0,NA(),'Последняя версия'!AA229)</f>
        <v>50</v>
      </c>
      <c r="AB229" t="e">
        <f>IF(COUNTA('Последняя версия'!AB229)=0,NA(),'Последняя версия'!AB229)</f>
        <v>#N/A</v>
      </c>
      <c r="AC229">
        <f>IF(COUNTA('Последняя версия'!AC229)=0,NA(),'Последняя версия'!AC229)</f>
        <v>46.3</v>
      </c>
      <c r="AD229">
        <f>IF(COUNTA('Последняя версия'!AD229)=0,NA(),'Последняя версия'!AD229)</f>
        <v>6.33</v>
      </c>
      <c r="AE229">
        <f>IF(COUNTA('Последняя версия'!AE229)=0,NA(),'Последняя версия'!AE229)</f>
        <v>79.099999999999994</v>
      </c>
      <c r="AF229">
        <f>IF(COUNTA('Последняя версия'!AF229)=0,NA(),'Последняя версия'!AF229)</f>
        <v>8.01</v>
      </c>
      <c r="AG229">
        <f>IF(COUNTA('Последняя версия'!AG229)=0,NA(),'Последняя версия'!AG229)</f>
        <v>1.49</v>
      </c>
      <c r="AH229">
        <f>IF(COUNTA('Последняя версия'!AH229)=0,NA(),'Последняя версия'!AH229)</f>
        <v>3.64</v>
      </c>
      <c r="AI229">
        <f>IF(COUNTA('Последняя версия'!AI229)=0,NA(),'Последняя версия'!AI229)</f>
        <v>1.38</v>
      </c>
      <c r="AJ229">
        <f>IF(COUNTA('Последняя версия'!AJ229)=0,NA(),'Последняя версия'!AJ229)</f>
        <v>14.86</v>
      </c>
      <c r="AK229">
        <f>IF(COUNTA('Последняя версия'!AK229)=0,NA(),'Последняя версия'!AK229)</f>
        <v>3.26</v>
      </c>
      <c r="AL229">
        <f>IF(COUNTA('Последняя версия'!AL229)=0,NA(),'Последняя версия'!AL229)</f>
        <v>139</v>
      </c>
      <c r="AM229">
        <f>IF(COUNTA('Последняя версия'!AM229)=0,NA(),'Последняя версия'!AM229)</f>
        <v>439</v>
      </c>
      <c r="AN229" t="e">
        <f>IF(COUNTA('Последняя версия'!AN229)=0,NA(),'Последняя версия'!AN229)</f>
        <v>#N/A</v>
      </c>
      <c r="AO229" t="e">
        <f>IF(COUNTA('Последняя версия'!AO229)=0,NA(),'Последняя версия'!AO229)</f>
        <v>#N/A</v>
      </c>
      <c r="AP229" t="e">
        <f>IF(COUNTA('Последняя версия'!AP229)=0,NA(),'Последняя версия'!AP229)</f>
        <v>#N/A</v>
      </c>
      <c r="AQ229" t="e">
        <f>IF(COUNTA('Последняя версия'!AQ229)=0,NA(),'Последняя версия'!AQ229)</f>
        <v>#N/A</v>
      </c>
      <c r="AR229" t="e">
        <f>IF(COUNTA('Последняя версия'!AR229)=0,NA(),'Последняя версия'!AR229)</f>
        <v>#N/A</v>
      </c>
      <c r="AS229" t="e">
        <f>IF(COUNTA('Последняя версия'!AS229)=0,NA(),'Последняя версия'!AS229)</f>
        <v>#N/A</v>
      </c>
      <c r="AT229" t="e">
        <f>IF(COUNTA('Последняя версия'!AT229)=0,NA(),'Последняя версия'!AT229)</f>
        <v>#N/A</v>
      </c>
      <c r="AU229" t="e">
        <f>IF(COUNTA('Последняя версия'!AU229)=0,NA(),'Последняя версия'!AU229)</f>
        <v>#N/A</v>
      </c>
      <c r="AV229" t="e">
        <f>IF(COUNTA('Последняя версия'!AV229)=0,NA(),'Последняя версия'!AV229)</f>
        <v>#N/A</v>
      </c>
      <c r="AW229" t="e">
        <f>IF(COUNTA('Последняя версия'!AW229)=0,NA(),'Последняя версия'!AW229)</f>
        <v>#N/A</v>
      </c>
      <c r="AX229" t="e">
        <f>IF(COUNTA('Последняя версия'!AX229)=0,NA(),'Последняя версия'!AX229)</f>
        <v>#N/A</v>
      </c>
      <c r="AY229" t="e">
        <f>IF(COUNTA('Последняя версия'!AY229)=0,NA(),'Последняя версия'!AY229)</f>
        <v>#N/A</v>
      </c>
      <c r="AZ229" t="e">
        <f>IF(COUNTA('Последняя версия'!AZ229)=0,NA(),'Последняя версия'!AZ229)</f>
        <v>#N/A</v>
      </c>
      <c r="BA229" t="e">
        <f>IF(COUNTA('Последняя версия'!BA229)=0,NA(),'Последняя версия'!BA229)</f>
        <v>#N/A</v>
      </c>
      <c r="BB229">
        <f>IF(COUNTA('Последняя версия'!BB229)=0,NA(),'Последняя версия'!BB229)</f>
        <v>139</v>
      </c>
      <c r="BC229">
        <f>IF(COUNTA('Последняя версия'!BC229)=0,NA(),'Последняя версия'!BC229)</f>
        <v>4.6399999999999997</v>
      </c>
      <c r="BD229">
        <f>IF(COUNTA('Последняя версия'!BD229)=0,NA(),'Последняя версия'!BD229)</f>
        <v>183</v>
      </c>
      <c r="BE229">
        <f>IF(COUNTA('Последняя версия'!BE229)=0,NA(),'Последняя версия'!BE229)</f>
        <v>5.8</v>
      </c>
      <c r="BF229">
        <f>IF(COUNTA('Последняя версия'!BF229)=0,NA(),'Последняя версия'!BF229)</f>
        <v>8</v>
      </c>
      <c r="BG229">
        <f>IF(COUNTA('Последняя версия'!BG229)=0,NA(),'Последняя версия'!BG229)</f>
        <v>4</v>
      </c>
      <c r="BH229" t="e">
        <f>IF(COUNTA('Последняя версия'!BH229)=0,NA(),'Последняя версия'!BH229)</f>
        <v>#N/A</v>
      </c>
      <c r="BI229" t="e">
        <f>IF(COUNTA('Последняя версия'!BI229)=0,NA(),'Последняя версия'!BI229)</f>
        <v>#N/A</v>
      </c>
      <c r="BJ229" t="e">
        <f>IF(COUNTA('Последняя версия'!BJ229)=0,NA(),'Последняя версия'!BJ229)</f>
        <v>#N/A</v>
      </c>
      <c r="BK229" t="e">
        <f>IF(COUNTA('Последняя версия'!BK229)=0,NA(),'Последняя версия'!BK229)</f>
        <v>#N/A</v>
      </c>
      <c r="BL229" t="e">
        <f>IF(COUNTA('Последняя версия'!BL229)=0,NA(),'Последняя версия'!BL229)</f>
        <v>#N/A</v>
      </c>
      <c r="BM229" t="e">
        <f>IF(COUNTA('Последняя версия'!BM229)=0,NA(),'Последняя версия'!BM229)</f>
        <v>#N/A</v>
      </c>
      <c r="BN229" t="e">
        <f>IF(COUNTA('Последняя версия'!BN229)=0,NA(),'Последняя версия'!BN229)</f>
        <v>#N/A</v>
      </c>
      <c r="BO229" t="e">
        <f>IF(COUNTA('Последняя версия'!BO229)=0,NA(),'Последняя версия'!BO229)</f>
        <v>#N/A</v>
      </c>
      <c r="BP229" t="e">
        <f>IF(COUNTA('Последняя версия'!BP229)=0,NA(),'Последняя версия'!BP229)</f>
        <v>#N/A</v>
      </c>
      <c r="BQ229" t="e">
        <f>IF(COUNTA('Последняя версия'!BQ229)=0,NA(),'Последняя версия'!BQ229)</f>
        <v>#N/A</v>
      </c>
      <c r="BR229" t="e">
        <f>IF(COUNTA('Последняя версия'!BR229)=0,NA(),'Последняя версия'!BR229)</f>
        <v>#N/A</v>
      </c>
      <c r="BS229" t="e">
        <f>IF(COUNTA('Последняя версия'!BS229)=0,NA(),'Последняя версия'!BS229)</f>
        <v>#N/A</v>
      </c>
      <c r="BT229" t="e">
        <f>IF(COUNTA('Последняя версия'!BT229)=0,NA(),'Последняя версия'!BT229)</f>
        <v>#N/A</v>
      </c>
      <c r="BU229" t="e">
        <f>IF(COUNTA('Последняя версия'!BU229)=0,NA(),'Последняя версия'!BU229)</f>
        <v>#N/A</v>
      </c>
      <c r="BV229" t="e">
        <f>IF(COUNTA('Последняя версия'!BV229)=0,NA(),'Последняя версия'!BV229)</f>
        <v>#N/A</v>
      </c>
      <c r="BW229" t="e">
        <f>IF(COUNTA('Последняя версия'!BW229)=0,NA(),'Последняя версия'!BW229)</f>
        <v>#N/A</v>
      </c>
      <c r="BX229" t="e">
        <f>IF(COUNTA('Последняя версия'!BX229)=0,NA(),'Последняя версия'!BX229)</f>
        <v>#N/A</v>
      </c>
      <c r="BY229" t="e">
        <f>IF(COUNTA('Последняя версия'!BY229)=0,NA(),'Последняя версия'!BY229)</f>
        <v>#N/A</v>
      </c>
      <c r="BZ229" t="e">
        <f>IF(COUNTA('Последняя версия'!BZ229)=0,NA(),'Последняя версия'!BZ229)</f>
        <v>#N/A</v>
      </c>
      <c r="CA229" t="e">
        <f>IF(COUNTA('Последняя версия'!CA229)=0,NA(),'Последняя версия'!CA229)</f>
        <v>#N/A</v>
      </c>
      <c r="CB229" t="e">
        <f>IF(COUNTA('Последняя версия'!CB229)=0,NA(),'Последняя версия'!CB229)</f>
        <v>#N/A</v>
      </c>
      <c r="CC229" t="e">
        <f>IF(COUNTA('Последняя версия'!CC229)=0,NA(),'Последняя версия'!CC229)</f>
        <v>#N/A</v>
      </c>
      <c r="CD229" t="e">
        <f>IF(COUNTA('Последняя версия'!CD229)=0,NA(),'Последняя версия'!CD229)</f>
        <v>#N/A</v>
      </c>
      <c r="CE229" t="e">
        <f>IF(COUNTA('Последняя версия'!CE229)=0,NA(),'Последняя версия'!CE229)</f>
        <v>#N/A</v>
      </c>
      <c r="CF229" t="e">
        <f>IF(COUNTA('Последняя версия'!CF229)=0,NA(),'Последняя версия'!CF229)</f>
        <v>#N/A</v>
      </c>
      <c r="CG229" t="e">
        <f>IF(COUNTA('Последняя версия'!CG229)=0,NA(),'Последняя версия'!CG229)</f>
        <v>#N/A</v>
      </c>
      <c r="CH229" t="e">
        <f>IF(COUNTA('Последняя версия'!CH229)=0,NA(),'Последняя версия'!CH229)</f>
        <v>#N/A</v>
      </c>
      <c r="CI229" t="e">
        <f>IF(COUNTA('Последняя версия'!CI229)=0,NA(),'Последняя версия'!CI229)</f>
        <v>#N/A</v>
      </c>
      <c r="CJ229" t="e">
        <f>IF(COUNTA('Последняя версия'!CJ229)=0,NA(),'Последняя версия'!CJ229)</f>
        <v>#N/A</v>
      </c>
      <c r="CK229" t="e">
        <f>IF(COUNTA('Последняя версия'!CK229)=0,NA(),'Последняя версия'!CK229)</f>
        <v>#N/A</v>
      </c>
      <c r="CL229" t="e">
        <f>IF(COUNTA('Последняя версия'!CL229)=0,NA(),'Последняя версия'!CL229)</f>
        <v>#N/A</v>
      </c>
      <c r="CM229" t="e">
        <f>IF(COUNTA('Последняя версия'!CM229)=0,NA(),'Последняя версия'!CM229)</f>
        <v>#N/A</v>
      </c>
      <c r="CN229" t="e">
        <f>IF(COUNTA('Последняя версия'!CN229)=0,NA(),'Последняя версия'!CN229)</f>
        <v>#N/A</v>
      </c>
      <c r="CO229" t="e">
        <f>IF(COUNTA('Последняя версия'!CO229)=0,NA(),'Последняя версия'!CO229)</f>
        <v>#N/A</v>
      </c>
      <c r="CP229" t="e">
        <f>IF(COUNTA('Последняя версия'!CP229)=0,NA(),'Последняя версия'!CP229)</f>
        <v>#N/A</v>
      </c>
      <c r="CQ229" t="e">
        <f>IF(COUNTA('Последняя версия'!CQ229)=0,NA(),'Последняя версия'!CQ229)</f>
        <v>#N/A</v>
      </c>
      <c r="CR229" t="e">
        <f>IF(COUNTA('Последняя версия'!CR229)=0,NA(),'Последняя версия'!CR229)</f>
        <v>#N/A</v>
      </c>
      <c r="CS229">
        <f>IF(COUNTA('Последняя версия'!CS229)=0,NA(),'Последняя версия'!CS229)</f>
        <v>25</v>
      </c>
      <c r="CT229">
        <f>IF(COUNTA('Последняя версия'!CT229)=0,NA(),'Последняя версия'!CT229)</f>
        <v>5</v>
      </c>
      <c r="CU229">
        <f>IF(COUNTA('Последняя версия'!CU229)=0,NA(),'Последняя версия'!CU229)</f>
        <v>14</v>
      </c>
      <c r="CV229">
        <f>IF(COUNTA('Последняя версия'!CV229)=0,NA(),'Последняя версия'!CV229)</f>
        <v>1</v>
      </c>
      <c r="CW229">
        <f>IF(COUNTA('Последняя версия'!CW229)=0,NA(),'Последняя версия'!CW229)</f>
        <v>4</v>
      </c>
      <c r="CX229">
        <f>IF(COUNTA('Последняя версия'!CX229)=0,NA(),'Последняя версия'!CX229)</f>
        <v>1</v>
      </c>
      <c r="CY229">
        <f>IF(COUNTA('Последняя версия'!CY229)=0,NA(),'Последняя версия'!CY229)</f>
        <v>1</v>
      </c>
      <c r="CZ229">
        <f>IF(COUNTA('Последняя версия'!CZ229)=0,NA(),'Последняя версия'!CZ229)</f>
        <v>1</v>
      </c>
      <c r="DA229">
        <f>IF(COUNTA('Последняя версия'!DA229)=0,NA(),'Последняя версия'!DA229)</f>
        <v>1</v>
      </c>
      <c r="DB229">
        <f>IF(COUNTA('Последняя версия'!DB229)=0,NA(),'Последняя версия'!DB229)</f>
        <v>2</v>
      </c>
      <c r="DC229">
        <f>IF(COUNTA('Последняя версия'!DC229)=0,NA(),'Последняя версия'!DC229)</f>
        <v>3</v>
      </c>
      <c r="DD229">
        <f>IF(COUNTA('Последняя версия'!DD229)=0,NA(),'Последняя версия'!DD229)</f>
        <v>5</v>
      </c>
      <c r="DE229">
        <f>IF(COUNTA('Последняя версия'!DE229)=0,NA(),'Последняя версия'!DE229)</f>
        <v>6</v>
      </c>
      <c r="DF229">
        <f>IF(COUNTA('Последняя версия'!DF229)=0,NA(),'Последняя версия'!DF229)</f>
        <v>1</v>
      </c>
      <c r="DG229">
        <f>IF(COUNTA('Последняя версия'!DG229)=0,NA(),'Последняя версия'!DG229)</f>
        <v>1</v>
      </c>
      <c r="DH229">
        <f>IF(COUNTA('Последняя версия'!DH229)=0,NA(),'Последняя версия'!DH229)</f>
        <v>8</v>
      </c>
      <c r="DI229">
        <f>IF(COUNTA('Последняя версия'!DI229)=0,NA(),'Последняя версия'!DI229)</f>
        <v>6</v>
      </c>
      <c r="DJ229">
        <f>IF(COUNTA('Последняя версия'!DJ229)=0,NA(),'Последняя версия'!DJ229)</f>
        <v>5</v>
      </c>
      <c r="DK229">
        <f>IF(COUNTA('Последняя версия'!DK229)=0,NA(),'Последняя версия'!DK229)</f>
        <v>6</v>
      </c>
      <c r="DL229">
        <f>IF(COUNTA('Последняя версия'!DL229)=0,NA(),'Последняя версия'!DL229)</f>
        <v>7</v>
      </c>
      <c r="DM229">
        <f>IF(COUNTA('Последняя версия'!DM229)=0,NA(),'Последняя версия'!DM229)</f>
        <v>7</v>
      </c>
      <c r="DN229">
        <f>IF(COUNTA('Последняя версия'!DN229)=0,NA(),'Последняя версия'!DN229)</f>
        <v>4</v>
      </c>
      <c r="DO229">
        <f>IF(COUNTA('Последняя версия'!DO229)=0,NA(),'Последняя версия'!DO229)</f>
        <v>3</v>
      </c>
      <c r="DP229">
        <f>IF(COUNTA('Последняя версия'!DP229)=0,NA(),'Последняя версия'!DP229)</f>
        <v>4</v>
      </c>
      <c r="DQ229">
        <f>IF(COUNTA('Последняя версия'!DQ229)=0,NA(),'Последняя версия'!DQ229)</f>
        <v>14</v>
      </c>
      <c r="DR229">
        <f>IF(COUNTA('Последняя версия'!DR229)=0,NA(),'Последняя версия'!DR229)</f>
        <v>7</v>
      </c>
      <c r="DS229">
        <f>IF(COUNTA('Последняя версия'!DS229)=0,NA(),'Последняя версия'!DS229)</f>
        <v>7</v>
      </c>
      <c r="DT229">
        <f>IF(COUNTA('Последняя версия'!DT229)=0,NA(),'Последняя версия'!DT229)</f>
        <v>105</v>
      </c>
      <c r="DU229">
        <f>IF(COUNTA('Последняя версия'!DU229)=0,NA(),'Последняя версия'!DU229)</f>
        <v>81</v>
      </c>
      <c r="DV229">
        <f>IF(COUNTA('Последняя версия'!DV229)=0,NA(),'Последняя версия'!DV229)</f>
        <v>14</v>
      </c>
      <c r="DW229">
        <f>IF(COUNTA('Последняя версия'!DW229)=0,NA(),'Последняя версия'!DW229)</f>
        <v>3</v>
      </c>
      <c r="DX229">
        <f>IF(COUNTA('Последняя версия'!DX229)=0,NA(),'Последняя версия'!DX229)</f>
        <v>20</v>
      </c>
      <c r="DY229">
        <f>IF(COUNTA('Последняя версия'!DY229)=0,NA(),'Последняя версия'!DY229)</f>
        <v>12</v>
      </c>
      <c r="DZ229">
        <f>IF(COUNTA('Последняя версия'!DZ229)=0,NA(),'Последняя версия'!DZ229)</f>
        <v>21</v>
      </c>
      <c r="EA229">
        <f>IF(COUNTA('Последняя версия'!EA229)=0,NA(),'Последняя версия'!EA229)</f>
        <v>14</v>
      </c>
      <c r="EB229">
        <f>IF(COUNTA('Последняя версия'!EB229)=0,NA(),'Последняя версия'!EB229)</f>
        <v>85</v>
      </c>
      <c r="EC229">
        <f>IF(COUNTA('Последняя версия'!EC229)=0,NA(),'Последняя версия'!EC229)</f>
        <v>90</v>
      </c>
      <c r="ED229">
        <f>IF(COUNTA('Последняя версия'!ED229)=0,NA(),'Последняя версия'!ED229)</f>
        <v>110</v>
      </c>
      <c r="EE229">
        <f>IF(COUNTA('Последняя версия'!EE229)=0,NA(),'Последняя версия'!EE229)</f>
        <v>0</v>
      </c>
      <c r="EF229">
        <f>IF(COUNTA('Последняя версия'!EF229)=0,NA(),'Последняя версия'!EF229)</f>
        <v>3</v>
      </c>
      <c r="EG229">
        <f>IF(COUNTA('Последняя версия'!EG229)=0,NA(),'Последняя версия'!EG229)</f>
        <v>1</v>
      </c>
      <c r="EH229">
        <f>IF(COUNTA('Последняя версия'!EH229)=0,NA(),'Последняя версия'!EH229)</f>
        <v>7</v>
      </c>
      <c r="EI229">
        <f>IF(COUNTA('Последняя версия'!EI229)=0,NA(),'Последняя версия'!EI229)</f>
        <v>20</v>
      </c>
      <c r="EJ229">
        <f>IF(COUNTA('Последняя версия'!EJ229)=0,NA(),'Последняя версия'!EJ229)</f>
        <v>1.06</v>
      </c>
    </row>
    <row r="230" spans="1:140" x14ac:dyDescent="0.35">
      <c r="A230">
        <f>IF(COUNTA('Последняя версия'!A230)=0,NA(),'Последняя версия'!A230)</f>
        <v>229</v>
      </c>
      <c r="B230">
        <f>IF(COUNTA('Последняя версия'!B230)=0,NA(),'Последняя версия'!B230)</f>
        <v>4</v>
      </c>
      <c r="C230">
        <f>IF(COUNTA('Последняя версия'!C230)=0,NA(),'Последняя версия'!C230)</f>
        <v>2</v>
      </c>
      <c r="D230">
        <f>IF(COUNTA('Последняя версия'!D230)=0,NA(),'Последняя версия'!D230)</f>
        <v>6</v>
      </c>
      <c r="E230">
        <f>IF(COUNTA('Последняя версия'!E230)=0,NA(),'Последняя версия'!E230)</f>
        <v>5</v>
      </c>
      <c r="F230">
        <f>IF(COUNTA('Последняя версия'!F230)=0,NA(),'Последняя версия'!F230)</f>
        <v>2</v>
      </c>
      <c r="G230">
        <f>IF(COUNTA('Последняя версия'!G230)=0,NA(),'Последняя версия'!G230)</f>
        <v>2</v>
      </c>
      <c r="H230">
        <f>IF(COUNTA('Последняя версия'!H230)=0,NA(),'Последняя версия'!H230)</f>
        <v>1</v>
      </c>
      <c r="I230">
        <f>IF(COUNTA('Последняя версия'!I230)=0,NA(),'Последняя версия'!I230)</f>
        <v>1</v>
      </c>
      <c r="J230">
        <f>IF(COUNTA('Последняя версия'!J230)=0,NA(),'Последняя версия'!J230)</f>
        <v>1</v>
      </c>
      <c r="K230">
        <f>IF(COUNTA('Последняя версия'!K230)=0,NA(),'Последняя версия'!K230)</f>
        <v>1</v>
      </c>
      <c r="L230">
        <f>IF(COUNTA('Последняя версия'!L230)=0,NA(),'Последняя версия'!L230)</f>
        <v>1</v>
      </c>
      <c r="M230">
        <f>IF(COUNTA('Последняя версия'!M230)=0,NA(),'Последняя версия'!M230)</f>
        <v>1</v>
      </c>
      <c r="N230">
        <f>IF(COUNTA('Последняя версия'!N230)=0,NA(),'Последняя версия'!N230)</f>
        <v>1</v>
      </c>
      <c r="O230">
        <f>IF(COUNTA('Последняя версия'!O230)=0,NA(),'Последняя версия'!O230)</f>
        <v>1</v>
      </c>
      <c r="P230">
        <f>IF(COUNTA('Последняя версия'!P230)=0,NA(),'Последняя версия'!P230)</f>
        <v>1</v>
      </c>
      <c r="Q230">
        <f>IF(COUNTA('Последняя версия'!Q230)=0,NA(),'Последняя версия'!Q230)</f>
        <v>1</v>
      </c>
      <c r="R230">
        <f>IF(COUNTA('Последняя версия'!R230)=0,NA(),'Последняя версия'!R230)</f>
        <v>1</v>
      </c>
      <c r="S230">
        <f>IF(COUNTA('Последняя версия'!S230)=0,NA(),'Последняя версия'!S230)</f>
        <v>1</v>
      </c>
      <c r="T230" t="e">
        <f>IF(COUNTA('Последняя версия'!T230)=0,NA(),'Последняя версия'!T230)</f>
        <v>#N/A</v>
      </c>
      <c r="U230">
        <f>IF(COUNTA('Последняя версия'!U230)=0,NA(),'Последняя версия'!U230)</f>
        <v>1</v>
      </c>
      <c r="V230">
        <f>IF(COUNTA('Последняя версия'!V230)=0,NA(),'Последняя версия'!V230)</f>
        <v>2</v>
      </c>
      <c r="W230">
        <f>IF(COUNTA('Последняя версия'!W230)=0,NA(),'Последняя версия'!W230)</f>
        <v>1</v>
      </c>
      <c r="X230">
        <f>IF(COUNTA('Последняя версия'!X230)=0,NA(),'Последняя версия'!X230)</f>
        <v>62</v>
      </c>
      <c r="Y230" t="e">
        <f>IF(COUNTA('Последняя версия'!Y230)=0,NA(),'Последняя версия'!Y230)</f>
        <v>#N/A</v>
      </c>
      <c r="Z230" t="e">
        <f>IF(COUNTA('Последняя версия'!Z230)=0,NA(),'Последняя версия'!Z230)</f>
        <v>#N/A</v>
      </c>
      <c r="AA230">
        <f>IF(COUNTA('Последняя версия'!AA230)=0,NA(),'Последняя версия'!AA230)</f>
        <v>43</v>
      </c>
      <c r="AB230" t="e">
        <f>IF(COUNTA('Последняя версия'!AB230)=0,NA(),'Последняя версия'!AB230)</f>
        <v>#N/A</v>
      </c>
      <c r="AC230">
        <f>IF(COUNTA('Последняя версия'!AC230)=0,NA(),'Последняя версия'!AC230)</f>
        <v>42.6</v>
      </c>
      <c r="AD230">
        <f>IF(COUNTA('Последняя версия'!AD230)=0,NA(),'Последняя версия'!AD230)</f>
        <v>7.15</v>
      </c>
      <c r="AE230">
        <f>IF(COUNTA('Последняя версия'!AE230)=0,NA(),'Последняя версия'!AE230)</f>
        <v>70.900000000000006</v>
      </c>
      <c r="AF230">
        <f>IF(COUNTA('Последняя версия'!AF230)=0,NA(),'Последняя версия'!AF230)</f>
        <v>6.04</v>
      </c>
      <c r="AG230">
        <f>IF(COUNTA('Последняя версия'!AG230)=0,NA(),'Последняя версия'!AG230)</f>
        <v>2.16</v>
      </c>
      <c r="AH230">
        <f>IF(COUNTA('Последняя версия'!AH230)=0,NA(),'Последняя версия'!AH230)</f>
        <v>3.89</v>
      </c>
      <c r="AI230">
        <f>IF(COUNTA('Последняя версия'!AI230)=0,NA(),'Последняя версия'!AI230)</f>
        <v>0.55000000000000004</v>
      </c>
      <c r="AJ230">
        <f>IF(COUNTA('Последняя версия'!AJ230)=0,NA(),'Последняя версия'!AJ230)</f>
        <v>1.92</v>
      </c>
      <c r="AK230">
        <f>IF(COUNTA('Последняя версия'!AK230)=0,NA(),'Последняя версия'!AK230)</f>
        <v>2.2999999999999998</v>
      </c>
      <c r="AL230">
        <f>IF(COUNTA('Последняя версия'!AL230)=0,NA(),'Последняя версия'!AL230)</f>
        <v>123</v>
      </c>
      <c r="AM230">
        <f>IF(COUNTA('Последняя версия'!AM230)=0,NA(),'Последняя версия'!AM230)</f>
        <v>612</v>
      </c>
      <c r="AN230" t="e">
        <f>IF(COUNTA('Последняя версия'!AN230)=0,NA(),'Последняя версия'!AN230)</f>
        <v>#N/A</v>
      </c>
      <c r="AO230" t="e">
        <f>IF(COUNTA('Последняя версия'!AO230)=0,NA(),'Последняя версия'!AO230)</f>
        <v>#N/A</v>
      </c>
      <c r="AP230" t="e">
        <f>IF(COUNTA('Последняя версия'!AP230)=0,NA(),'Последняя версия'!AP230)</f>
        <v>#N/A</v>
      </c>
      <c r="AQ230" t="e">
        <f>IF(COUNTA('Последняя версия'!AQ230)=0,NA(),'Последняя версия'!AQ230)</f>
        <v>#N/A</v>
      </c>
      <c r="AR230" t="e">
        <f>IF(COUNTA('Последняя версия'!AR230)=0,NA(),'Последняя версия'!AR230)</f>
        <v>#N/A</v>
      </c>
      <c r="AS230" t="e">
        <f>IF(COUNTA('Последняя версия'!AS230)=0,NA(),'Последняя версия'!AS230)</f>
        <v>#N/A</v>
      </c>
      <c r="AT230" t="e">
        <f>IF(COUNTA('Последняя версия'!AT230)=0,NA(),'Последняя версия'!AT230)</f>
        <v>#N/A</v>
      </c>
      <c r="AU230" t="e">
        <f>IF(COUNTA('Последняя версия'!AU230)=0,NA(),'Последняя версия'!AU230)</f>
        <v>#N/A</v>
      </c>
      <c r="AV230" t="e">
        <f>IF(COUNTA('Последняя версия'!AV230)=0,NA(),'Последняя версия'!AV230)</f>
        <v>#N/A</v>
      </c>
      <c r="AW230" t="e">
        <f>IF(COUNTA('Последняя версия'!AW230)=0,NA(),'Последняя версия'!AW230)</f>
        <v>#N/A</v>
      </c>
      <c r="AX230" t="e">
        <f>IF(COUNTA('Последняя версия'!AX230)=0,NA(),'Последняя версия'!AX230)</f>
        <v>#N/A</v>
      </c>
      <c r="AY230" t="e">
        <f>IF(COUNTA('Последняя версия'!AY230)=0,NA(),'Последняя версия'!AY230)</f>
        <v>#N/A</v>
      </c>
      <c r="AZ230" t="e">
        <f>IF(COUNTA('Последняя версия'!AZ230)=0,NA(),'Последняя версия'!AZ230)</f>
        <v>#N/A</v>
      </c>
      <c r="BA230" t="e">
        <f>IF(COUNTA('Последняя версия'!BA230)=0,NA(),'Последняя версия'!BA230)</f>
        <v>#N/A</v>
      </c>
      <c r="BB230">
        <f>IF(COUNTA('Последняя версия'!BB230)=0,NA(),'Последняя версия'!BB230)</f>
        <v>137</v>
      </c>
      <c r="BC230">
        <f>IF(COUNTA('Последняя версия'!BC230)=0,NA(),'Последняя версия'!BC230)</f>
        <v>4.5</v>
      </c>
      <c r="BD230">
        <f>IF(COUNTA('Последняя версия'!BD230)=0,NA(),'Последняя версия'!BD230)</f>
        <v>162</v>
      </c>
      <c r="BE230">
        <f>IF(COUNTA('Последняя версия'!BE230)=0,NA(),'Последняя версия'!BE230)</f>
        <v>4.8</v>
      </c>
      <c r="BF230">
        <f>IF(COUNTA('Последняя версия'!BF230)=0,NA(),'Последняя версия'!BF230)</f>
        <v>21</v>
      </c>
      <c r="BG230">
        <f>IF(COUNTA('Последняя версия'!BG230)=0,NA(),'Последняя версия'!BG230)</f>
        <v>3</v>
      </c>
      <c r="BH230" t="e">
        <f>IF(COUNTA('Последняя версия'!BH230)=0,NA(),'Последняя версия'!BH230)</f>
        <v>#N/A</v>
      </c>
      <c r="BI230" t="e">
        <f>IF(COUNTA('Последняя версия'!BI230)=0,NA(),'Последняя версия'!BI230)</f>
        <v>#N/A</v>
      </c>
      <c r="BJ230" t="e">
        <f>IF(COUNTA('Последняя версия'!BJ230)=0,NA(),'Последняя версия'!BJ230)</f>
        <v>#N/A</v>
      </c>
      <c r="BK230" t="e">
        <f>IF(COUNTA('Последняя версия'!BK230)=0,NA(),'Последняя версия'!BK230)</f>
        <v>#N/A</v>
      </c>
      <c r="BL230" t="e">
        <f>IF(COUNTA('Последняя версия'!BL230)=0,NA(),'Последняя версия'!BL230)</f>
        <v>#N/A</v>
      </c>
      <c r="BM230" t="e">
        <f>IF(COUNTA('Последняя версия'!BM230)=0,NA(),'Последняя версия'!BM230)</f>
        <v>#N/A</v>
      </c>
      <c r="BN230" t="e">
        <f>IF(COUNTA('Последняя версия'!BN230)=0,NA(),'Последняя версия'!BN230)</f>
        <v>#N/A</v>
      </c>
      <c r="BO230" t="e">
        <f>IF(COUNTA('Последняя версия'!BO230)=0,NA(),'Последняя версия'!BO230)</f>
        <v>#N/A</v>
      </c>
      <c r="BP230" t="e">
        <f>IF(COUNTA('Последняя версия'!BP230)=0,NA(),'Последняя версия'!BP230)</f>
        <v>#N/A</v>
      </c>
      <c r="BQ230" t="e">
        <f>IF(COUNTA('Последняя версия'!BQ230)=0,NA(),'Последняя версия'!BQ230)</f>
        <v>#N/A</v>
      </c>
      <c r="BR230" t="e">
        <f>IF(COUNTA('Последняя версия'!BR230)=0,NA(),'Последняя версия'!BR230)</f>
        <v>#N/A</v>
      </c>
      <c r="BS230" t="e">
        <f>IF(COUNTA('Последняя версия'!BS230)=0,NA(),'Последняя версия'!BS230)</f>
        <v>#N/A</v>
      </c>
      <c r="BT230" t="e">
        <f>IF(COUNTA('Последняя версия'!BT230)=0,NA(),'Последняя версия'!BT230)</f>
        <v>#N/A</v>
      </c>
      <c r="BU230" t="e">
        <f>IF(COUNTA('Последняя версия'!BU230)=0,NA(),'Последняя версия'!BU230)</f>
        <v>#N/A</v>
      </c>
      <c r="BV230" t="e">
        <f>IF(COUNTA('Последняя версия'!BV230)=0,NA(),'Последняя версия'!BV230)</f>
        <v>#N/A</v>
      </c>
      <c r="BW230" t="e">
        <f>IF(COUNTA('Последняя версия'!BW230)=0,NA(),'Последняя версия'!BW230)</f>
        <v>#N/A</v>
      </c>
      <c r="BX230" t="e">
        <f>IF(COUNTA('Последняя версия'!BX230)=0,NA(),'Последняя версия'!BX230)</f>
        <v>#N/A</v>
      </c>
      <c r="BY230" t="e">
        <f>IF(COUNTA('Последняя версия'!BY230)=0,NA(),'Последняя версия'!BY230)</f>
        <v>#N/A</v>
      </c>
      <c r="BZ230" t="e">
        <f>IF(COUNTA('Последняя версия'!BZ230)=0,NA(),'Последняя версия'!BZ230)</f>
        <v>#N/A</v>
      </c>
      <c r="CA230" t="e">
        <f>IF(COUNTA('Последняя версия'!CA230)=0,NA(),'Последняя версия'!CA230)</f>
        <v>#N/A</v>
      </c>
      <c r="CB230" t="e">
        <f>IF(COUNTA('Последняя версия'!CB230)=0,NA(),'Последняя версия'!CB230)</f>
        <v>#N/A</v>
      </c>
      <c r="CC230" t="e">
        <f>IF(COUNTA('Последняя версия'!CC230)=0,NA(),'Последняя версия'!CC230)</f>
        <v>#N/A</v>
      </c>
      <c r="CD230" t="e">
        <f>IF(COUNTA('Последняя версия'!CD230)=0,NA(),'Последняя версия'!CD230)</f>
        <v>#N/A</v>
      </c>
      <c r="CE230" t="e">
        <f>IF(COUNTA('Последняя версия'!CE230)=0,NA(),'Последняя версия'!CE230)</f>
        <v>#N/A</v>
      </c>
      <c r="CF230" t="e">
        <f>IF(COUNTA('Последняя версия'!CF230)=0,NA(),'Последняя версия'!CF230)</f>
        <v>#N/A</v>
      </c>
      <c r="CG230" t="e">
        <f>IF(COUNTA('Последняя версия'!CG230)=0,NA(),'Последняя версия'!CG230)</f>
        <v>#N/A</v>
      </c>
      <c r="CH230" t="e">
        <f>IF(COUNTA('Последняя версия'!CH230)=0,NA(),'Последняя версия'!CH230)</f>
        <v>#N/A</v>
      </c>
      <c r="CI230" t="e">
        <f>IF(COUNTA('Последняя версия'!CI230)=0,NA(),'Последняя версия'!CI230)</f>
        <v>#N/A</v>
      </c>
      <c r="CJ230" t="e">
        <f>IF(COUNTA('Последняя версия'!CJ230)=0,NA(),'Последняя версия'!CJ230)</f>
        <v>#N/A</v>
      </c>
      <c r="CK230" t="e">
        <f>IF(COUNTA('Последняя версия'!CK230)=0,NA(),'Последняя версия'!CK230)</f>
        <v>#N/A</v>
      </c>
      <c r="CL230" t="e">
        <f>IF(COUNTA('Последняя версия'!CL230)=0,NA(),'Последняя версия'!CL230)</f>
        <v>#N/A</v>
      </c>
      <c r="CM230" t="e">
        <f>IF(COUNTA('Последняя версия'!CM230)=0,NA(),'Последняя версия'!CM230)</f>
        <v>#N/A</v>
      </c>
      <c r="CN230" t="e">
        <f>IF(COUNTA('Последняя версия'!CN230)=0,NA(),'Последняя версия'!CN230)</f>
        <v>#N/A</v>
      </c>
      <c r="CO230" t="e">
        <f>IF(COUNTA('Последняя версия'!CO230)=0,NA(),'Последняя версия'!CO230)</f>
        <v>#N/A</v>
      </c>
      <c r="CP230" t="e">
        <f>IF(COUNTA('Последняя версия'!CP230)=0,NA(),'Последняя версия'!CP230)</f>
        <v>#N/A</v>
      </c>
      <c r="CQ230" t="e">
        <f>IF(COUNTA('Последняя версия'!CQ230)=0,NA(),'Последняя версия'!CQ230)</f>
        <v>#N/A</v>
      </c>
      <c r="CR230" t="e">
        <f>IF(COUNTA('Последняя версия'!CR230)=0,NA(),'Последняя версия'!CR230)</f>
        <v>#N/A</v>
      </c>
      <c r="CS230">
        <f>IF(COUNTA('Последняя версия'!CS230)=0,NA(),'Последняя версия'!CS230)</f>
        <v>28</v>
      </c>
      <c r="CT230">
        <f>IF(COUNTA('Последняя версия'!CT230)=0,NA(),'Последняя версия'!CT230)</f>
        <v>10</v>
      </c>
      <c r="CU230">
        <f>IF(COUNTA('Последняя версия'!CU230)=0,NA(),'Последняя версия'!CU230)</f>
        <v>16</v>
      </c>
      <c r="CV230">
        <f>IF(COUNTA('Последняя версия'!CV230)=0,NA(),'Последняя версия'!CV230)</f>
        <v>1</v>
      </c>
      <c r="CW230">
        <f>IF(COUNTA('Последняя версия'!CW230)=0,NA(),'Последняя версия'!CW230)</f>
        <v>3</v>
      </c>
      <c r="CX230">
        <f>IF(COUNTA('Последняя версия'!CX230)=0,NA(),'Последняя версия'!CX230)</f>
        <v>1</v>
      </c>
      <c r="CY230">
        <f>IF(COUNTA('Последняя версия'!CY230)=0,NA(),'Последняя версия'!CY230)</f>
        <v>1</v>
      </c>
      <c r="CZ230">
        <f>IF(COUNTA('Последняя версия'!CZ230)=0,NA(),'Последняя версия'!CZ230)</f>
        <v>1</v>
      </c>
      <c r="DA230">
        <f>IF(COUNTA('Последняя версия'!DA230)=0,NA(),'Последняя версия'!DA230)</f>
        <v>1</v>
      </c>
      <c r="DB230">
        <f>IF(COUNTA('Последняя версия'!DB230)=0,NA(),'Последняя версия'!DB230)</f>
        <v>2</v>
      </c>
      <c r="DC230">
        <f>IF(COUNTA('Последняя версия'!DC230)=0,NA(),'Последняя версия'!DC230)</f>
        <v>5</v>
      </c>
      <c r="DD230">
        <f>IF(COUNTA('Последняя версия'!DD230)=0,NA(),'Последняя версия'!DD230)</f>
        <v>2</v>
      </c>
      <c r="DE230">
        <f>IF(COUNTA('Последняя версия'!DE230)=0,NA(),'Последняя версия'!DE230)</f>
        <v>1</v>
      </c>
      <c r="DF230">
        <f>IF(COUNTA('Последняя версия'!DF230)=0,NA(),'Последняя версия'!DF230)</f>
        <v>5</v>
      </c>
      <c r="DG230">
        <f>IF(COUNTA('Последняя версия'!DG230)=0,NA(),'Последняя версия'!DG230)</f>
        <v>1</v>
      </c>
      <c r="DH230">
        <f>IF(COUNTA('Последняя версия'!DH230)=0,NA(),'Последняя версия'!DH230)</f>
        <v>1</v>
      </c>
      <c r="DI230">
        <f>IF(COUNTA('Последняя версия'!DI230)=0,NA(),'Последняя версия'!DI230)</f>
        <v>6</v>
      </c>
      <c r="DJ230">
        <f>IF(COUNTA('Последняя версия'!DJ230)=0,NA(),'Последняя версия'!DJ230)</f>
        <v>5</v>
      </c>
      <c r="DK230">
        <f>IF(COUNTA('Последняя версия'!DK230)=0,NA(),'Последняя версия'!DK230)</f>
        <v>2</v>
      </c>
      <c r="DL230">
        <f>IF(COUNTA('Последняя версия'!DL230)=0,NA(),'Последняя версия'!DL230)</f>
        <v>9</v>
      </c>
      <c r="DM230">
        <f>IF(COUNTA('Последняя версия'!DM230)=0,NA(),'Последняя версия'!DM230)</f>
        <v>9</v>
      </c>
      <c r="DN230">
        <f>IF(COUNTA('Последняя версия'!DN230)=0,NA(),'Последняя версия'!DN230)</f>
        <v>6</v>
      </c>
      <c r="DO230">
        <f>IF(COUNTA('Последняя версия'!DO230)=0,NA(),'Последняя версия'!DO230)</f>
        <v>3</v>
      </c>
      <c r="DP230">
        <f>IF(COUNTA('Последняя версия'!DP230)=0,NA(),'Последняя версия'!DP230)</f>
        <v>13</v>
      </c>
      <c r="DQ230">
        <f>IF(COUNTA('Последняя версия'!DQ230)=0,NA(),'Последняя версия'!DQ230)</f>
        <v>13</v>
      </c>
      <c r="DR230">
        <f>IF(COUNTA('Последняя версия'!DR230)=0,NA(),'Последняя версия'!DR230)</f>
        <v>8</v>
      </c>
      <c r="DS230">
        <f>IF(COUNTA('Последняя версия'!DS230)=0,NA(),'Последняя версия'!DS230)</f>
        <v>5</v>
      </c>
      <c r="DT230">
        <f>IF(COUNTA('Последняя версия'!DT230)=0,NA(),'Последняя версия'!DT230)</f>
        <v>112</v>
      </c>
      <c r="DU230">
        <f>IF(COUNTA('Последняя версия'!DU230)=0,NA(),'Последняя версия'!DU230)</f>
        <v>96</v>
      </c>
      <c r="DV230">
        <f>IF(COUNTA('Последняя версия'!DV230)=0,NA(),'Последняя версия'!DV230)</f>
        <v>16</v>
      </c>
      <c r="DW230">
        <f>IF(COUNTA('Последняя версия'!DW230)=0,NA(),'Последняя версия'!DW230)</f>
        <v>1</v>
      </c>
      <c r="DX230">
        <f>IF(COUNTA('Последняя версия'!DX230)=0,NA(),'Последняя версия'!DX230)</f>
        <v>26</v>
      </c>
      <c r="DY230">
        <f>IF(COUNTA('Последняя версия'!DY230)=0,NA(),'Последняя версия'!DY230)</f>
        <v>13</v>
      </c>
      <c r="DZ230">
        <f>IF(COUNTA('Последняя версия'!DZ230)=0,NA(),'Последняя версия'!DZ230)</f>
        <v>25</v>
      </c>
      <c r="EA230">
        <f>IF(COUNTA('Последняя версия'!EA230)=0,NA(),'Последняя версия'!EA230)</f>
        <v>16</v>
      </c>
      <c r="EB230">
        <f>IF(COUNTA('Последняя версия'!EB230)=0,NA(),'Последняя версия'!EB230)</f>
        <v>50</v>
      </c>
      <c r="EC230">
        <f>IF(COUNTA('Последняя версия'!EC230)=0,NA(),'Последняя версия'!EC230)</f>
        <v>62</v>
      </c>
      <c r="ED230">
        <f>IF(COUNTA('Последняя версия'!ED230)=0,NA(),'Последняя версия'!ED230)</f>
        <v>87</v>
      </c>
      <c r="EE230">
        <f>IF(COUNTA('Последняя версия'!EE230)=0,NA(),'Последняя версия'!EE230)</f>
        <v>1</v>
      </c>
      <c r="EF230">
        <f>IF(COUNTA('Последняя версия'!EF230)=0,NA(),'Последняя версия'!EF230)</f>
        <v>1</v>
      </c>
      <c r="EG230">
        <f>IF(COUNTA('Последняя версия'!EG230)=0,NA(),'Последняя версия'!EG230)</f>
        <v>0</v>
      </c>
      <c r="EH230">
        <f>IF(COUNTA('Последняя версия'!EH230)=0,NA(),'Последняя версия'!EH230)</f>
        <v>1</v>
      </c>
      <c r="EI230">
        <f>IF(COUNTA('Последняя версия'!EI230)=0,NA(),'Последняя версия'!EI230)</f>
        <v>25</v>
      </c>
      <c r="EJ230">
        <f>IF(COUNTA('Последняя версия'!EJ230)=0,NA(),'Последняя версия'!EJ230)</f>
        <v>1.24</v>
      </c>
    </row>
    <row r="231" spans="1:140" x14ac:dyDescent="0.35">
      <c r="A231">
        <f>IF(COUNTA('Последняя версия'!A231)=0,NA(),'Последняя версия'!A231)</f>
        <v>230</v>
      </c>
      <c r="B231">
        <f>IF(COUNTA('Последняя версия'!B231)=0,NA(),'Последняя версия'!B231)</f>
        <v>2</v>
      </c>
      <c r="C231">
        <f>IF(COUNTA('Последняя версия'!C231)=0,NA(),'Последняя версия'!C231)</f>
        <v>1</v>
      </c>
      <c r="D231">
        <f>IF(COUNTA('Последняя версия'!D231)=0,NA(),'Последняя версия'!D231)</f>
        <v>6</v>
      </c>
      <c r="E231">
        <f>IF(COUNTA('Последняя версия'!E231)=0,NA(),'Последняя версия'!E231)</f>
        <v>5</v>
      </c>
      <c r="F231">
        <f>IF(COUNTA('Последняя версия'!F231)=0,NA(),'Последняя версия'!F231)</f>
        <v>2</v>
      </c>
      <c r="G231">
        <f>IF(COUNTA('Последняя версия'!G231)=0,NA(),'Последняя версия'!G231)</f>
        <v>2</v>
      </c>
      <c r="H231">
        <f>IF(COUNTA('Последняя версия'!H231)=0,NA(),'Последняя версия'!H231)</f>
        <v>1</v>
      </c>
      <c r="I231">
        <f>IF(COUNTA('Последняя версия'!I231)=0,NA(),'Последняя версия'!I231)</f>
        <v>1</v>
      </c>
      <c r="J231">
        <f>IF(COUNTA('Последняя версия'!J231)=0,NA(),'Последняя версия'!J231)</f>
        <v>1</v>
      </c>
      <c r="K231">
        <f>IF(COUNTA('Последняя версия'!K231)=0,NA(),'Последняя версия'!K231)</f>
        <v>1</v>
      </c>
      <c r="L231">
        <f>IF(COUNTA('Последняя версия'!L231)=0,NA(),'Последняя версия'!L231)</f>
        <v>1</v>
      </c>
      <c r="M231">
        <f>IF(COUNTA('Последняя версия'!M231)=0,NA(),'Последняя версия'!M231)</f>
        <v>2</v>
      </c>
      <c r="N231">
        <f>IF(COUNTA('Последняя версия'!N231)=0,NA(),'Последняя версия'!N231)</f>
        <v>1</v>
      </c>
      <c r="O231">
        <f>IF(COUNTA('Последняя версия'!O231)=0,NA(),'Последняя версия'!O231)</f>
        <v>2</v>
      </c>
      <c r="P231">
        <f>IF(COUNTA('Последняя версия'!P231)=0,NA(),'Последняя версия'!P231)</f>
        <v>1</v>
      </c>
      <c r="Q231">
        <f>IF(COUNTA('Последняя версия'!Q231)=0,NA(),'Последняя версия'!Q231)</f>
        <v>3</v>
      </c>
      <c r="R231">
        <f>IF(COUNTA('Последняя версия'!R231)=0,NA(),'Последняя версия'!R231)</f>
        <v>1</v>
      </c>
      <c r="S231">
        <f>IF(COUNTA('Последняя версия'!S231)=0,NA(),'Последняя версия'!S231)</f>
        <v>2</v>
      </c>
      <c r="T231">
        <f>IF(COUNTA('Последняя версия'!T231)=0,NA(),'Последняя версия'!T231)</f>
        <v>0</v>
      </c>
      <c r="U231">
        <f>IF(COUNTA('Последняя версия'!U231)=0,NA(),'Последняя версия'!U231)</f>
        <v>8</v>
      </c>
      <c r="V231">
        <f>IF(COUNTA('Последняя версия'!V231)=0,NA(),'Последняя версия'!V231)</f>
        <v>1</v>
      </c>
      <c r="W231">
        <f>IF(COUNTA('Последняя версия'!W231)=0,NA(),'Последняя версия'!W231)</f>
        <v>1</v>
      </c>
      <c r="X231">
        <f>IF(COUNTA('Последняя версия'!X231)=0,NA(),'Последняя версия'!X231)</f>
        <v>80</v>
      </c>
      <c r="Y231">
        <f>IF(COUNTA('Последняя версия'!Y231)=0,NA(),'Последняя версия'!Y231)</f>
        <v>78</v>
      </c>
      <c r="Z231">
        <f>IF(COUNTA('Последняя версия'!Z231)=0,NA(),'Последняя версия'!Z231)</f>
        <v>24</v>
      </c>
      <c r="AA231">
        <f>IF(COUNTA('Последняя версия'!AA231)=0,NA(),'Последняя версия'!AA231)</f>
        <v>49</v>
      </c>
      <c r="AB231" t="e">
        <f>IF(COUNTA('Последняя версия'!AB231)=0,NA(),'Последняя версия'!AB231)</f>
        <v>#N/A</v>
      </c>
      <c r="AC231">
        <f>IF(COUNTA('Последняя версия'!AC231)=0,NA(),'Последняя версия'!AC231)</f>
        <v>45.3</v>
      </c>
      <c r="AD231">
        <f>IF(COUNTA('Последняя версия'!AD231)=0,NA(),'Последняя версия'!AD231)</f>
        <v>5.97</v>
      </c>
      <c r="AE231">
        <f>IF(COUNTA('Последняя версия'!AE231)=0,NA(),'Последняя версия'!AE231)</f>
        <v>68.599999999999994</v>
      </c>
      <c r="AF231">
        <f>IF(COUNTA('Последняя версия'!AF231)=0,NA(),'Последняя версия'!AF231)</f>
        <v>6.12</v>
      </c>
      <c r="AG231">
        <f>IF(COUNTA('Последняя версия'!AG231)=0,NA(),'Последняя версия'!AG231)</f>
        <v>1.39</v>
      </c>
      <c r="AH231">
        <f>IF(COUNTA('Последняя версия'!AH231)=0,NA(),'Последняя версия'!AH231)</f>
        <v>3.88</v>
      </c>
      <c r="AI231">
        <f>IF(COUNTA('Последняя версия'!AI231)=0,NA(),'Последняя версия'!AI231)</f>
        <v>0.8</v>
      </c>
      <c r="AJ231">
        <f>IF(COUNTA('Последняя версия'!AJ231)=0,NA(),'Последняя версия'!AJ231)</f>
        <v>0</v>
      </c>
      <c r="AK231">
        <f>IF(COUNTA('Последняя версия'!AK231)=0,NA(),'Последняя версия'!AK231)</f>
        <v>3.28</v>
      </c>
      <c r="AL231">
        <f>IF(COUNTA('Последняя версия'!AL231)=0,NA(),'Последняя версия'!AL231)</f>
        <v>213</v>
      </c>
      <c r="AM231">
        <f>IF(COUNTA('Последняя версия'!AM231)=0,NA(),'Последняя версия'!AM231)</f>
        <v>213</v>
      </c>
      <c r="AN231" t="e">
        <f>IF(COUNTA('Последняя версия'!AN231)=0,NA(),'Последняя версия'!AN231)</f>
        <v>#N/A</v>
      </c>
      <c r="AO231" t="e">
        <f>IF(COUNTA('Последняя версия'!AO231)=0,NA(),'Последняя версия'!AO231)</f>
        <v>#N/A</v>
      </c>
      <c r="AP231" t="e">
        <f>IF(COUNTA('Последняя версия'!AP231)=0,NA(),'Последняя версия'!AP231)</f>
        <v>#N/A</v>
      </c>
      <c r="AQ231" t="e">
        <f>IF(COUNTA('Последняя версия'!AQ231)=0,NA(),'Последняя версия'!AQ231)</f>
        <v>#N/A</v>
      </c>
      <c r="AR231" t="e">
        <f>IF(COUNTA('Последняя версия'!AR231)=0,NA(),'Последняя версия'!AR231)</f>
        <v>#N/A</v>
      </c>
      <c r="AS231" t="e">
        <f>IF(COUNTA('Последняя версия'!AS231)=0,NA(),'Последняя версия'!AS231)</f>
        <v>#N/A</v>
      </c>
      <c r="AT231" t="e">
        <f>IF(COUNTA('Последняя версия'!AT231)=0,NA(),'Последняя версия'!AT231)</f>
        <v>#N/A</v>
      </c>
      <c r="AU231" t="e">
        <f>IF(COUNTA('Последняя версия'!AU231)=0,NA(),'Последняя версия'!AU231)</f>
        <v>#N/A</v>
      </c>
      <c r="AV231" t="e">
        <f>IF(COUNTA('Последняя версия'!AV231)=0,NA(),'Последняя версия'!AV231)</f>
        <v>#N/A</v>
      </c>
      <c r="AW231" t="e">
        <f>IF(COUNTA('Последняя версия'!AW231)=0,NA(),'Последняя версия'!AW231)</f>
        <v>#N/A</v>
      </c>
      <c r="AX231" t="e">
        <f>IF(COUNTA('Последняя версия'!AX231)=0,NA(),'Последняя версия'!AX231)</f>
        <v>#N/A</v>
      </c>
      <c r="AY231" t="e">
        <f>IF(COUNTA('Последняя версия'!AY231)=0,NA(),'Последняя версия'!AY231)</f>
        <v>#N/A</v>
      </c>
      <c r="AZ231" t="e">
        <f>IF(COUNTA('Последняя версия'!AZ231)=0,NA(),'Последняя версия'!AZ231)</f>
        <v>#N/A</v>
      </c>
      <c r="BA231" t="e">
        <f>IF(COUNTA('Последняя версия'!BA231)=0,NA(),'Последняя версия'!BA231)</f>
        <v>#N/A</v>
      </c>
      <c r="BB231">
        <f>IF(COUNTA('Последняя версия'!BB231)=0,NA(),'Последняя версия'!BB231)</f>
        <v>149</v>
      </c>
      <c r="BC231">
        <f>IF(COUNTA('Последняя версия'!BC231)=0,NA(),'Последняя версия'!BC231)</f>
        <v>4.59</v>
      </c>
      <c r="BD231">
        <f>IF(COUNTA('Последняя версия'!BD231)=0,NA(),'Последняя версия'!BD231)</f>
        <v>141</v>
      </c>
      <c r="BE231">
        <f>IF(COUNTA('Последняя версия'!BE231)=0,NA(),'Последняя версия'!BE231)</f>
        <v>7.4</v>
      </c>
      <c r="BF231">
        <f>IF(COUNTA('Последняя версия'!BF231)=0,NA(),'Последняя версия'!BF231)</f>
        <v>2</v>
      </c>
      <c r="BG231">
        <f>IF(COUNTA('Последняя версия'!BG231)=0,NA(),'Последняя версия'!BG231)</f>
        <v>2</v>
      </c>
      <c r="BH231" t="e">
        <f>IF(COUNTA('Последняя версия'!BH231)=0,NA(),'Последняя версия'!BH231)</f>
        <v>#N/A</v>
      </c>
      <c r="BI231" t="e">
        <f>IF(COUNTA('Последняя версия'!BI231)=0,NA(),'Последняя версия'!BI231)</f>
        <v>#N/A</v>
      </c>
      <c r="BJ231" t="e">
        <f>IF(COUNTA('Последняя версия'!BJ231)=0,NA(),'Последняя версия'!BJ231)</f>
        <v>#N/A</v>
      </c>
      <c r="BK231" t="e">
        <f>IF(COUNTA('Последняя версия'!BK231)=0,NA(),'Последняя версия'!BK231)</f>
        <v>#N/A</v>
      </c>
      <c r="BL231" t="e">
        <f>IF(COUNTA('Последняя версия'!BL231)=0,NA(),'Последняя версия'!BL231)</f>
        <v>#N/A</v>
      </c>
      <c r="BM231" t="e">
        <f>IF(COUNTA('Последняя версия'!BM231)=0,NA(),'Последняя версия'!BM231)</f>
        <v>#N/A</v>
      </c>
      <c r="BN231" t="e">
        <f>IF(COUNTA('Последняя версия'!BN231)=0,NA(),'Последняя версия'!BN231)</f>
        <v>#N/A</v>
      </c>
      <c r="BO231" t="e">
        <f>IF(COUNTA('Последняя версия'!BO231)=0,NA(),'Последняя версия'!BO231)</f>
        <v>#N/A</v>
      </c>
      <c r="BP231" t="e">
        <f>IF(COUNTA('Последняя версия'!BP231)=0,NA(),'Последняя версия'!BP231)</f>
        <v>#N/A</v>
      </c>
      <c r="BQ231" t="e">
        <f>IF(COUNTA('Последняя версия'!BQ231)=0,NA(),'Последняя версия'!BQ231)</f>
        <v>#N/A</v>
      </c>
      <c r="BR231" t="e">
        <f>IF(COUNTA('Последняя версия'!BR231)=0,NA(),'Последняя версия'!BR231)</f>
        <v>#N/A</v>
      </c>
      <c r="BS231" t="e">
        <f>IF(COUNTA('Последняя версия'!BS231)=0,NA(),'Последняя версия'!BS231)</f>
        <v>#N/A</v>
      </c>
      <c r="BT231" t="e">
        <f>IF(COUNTA('Последняя версия'!BT231)=0,NA(),'Последняя версия'!BT231)</f>
        <v>#N/A</v>
      </c>
      <c r="BU231" t="e">
        <f>IF(COUNTA('Последняя версия'!BU231)=0,NA(),'Последняя версия'!BU231)</f>
        <v>#N/A</v>
      </c>
      <c r="BV231" t="e">
        <f>IF(COUNTA('Последняя версия'!BV231)=0,NA(),'Последняя версия'!BV231)</f>
        <v>#N/A</v>
      </c>
      <c r="BW231" t="e">
        <f>IF(COUNTA('Последняя версия'!BW231)=0,NA(),'Последняя версия'!BW231)</f>
        <v>#N/A</v>
      </c>
      <c r="BX231" t="e">
        <f>IF(COUNTA('Последняя версия'!BX231)=0,NA(),'Последняя версия'!BX231)</f>
        <v>#N/A</v>
      </c>
      <c r="BY231" t="e">
        <f>IF(COUNTA('Последняя версия'!BY231)=0,NA(),'Последняя версия'!BY231)</f>
        <v>#N/A</v>
      </c>
      <c r="BZ231" t="e">
        <f>IF(COUNTA('Последняя версия'!BZ231)=0,NA(),'Последняя версия'!BZ231)</f>
        <v>#N/A</v>
      </c>
      <c r="CA231" t="e">
        <f>IF(COUNTA('Последняя версия'!CA231)=0,NA(),'Последняя версия'!CA231)</f>
        <v>#N/A</v>
      </c>
      <c r="CB231" t="e">
        <f>IF(COUNTA('Последняя версия'!CB231)=0,NA(),'Последняя версия'!CB231)</f>
        <v>#N/A</v>
      </c>
      <c r="CC231" t="e">
        <f>IF(COUNTA('Последняя версия'!CC231)=0,NA(),'Последняя версия'!CC231)</f>
        <v>#N/A</v>
      </c>
      <c r="CD231" t="e">
        <f>IF(COUNTA('Последняя версия'!CD231)=0,NA(),'Последняя версия'!CD231)</f>
        <v>#N/A</v>
      </c>
      <c r="CE231" t="e">
        <f>IF(COUNTA('Последняя версия'!CE231)=0,NA(),'Последняя версия'!CE231)</f>
        <v>#N/A</v>
      </c>
      <c r="CF231" t="e">
        <f>IF(COUNTA('Последняя версия'!CF231)=0,NA(),'Последняя версия'!CF231)</f>
        <v>#N/A</v>
      </c>
      <c r="CG231" t="e">
        <f>IF(COUNTA('Последняя версия'!CG231)=0,NA(),'Последняя версия'!CG231)</f>
        <v>#N/A</v>
      </c>
      <c r="CH231" t="e">
        <f>IF(COUNTA('Последняя версия'!CH231)=0,NA(),'Последняя версия'!CH231)</f>
        <v>#N/A</v>
      </c>
      <c r="CI231" t="e">
        <f>IF(COUNTA('Последняя версия'!CI231)=0,NA(),'Последняя версия'!CI231)</f>
        <v>#N/A</v>
      </c>
      <c r="CJ231" t="e">
        <f>IF(COUNTA('Последняя версия'!CJ231)=0,NA(),'Последняя версия'!CJ231)</f>
        <v>#N/A</v>
      </c>
      <c r="CK231" t="e">
        <f>IF(COUNTA('Последняя версия'!CK231)=0,NA(),'Последняя версия'!CK231)</f>
        <v>#N/A</v>
      </c>
      <c r="CL231" t="e">
        <f>IF(COUNTA('Последняя версия'!CL231)=0,NA(),'Последняя версия'!CL231)</f>
        <v>#N/A</v>
      </c>
      <c r="CM231" t="e">
        <f>IF(COUNTA('Последняя версия'!CM231)=0,NA(),'Последняя версия'!CM231)</f>
        <v>#N/A</v>
      </c>
      <c r="CN231" t="e">
        <f>IF(COUNTA('Последняя версия'!CN231)=0,NA(),'Последняя версия'!CN231)</f>
        <v>#N/A</v>
      </c>
      <c r="CO231" t="e">
        <f>IF(COUNTA('Последняя версия'!CO231)=0,NA(),'Последняя версия'!CO231)</f>
        <v>#N/A</v>
      </c>
      <c r="CP231" t="e">
        <f>IF(COUNTA('Последняя версия'!CP231)=0,NA(),'Последняя версия'!CP231)</f>
        <v>#N/A</v>
      </c>
      <c r="CQ231" t="e">
        <f>IF(COUNTA('Последняя версия'!CQ231)=0,NA(),'Последняя версия'!CQ231)</f>
        <v>#N/A</v>
      </c>
      <c r="CR231" t="e">
        <f>IF(COUNTA('Последняя версия'!CR231)=0,NA(),'Последняя версия'!CR231)</f>
        <v>#N/A</v>
      </c>
      <c r="CS231">
        <f>IF(COUNTA('Последняя версия'!CS231)=0,NA(),'Последняя версия'!CS231)</f>
        <v>27</v>
      </c>
      <c r="CT231">
        <f>IF(COUNTA('Последняя версия'!CT231)=0,NA(),'Последняя версия'!CT231)</f>
        <v>8</v>
      </c>
      <c r="CU231">
        <f>IF(COUNTA('Последняя версия'!CU231)=0,NA(),'Последняя версия'!CU231)</f>
        <v>15</v>
      </c>
      <c r="CV231">
        <f>IF(COUNTA('Последняя версия'!CV231)=0,NA(),'Последняя версия'!CV231)</f>
        <v>5</v>
      </c>
      <c r="CW231">
        <f>IF(COUNTA('Последняя версия'!CW231)=0,NA(),'Последняя версия'!CW231)</f>
        <v>4</v>
      </c>
      <c r="CX231">
        <f>IF(COUNTA('Последняя версия'!CX231)=0,NA(),'Последняя версия'!CX231)</f>
        <v>5</v>
      </c>
      <c r="CY231">
        <f>IF(COUNTA('Последняя версия'!CY231)=0,NA(),'Последняя версия'!CY231)</f>
        <v>4</v>
      </c>
      <c r="CZ231">
        <f>IF(COUNTA('Последняя версия'!CZ231)=0,NA(),'Последняя версия'!CZ231)</f>
        <v>5</v>
      </c>
      <c r="DA231">
        <f>IF(COUNTA('Последняя версия'!DA231)=0,NA(),'Последняя версия'!DA231)</f>
        <v>8</v>
      </c>
      <c r="DB231">
        <f>IF(COUNTA('Последняя версия'!DB231)=0,NA(),'Последняя версия'!DB231)</f>
        <v>7</v>
      </c>
      <c r="DC231">
        <f>IF(COUNTA('Последняя версия'!DC231)=0,NA(),'Последняя версия'!DC231)</f>
        <v>5</v>
      </c>
      <c r="DD231">
        <f>IF(COUNTA('Последняя версия'!DD231)=0,NA(),'Последняя версия'!DD231)</f>
        <v>7</v>
      </c>
      <c r="DE231">
        <f>IF(COUNTA('Последняя версия'!DE231)=0,NA(),'Последняя версия'!DE231)</f>
        <v>6</v>
      </c>
      <c r="DF231">
        <f>IF(COUNTA('Последняя версия'!DF231)=0,NA(),'Последняя версия'!DF231)</f>
        <v>6</v>
      </c>
      <c r="DG231">
        <f>IF(COUNTA('Последняя версия'!DG231)=0,NA(),'Последняя версия'!DG231)</f>
        <v>1</v>
      </c>
      <c r="DH231">
        <f>IF(COUNTA('Последняя версия'!DH231)=0,NA(),'Последняя версия'!DH231)</f>
        <v>17</v>
      </c>
      <c r="DI231">
        <f>IF(COUNTA('Последняя версия'!DI231)=0,NA(),'Последняя версия'!DI231)</f>
        <v>6</v>
      </c>
      <c r="DJ231">
        <f>IF(COUNTA('Последняя версия'!DJ231)=0,NA(),'Последняя версия'!DJ231)</f>
        <v>3</v>
      </c>
      <c r="DK231">
        <f>IF(COUNTA('Последняя версия'!DK231)=0,NA(),'Последняя версия'!DK231)</f>
        <v>3</v>
      </c>
      <c r="DL231">
        <f>IF(COUNTA('Последняя версия'!DL231)=0,NA(),'Последняя версия'!DL231)</f>
        <v>8</v>
      </c>
      <c r="DM231">
        <f>IF(COUNTA('Последняя версия'!DM231)=0,NA(),'Последняя версия'!DM231)</f>
        <v>11</v>
      </c>
      <c r="DN231">
        <f>IF(COUNTA('Последняя версия'!DN231)=0,NA(),'Последняя версия'!DN231)</f>
        <v>6</v>
      </c>
      <c r="DO231">
        <f>IF(COUNTA('Последняя версия'!DO231)=0,NA(),'Последняя версия'!DO231)</f>
        <v>5</v>
      </c>
      <c r="DP231">
        <f>IF(COUNTA('Последняя версия'!DP231)=0,NA(),'Последняя версия'!DP231)</f>
        <v>4</v>
      </c>
      <c r="DQ231">
        <f>IF(COUNTA('Последняя версия'!DQ231)=0,NA(),'Последняя версия'!DQ231)</f>
        <v>8</v>
      </c>
      <c r="DR231">
        <f>IF(COUNTA('Последняя версия'!DR231)=0,NA(),'Последняя версия'!DR231)</f>
        <v>8</v>
      </c>
      <c r="DS231">
        <f>IF(COUNTA('Последняя версия'!DS231)=0,NA(),'Последняя версия'!DS231)</f>
        <v>0</v>
      </c>
      <c r="DT231">
        <f>IF(COUNTA('Последняя версия'!DT231)=0,NA(),'Последняя версия'!DT231)</f>
        <v>101</v>
      </c>
      <c r="DU231">
        <f>IF(COUNTA('Последняя версия'!DU231)=0,NA(),'Последняя версия'!DU231)</f>
        <v>81</v>
      </c>
      <c r="DV231">
        <f>IF(COUNTA('Последняя версия'!DV231)=0,NA(),'Последняя версия'!DV231)</f>
        <v>16</v>
      </c>
      <c r="DW231">
        <f>IF(COUNTA('Последняя версия'!DW231)=0,NA(),'Последняя версия'!DW231)</f>
        <v>1</v>
      </c>
      <c r="DX231">
        <f>IF(COUNTA('Последняя версия'!DX231)=0,NA(),'Последняя версия'!DX231)</f>
        <v>19</v>
      </c>
      <c r="DY231">
        <f>IF(COUNTA('Последняя версия'!DY231)=0,NA(),'Последняя версия'!DY231)</f>
        <v>8</v>
      </c>
      <c r="DZ231">
        <f>IF(COUNTA('Последняя версия'!DZ231)=0,NA(),'Последняя версия'!DZ231)</f>
        <v>24</v>
      </c>
      <c r="EA231">
        <f>IF(COUNTA('Последняя версия'!EA231)=0,NA(),'Последняя версия'!EA231)</f>
        <v>14</v>
      </c>
      <c r="EB231">
        <f>IF(COUNTA('Последняя версия'!EB231)=0,NA(),'Последняя версия'!EB231)</f>
        <v>67</v>
      </c>
      <c r="EC231">
        <f>IF(COUNTA('Последняя версия'!EC231)=0,NA(),'Последняя версия'!EC231)</f>
        <v>133</v>
      </c>
      <c r="ED231">
        <f>IF(COUNTA('Последняя версия'!ED231)=0,NA(),'Последняя версия'!ED231)</f>
        <v>385</v>
      </c>
      <c r="EE231">
        <f>IF(COUNTA('Последняя версия'!EE231)=0,NA(),'Последняя версия'!EE231)</f>
        <v>2</v>
      </c>
      <c r="EF231">
        <f>IF(COUNTA('Последняя версия'!EF231)=0,NA(),'Последняя версия'!EF231)</f>
        <v>5</v>
      </c>
      <c r="EG231">
        <f>IF(COUNTA('Последняя версия'!EG231)=0,NA(),'Последняя версия'!EG231)</f>
        <v>0</v>
      </c>
      <c r="EH231">
        <f>IF(COUNTA('Последняя версия'!EH231)=0,NA(),'Последняя версия'!EH231)</f>
        <v>18</v>
      </c>
      <c r="EI231">
        <f>IF(COUNTA('Последняя версия'!EI231)=0,NA(),'Последняя версия'!EI231)</f>
        <v>252</v>
      </c>
      <c r="EJ231">
        <f>IF(COUNTA('Последняя версия'!EJ231)=0,NA(),'Последняя версия'!EJ231)</f>
        <v>1.98</v>
      </c>
    </row>
    <row r="232" spans="1:140" x14ac:dyDescent="0.35">
      <c r="A232">
        <f>IF(COUNTA('Последняя версия'!A232)=0,NA(),'Последняя версия'!A232)</f>
        <v>231</v>
      </c>
      <c r="B232">
        <f>IF(COUNTA('Последняя версия'!B232)=0,NA(),'Последняя версия'!B232)</f>
        <v>4</v>
      </c>
      <c r="C232">
        <f>IF(COUNTA('Последняя версия'!C232)=0,NA(),'Последняя версия'!C232)</f>
        <v>2</v>
      </c>
      <c r="D232">
        <f>IF(COUNTA('Последняя версия'!D232)=0,NA(),'Последняя версия'!D232)</f>
        <v>6</v>
      </c>
      <c r="E232">
        <f>IF(COUNTA('Последняя версия'!E232)=0,NA(),'Последняя версия'!E232)</f>
        <v>4</v>
      </c>
      <c r="F232">
        <f>IF(COUNTA('Последняя версия'!F232)=0,NA(),'Последняя версия'!F232)</f>
        <v>1</v>
      </c>
      <c r="G232">
        <f>IF(COUNTA('Последняя версия'!G232)=0,NA(),'Последняя версия'!G232)</f>
        <v>1</v>
      </c>
      <c r="H232">
        <f>IF(COUNTA('Последняя версия'!H232)=0,NA(),'Последняя версия'!H232)</f>
        <v>1</v>
      </c>
      <c r="I232">
        <f>IF(COUNTA('Последняя версия'!I232)=0,NA(),'Последняя версия'!I232)</f>
        <v>2</v>
      </c>
      <c r="J232">
        <f>IF(COUNTA('Последняя версия'!J232)=0,NA(),'Последняя версия'!J232)</f>
        <v>1</v>
      </c>
      <c r="K232">
        <f>IF(COUNTA('Последняя версия'!K232)=0,NA(),'Последняя версия'!K232)</f>
        <v>1</v>
      </c>
      <c r="L232">
        <f>IF(COUNTA('Последняя версия'!L232)=0,NA(),'Последняя версия'!L232)</f>
        <v>1</v>
      </c>
      <c r="M232">
        <f>IF(COUNTA('Последняя версия'!M232)=0,NA(),'Последняя версия'!M232)</f>
        <v>1</v>
      </c>
      <c r="N232">
        <f>IF(COUNTA('Последняя версия'!N232)=0,NA(),'Последняя версия'!N232)</f>
        <v>1</v>
      </c>
      <c r="O232">
        <f>IF(COUNTA('Последняя версия'!O232)=0,NA(),'Последняя версия'!O232)</f>
        <v>1</v>
      </c>
      <c r="P232">
        <f>IF(COUNTA('Последняя версия'!P232)=0,NA(),'Последняя версия'!P232)</f>
        <v>1</v>
      </c>
      <c r="Q232">
        <f>IF(COUNTA('Последняя версия'!Q232)=0,NA(),'Последняя версия'!Q232)</f>
        <v>1</v>
      </c>
      <c r="R232">
        <f>IF(COUNTA('Последняя версия'!R232)=0,NA(),'Последняя версия'!R232)</f>
        <v>1</v>
      </c>
      <c r="S232">
        <f>IF(COUNTA('Последняя версия'!S232)=0,NA(),'Последняя версия'!S232)</f>
        <v>2</v>
      </c>
      <c r="T232">
        <f>IF(COUNTA('Последняя версия'!T232)=0,NA(),'Последняя версия'!T232)</f>
        <v>0</v>
      </c>
      <c r="U232">
        <f>IF(COUNTA('Последняя версия'!U232)=0,NA(),'Последняя версия'!U232)</f>
        <v>2</v>
      </c>
      <c r="V232">
        <f>IF(COUNTA('Последняя версия'!V232)=0,NA(),'Последняя версия'!V232)</f>
        <v>1</v>
      </c>
      <c r="W232">
        <f>IF(COUNTA('Последняя версия'!W232)=0,NA(),'Последняя версия'!W232)</f>
        <v>1</v>
      </c>
      <c r="X232">
        <f>IF(COUNTA('Последняя версия'!X232)=0,NA(),'Последняя версия'!X232)</f>
        <v>59</v>
      </c>
      <c r="Y232">
        <f>IF(COUNTA('Последняя версия'!Y232)=0,NA(),'Последняя версия'!Y232)</f>
        <v>67</v>
      </c>
      <c r="Z232">
        <f>IF(COUNTA('Последняя версия'!Z232)=0,NA(),'Последняя версия'!Z232)</f>
        <v>18</v>
      </c>
      <c r="AA232">
        <f>IF(COUNTA('Последняя версия'!AA232)=0,NA(),'Последняя версия'!AA232)</f>
        <v>67</v>
      </c>
      <c r="AB232" t="e">
        <f>IF(COUNTA('Последняя версия'!AB232)=0,NA(),'Последняя версия'!AB232)</f>
        <v>#N/A</v>
      </c>
      <c r="AC232">
        <f>IF(COUNTA('Последняя версия'!AC232)=0,NA(),'Последняя версия'!AC232)</f>
        <v>42.6</v>
      </c>
      <c r="AD232">
        <f>IF(COUNTA('Последняя версия'!AD232)=0,NA(),'Последняя версия'!AD232)</f>
        <v>5.3</v>
      </c>
      <c r="AE232">
        <f>IF(COUNTA('Последняя версия'!AE232)=0,NA(),'Последняя версия'!AE232)</f>
        <v>70.099999999999994</v>
      </c>
      <c r="AF232" t="e">
        <f>IF(COUNTA('Последняя версия'!AF232)=0,NA(),'Последняя версия'!AF232)</f>
        <v>#N/A</v>
      </c>
      <c r="AG232">
        <f>IF(COUNTA('Последняя версия'!AG232)=0,NA(),'Последняя версия'!AG232)</f>
        <v>1.1299999999999999</v>
      </c>
      <c r="AH232">
        <f>IF(COUNTA('Последняя версия'!AH232)=0,NA(),'Последняя версия'!AH232)</f>
        <v>3.34</v>
      </c>
      <c r="AI232">
        <f>IF(COUNTA('Последняя версия'!AI232)=0,NA(),'Последняя версия'!AI232)</f>
        <v>0.68</v>
      </c>
      <c r="AJ232">
        <f>IF(COUNTA('Последняя версия'!AJ232)=0,NA(),'Последняя версия'!AJ232)</f>
        <v>7.0000000000000007E-2</v>
      </c>
      <c r="AK232">
        <f>IF(COUNTA('Последняя версия'!AK232)=0,NA(),'Последняя версия'!AK232)</f>
        <v>3.71</v>
      </c>
      <c r="AL232">
        <f>IF(COUNTA('Последняя версия'!AL232)=0,NA(),'Последняя версия'!AL232)</f>
        <v>322</v>
      </c>
      <c r="AM232">
        <f>IF(COUNTA('Последняя версия'!AM232)=0,NA(),'Последняя версия'!AM232)</f>
        <v>344</v>
      </c>
      <c r="AN232" t="e">
        <f>IF(COUNTA('Последняя версия'!AN232)=0,NA(),'Последняя версия'!AN232)</f>
        <v>#N/A</v>
      </c>
      <c r="AO232" t="e">
        <f>IF(COUNTA('Последняя версия'!AO232)=0,NA(),'Последняя версия'!AO232)</f>
        <v>#N/A</v>
      </c>
      <c r="AP232" t="e">
        <f>IF(COUNTA('Последняя версия'!AP232)=0,NA(),'Последняя версия'!AP232)</f>
        <v>#N/A</v>
      </c>
      <c r="AQ232" t="e">
        <f>IF(COUNTA('Последняя версия'!AQ232)=0,NA(),'Последняя версия'!AQ232)</f>
        <v>#N/A</v>
      </c>
      <c r="AR232" t="e">
        <f>IF(COUNTA('Последняя версия'!AR232)=0,NA(),'Последняя версия'!AR232)</f>
        <v>#N/A</v>
      </c>
      <c r="AS232" t="e">
        <f>IF(COUNTA('Последняя версия'!AS232)=0,NA(),'Последняя версия'!AS232)</f>
        <v>#N/A</v>
      </c>
      <c r="AT232" t="e">
        <f>IF(COUNTA('Последняя версия'!AT232)=0,NA(),'Последняя версия'!AT232)</f>
        <v>#N/A</v>
      </c>
      <c r="AU232" t="e">
        <f>IF(COUNTA('Последняя версия'!AU232)=0,NA(),'Последняя версия'!AU232)</f>
        <v>#N/A</v>
      </c>
      <c r="AV232" t="e">
        <f>IF(COUNTA('Последняя версия'!AV232)=0,NA(),'Последняя версия'!AV232)</f>
        <v>#N/A</v>
      </c>
      <c r="AW232" t="e">
        <f>IF(COUNTA('Последняя версия'!AW232)=0,NA(),'Последняя версия'!AW232)</f>
        <v>#N/A</v>
      </c>
      <c r="AX232" t="e">
        <f>IF(COUNTA('Последняя версия'!AX232)=0,NA(),'Последняя версия'!AX232)</f>
        <v>#N/A</v>
      </c>
      <c r="AY232" t="e">
        <f>IF(COUNTA('Последняя версия'!AY232)=0,NA(),'Последняя версия'!AY232)</f>
        <v>#N/A</v>
      </c>
      <c r="AZ232" t="e">
        <f>IF(COUNTA('Последняя версия'!AZ232)=0,NA(),'Последняя версия'!AZ232)</f>
        <v>#N/A</v>
      </c>
      <c r="BA232" t="e">
        <f>IF(COUNTA('Последняя версия'!BA232)=0,NA(),'Последняя версия'!BA232)</f>
        <v>#N/A</v>
      </c>
      <c r="BB232">
        <f>IF(COUNTA('Последняя версия'!BB232)=0,NA(),'Последняя версия'!BB232)</f>
        <v>128</v>
      </c>
      <c r="BC232">
        <f>IF(COUNTA('Последняя версия'!BC232)=0,NA(),'Последняя версия'!BC232)</f>
        <v>4.46</v>
      </c>
      <c r="BD232">
        <f>IF(COUNTA('Последняя версия'!BD232)=0,NA(),'Последняя версия'!BD232)</f>
        <v>246</v>
      </c>
      <c r="BE232">
        <f>IF(COUNTA('Последняя версия'!BE232)=0,NA(),'Последняя версия'!BE232)</f>
        <v>6</v>
      </c>
      <c r="BF232">
        <f>IF(COUNTA('Последняя версия'!BF232)=0,NA(),'Последняя версия'!BF232)</f>
        <v>2</v>
      </c>
      <c r="BG232">
        <f>IF(COUNTA('Последняя версия'!BG232)=0,NA(),'Последняя версия'!BG232)</f>
        <v>2</v>
      </c>
      <c r="BH232" t="e">
        <f>IF(COUNTA('Последняя версия'!BH232)=0,NA(),'Последняя версия'!BH232)</f>
        <v>#N/A</v>
      </c>
      <c r="BI232" t="e">
        <f>IF(COUNTA('Последняя версия'!BI232)=0,NA(),'Последняя версия'!BI232)</f>
        <v>#N/A</v>
      </c>
      <c r="BJ232" t="e">
        <f>IF(COUNTA('Последняя версия'!BJ232)=0,NA(),'Последняя версия'!BJ232)</f>
        <v>#N/A</v>
      </c>
      <c r="BK232" t="e">
        <f>IF(COUNTA('Последняя версия'!BK232)=0,NA(),'Последняя версия'!BK232)</f>
        <v>#N/A</v>
      </c>
      <c r="BL232" t="e">
        <f>IF(COUNTA('Последняя версия'!BL232)=0,NA(),'Последняя версия'!BL232)</f>
        <v>#N/A</v>
      </c>
      <c r="BM232" t="e">
        <f>IF(COUNTA('Последняя версия'!BM232)=0,NA(),'Последняя версия'!BM232)</f>
        <v>#N/A</v>
      </c>
      <c r="BN232" t="e">
        <f>IF(COUNTA('Последняя версия'!BN232)=0,NA(),'Последняя версия'!BN232)</f>
        <v>#N/A</v>
      </c>
      <c r="BO232" t="e">
        <f>IF(COUNTA('Последняя версия'!BO232)=0,NA(),'Последняя версия'!BO232)</f>
        <v>#N/A</v>
      </c>
      <c r="BP232" t="e">
        <f>IF(COUNTA('Последняя версия'!BP232)=0,NA(),'Последняя версия'!BP232)</f>
        <v>#N/A</v>
      </c>
      <c r="BQ232" t="e">
        <f>IF(COUNTA('Последняя версия'!BQ232)=0,NA(),'Последняя версия'!BQ232)</f>
        <v>#N/A</v>
      </c>
      <c r="BR232" t="e">
        <f>IF(COUNTA('Последняя версия'!BR232)=0,NA(),'Последняя версия'!BR232)</f>
        <v>#N/A</v>
      </c>
      <c r="BS232" t="e">
        <f>IF(COUNTA('Последняя версия'!BS232)=0,NA(),'Последняя версия'!BS232)</f>
        <v>#N/A</v>
      </c>
      <c r="BT232" t="e">
        <f>IF(COUNTA('Последняя версия'!BT232)=0,NA(),'Последняя версия'!BT232)</f>
        <v>#N/A</v>
      </c>
      <c r="BU232" t="e">
        <f>IF(COUNTA('Последняя версия'!BU232)=0,NA(),'Последняя версия'!BU232)</f>
        <v>#N/A</v>
      </c>
      <c r="BV232" t="e">
        <f>IF(COUNTA('Последняя версия'!BV232)=0,NA(),'Последняя версия'!BV232)</f>
        <v>#N/A</v>
      </c>
      <c r="BW232" t="e">
        <f>IF(COUNTA('Последняя версия'!BW232)=0,NA(),'Последняя версия'!BW232)</f>
        <v>#N/A</v>
      </c>
      <c r="BX232" t="e">
        <f>IF(COUNTA('Последняя версия'!BX232)=0,NA(),'Последняя версия'!BX232)</f>
        <v>#N/A</v>
      </c>
      <c r="BY232" t="e">
        <f>IF(COUNTA('Последняя версия'!BY232)=0,NA(),'Последняя версия'!BY232)</f>
        <v>#N/A</v>
      </c>
      <c r="BZ232" t="e">
        <f>IF(COUNTA('Последняя версия'!BZ232)=0,NA(),'Последняя версия'!BZ232)</f>
        <v>#N/A</v>
      </c>
      <c r="CA232" t="e">
        <f>IF(COUNTA('Последняя версия'!CA232)=0,NA(),'Последняя версия'!CA232)</f>
        <v>#N/A</v>
      </c>
      <c r="CB232" t="e">
        <f>IF(COUNTA('Последняя версия'!CB232)=0,NA(),'Последняя версия'!CB232)</f>
        <v>#N/A</v>
      </c>
      <c r="CC232" t="e">
        <f>IF(COUNTA('Последняя версия'!CC232)=0,NA(),'Последняя версия'!CC232)</f>
        <v>#N/A</v>
      </c>
      <c r="CD232" t="e">
        <f>IF(COUNTA('Последняя версия'!CD232)=0,NA(),'Последняя версия'!CD232)</f>
        <v>#N/A</v>
      </c>
      <c r="CE232" t="e">
        <f>IF(COUNTA('Последняя версия'!CE232)=0,NA(),'Последняя версия'!CE232)</f>
        <v>#N/A</v>
      </c>
      <c r="CF232" t="e">
        <f>IF(COUNTA('Последняя версия'!CF232)=0,NA(),'Последняя версия'!CF232)</f>
        <v>#N/A</v>
      </c>
      <c r="CG232" t="e">
        <f>IF(COUNTA('Последняя версия'!CG232)=0,NA(),'Последняя версия'!CG232)</f>
        <v>#N/A</v>
      </c>
      <c r="CH232" t="e">
        <f>IF(COUNTA('Последняя версия'!CH232)=0,NA(),'Последняя версия'!CH232)</f>
        <v>#N/A</v>
      </c>
      <c r="CI232" t="e">
        <f>IF(COUNTA('Последняя версия'!CI232)=0,NA(),'Последняя версия'!CI232)</f>
        <v>#N/A</v>
      </c>
      <c r="CJ232" t="e">
        <f>IF(COUNTA('Последняя версия'!CJ232)=0,NA(),'Последняя версия'!CJ232)</f>
        <v>#N/A</v>
      </c>
      <c r="CK232" t="e">
        <f>IF(COUNTA('Последняя версия'!CK232)=0,NA(),'Последняя версия'!CK232)</f>
        <v>#N/A</v>
      </c>
      <c r="CL232" t="e">
        <f>IF(COUNTA('Последняя версия'!CL232)=0,NA(),'Последняя версия'!CL232)</f>
        <v>#N/A</v>
      </c>
      <c r="CM232" t="e">
        <f>IF(COUNTA('Последняя версия'!CM232)=0,NA(),'Последняя версия'!CM232)</f>
        <v>#N/A</v>
      </c>
      <c r="CN232" t="e">
        <f>IF(COUNTA('Последняя версия'!CN232)=0,NA(),'Последняя версия'!CN232)</f>
        <v>#N/A</v>
      </c>
      <c r="CO232" t="e">
        <f>IF(COUNTA('Последняя версия'!CO232)=0,NA(),'Последняя версия'!CO232)</f>
        <v>#N/A</v>
      </c>
      <c r="CP232" t="e">
        <f>IF(COUNTA('Последняя версия'!CP232)=0,NA(),'Последняя версия'!CP232)</f>
        <v>#N/A</v>
      </c>
      <c r="CQ232" t="e">
        <f>IF(COUNTA('Последняя версия'!CQ232)=0,NA(),'Последняя версия'!CQ232)</f>
        <v>#N/A</v>
      </c>
      <c r="CR232" t="e">
        <f>IF(COUNTA('Последняя версия'!CR232)=0,NA(),'Последняя версия'!CR232)</f>
        <v>#N/A</v>
      </c>
      <c r="CS232">
        <f>IF(COUNTA('Последняя версия'!CS232)=0,NA(),'Последняя версия'!CS232)</f>
        <v>30</v>
      </c>
      <c r="CT232">
        <f>IF(COUNTA('Последняя версия'!CT232)=0,NA(),'Последняя версия'!CT232)</f>
        <v>7</v>
      </c>
      <c r="CU232">
        <f>IF(COUNTA('Последняя версия'!CU232)=0,NA(),'Последняя версия'!CU232)</f>
        <v>18</v>
      </c>
      <c r="CV232">
        <f>IF(COUNTA('Последняя версия'!CV232)=0,NA(),'Последняя версия'!CV232)</f>
        <v>1</v>
      </c>
      <c r="CW232">
        <f>IF(COUNTA('Последняя версия'!CW232)=0,NA(),'Последняя версия'!CW232)</f>
        <v>1</v>
      </c>
      <c r="CX232">
        <f>IF(COUNTA('Последняя версия'!CX232)=0,NA(),'Последняя версия'!CX232)</f>
        <v>1</v>
      </c>
      <c r="CY232">
        <f>IF(COUNTA('Последняя версия'!CY232)=0,NA(),'Последняя версия'!CY232)</f>
        <v>4</v>
      </c>
      <c r="CZ232">
        <f>IF(COUNTA('Последняя версия'!CZ232)=0,NA(),'Последняя версия'!CZ232)</f>
        <v>5</v>
      </c>
      <c r="DA232">
        <f>IF(COUNTA('Последняя версия'!DA232)=0,NA(),'Последняя версия'!DA232)</f>
        <v>1</v>
      </c>
      <c r="DB232">
        <f>IF(COUNTA('Последняя версия'!DB232)=0,NA(),'Последняя версия'!DB232)</f>
        <v>4</v>
      </c>
      <c r="DC232">
        <f>IF(COUNTA('Последняя версия'!DC232)=0,NA(),'Последняя версия'!DC232)</f>
        <v>6</v>
      </c>
      <c r="DD232">
        <f>IF(COUNTA('Последняя версия'!DD232)=0,NA(),'Последняя версия'!DD232)</f>
        <v>1</v>
      </c>
      <c r="DE232">
        <f>IF(COUNTA('Последняя версия'!DE232)=0,NA(),'Последняя версия'!DE232)</f>
        <v>1</v>
      </c>
      <c r="DF232">
        <f>IF(COUNTA('Последняя версия'!DF232)=0,NA(),'Последняя версия'!DF232)</f>
        <v>7</v>
      </c>
      <c r="DG232">
        <f>IF(COUNTA('Последняя версия'!DG232)=0,NA(),'Последняя версия'!DG232)</f>
        <v>1</v>
      </c>
      <c r="DH232">
        <f>IF(COUNTA('Последняя версия'!DH232)=0,NA(),'Последняя версия'!DH232)</f>
        <v>0</v>
      </c>
      <c r="DI232">
        <f>IF(COUNTA('Последняя версия'!DI232)=0,NA(),'Последняя версия'!DI232)</f>
        <v>6</v>
      </c>
      <c r="DJ232">
        <f>IF(COUNTA('Последняя версия'!DJ232)=0,NA(),'Последняя версия'!DJ232)</f>
        <v>5</v>
      </c>
      <c r="DK232">
        <f>IF(COUNTA('Последняя версия'!DK232)=0,NA(),'Последняя версия'!DK232)</f>
        <v>5</v>
      </c>
      <c r="DL232">
        <f>IF(COUNTA('Последняя версия'!DL232)=0,NA(),'Последняя версия'!DL232)</f>
        <v>12</v>
      </c>
      <c r="DM232">
        <f>IF(COUNTA('Последняя версия'!DM232)=0,NA(),'Последняя версия'!DM232)</f>
        <v>13</v>
      </c>
      <c r="DN232">
        <f>IF(COUNTA('Последняя версия'!DN232)=0,NA(),'Последняя версия'!DN232)</f>
        <v>7</v>
      </c>
      <c r="DO232">
        <f>IF(COUNTA('Последняя версия'!DO232)=0,NA(),'Последняя версия'!DO232)</f>
        <v>6</v>
      </c>
      <c r="DP232">
        <f>IF(COUNTA('Последняя версия'!DP232)=0,NA(),'Последняя версия'!DP232)</f>
        <v>9</v>
      </c>
      <c r="DQ232">
        <f>IF(COUNTA('Последняя версия'!DQ232)=0,NA(),'Последняя версия'!DQ232)</f>
        <v>18</v>
      </c>
      <c r="DR232">
        <f>IF(COUNTA('Последняя версия'!DR232)=0,NA(),'Последняя версия'!DR232)</f>
        <v>9</v>
      </c>
      <c r="DS232">
        <f>IF(COUNTA('Последняя версия'!DS232)=0,NA(),'Последняя версия'!DS232)</f>
        <v>9</v>
      </c>
      <c r="DT232">
        <f>IF(COUNTA('Последняя версия'!DT232)=0,NA(),'Последняя версия'!DT232)</f>
        <v>143</v>
      </c>
      <c r="DU232">
        <f>IF(COUNTA('Последняя версия'!DU232)=0,NA(),'Последняя версия'!DU232)</f>
        <v>95</v>
      </c>
      <c r="DV232">
        <f>IF(COUNTA('Последняя версия'!DV232)=0,NA(),'Последняя версия'!DV232)</f>
        <v>18</v>
      </c>
      <c r="DW232">
        <f>IF(COUNTA('Последняя версия'!DW232)=0,NA(),'Последняя версия'!DW232)</f>
        <v>1</v>
      </c>
      <c r="DX232">
        <f>IF(COUNTA('Последняя версия'!DX232)=0,NA(),'Последняя версия'!DX232)</f>
        <v>22</v>
      </c>
      <c r="DY232">
        <f>IF(COUNTA('Последняя версия'!DY232)=0,NA(),'Последняя версия'!DY232)</f>
        <v>14</v>
      </c>
      <c r="DZ232">
        <f>IF(COUNTA('Последняя версия'!DZ232)=0,NA(),'Последняя версия'!DZ232)</f>
        <v>25</v>
      </c>
      <c r="EA232">
        <f>IF(COUNTA('Последняя версия'!EA232)=0,NA(),'Последняя версия'!EA232)</f>
        <v>16</v>
      </c>
      <c r="EB232">
        <f>IF(COUNTA('Последняя версия'!EB232)=0,NA(),'Последняя версия'!EB232)</f>
        <v>61</v>
      </c>
      <c r="EC232">
        <f>IF(COUNTA('Последняя версия'!EC232)=0,NA(),'Последняя версия'!EC232)</f>
        <v>120</v>
      </c>
      <c r="ED232">
        <f>IF(COUNTA('Последняя версия'!ED232)=0,NA(),'Последняя версия'!ED232)</f>
        <v>161</v>
      </c>
      <c r="EE232">
        <f>IF(COUNTA('Последняя версия'!EE232)=0,NA(),'Последняя версия'!EE232)</f>
        <v>0</v>
      </c>
      <c r="EF232">
        <f>IF(COUNTA('Последняя версия'!EF232)=0,NA(),'Последняя версия'!EF232)</f>
        <v>0</v>
      </c>
      <c r="EG232">
        <f>IF(COUNTA('Последняя версия'!EG232)=0,NA(),'Последняя версия'!EG232)</f>
        <v>0</v>
      </c>
      <c r="EH232">
        <f>IF(COUNTA('Последняя версия'!EH232)=0,NA(),'Последняя версия'!EH232)</f>
        <v>3</v>
      </c>
      <c r="EI232">
        <f>IF(COUNTA('Последняя версия'!EI232)=0,NA(),'Последняя версия'!EI232)</f>
        <v>41</v>
      </c>
      <c r="EJ232">
        <f>IF(COUNTA('Последняя версия'!EJ232)=0,NA(),'Последняя версия'!EJ232)</f>
        <v>1.96</v>
      </c>
    </row>
    <row r="233" spans="1:140" x14ac:dyDescent="0.35">
      <c r="A233">
        <f>IF(COUNTA('Последняя версия'!A233)=0,NA(),'Последняя версия'!A233)</f>
        <v>232</v>
      </c>
      <c r="B233">
        <f>IF(COUNTA('Последняя версия'!B233)=0,NA(),'Последняя версия'!B233)</f>
        <v>1</v>
      </c>
      <c r="C233">
        <f>IF(COUNTA('Последняя версия'!C233)=0,NA(),'Последняя версия'!C233)</f>
        <v>2</v>
      </c>
      <c r="D233">
        <f>IF(COUNTA('Последняя версия'!D233)=0,NA(),'Последняя версия'!D233)</f>
        <v>6</v>
      </c>
      <c r="E233">
        <f>IF(COUNTA('Последняя версия'!E233)=0,NA(),'Последняя версия'!E233)</f>
        <v>6</v>
      </c>
      <c r="F233">
        <f>IF(COUNTA('Последняя версия'!F233)=0,NA(),'Последняя версия'!F233)</f>
        <v>2</v>
      </c>
      <c r="G233">
        <f>IF(COUNTA('Последняя версия'!G233)=0,NA(),'Последняя версия'!G233)</f>
        <v>2</v>
      </c>
      <c r="H233">
        <f>IF(COUNTA('Последняя версия'!H233)=0,NA(),'Последняя версия'!H233)</f>
        <v>1</v>
      </c>
      <c r="I233">
        <f>IF(COUNTA('Последняя версия'!I233)=0,NA(),'Последняя версия'!I233)</f>
        <v>1</v>
      </c>
      <c r="J233">
        <f>IF(COUNTA('Последняя версия'!J233)=0,NA(),'Последняя версия'!J233)</f>
        <v>1</v>
      </c>
      <c r="K233">
        <f>IF(COUNTA('Последняя версия'!K233)=0,NA(),'Последняя версия'!K233)</f>
        <v>1</v>
      </c>
      <c r="L233">
        <f>IF(COUNTA('Последняя версия'!L233)=0,NA(),'Последняя версия'!L233)</f>
        <v>1</v>
      </c>
      <c r="M233">
        <f>IF(COUNTA('Последняя версия'!M233)=0,NA(),'Последняя версия'!M233)</f>
        <v>1</v>
      </c>
      <c r="N233">
        <f>IF(COUNTA('Последняя версия'!N233)=0,NA(),'Последняя версия'!N233)</f>
        <v>2</v>
      </c>
      <c r="O233">
        <f>IF(COUNTA('Последняя версия'!O233)=0,NA(),'Последняя версия'!O233)</f>
        <v>1</v>
      </c>
      <c r="P233">
        <f>IF(COUNTA('Последняя версия'!P233)=0,NA(),'Последняя версия'!P233)</f>
        <v>1</v>
      </c>
      <c r="Q233">
        <f>IF(COUNTA('Последняя версия'!Q233)=0,NA(),'Последняя версия'!Q233)</f>
        <v>1</v>
      </c>
      <c r="R233">
        <f>IF(COUNTA('Последняя версия'!R233)=0,NA(),'Последняя версия'!R233)</f>
        <v>2</v>
      </c>
      <c r="S233">
        <f>IF(COUNTA('Последняя версия'!S233)=0,NA(),'Последняя версия'!S233)</f>
        <v>2</v>
      </c>
      <c r="T233">
        <f>IF(COUNTA('Последняя версия'!T233)=0,NA(),'Последняя версия'!T233)</f>
        <v>0</v>
      </c>
      <c r="U233">
        <f>IF(COUNTA('Последняя версия'!U233)=0,NA(),'Последняя версия'!U233)</f>
        <v>1</v>
      </c>
      <c r="V233">
        <f>IF(COUNTA('Последняя версия'!V233)=0,NA(),'Последняя версия'!V233)</f>
        <v>1</v>
      </c>
      <c r="W233">
        <f>IF(COUNTA('Последняя версия'!W233)=0,NA(),'Последняя версия'!W233)</f>
        <v>1</v>
      </c>
      <c r="X233">
        <f>IF(COUNTA('Последняя версия'!X233)=0,NA(),'Последняя версия'!X233)</f>
        <v>74</v>
      </c>
      <c r="Y233">
        <f>IF(COUNTA('Последняя версия'!Y233)=0,NA(),'Последняя версия'!Y233)</f>
        <v>73</v>
      </c>
      <c r="Z233">
        <f>IF(COUNTA('Последняя версия'!Z233)=0,NA(),'Последняя версия'!Z233)</f>
        <v>9</v>
      </c>
      <c r="AA233">
        <f>IF(COUNTA('Последняя версия'!AA233)=0,NA(),'Последняя версия'!AA233)</f>
        <v>47</v>
      </c>
      <c r="AB233" t="e">
        <f>IF(COUNTA('Последняя версия'!AB233)=0,NA(),'Последняя версия'!AB233)</f>
        <v>#N/A</v>
      </c>
      <c r="AC233">
        <f>IF(COUNTA('Последняя версия'!AC233)=0,NA(),'Последняя версия'!AC233)</f>
        <v>46.4</v>
      </c>
      <c r="AD233">
        <f>IF(COUNTA('Последняя версия'!AD233)=0,NA(),'Последняя версия'!AD233)</f>
        <v>6.94</v>
      </c>
      <c r="AE233">
        <f>IF(COUNTA('Последняя версия'!AE233)=0,NA(),'Последняя версия'!AE233)</f>
        <v>67.599999999999994</v>
      </c>
      <c r="AF233">
        <f>IF(COUNTA('Последняя версия'!AF233)=0,NA(),'Последняя версия'!AF233)</f>
        <v>6.24</v>
      </c>
      <c r="AG233">
        <f>IF(COUNTA('Последняя версия'!AG233)=0,NA(),'Последняя версия'!AG233)</f>
        <v>2.54</v>
      </c>
      <c r="AH233">
        <f>IF(COUNTA('Последняя версия'!AH233)=0,NA(),'Последняя версия'!AH233)</f>
        <v>3.81</v>
      </c>
      <c r="AI233">
        <f>IF(COUNTA('Последняя версия'!AI233)=0,NA(),'Последняя версия'!AI233)</f>
        <v>0.94</v>
      </c>
      <c r="AJ233">
        <f>IF(COUNTA('Последняя версия'!AJ233)=0,NA(),'Последняя версия'!AJ233)</f>
        <v>1.32</v>
      </c>
      <c r="AK233">
        <f>IF(COUNTA('Последняя версия'!AK233)=0,NA(),'Последняя версия'!AK233)</f>
        <v>1.73</v>
      </c>
      <c r="AL233">
        <f>IF(COUNTA('Последняя версия'!AL233)=0,NA(),'Последняя версия'!AL233)</f>
        <v>117</v>
      </c>
      <c r="AM233">
        <f>IF(COUNTA('Последняя версия'!AM233)=0,NA(),'Последняя версия'!AM233)</f>
        <v>553</v>
      </c>
      <c r="AN233" t="e">
        <f>IF(COUNTA('Последняя версия'!AN233)=0,NA(),'Последняя версия'!AN233)</f>
        <v>#N/A</v>
      </c>
      <c r="AO233" t="e">
        <f>IF(COUNTA('Последняя версия'!AO233)=0,NA(),'Последняя версия'!AO233)</f>
        <v>#N/A</v>
      </c>
      <c r="AP233" t="e">
        <f>IF(COUNTA('Последняя версия'!AP233)=0,NA(),'Последняя версия'!AP233)</f>
        <v>#N/A</v>
      </c>
      <c r="AQ233" t="e">
        <f>IF(COUNTA('Последняя версия'!AQ233)=0,NA(),'Последняя версия'!AQ233)</f>
        <v>#N/A</v>
      </c>
      <c r="AR233" t="e">
        <f>IF(COUNTA('Последняя версия'!AR233)=0,NA(),'Последняя версия'!AR233)</f>
        <v>#N/A</v>
      </c>
      <c r="AS233" t="e">
        <f>IF(COUNTA('Последняя версия'!AS233)=0,NA(),'Последняя версия'!AS233)</f>
        <v>#N/A</v>
      </c>
      <c r="AT233" t="e">
        <f>IF(COUNTA('Последняя версия'!AT233)=0,NA(),'Последняя версия'!AT233)</f>
        <v>#N/A</v>
      </c>
      <c r="AU233" t="e">
        <f>IF(COUNTA('Последняя версия'!AU233)=0,NA(),'Последняя версия'!AU233)</f>
        <v>#N/A</v>
      </c>
      <c r="AV233" t="e">
        <f>IF(COUNTA('Последняя версия'!AV233)=0,NA(),'Последняя версия'!AV233)</f>
        <v>#N/A</v>
      </c>
      <c r="AW233" t="e">
        <f>IF(COUNTA('Последняя версия'!AW233)=0,NA(),'Последняя версия'!AW233)</f>
        <v>#N/A</v>
      </c>
      <c r="AX233" t="e">
        <f>IF(COUNTA('Последняя версия'!AX233)=0,NA(),'Последняя версия'!AX233)</f>
        <v>#N/A</v>
      </c>
      <c r="AY233" t="e">
        <f>IF(COUNTA('Последняя версия'!AY233)=0,NA(),'Последняя версия'!AY233)</f>
        <v>#N/A</v>
      </c>
      <c r="AZ233" t="e">
        <f>IF(COUNTA('Последняя версия'!AZ233)=0,NA(),'Последняя версия'!AZ233)</f>
        <v>#N/A</v>
      </c>
      <c r="BA233" t="e">
        <f>IF(COUNTA('Последняя версия'!BA233)=0,NA(),'Последняя версия'!BA233)</f>
        <v>#N/A</v>
      </c>
      <c r="BB233">
        <f>IF(COUNTA('Последняя версия'!BB233)=0,NA(),'Последняя версия'!BB233)</f>
        <v>133</v>
      </c>
      <c r="BC233">
        <f>IF(COUNTA('Последняя версия'!BC233)=0,NA(),'Последняя версия'!BC233)</f>
        <v>4.33</v>
      </c>
      <c r="BD233">
        <f>IF(COUNTA('Последняя версия'!BD233)=0,NA(),'Последняя версия'!BD233)</f>
        <v>150</v>
      </c>
      <c r="BE233">
        <f>IF(COUNTA('Последняя версия'!BE233)=0,NA(),'Последняя версия'!BE233)</f>
        <v>5</v>
      </c>
      <c r="BF233">
        <f>IF(COUNTA('Последняя версия'!BF233)=0,NA(),'Последняя версия'!BF233)</f>
        <v>2</v>
      </c>
      <c r="BG233">
        <f>IF(COUNTA('Последняя версия'!BG233)=0,NA(),'Последняя версия'!BG233)</f>
        <v>2</v>
      </c>
      <c r="BH233" t="e">
        <f>IF(COUNTA('Последняя версия'!BH233)=0,NA(),'Последняя версия'!BH233)</f>
        <v>#N/A</v>
      </c>
      <c r="BI233" t="e">
        <f>IF(COUNTA('Последняя версия'!BI233)=0,NA(),'Последняя версия'!BI233)</f>
        <v>#N/A</v>
      </c>
      <c r="BJ233" t="e">
        <f>IF(COUNTA('Последняя версия'!BJ233)=0,NA(),'Последняя версия'!BJ233)</f>
        <v>#N/A</v>
      </c>
      <c r="BK233" t="e">
        <f>IF(COUNTA('Последняя версия'!BK233)=0,NA(),'Последняя версия'!BK233)</f>
        <v>#N/A</v>
      </c>
      <c r="BL233" t="e">
        <f>IF(COUNTA('Последняя версия'!BL233)=0,NA(),'Последняя версия'!BL233)</f>
        <v>#N/A</v>
      </c>
      <c r="BM233" t="e">
        <f>IF(COUNTA('Последняя версия'!BM233)=0,NA(),'Последняя версия'!BM233)</f>
        <v>#N/A</v>
      </c>
      <c r="BN233" t="e">
        <f>IF(COUNTA('Последняя версия'!BN233)=0,NA(),'Последняя версия'!BN233)</f>
        <v>#N/A</v>
      </c>
      <c r="BO233" t="e">
        <f>IF(COUNTA('Последняя версия'!BO233)=0,NA(),'Последняя версия'!BO233)</f>
        <v>#N/A</v>
      </c>
      <c r="BP233" t="e">
        <f>IF(COUNTA('Последняя версия'!BP233)=0,NA(),'Последняя версия'!BP233)</f>
        <v>#N/A</v>
      </c>
      <c r="BQ233" t="e">
        <f>IF(COUNTA('Последняя версия'!BQ233)=0,NA(),'Последняя версия'!BQ233)</f>
        <v>#N/A</v>
      </c>
      <c r="BR233" t="e">
        <f>IF(COUNTA('Последняя версия'!BR233)=0,NA(),'Последняя версия'!BR233)</f>
        <v>#N/A</v>
      </c>
      <c r="BS233" t="e">
        <f>IF(COUNTA('Последняя версия'!BS233)=0,NA(),'Последняя версия'!BS233)</f>
        <v>#N/A</v>
      </c>
      <c r="BT233" t="e">
        <f>IF(COUNTA('Последняя версия'!BT233)=0,NA(),'Последняя версия'!BT233)</f>
        <v>#N/A</v>
      </c>
      <c r="BU233" t="e">
        <f>IF(COUNTA('Последняя версия'!BU233)=0,NA(),'Последняя версия'!BU233)</f>
        <v>#N/A</v>
      </c>
      <c r="BV233" t="e">
        <f>IF(COUNTA('Последняя версия'!BV233)=0,NA(),'Последняя версия'!BV233)</f>
        <v>#N/A</v>
      </c>
      <c r="BW233" t="e">
        <f>IF(COUNTA('Последняя версия'!BW233)=0,NA(),'Последняя версия'!BW233)</f>
        <v>#N/A</v>
      </c>
      <c r="BX233" t="e">
        <f>IF(COUNTA('Последняя версия'!BX233)=0,NA(),'Последняя версия'!BX233)</f>
        <v>#N/A</v>
      </c>
      <c r="BY233" t="e">
        <f>IF(COUNTA('Последняя версия'!BY233)=0,NA(),'Последняя версия'!BY233)</f>
        <v>#N/A</v>
      </c>
      <c r="BZ233" t="e">
        <f>IF(COUNTA('Последняя версия'!BZ233)=0,NA(),'Последняя версия'!BZ233)</f>
        <v>#N/A</v>
      </c>
      <c r="CA233" t="e">
        <f>IF(COUNTA('Последняя версия'!CA233)=0,NA(),'Последняя версия'!CA233)</f>
        <v>#N/A</v>
      </c>
      <c r="CB233" t="e">
        <f>IF(COUNTA('Последняя версия'!CB233)=0,NA(),'Последняя версия'!CB233)</f>
        <v>#N/A</v>
      </c>
      <c r="CC233" t="e">
        <f>IF(COUNTA('Последняя версия'!CC233)=0,NA(),'Последняя версия'!CC233)</f>
        <v>#N/A</v>
      </c>
      <c r="CD233" t="e">
        <f>IF(COUNTA('Последняя версия'!CD233)=0,NA(),'Последняя версия'!CD233)</f>
        <v>#N/A</v>
      </c>
      <c r="CE233" t="e">
        <f>IF(COUNTA('Последняя версия'!CE233)=0,NA(),'Последняя версия'!CE233)</f>
        <v>#N/A</v>
      </c>
      <c r="CF233" t="e">
        <f>IF(COUNTA('Последняя версия'!CF233)=0,NA(),'Последняя версия'!CF233)</f>
        <v>#N/A</v>
      </c>
      <c r="CG233" t="e">
        <f>IF(COUNTA('Последняя версия'!CG233)=0,NA(),'Последняя версия'!CG233)</f>
        <v>#N/A</v>
      </c>
      <c r="CH233" t="e">
        <f>IF(COUNTA('Последняя версия'!CH233)=0,NA(),'Последняя версия'!CH233)</f>
        <v>#N/A</v>
      </c>
      <c r="CI233" t="e">
        <f>IF(COUNTA('Последняя версия'!CI233)=0,NA(),'Последняя версия'!CI233)</f>
        <v>#N/A</v>
      </c>
      <c r="CJ233" t="e">
        <f>IF(COUNTA('Последняя версия'!CJ233)=0,NA(),'Последняя версия'!CJ233)</f>
        <v>#N/A</v>
      </c>
      <c r="CK233" t="e">
        <f>IF(COUNTA('Последняя версия'!CK233)=0,NA(),'Последняя версия'!CK233)</f>
        <v>#N/A</v>
      </c>
      <c r="CL233" t="e">
        <f>IF(COUNTA('Последняя версия'!CL233)=0,NA(),'Последняя версия'!CL233)</f>
        <v>#N/A</v>
      </c>
      <c r="CM233" t="e">
        <f>IF(COUNTA('Последняя версия'!CM233)=0,NA(),'Последняя версия'!CM233)</f>
        <v>#N/A</v>
      </c>
      <c r="CN233" t="e">
        <f>IF(COUNTA('Последняя версия'!CN233)=0,NA(),'Последняя версия'!CN233)</f>
        <v>#N/A</v>
      </c>
      <c r="CO233" t="e">
        <f>IF(COUNTA('Последняя версия'!CO233)=0,NA(),'Последняя версия'!CO233)</f>
        <v>#N/A</v>
      </c>
      <c r="CP233" t="e">
        <f>IF(COUNTA('Последняя версия'!CP233)=0,NA(),'Последняя версия'!CP233)</f>
        <v>#N/A</v>
      </c>
      <c r="CQ233" t="e">
        <f>IF(COUNTA('Последняя версия'!CQ233)=0,NA(),'Последняя версия'!CQ233)</f>
        <v>#N/A</v>
      </c>
      <c r="CR233" t="e">
        <f>IF(COUNTA('Последняя версия'!CR233)=0,NA(),'Последняя версия'!CR233)</f>
        <v>#N/A</v>
      </c>
      <c r="CS233">
        <f>IF(COUNTA('Последняя версия'!CS233)=0,NA(),'Последняя версия'!CS233)</f>
        <v>24</v>
      </c>
      <c r="CT233">
        <f>IF(COUNTA('Последняя версия'!CT233)=0,NA(),'Последняя версия'!CT233)</f>
        <v>8</v>
      </c>
      <c r="CU233">
        <f>IF(COUNTA('Последняя версия'!CU233)=0,NA(),'Последняя версия'!CU233)</f>
        <v>14</v>
      </c>
      <c r="CV233">
        <f>IF(COUNTA('Последняя версия'!CV233)=0,NA(),'Последняя версия'!CV233)</f>
        <v>6</v>
      </c>
      <c r="CW233">
        <f>IF(COUNTA('Последняя версия'!CW233)=0,NA(),'Последняя версия'!CW233)</f>
        <v>5</v>
      </c>
      <c r="CX233">
        <f>IF(COUNTA('Последняя версия'!CX233)=0,NA(),'Последняя версия'!CX233)</f>
        <v>7</v>
      </c>
      <c r="CY233">
        <f>IF(COUNTA('Последняя версия'!CY233)=0,NA(),'Последняя версия'!CY233)</f>
        <v>6</v>
      </c>
      <c r="CZ233">
        <f>IF(COUNTA('Последняя версия'!CZ233)=0,NA(),'Последняя версия'!CZ233)</f>
        <v>7</v>
      </c>
      <c r="DA233">
        <f>IF(COUNTA('Последняя версия'!DA233)=0,NA(),'Последняя версия'!DA233)</f>
        <v>1</v>
      </c>
      <c r="DB233">
        <f>IF(COUNTA('Последняя версия'!DB233)=0,NA(),'Последняя версия'!DB233)</f>
        <v>7</v>
      </c>
      <c r="DC233">
        <f>IF(COUNTA('Последняя версия'!DC233)=0,NA(),'Последняя версия'!DC233)</f>
        <v>8</v>
      </c>
      <c r="DD233">
        <f>IF(COUNTA('Последняя версия'!DD233)=0,NA(),'Последняя версия'!DD233)</f>
        <v>6</v>
      </c>
      <c r="DE233">
        <f>IF(COUNTA('Последняя версия'!DE233)=0,NA(),'Последняя версия'!DE233)</f>
        <v>7</v>
      </c>
      <c r="DF233">
        <f>IF(COUNTA('Последняя версия'!DF233)=0,NA(),'Последняя версия'!DF233)</f>
        <v>6</v>
      </c>
      <c r="DG233">
        <f>IF(COUNTA('Последняя версия'!DG233)=0,NA(),'Последняя версия'!DG233)</f>
        <v>1</v>
      </c>
      <c r="DH233">
        <f>IF(COUNTA('Последняя версия'!DH233)=0,NA(),'Последняя версия'!DH233)</f>
        <v>4</v>
      </c>
      <c r="DI233">
        <f>IF(COUNTA('Последняя версия'!DI233)=0,NA(),'Последняя версия'!DI233)</f>
        <v>6</v>
      </c>
      <c r="DJ233">
        <f>IF(COUNTA('Последняя версия'!DJ233)=0,NA(),'Последняя версия'!DJ233)</f>
        <v>4</v>
      </c>
      <c r="DK233">
        <f>IF(COUNTA('Последняя версия'!DK233)=0,NA(),'Последняя версия'!DK233)</f>
        <v>5</v>
      </c>
      <c r="DL233">
        <f>IF(COUNTA('Последняя версия'!DL233)=0,NA(),'Последняя версия'!DL233)</f>
        <v>0</v>
      </c>
      <c r="DM233">
        <f>IF(COUNTA('Последняя версия'!DM233)=0,NA(),'Последняя версия'!DM233)</f>
        <v>10</v>
      </c>
      <c r="DN233">
        <f>IF(COUNTA('Последняя версия'!DN233)=0,NA(),'Последняя версия'!DN233)</f>
        <v>6</v>
      </c>
      <c r="DO233">
        <f>IF(COUNTA('Последняя версия'!DO233)=0,NA(),'Последняя версия'!DO233)</f>
        <v>4</v>
      </c>
      <c r="DP233">
        <f>IF(COUNTA('Последняя версия'!DP233)=0,NA(),'Последняя версия'!DP233)</f>
        <v>4</v>
      </c>
      <c r="DQ233">
        <f>IF(COUNTA('Последняя версия'!DQ233)=0,NA(),'Последняя версия'!DQ233)</f>
        <v>6</v>
      </c>
      <c r="DR233">
        <f>IF(COUNTA('Последняя версия'!DR233)=0,NA(),'Последняя версия'!DR233)</f>
        <v>6</v>
      </c>
      <c r="DS233">
        <f>IF(COUNTA('Последняя версия'!DS233)=0,NA(),'Последняя версия'!DS233)</f>
        <v>0</v>
      </c>
      <c r="DT233">
        <f>IF(COUNTA('Последняя версия'!DT233)=0,NA(),'Последняя версия'!DT233)</f>
        <v>84</v>
      </c>
      <c r="DU233">
        <f>IF(COUNTA('Последняя версия'!DU233)=0,NA(),'Последняя версия'!DU233)</f>
        <v>64</v>
      </c>
      <c r="DV233">
        <f>IF(COUNTA('Последняя версия'!DV233)=0,NA(),'Последняя версия'!DV233)</f>
        <v>15</v>
      </c>
      <c r="DW233">
        <f>IF(COUNTA('Последняя версия'!DW233)=0,NA(),'Последняя версия'!DW233)</f>
        <v>1</v>
      </c>
      <c r="DX233">
        <f>IF(COUNTA('Последняя версия'!DX233)=0,NA(),'Последняя версия'!DX233)</f>
        <v>3</v>
      </c>
      <c r="DY233">
        <f>IF(COUNTA('Последняя версия'!DY233)=0,NA(),'Последняя версия'!DY233)</f>
        <v>8</v>
      </c>
      <c r="DZ233">
        <f>IF(COUNTA('Последняя версия'!DZ233)=0,NA(),'Последняя версия'!DZ233)</f>
        <v>23</v>
      </c>
      <c r="EA233">
        <f>IF(COUNTA('Последняя версия'!EA233)=0,NA(),'Последняя версия'!EA233)</f>
        <v>15</v>
      </c>
      <c r="EB233">
        <f>IF(COUNTA('Последняя версия'!EB233)=0,NA(),'Последняя версия'!EB233)</f>
        <v>64</v>
      </c>
      <c r="EC233">
        <f>IF(COUNTA('Последняя версия'!EC233)=0,NA(),'Последняя версия'!EC233)</f>
        <v>90</v>
      </c>
      <c r="ED233">
        <f>IF(COUNTA('Последняя версия'!ED233)=0,NA(),'Последняя версия'!ED233)</f>
        <v>196</v>
      </c>
      <c r="EE233">
        <f>IF(COUNTA('Последняя версия'!EE233)=0,NA(),'Последняя версия'!EE233)</f>
        <v>0</v>
      </c>
      <c r="EF233">
        <f>IF(COUNTA('Последняя версия'!EF233)=0,NA(),'Последняя версия'!EF233)</f>
        <v>2</v>
      </c>
      <c r="EG233">
        <f>IF(COUNTA('Последняя версия'!EG233)=0,NA(),'Последняя версия'!EG233)</f>
        <v>0</v>
      </c>
      <c r="EH233">
        <f>IF(COUNTA('Последняя версия'!EH233)=0,NA(),'Последняя версия'!EH233)</f>
        <v>4</v>
      </c>
      <c r="EI233">
        <f>IF(COUNTA('Последняя версия'!EI233)=0,NA(),'Последняя версия'!EI233)</f>
        <v>106</v>
      </c>
      <c r="EJ233">
        <f>IF(COUNTA('Последняя версия'!EJ233)=0,NA(),'Последняя версия'!EJ233)</f>
        <v>1.4</v>
      </c>
    </row>
    <row r="234" spans="1:140" x14ac:dyDescent="0.35">
      <c r="A234">
        <f>IF(COUNTA('Последняя версия'!A234)=0,NA(),'Последняя версия'!A234)</f>
        <v>233</v>
      </c>
      <c r="B234">
        <f>IF(COUNTA('Последняя версия'!B234)=0,NA(),'Последняя версия'!B234)</f>
        <v>2</v>
      </c>
      <c r="C234">
        <f>IF(COUNTA('Последняя версия'!C234)=0,NA(),'Последняя версия'!C234)</f>
        <v>2</v>
      </c>
      <c r="D234">
        <f>IF(COUNTA('Последняя версия'!D234)=0,NA(),'Последняя версия'!D234)</f>
        <v>6</v>
      </c>
      <c r="E234">
        <f>IF(COUNTA('Последняя версия'!E234)=0,NA(),'Последняя версия'!E234)</f>
        <v>6</v>
      </c>
      <c r="F234">
        <f>IF(COUNTA('Последняя версия'!F234)=0,NA(),'Последняя версия'!F234)</f>
        <v>2</v>
      </c>
      <c r="G234">
        <f>IF(COUNTA('Последняя версия'!G234)=0,NA(),'Последняя версия'!G234)</f>
        <v>1</v>
      </c>
      <c r="H234">
        <f>IF(COUNTA('Последняя версия'!H234)=0,NA(),'Последняя версия'!H234)</f>
        <v>1</v>
      </c>
      <c r="I234">
        <f>IF(COUNTA('Последняя версия'!I234)=0,NA(),'Последняя версия'!I234)</f>
        <v>1</v>
      </c>
      <c r="J234">
        <f>IF(COUNTA('Последняя версия'!J234)=0,NA(),'Последняя версия'!J234)</f>
        <v>1</v>
      </c>
      <c r="K234">
        <f>IF(COUNTA('Последняя версия'!K234)=0,NA(),'Последняя версия'!K234)</f>
        <v>1</v>
      </c>
      <c r="L234">
        <f>IF(COUNTA('Последняя версия'!L234)=0,NA(),'Последняя версия'!L234)</f>
        <v>2</v>
      </c>
      <c r="M234">
        <f>IF(COUNTA('Последняя версия'!M234)=0,NA(),'Последняя версия'!M234)</f>
        <v>2</v>
      </c>
      <c r="N234">
        <f>IF(COUNTA('Последняя версия'!N234)=0,NA(),'Последняя версия'!N234)</f>
        <v>2</v>
      </c>
      <c r="O234">
        <f>IF(COUNTA('Последняя версия'!O234)=0,NA(),'Последняя версия'!O234)</f>
        <v>1</v>
      </c>
      <c r="P234">
        <f>IF(COUNTA('Последняя версия'!P234)=0,NA(),'Последняя версия'!P234)</f>
        <v>1</v>
      </c>
      <c r="Q234">
        <f>IF(COUNTA('Последняя версия'!Q234)=0,NA(),'Последняя версия'!Q234)</f>
        <v>1</v>
      </c>
      <c r="R234">
        <f>IF(COUNTA('Последняя версия'!R234)=0,NA(),'Последняя версия'!R234)</f>
        <v>1</v>
      </c>
      <c r="S234">
        <f>IF(COUNTA('Последняя версия'!S234)=0,NA(),'Последняя версия'!S234)</f>
        <v>2</v>
      </c>
      <c r="T234">
        <f>IF(COUNTA('Последняя версия'!T234)=0,NA(),'Последняя версия'!T234)</f>
        <v>0</v>
      </c>
      <c r="U234">
        <f>IF(COUNTA('Последняя версия'!U234)=0,NA(),'Последняя версия'!U234)</f>
        <v>1</v>
      </c>
      <c r="V234">
        <f>IF(COUNTA('Последняя версия'!V234)=0,NA(),'Последняя версия'!V234)</f>
        <v>1</v>
      </c>
      <c r="W234">
        <f>IF(COUNTA('Последняя версия'!W234)=0,NA(),'Последняя версия'!W234)</f>
        <v>1</v>
      </c>
      <c r="X234">
        <f>IF(COUNTA('Последняя версия'!X234)=0,NA(),'Последняя версия'!X234)</f>
        <v>74</v>
      </c>
      <c r="Y234">
        <f>IF(COUNTA('Последняя версия'!Y234)=0,NA(),'Последняя версия'!Y234)</f>
        <v>73</v>
      </c>
      <c r="Z234">
        <f>IF(COUNTA('Последняя версия'!Z234)=0,NA(),'Последняя версия'!Z234)</f>
        <v>24</v>
      </c>
      <c r="AA234">
        <f>IF(COUNTA('Последняя версия'!AA234)=0,NA(),'Последняя версия'!AA234)</f>
        <v>56</v>
      </c>
      <c r="AB234" t="e">
        <f>IF(COUNTA('Последняя версия'!AB234)=0,NA(),'Последняя версия'!AB234)</f>
        <v>#N/A</v>
      </c>
      <c r="AC234">
        <f>IF(COUNTA('Последняя версия'!AC234)=0,NA(),'Последняя версия'!AC234)</f>
        <v>44.7</v>
      </c>
      <c r="AD234">
        <f>IF(COUNTA('Последняя версия'!AD234)=0,NA(),'Последняя версия'!AD234)</f>
        <v>3.72</v>
      </c>
      <c r="AE234">
        <f>IF(COUNTA('Последняя версия'!AE234)=0,NA(),'Последняя версия'!AE234)</f>
        <v>64.599999999999994</v>
      </c>
      <c r="AF234">
        <f>IF(COUNTA('Последняя версия'!AF234)=0,NA(),'Последняя версия'!AF234)</f>
        <v>6.84</v>
      </c>
      <c r="AG234">
        <f>IF(COUNTA('Последняя версия'!AG234)=0,NA(),'Последняя версия'!AG234)</f>
        <v>0.97</v>
      </c>
      <c r="AH234">
        <f>IF(COUNTA('Последняя версия'!AH234)=0,NA(),'Последняя версия'!AH234)</f>
        <v>2.4500000000000002</v>
      </c>
      <c r="AI234">
        <f>IF(COUNTA('Последняя версия'!AI234)=0,NA(),'Последняя версия'!AI234)</f>
        <v>1.03</v>
      </c>
      <c r="AJ234">
        <f>IF(COUNTA('Последняя версия'!AJ234)=0,NA(),'Последняя версия'!AJ234)</f>
        <v>2.8</v>
      </c>
      <c r="AK234">
        <f>IF(COUNTA('Последняя версия'!AK234)=0,NA(),'Последняя версия'!AK234)</f>
        <v>2.82</v>
      </c>
      <c r="AL234">
        <f>IF(COUNTA('Последняя версия'!AL234)=0,NA(),'Последняя версия'!AL234)</f>
        <v>92.5</v>
      </c>
      <c r="AM234">
        <f>IF(COUNTA('Последняя версия'!AM234)=0,NA(),'Последняя версия'!AM234)</f>
        <v>427</v>
      </c>
      <c r="AN234" t="e">
        <f>IF(COUNTA('Последняя версия'!AN234)=0,NA(),'Последняя версия'!AN234)</f>
        <v>#N/A</v>
      </c>
      <c r="AO234" t="e">
        <f>IF(COUNTA('Последняя версия'!AO234)=0,NA(),'Последняя версия'!AO234)</f>
        <v>#N/A</v>
      </c>
      <c r="AP234" t="e">
        <f>IF(COUNTA('Последняя версия'!AP234)=0,NA(),'Последняя версия'!AP234)</f>
        <v>#N/A</v>
      </c>
      <c r="AQ234" t="e">
        <f>IF(COUNTA('Последняя версия'!AQ234)=0,NA(),'Последняя версия'!AQ234)</f>
        <v>#N/A</v>
      </c>
      <c r="AR234" t="e">
        <f>IF(COUNTA('Последняя версия'!AR234)=0,NA(),'Последняя версия'!AR234)</f>
        <v>#N/A</v>
      </c>
      <c r="AS234" t="e">
        <f>IF(COUNTA('Последняя версия'!AS234)=0,NA(),'Последняя версия'!AS234)</f>
        <v>#N/A</v>
      </c>
      <c r="AT234" t="e">
        <f>IF(COUNTA('Последняя версия'!AT234)=0,NA(),'Последняя версия'!AT234)</f>
        <v>#N/A</v>
      </c>
      <c r="AU234" t="e">
        <f>IF(COUNTA('Последняя версия'!AU234)=0,NA(),'Последняя версия'!AU234)</f>
        <v>#N/A</v>
      </c>
      <c r="AV234" t="e">
        <f>IF(COUNTA('Последняя версия'!AV234)=0,NA(),'Последняя версия'!AV234)</f>
        <v>#N/A</v>
      </c>
      <c r="AW234" t="e">
        <f>IF(COUNTA('Последняя версия'!AW234)=0,NA(),'Последняя версия'!AW234)</f>
        <v>#N/A</v>
      </c>
      <c r="AX234" t="e">
        <f>IF(COUNTA('Последняя версия'!AX234)=0,NA(),'Последняя версия'!AX234)</f>
        <v>#N/A</v>
      </c>
      <c r="AY234" t="e">
        <f>IF(COUNTA('Последняя версия'!AY234)=0,NA(),'Последняя версия'!AY234)</f>
        <v>#N/A</v>
      </c>
      <c r="AZ234" t="e">
        <f>IF(COUNTA('Последняя версия'!AZ234)=0,NA(),'Последняя версия'!AZ234)</f>
        <v>#N/A</v>
      </c>
      <c r="BA234" t="e">
        <f>IF(COUNTA('Последняя версия'!BA234)=0,NA(),'Последняя версия'!BA234)</f>
        <v>#N/A</v>
      </c>
      <c r="BB234">
        <f>IF(COUNTA('Последняя версия'!BB234)=0,NA(),'Последняя версия'!BB234)</f>
        <v>122</v>
      </c>
      <c r="BC234">
        <f>IF(COUNTA('Последняя версия'!BC234)=0,NA(),'Последняя версия'!BC234)</f>
        <v>3.31</v>
      </c>
      <c r="BD234">
        <f>IF(COUNTA('Последняя версия'!BD234)=0,NA(),'Последняя версия'!BD234)</f>
        <v>207</v>
      </c>
      <c r="BE234">
        <f>IF(COUNTA('Последняя версия'!BE234)=0,NA(),'Последняя версия'!BE234)</f>
        <v>6.8</v>
      </c>
      <c r="BF234">
        <f>IF(COUNTA('Последняя версия'!BF234)=0,NA(),'Последняя версия'!BF234)</f>
        <v>10</v>
      </c>
      <c r="BG234">
        <f>IF(COUNTA('Последняя версия'!BG234)=0,NA(),'Последняя версия'!BG234)</f>
        <v>2</v>
      </c>
      <c r="BH234" t="e">
        <f>IF(COUNTA('Последняя версия'!BH234)=0,NA(),'Последняя версия'!BH234)</f>
        <v>#N/A</v>
      </c>
      <c r="BI234" t="e">
        <f>IF(COUNTA('Последняя версия'!BI234)=0,NA(),'Последняя версия'!BI234)</f>
        <v>#N/A</v>
      </c>
      <c r="BJ234" t="e">
        <f>IF(COUNTA('Последняя версия'!BJ234)=0,NA(),'Последняя версия'!BJ234)</f>
        <v>#N/A</v>
      </c>
      <c r="BK234" t="e">
        <f>IF(COUNTA('Последняя версия'!BK234)=0,NA(),'Последняя версия'!BK234)</f>
        <v>#N/A</v>
      </c>
      <c r="BL234" t="e">
        <f>IF(COUNTA('Последняя версия'!BL234)=0,NA(),'Последняя версия'!BL234)</f>
        <v>#N/A</v>
      </c>
      <c r="BM234" t="e">
        <f>IF(COUNTA('Последняя версия'!BM234)=0,NA(),'Последняя версия'!BM234)</f>
        <v>#N/A</v>
      </c>
      <c r="BN234" t="e">
        <f>IF(COUNTA('Последняя версия'!BN234)=0,NA(),'Последняя версия'!BN234)</f>
        <v>#N/A</v>
      </c>
      <c r="BO234" t="e">
        <f>IF(COUNTA('Последняя версия'!BO234)=0,NA(),'Последняя версия'!BO234)</f>
        <v>#N/A</v>
      </c>
      <c r="BP234" t="e">
        <f>IF(COUNTA('Последняя версия'!BP234)=0,NA(),'Последняя версия'!BP234)</f>
        <v>#N/A</v>
      </c>
      <c r="BQ234" t="e">
        <f>IF(COUNTA('Последняя версия'!BQ234)=0,NA(),'Последняя версия'!BQ234)</f>
        <v>#N/A</v>
      </c>
      <c r="BR234" t="e">
        <f>IF(COUNTA('Последняя версия'!BR234)=0,NA(),'Последняя версия'!BR234)</f>
        <v>#N/A</v>
      </c>
      <c r="BS234" t="e">
        <f>IF(COUNTA('Последняя версия'!BS234)=0,NA(),'Последняя версия'!BS234)</f>
        <v>#N/A</v>
      </c>
      <c r="BT234" t="e">
        <f>IF(COUNTA('Последняя версия'!BT234)=0,NA(),'Последняя версия'!BT234)</f>
        <v>#N/A</v>
      </c>
      <c r="BU234" t="e">
        <f>IF(COUNTA('Последняя версия'!BU234)=0,NA(),'Последняя версия'!BU234)</f>
        <v>#N/A</v>
      </c>
      <c r="BV234" t="e">
        <f>IF(COUNTA('Последняя версия'!BV234)=0,NA(),'Последняя версия'!BV234)</f>
        <v>#N/A</v>
      </c>
      <c r="BW234" t="e">
        <f>IF(COUNTA('Последняя версия'!BW234)=0,NA(),'Последняя версия'!BW234)</f>
        <v>#N/A</v>
      </c>
      <c r="BX234" t="e">
        <f>IF(COUNTA('Последняя версия'!BX234)=0,NA(),'Последняя версия'!BX234)</f>
        <v>#N/A</v>
      </c>
      <c r="BY234" t="e">
        <f>IF(COUNTA('Последняя версия'!BY234)=0,NA(),'Последняя версия'!BY234)</f>
        <v>#N/A</v>
      </c>
      <c r="BZ234" t="e">
        <f>IF(COUNTA('Последняя версия'!BZ234)=0,NA(),'Последняя версия'!BZ234)</f>
        <v>#N/A</v>
      </c>
      <c r="CA234" t="e">
        <f>IF(COUNTA('Последняя версия'!CA234)=0,NA(),'Последняя версия'!CA234)</f>
        <v>#N/A</v>
      </c>
      <c r="CB234" t="e">
        <f>IF(COUNTA('Последняя версия'!CB234)=0,NA(),'Последняя версия'!CB234)</f>
        <v>#N/A</v>
      </c>
      <c r="CC234" t="e">
        <f>IF(COUNTA('Последняя версия'!CC234)=0,NA(),'Последняя версия'!CC234)</f>
        <v>#N/A</v>
      </c>
      <c r="CD234" t="e">
        <f>IF(COUNTA('Последняя версия'!CD234)=0,NA(),'Последняя версия'!CD234)</f>
        <v>#N/A</v>
      </c>
      <c r="CE234" t="e">
        <f>IF(COUNTA('Последняя версия'!CE234)=0,NA(),'Последняя версия'!CE234)</f>
        <v>#N/A</v>
      </c>
      <c r="CF234" t="e">
        <f>IF(COUNTA('Последняя версия'!CF234)=0,NA(),'Последняя версия'!CF234)</f>
        <v>#N/A</v>
      </c>
      <c r="CG234" t="e">
        <f>IF(COUNTA('Последняя версия'!CG234)=0,NA(),'Последняя версия'!CG234)</f>
        <v>#N/A</v>
      </c>
      <c r="CH234" t="e">
        <f>IF(COUNTA('Последняя версия'!CH234)=0,NA(),'Последняя версия'!CH234)</f>
        <v>#N/A</v>
      </c>
      <c r="CI234" t="e">
        <f>IF(COUNTA('Последняя версия'!CI234)=0,NA(),'Последняя версия'!CI234)</f>
        <v>#N/A</v>
      </c>
      <c r="CJ234" t="e">
        <f>IF(COUNTA('Последняя версия'!CJ234)=0,NA(),'Последняя версия'!CJ234)</f>
        <v>#N/A</v>
      </c>
      <c r="CK234" t="e">
        <f>IF(COUNTA('Последняя версия'!CK234)=0,NA(),'Последняя версия'!CK234)</f>
        <v>#N/A</v>
      </c>
      <c r="CL234" t="e">
        <f>IF(COUNTA('Последняя версия'!CL234)=0,NA(),'Последняя версия'!CL234)</f>
        <v>#N/A</v>
      </c>
      <c r="CM234" t="e">
        <f>IF(COUNTA('Последняя версия'!CM234)=0,NA(),'Последняя версия'!CM234)</f>
        <v>#N/A</v>
      </c>
      <c r="CN234" t="e">
        <f>IF(COUNTA('Последняя версия'!CN234)=0,NA(),'Последняя версия'!CN234)</f>
        <v>#N/A</v>
      </c>
      <c r="CO234" t="e">
        <f>IF(COUNTA('Последняя версия'!CO234)=0,NA(),'Последняя версия'!CO234)</f>
        <v>#N/A</v>
      </c>
      <c r="CP234" t="e">
        <f>IF(COUNTA('Последняя версия'!CP234)=0,NA(),'Последняя версия'!CP234)</f>
        <v>#N/A</v>
      </c>
      <c r="CQ234" t="e">
        <f>IF(COUNTA('Последняя версия'!CQ234)=0,NA(),'Последняя версия'!CQ234)</f>
        <v>#N/A</v>
      </c>
      <c r="CR234" t="e">
        <f>IF(COUNTA('Последняя версия'!CR234)=0,NA(),'Последняя версия'!CR234)</f>
        <v>#N/A</v>
      </c>
      <c r="CS234">
        <f>IF(COUNTA('Последняя версия'!CS234)=0,NA(),'Последняя версия'!CS234)</f>
        <v>24</v>
      </c>
      <c r="CT234">
        <f>IF(COUNTA('Последняя версия'!CT234)=0,NA(),'Последняя версия'!CT234)</f>
        <v>7</v>
      </c>
      <c r="CU234">
        <f>IF(COUNTA('Последняя версия'!CU234)=0,NA(),'Последняя версия'!CU234)</f>
        <v>16</v>
      </c>
      <c r="CV234">
        <f>IF(COUNTA('Последняя версия'!CV234)=0,NA(),'Последняя версия'!CV234)</f>
        <v>3</v>
      </c>
      <c r="CW234">
        <f>IF(COUNTA('Последняя версия'!CW234)=0,NA(),'Последняя версия'!CW234)</f>
        <v>5</v>
      </c>
      <c r="CX234">
        <f>IF(COUNTA('Последняя версия'!CX234)=0,NA(),'Последняя версия'!CX234)</f>
        <v>1</v>
      </c>
      <c r="CY234">
        <f>IF(COUNTA('Последняя версия'!CY234)=0,NA(),'Последняя версия'!CY234)</f>
        <v>4</v>
      </c>
      <c r="CZ234">
        <f>IF(COUNTA('Последняя версия'!CZ234)=0,NA(),'Последняя версия'!CZ234)</f>
        <v>6</v>
      </c>
      <c r="DA234">
        <f>IF(COUNTA('Последняя версия'!DA234)=0,NA(),'Последняя версия'!DA234)</f>
        <v>1</v>
      </c>
      <c r="DB234">
        <f>IF(COUNTA('Последняя версия'!DB234)=0,NA(),'Последняя версия'!DB234)</f>
        <v>6</v>
      </c>
      <c r="DC234">
        <f>IF(COUNTA('Последняя версия'!DC234)=0,NA(),'Последняя версия'!DC234)</f>
        <v>6</v>
      </c>
      <c r="DD234">
        <f>IF(COUNTA('Последняя версия'!DD234)=0,NA(),'Последняя версия'!DD234)</f>
        <v>6</v>
      </c>
      <c r="DE234">
        <f>IF(COUNTA('Последняя версия'!DE234)=0,NA(),'Последняя версия'!DE234)</f>
        <v>6</v>
      </c>
      <c r="DF234">
        <f>IF(COUNTA('Последняя версия'!DF234)=0,NA(),'Последняя версия'!DF234)</f>
        <v>6</v>
      </c>
      <c r="DG234">
        <f>IF(COUNTA('Последняя версия'!DG234)=0,NA(),'Последняя версия'!DG234)</f>
        <v>6</v>
      </c>
      <c r="DH234">
        <f>IF(COUNTA('Последняя версия'!DH234)=0,NA(),'Последняя версия'!DH234)</f>
        <v>17</v>
      </c>
      <c r="DI234">
        <f>IF(COUNTA('Последняя версия'!DI234)=0,NA(),'Последняя версия'!DI234)</f>
        <v>4</v>
      </c>
      <c r="DJ234">
        <f>IF(COUNTA('Последняя версия'!DJ234)=0,NA(),'Последняя версия'!DJ234)</f>
        <v>2</v>
      </c>
      <c r="DK234">
        <f>IF(COUNTA('Последняя версия'!DK234)=0,NA(),'Последняя версия'!DK234)</f>
        <v>4</v>
      </c>
      <c r="DL234">
        <f>IF(COUNTA('Последняя версия'!DL234)=0,NA(),'Последняя версия'!DL234)</f>
        <v>1</v>
      </c>
      <c r="DM234">
        <f>IF(COUNTA('Последняя версия'!DM234)=0,NA(),'Последняя версия'!DM234)</f>
        <v>10</v>
      </c>
      <c r="DN234">
        <f>IF(COUNTA('Последняя версия'!DN234)=0,NA(),'Последняя версия'!DN234)</f>
        <v>6</v>
      </c>
      <c r="DO234">
        <f>IF(COUNTA('Последняя версия'!DO234)=0,NA(),'Последняя версия'!DO234)</f>
        <v>4</v>
      </c>
      <c r="DP234">
        <f>IF(COUNTA('Последняя версия'!DP234)=0,NA(),'Последняя версия'!DP234)</f>
        <v>5</v>
      </c>
      <c r="DQ234">
        <f>IF(COUNTA('Последняя версия'!DQ234)=0,NA(),'Последняя версия'!DQ234)</f>
        <v>8</v>
      </c>
      <c r="DR234">
        <f>IF(COUNTA('Последняя версия'!DR234)=0,NA(),'Последняя версия'!DR234)</f>
        <v>8</v>
      </c>
      <c r="DS234">
        <f>IF(COUNTA('Последняя версия'!DS234)=0,NA(),'Последняя версия'!DS234)</f>
        <v>0</v>
      </c>
      <c r="DT234">
        <f>IF(COUNTA('Последняя версия'!DT234)=0,NA(),'Последняя версия'!DT234)</f>
        <v>84</v>
      </c>
      <c r="DU234">
        <f>IF(COUNTA('Последняя версия'!DU234)=0,NA(),'Последняя версия'!DU234)</f>
        <v>67</v>
      </c>
      <c r="DV234">
        <f>IF(COUNTA('Последняя версия'!DV234)=0,NA(),'Последняя версия'!DV234)</f>
        <v>14</v>
      </c>
      <c r="DW234">
        <f>IF(COUNTA('Последняя версия'!DW234)=0,NA(),'Последняя версия'!DW234)</f>
        <v>1</v>
      </c>
      <c r="DX234">
        <f>IF(COUNTA('Последняя версия'!DX234)=0,NA(),'Последняя версия'!DX234)</f>
        <v>8</v>
      </c>
      <c r="DY234">
        <f>IF(COUNTA('Последняя версия'!DY234)=0,NA(),'Последняя версия'!DY234)</f>
        <v>8</v>
      </c>
      <c r="DZ234">
        <f>IF(COUNTA('Последняя версия'!DZ234)=0,NA(),'Последняя версия'!DZ234)</f>
        <v>24</v>
      </c>
      <c r="EA234">
        <f>IF(COUNTA('Последняя версия'!EA234)=0,NA(),'Последняя версия'!EA234)</f>
        <v>13</v>
      </c>
      <c r="EB234">
        <f>IF(COUNTA('Последняя версия'!EB234)=0,NA(),'Последняя версия'!EB234)</f>
        <v>143</v>
      </c>
      <c r="EC234">
        <f>IF(COUNTA('Последняя версия'!EC234)=0,NA(),'Последняя версия'!EC234)</f>
        <v>154</v>
      </c>
      <c r="ED234">
        <f>IF(COUNTA('Последняя версия'!ED234)=0,NA(),'Последняя версия'!ED234)</f>
        <v>334</v>
      </c>
      <c r="EE234">
        <f>IF(COUNTA('Последняя версия'!EE234)=0,NA(),'Последняя версия'!EE234)</f>
        <v>0</v>
      </c>
      <c r="EF234">
        <f>IF(COUNTA('Последняя версия'!EF234)=0,NA(),'Последняя версия'!EF234)</f>
        <v>0</v>
      </c>
      <c r="EG234">
        <f>IF(COUNTA('Последняя версия'!EG234)=0,NA(),'Последняя версия'!EG234)</f>
        <v>0</v>
      </c>
      <c r="EH234">
        <f>IF(COUNTA('Последняя версия'!EH234)=0,NA(),'Последняя версия'!EH234)</f>
        <v>5</v>
      </c>
      <c r="EI234">
        <f>IF(COUNTA('Последняя версия'!EI234)=0,NA(),'Последняя версия'!EI234)</f>
        <v>180</v>
      </c>
      <c r="EJ234">
        <f>IF(COUNTA('Последняя версия'!EJ234)=0,NA(),'Последняя версия'!EJ234)</f>
        <v>1.07</v>
      </c>
    </row>
    <row r="235" spans="1:140" x14ac:dyDescent="0.35">
      <c r="A235">
        <f>IF(COUNTA('Последняя версия'!A235)=0,NA(),'Последняя версия'!A235)</f>
        <v>234</v>
      </c>
      <c r="B235">
        <f>IF(COUNTA('Последняя версия'!B235)=0,NA(),'Последняя версия'!B235)</f>
        <v>4</v>
      </c>
      <c r="C235">
        <f>IF(COUNTA('Последняя версия'!C235)=0,NA(),'Последняя версия'!C235)</f>
        <v>2</v>
      </c>
      <c r="D235">
        <f>IF(COUNTA('Последняя версия'!D235)=0,NA(),'Последняя версия'!D235)</f>
        <v>6</v>
      </c>
      <c r="E235">
        <f>IF(COUNTA('Последняя версия'!E235)=0,NA(),'Последняя версия'!E235)</f>
        <v>5</v>
      </c>
      <c r="F235">
        <f>IF(COUNTA('Последняя версия'!F235)=0,NA(),'Последняя версия'!F235)</f>
        <v>2</v>
      </c>
      <c r="G235">
        <f>IF(COUNTA('Последняя версия'!G235)=0,NA(),'Последняя версия'!G235)</f>
        <v>2</v>
      </c>
      <c r="H235">
        <f>IF(COUNTA('Последняя версия'!H235)=0,NA(),'Последняя версия'!H235)</f>
        <v>1</v>
      </c>
      <c r="I235">
        <f>IF(COUNTA('Последняя версия'!I235)=0,NA(),'Последняя версия'!I235)</f>
        <v>1</v>
      </c>
      <c r="J235">
        <f>IF(COUNTA('Последняя версия'!J235)=0,NA(),'Последняя версия'!J235)</f>
        <v>1</v>
      </c>
      <c r="K235">
        <f>IF(COUNTA('Последняя версия'!K235)=0,NA(),'Последняя версия'!K235)</f>
        <v>1</v>
      </c>
      <c r="L235">
        <f>IF(COUNTA('Последняя версия'!L235)=0,NA(),'Последняя версия'!L235)</f>
        <v>1</v>
      </c>
      <c r="M235">
        <f>IF(COUNTA('Последняя версия'!M235)=0,NA(),'Последняя версия'!M235)</f>
        <v>2</v>
      </c>
      <c r="N235">
        <f>IF(COUNTA('Последняя версия'!N235)=0,NA(),'Последняя версия'!N235)</f>
        <v>1</v>
      </c>
      <c r="O235">
        <f>IF(COUNTA('Последняя версия'!O235)=0,NA(),'Последняя версия'!O235)</f>
        <v>1</v>
      </c>
      <c r="P235">
        <f>IF(COUNTA('Последняя версия'!P235)=0,NA(),'Последняя версия'!P235)</f>
        <v>1</v>
      </c>
      <c r="Q235">
        <f>IF(COUNTA('Последняя версия'!Q235)=0,NA(),'Последняя версия'!Q235)</f>
        <v>1</v>
      </c>
      <c r="R235">
        <f>IF(COUNTA('Последняя версия'!R235)=0,NA(),'Последняя версия'!R235)</f>
        <v>2</v>
      </c>
      <c r="S235">
        <f>IF(COUNTA('Последняя версия'!S235)=0,NA(),'Последняя версия'!S235)</f>
        <v>1</v>
      </c>
      <c r="T235">
        <f>IF(COUNTA('Последняя версия'!T235)=0,NA(),'Последняя версия'!T235)</f>
        <v>0</v>
      </c>
      <c r="U235">
        <f>IF(COUNTA('Последняя версия'!U235)=0,NA(),'Последняя версия'!U235)</f>
        <v>2</v>
      </c>
      <c r="V235">
        <f>IF(COUNTA('Последняя версия'!V235)=0,NA(),'Последняя версия'!V235)</f>
        <v>2</v>
      </c>
      <c r="W235">
        <f>IF(COUNTA('Последняя версия'!W235)=0,NA(),'Последняя версия'!W235)</f>
        <v>1</v>
      </c>
      <c r="X235">
        <f>IF(COUNTA('Последняя версия'!X235)=0,NA(),'Последняя версия'!X235)</f>
        <v>55</v>
      </c>
      <c r="Y235">
        <f>IF(COUNTA('Последняя версия'!Y235)=0,NA(),'Последняя версия'!Y235)</f>
        <v>54</v>
      </c>
      <c r="Z235">
        <f>IF(COUNTA('Последняя версия'!Z235)=0,NA(),'Последняя версия'!Z235)</f>
        <v>12</v>
      </c>
      <c r="AA235">
        <f>IF(COUNTA('Последняя версия'!AA235)=0,NA(),'Последняя версия'!AA235)</f>
        <v>55</v>
      </c>
      <c r="AB235" t="e">
        <f>IF(COUNTA('Последняя версия'!AB235)=0,NA(),'Последняя версия'!AB235)</f>
        <v>#N/A</v>
      </c>
      <c r="AC235">
        <f>IF(COUNTA('Последняя версия'!AC235)=0,NA(),'Последняя версия'!AC235)</f>
        <v>44.7</v>
      </c>
      <c r="AD235">
        <f>IF(COUNTA('Последняя версия'!AD235)=0,NA(),'Последняя версия'!AD235)</f>
        <v>6.35</v>
      </c>
      <c r="AE235">
        <f>IF(COUNTA('Последняя версия'!AE235)=0,NA(),'Последняя версия'!AE235)</f>
        <v>80.5</v>
      </c>
      <c r="AF235">
        <f>IF(COUNTA('Последняя версия'!AF235)=0,NA(),'Последняя версия'!AF235)</f>
        <v>5.56</v>
      </c>
      <c r="AG235">
        <f>IF(COUNTA('Последняя версия'!AG235)=0,NA(),'Последняя версия'!AG235)</f>
        <v>2.63</v>
      </c>
      <c r="AH235">
        <f>IF(COUNTA('Последняя версия'!AH235)=0,NA(),'Последняя версия'!AH235)</f>
        <v>3.09</v>
      </c>
      <c r="AI235">
        <f>IF(COUNTA('Последняя версия'!AI235)=0,NA(),'Последняя версия'!AI235)</f>
        <v>1.1299999999999999</v>
      </c>
      <c r="AJ235">
        <f>IF(COUNTA('Последняя версия'!AJ235)=0,NA(),'Последняя версия'!AJ235)</f>
        <v>0</v>
      </c>
      <c r="AK235">
        <f>IF(COUNTA('Последняя версия'!AK235)=0,NA(),'Последняя версия'!AK235)</f>
        <v>1.41</v>
      </c>
      <c r="AL235">
        <f>IF(COUNTA('Последняя версия'!AL235)=0,NA(),'Последняя версия'!AL235)</f>
        <v>212</v>
      </c>
      <c r="AM235">
        <f>IF(COUNTA('Последняя версия'!AM235)=0,NA(),'Последняя версия'!AM235)</f>
        <v>381</v>
      </c>
      <c r="AN235" t="e">
        <f>IF(COUNTA('Последняя версия'!AN235)=0,NA(),'Последняя версия'!AN235)</f>
        <v>#N/A</v>
      </c>
      <c r="AO235" t="e">
        <f>IF(COUNTA('Последняя версия'!AO235)=0,NA(),'Последняя версия'!AO235)</f>
        <v>#N/A</v>
      </c>
      <c r="AP235" t="e">
        <f>IF(COUNTA('Последняя версия'!AP235)=0,NA(),'Последняя версия'!AP235)</f>
        <v>#N/A</v>
      </c>
      <c r="AQ235" t="e">
        <f>IF(COUNTA('Последняя версия'!AQ235)=0,NA(),'Последняя версия'!AQ235)</f>
        <v>#N/A</v>
      </c>
      <c r="AR235" t="e">
        <f>IF(COUNTA('Последняя версия'!AR235)=0,NA(),'Последняя версия'!AR235)</f>
        <v>#N/A</v>
      </c>
      <c r="AS235" t="e">
        <f>IF(COUNTA('Последняя версия'!AS235)=0,NA(),'Последняя версия'!AS235)</f>
        <v>#N/A</v>
      </c>
      <c r="AT235" t="e">
        <f>IF(COUNTA('Последняя версия'!AT235)=0,NA(),'Последняя версия'!AT235)</f>
        <v>#N/A</v>
      </c>
      <c r="AU235" t="e">
        <f>IF(COUNTA('Последняя версия'!AU235)=0,NA(),'Последняя версия'!AU235)</f>
        <v>#N/A</v>
      </c>
      <c r="AV235" t="e">
        <f>IF(COUNTA('Последняя версия'!AV235)=0,NA(),'Последняя версия'!AV235)</f>
        <v>#N/A</v>
      </c>
      <c r="AW235" t="e">
        <f>IF(COUNTA('Последняя версия'!AW235)=0,NA(),'Последняя версия'!AW235)</f>
        <v>#N/A</v>
      </c>
      <c r="AX235" t="e">
        <f>IF(COUNTA('Последняя версия'!AX235)=0,NA(),'Последняя версия'!AX235)</f>
        <v>#N/A</v>
      </c>
      <c r="AY235" t="e">
        <f>IF(COUNTA('Последняя версия'!AY235)=0,NA(),'Последняя версия'!AY235)</f>
        <v>#N/A</v>
      </c>
      <c r="AZ235" t="e">
        <f>IF(COUNTA('Последняя версия'!AZ235)=0,NA(),'Последняя версия'!AZ235)</f>
        <v>#N/A</v>
      </c>
      <c r="BA235" t="e">
        <f>IF(COUNTA('Последняя версия'!BA235)=0,NA(),'Последняя версия'!BA235)</f>
        <v>#N/A</v>
      </c>
      <c r="BB235">
        <f>IF(COUNTA('Последняя версия'!BB235)=0,NA(),'Последняя версия'!BB235)</f>
        <v>140</v>
      </c>
      <c r="BC235">
        <f>IF(COUNTA('Последняя версия'!BC235)=0,NA(),'Последняя версия'!BC235)</f>
        <v>4.4800000000000004</v>
      </c>
      <c r="BD235">
        <f>IF(COUNTA('Последняя версия'!BD235)=0,NA(),'Последняя версия'!BD235)</f>
        <v>221</v>
      </c>
      <c r="BE235">
        <f>IF(COUNTA('Последняя версия'!BE235)=0,NA(),'Последняя версия'!BE235)</f>
        <v>4.2</v>
      </c>
      <c r="BF235">
        <f>IF(COUNTA('Последняя версия'!BF235)=0,NA(),'Последняя версия'!BF235)</f>
        <v>7</v>
      </c>
      <c r="BG235">
        <f>IF(COUNTA('Последняя версия'!BG235)=0,NA(),'Последняя версия'!BG235)</f>
        <v>4</v>
      </c>
      <c r="BH235" t="e">
        <f>IF(COUNTA('Последняя версия'!BH235)=0,NA(),'Последняя версия'!BH235)</f>
        <v>#N/A</v>
      </c>
      <c r="BI235" t="e">
        <f>IF(COUNTA('Последняя версия'!BI235)=0,NA(),'Последняя версия'!BI235)</f>
        <v>#N/A</v>
      </c>
      <c r="BJ235" t="e">
        <f>IF(COUNTA('Последняя версия'!BJ235)=0,NA(),'Последняя версия'!BJ235)</f>
        <v>#N/A</v>
      </c>
      <c r="BK235" t="e">
        <f>IF(COUNTA('Последняя версия'!BK235)=0,NA(),'Последняя версия'!BK235)</f>
        <v>#N/A</v>
      </c>
      <c r="BL235" t="e">
        <f>IF(COUNTA('Последняя версия'!BL235)=0,NA(),'Последняя версия'!BL235)</f>
        <v>#N/A</v>
      </c>
      <c r="BM235" t="e">
        <f>IF(COUNTA('Последняя версия'!BM235)=0,NA(),'Последняя версия'!BM235)</f>
        <v>#N/A</v>
      </c>
      <c r="BN235" t="e">
        <f>IF(COUNTA('Последняя версия'!BN235)=0,NA(),'Последняя версия'!BN235)</f>
        <v>#N/A</v>
      </c>
      <c r="BO235" t="e">
        <f>IF(COUNTA('Последняя версия'!BO235)=0,NA(),'Последняя версия'!BO235)</f>
        <v>#N/A</v>
      </c>
      <c r="BP235" t="e">
        <f>IF(COUNTA('Последняя версия'!BP235)=0,NA(),'Последняя версия'!BP235)</f>
        <v>#N/A</v>
      </c>
      <c r="BQ235" t="e">
        <f>IF(COUNTA('Последняя версия'!BQ235)=0,NA(),'Последняя версия'!BQ235)</f>
        <v>#N/A</v>
      </c>
      <c r="BR235" t="e">
        <f>IF(COUNTA('Последняя версия'!BR235)=0,NA(),'Последняя версия'!BR235)</f>
        <v>#N/A</v>
      </c>
      <c r="BS235" t="e">
        <f>IF(COUNTA('Последняя версия'!BS235)=0,NA(),'Последняя версия'!BS235)</f>
        <v>#N/A</v>
      </c>
      <c r="BT235" t="e">
        <f>IF(COUNTA('Последняя версия'!BT235)=0,NA(),'Последняя версия'!BT235)</f>
        <v>#N/A</v>
      </c>
      <c r="BU235" t="e">
        <f>IF(COUNTA('Последняя версия'!BU235)=0,NA(),'Последняя версия'!BU235)</f>
        <v>#N/A</v>
      </c>
      <c r="BV235" t="e">
        <f>IF(COUNTA('Последняя версия'!BV235)=0,NA(),'Последняя версия'!BV235)</f>
        <v>#N/A</v>
      </c>
      <c r="BW235" t="e">
        <f>IF(COUNTA('Последняя версия'!BW235)=0,NA(),'Последняя версия'!BW235)</f>
        <v>#N/A</v>
      </c>
      <c r="BX235" t="e">
        <f>IF(COUNTA('Последняя версия'!BX235)=0,NA(),'Последняя версия'!BX235)</f>
        <v>#N/A</v>
      </c>
      <c r="BY235" t="e">
        <f>IF(COUNTA('Последняя версия'!BY235)=0,NA(),'Последняя версия'!BY235)</f>
        <v>#N/A</v>
      </c>
      <c r="BZ235" t="e">
        <f>IF(COUNTA('Последняя версия'!BZ235)=0,NA(),'Последняя версия'!BZ235)</f>
        <v>#N/A</v>
      </c>
      <c r="CA235" t="e">
        <f>IF(COUNTA('Последняя версия'!CA235)=0,NA(),'Последняя версия'!CA235)</f>
        <v>#N/A</v>
      </c>
      <c r="CB235" t="e">
        <f>IF(COUNTA('Последняя версия'!CB235)=0,NA(),'Последняя версия'!CB235)</f>
        <v>#N/A</v>
      </c>
      <c r="CC235" t="e">
        <f>IF(COUNTA('Последняя версия'!CC235)=0,NA(),'Последняя версия'!CC235)</f>
        <v>#N/A</v>
      </c>
      <c r="CD235" t="e">
        <f>IF(COUNTA('Последняя версия'!CD235)=0,NA(),'Последняя версия'!CD235)</f>
        <v>#N/A</v>
      </c>
      <c r="CE235" t="e">
        <f>IF(COUNTA('Последняя версия'!CE235)=0,NA(),'Последняя версия'!CE235)</f>
        <v>#N/A</v>
      </c>
      <c r="CF235" t="e">
        <f>IF(COUNTA('Последняя версия'!CF235)=0,NA(),'Последняя версия'!CF235)</f>
        <v>#N/A</v>
      </c>
      <c r="CG235" t="e">
        <f>IF(COUNTA('Последняя версия'!CG235)=0,NA(),'Последняя версия'!CG235)</f>
        <v>#N/A</v>
      </c>
      <c r="CH235" t="e">
        <f>IF(COUNTA('Последняя версия'!CH235)=0,NA(),'Последняя версия'!CH235)</f>
        <v>#N/A</v>
      </c>
      <c r="CI235" t="e">
        <f>IF(COUNTA('Последняя версия'!CI235)=0,NA(),'Последняя версия'!CI235)</f>
        <v>#N/A</v>
      </c>
      <c r="CJ235" t="e">
        <f>IF(COUNTA('Последняя версия'!CJ235)=0,NA(),'Последняя версия'!CJ235)</f>
        <v>#N/A</v>
      </c>
      <c r="CK235" t="e">
        <f>IF(COUNTA('Последняя версия'!CK235)=0,NA(),'Последняя версия'!CK235)</f>
        <v>#N/A</v>
      </c>
      <c r="CL235" t="e">
        <f>IF(COUNTA('Последняя версия'!CL235)=0,NA(),'Последняя версия'!CL235)</f>
        <v>#N/A</v>
      </c>
      <c r="CM235" t="e">
        <f>IF(COUNTA('Последняя версия'!CM235)=0,NA(),'Последняя версия'!CM235)</f>
        <v>#N/A</v>
      </c>
      <c r="CN235" t="e">
        <f>IF(COUNTA('Последняя версия'!CN235)=0,NA(),'Последняя версия'!CN235)</f>
        <v>#N/A</v>
      </c>
      <c r="CO235" t="e">
        <f>IF(COUNTA('Последняя версия'!CO235)=0,NA(),'Последняя версия'!CO235)</f>
        <v>#N/A</v>
      </c>
      <c r="CP235" t="e">
        <f>IF(COUNTA('Последняя версия'!CP235)=0,NA(),'Последняя версия'!CP235)</f>
        <v>#N/A</v>
      </c>
      <c r="CQ235" t="e">
        <f>IF(COUNTA('Последняя версия'!CQ235)=0,NA(),'Последняя версия'!CQ235)</f>
        <v>#N/A</v>
      </c>
      <c r="CR235" t="e">
        <f>IF(COUNTA('Последняя версия'!CR235)=0,NA(),'Последняя версия'!CR235)</f>
        <v>#N/A</v>
      </c>
      <c r="CS235">
        <f>IF(COUNTA('Последняя версия'!CS235)=0,NA(),'Последняя версия'!CS235)</f>
        <v>29</v>
      </c>
      <c r="CT235">
        <f>IF(COUNTA('Последняя версия'!CT235)=0,NA(),'Последняя версия'!CT235)</f>
        <v>10</v>
      </c>
      <c r="CU235">
        <f>IF(COUNTA('Последняя версия'!CU235)=0,NA(),'Последняя версия'!CU235)</f>
        <v>18</v>
      </c>
      <c r="CV235">
        <f>IF(COUNTA('Последняя версия'!CV235)=0,NA(),'Последняя версия'!CV235)</f>
        <v>5</v>
      </c>
      <c r="CW235">
        <f>IF(COUNTA('Последняя версия'!CW235)=0,NA(),'Последняя версия'!CW235)</f>
        <v>1</v>
      </c>
      <c r="CX235">
        <f>IF(COUNTA('Последняя версия'!CX235)=0,NA(),'Последняя версия'!CX235)</f>
        <v>7</v>
      </c>
      <c r="CY235">
        <f>IF(COUNTA('Последняя версия'!CY235)=0,NA(),'Последняя версия'!CY235)</f>
        <v>1</v>
      </c>
      <c r="CZ235">
        <f>IF(COUNTA('Последняя версия'!CZ235)=0,NA(),'Последняя версия'!CZ235)</f>
        <v>7</v>
      </c>
      <c r="DA235">
        <f>IF(COUNTA('Последняя версия'!DA235)=0,NA(),'Последняя версия'!DA235)</f>
        <v>5</v>
      </c>
      <c r="DB235">
        <f>IF(COUNTA('Последняя версия'!DB235)=0,NA(),'Последняя версия'!DB235)</f>
        <v>7</v>
      </c>
      <c r="DC235">
        <f>IF(COUNTA('Последняя версия'!DC235)=0,NA(),'Последняя версия'!DC235)</f>
        <v>8</v>
      </c>
      <c r="DD235">
        <f>IF(COUNTA('Последняя версия'!DD235)=0,NA(),'Последняя версия'!DD235)</f>
        <v>8</v>
      </c>
      <c r="DE235">
        <f>IF(COUNTA('Последняя версия'!DE235)=0,NA(),'Последняя версия'!DE235)</f>
        <v>4</v>
      </c>
      <c r="DF235">
        <f>IF(COUNTA('Последняя версия'!DF235)=0,NA(),'Последняя версия'!DF235)</f>
        <v>8</v>
      </c>
      <c r="DG235">
        <f>IF(COUNTA('Последняя версия'!DG235)=0,NA(),'Последняя версия'!DG235)</f>
        <v>2</v>
      </c>
      <c r="DH235">
        <f>IF(COUNTA('Последняя версия'!DH235)=0,NA(),'Последняя версия'!DH235)</f>
        <v>8</v>
      </c>
      <c r="DI235">
        <f>IF(COUNTA('Последняя версия'!DI235)=0,NA(),'Последняя версия'!DI235)</f>
        <v>6</v>
      </c>
      <c r="DJ235">
        <f>IF(COUNTA('Последняя версия'!DJ235)=0,NA(),'Последняя версия'!DJ235)</f>
        <v>5</v>
      </c>
      <c r="DK235">
        <f>IF(COUNTA('Последняя версия'!DK235)=0,NA(),'Последняя версия'!DK235)</f>
        <v>5</v>
      </c>
      <c r="DL235">
        <f>IF(COUNTA('Последняя версия'!DL235)=0,NA(),'Последняя версия'!DL235)</f>
        <v>13</v>
      </c>
      <c r="DM235">
        <f>IF(COUNTA('Последняя версия'!DM235)=0,NA(),'Последняя версия'!DM235)</f>
        <v>10</v>
      </c>
      <c r="DN235">
        <f>IF(COUNTA('Последняя версия'!DN235)=0,NA(),'Последняя версия'!DN235)</f>
        <v>6</v>
      </c>
      <c r="DO235">
        <f>IF(COUNTA('Последняя версия'!DO235)=0,NA(),'Последняя версия'!DO235)</f>
        <v>4</v>
      </c>
      <c r="DP235">
        <f>IF(COUNTA('Последняя версия'!DP235)=0,NA(),'Последняя версия'!DP235)</f>
        <v>12</v>
      </c>
      <c r="DQ235">
        <f>IF(COUNTA('Последняя версия'!DQ235)=0,NA(),'Последняя версия'!DQ235)</f>
        <v>21</v>
      </c>
      <c r="DR235">
        <f>IF(COUNTA('Последняя версия'!DR235)=0,NA(),'Последняя версия'!DR235)</f>
        <v>9</v>
      </c>
      <c r="DS235">
        <f>IF(COUNTA('Последняя версия'!DS235)=0,NA(),'Последняя версия'!DS235)</f>
        <v>12</v>
      </c>
      <c r="DT235">
        <f>IF(COUNTA('Последняя версия'!DT235)=0,NA(),'Последняя версия'!DT235)</f>
        <v>143</v>
      </c>
      <c r="DU235">
        <f>IF(COUNTA('Последняя версия'!DU235)=0,NA(),'Последняя версия'!DU235)</f>
        <v>97</v>
      </c>
      <c r="DV235">
        <f>IF(COUNTA('Последняя версия'!DV235)=0,NA(),'Последняя версия'!DV235)</f>
        <v>18</v>
      </c>
      <c r="DW235">
        <f>IF(COUNTA('Последняя версия'!DW235)=0,NA(),'Последняя версия'!DW235)</f>
        <v>1</v>
      </c>
      <c r="DX235">
        <f>IF(COUNTA('Последняя версия'!DX235)=0,NA(),'Последняя версия'!DX235)</f>
        <v>23</v>
      </c>
      <c r="DY235">
        <f>IF(COUNTA('Последняя версия'!DY235)=0,NA(),'Последняя версия'!DY235)</f>
        <v>14</v>
      </c>
      <c r="DZ235">
        <f>IF(COUNTA('Последняя версия'!DZ235)=0,NA(),'Последняя версия'!DZ235)</f>
        <v>23</v>
      </c>
      <c r="EA235">
        <f>IF(COUNTA('Последняя версия'!EA235)=0,NA(),'Последняя версия'!EA235)</f>
        <v>16</v>
      </c>
      <c r="EB235">
        <f>IF(COUNTA('Последняя версия'!EB235)=0,NA(),'Последняя версия'!EB235)</f>
        <v>61</v>
      </c>
      <c r="EC235">
        <f>IF(COUNTA('Последняя версия'!EC235)=0,NA(),'Последняя версия'!EC235)</f>
        <v>82</v>
      </c>
      <c r="ED235">
        <f>IF(COUNTA('Последняя версия'!ED235)=0,NA(),'Последняя версия'!ED235)</f>
        <v>121</v>
      </c>
      <c r="EE235">
        <f>IF(COUNTA('Последняя версия'!EE235)=0,NA(),'Последняя версия'!EE235)</f>
        <v>0</v>
      </c>
      <c r="EF235">
        <f>IF(COUNTA('Последняя версия'!EF235)=0,NA(),'Последняя версия'!EF235)</f>
        <v>0</v>
      </c>
      <c r="EG235">
        <f>IF(COUNTA('Последняя версия'!EG235)=0,NA(),'Последняя версия'!EG235)</f>
        <v>0</v>
      </c>
      <c r="EH235">
        <f>IF(COUNTA('Последняя версия'!EH235)=0,NA(),'Последняя версия'!EH235)</f>
        <v>0</v>
      </c>
      <c r="EI235">
        <f>IF(COUNTA('Последняя версия'!EI235)=0,NA(),'Последняя версия'!EI235)</f>
        <v>39</v>
      </c>
      <c r="EJ235">
        <f>IF(COUNTA('Последняя версия'!EJ235)=0,NA(),'Последняя версия'!EJ235)</f>
        <v>1.34</v>
      </c>
    </row>
    <row r="236" spans="1:140" x14ac:dyDescent="0.35">
      <c r="A236">
        <f>IF(COUNTA('Последняя версия'!A236)=0,NA(),'Последняя версия'!A236)</f>
        <v>235</v>
      </c>
      <c r="B236">
        <f>IF(COUNTA('Последняя версия'!B236)=0,NA(),'Последняя версия'!B236)</f>
        <v>2</v>
      </c>
      <c r="C236">
        <f>IF(COUNTA('Последняя версия'!C236)=0,NA(),'Последняя версия'!C236)</f>
        <v>1</v>
      </c>
      <c r="D236">
        <f>IF(COUNTA('Последняя версия'!D236)=0,NA(),'Последняя версия'!D236)</f>
        <v>6</v>
      </c>
      <c r="E236">
        <f>IF(COUNTA('Последняя версия'!E236)=0,NA(),'Последняя версия'!E236)</f>
        <v>5</v>
      </c>
      <c r="F236">
        <f>IF(COUNTA('Последняя версия'!F236)=0,NA(),'Последняя версия'!F236)</f>
        <v>2</v>
      </c>
      <c r="G236">
        <f>IF(COUNTA('Последняя версия'!G236)=0,NA(),'Последняя версия'!G236)</f>
        <v>2</v>
      </c>
      <c r="H236">
        <f>IF(COUNTA('Последняя версия'!H236)=0,NA(),'Последняя версия'!H236)</f>
        <v>1</v>
      </c>
      <c r="I236">
        <f>IF(COUNTA('Последняя версия'!I236)=0,NA(),'Последняя версия'!I236)</f>
        <v>3</v>
      </c>
      <c r="J236">
        <f>IF(COUNTA('Последняя версия'!J236)=0,NA(),'Последняя версия'!J236)</f>
        <v>1</v>
      </c>
      <c r="K236">
        <f>IF(COUNTA('Последняя версия'!K236)=0,NA(),'Последняя версия'!K236)</f>
        <v>1</v>
      </c>
      <c r="L236">
        <f>IF(COUNTA('Последняя версия'!L236)=0,NA(),'Последняя версия'!L236)</f>
        <v>1</v>
      </c>
      <c r="M236">
        <f>IF(COUNTA('Последняя версия'!M236)=0,NA(),'Последняя версия'!M236)</f>
        <v>1</v>
      </c>
      <c r="N236">
        <f>IF(COUNTA('Последняя версия'!N236)=0,NA(),'Последняя версия'!N236)</f>
        <v>2</v>
      </c>
      <c r="O236">
        <f>IF(COUNTA('Последняя версия'!O236)=0,NA(),'Последняя версия'!O236)</f>
        <v>2</v>
      </c>
      <c r="P236">
        <f>IF(COUNTA('Последняя версия'!P236)=0,NA(),'Последняя версия'!P236)</f>
        <v>2</v>
      </c>
      <c r="Q236">
        <f>IF(COUNTA('Последняя версия'!Q236)=0,NA(),'Последняя версия'!Q236)</f>
        <v>1</v>
      </c>
      <c r="R236">
        <f>IF(COUNTA('Последняя версия'!R236)=0,NA(),'Последняя версия'!R236)</f>
        <v>1</v>
      </c>
      <c r="S236">
        <f>IF(COUNTA('Последняя версия'!S236)=0,NA(),'Последняя версия'!S236)</f>
        <v>2</v>
      </c>
      <c r="T236">
        <f>IF(COUNTA('Последняя версия'!T236)=0,NA(),'Последняя версия'!T236)</f>
        <v>0</v>
      </c>
      <c r="U236">
        <f>IF(COUNTA('Последняя версия'!U236)=0,NA(),'Последняя версия'!U236)</f>
        <v>1</v>
      </c>
      <c r="V236">
        <f>IF(COUNTA('Последняя версия'!V236)=0,NA(),'Последняя версия'!V236)</f>
        <v>1</v>
      </c>
      <c r="W236">
        <f>IF(COUNTA('Последняя версия'!W236)=0,NA(),'Последняя версия'!W236)</f>
        <v>2</v>
      </c>
      <c r="X236">
        <f>IF(COUNTA('Последняя версия'!X236)=0,NA(),'Последняя версия'!X236)</f>
        <v>76</v>
      </c>
      <c r="Y236">
        <f>IF(COUNTA('Последняя версия'!Y236)=0,NA(),'Последняя версия'!Y236)</f>
        <v>73</v>
      </c>
      <c r="Z236">
        <f>IF(COUNTA('Последняя версия'!Z236)=0,NA(),'Последняя версия'!Z236)</f>
        <v>36</v>
      </c>
      <c r="AA236">
        <f>IF(COUNTA('Последняя версия'!AA236)=0,NA(),'Последняя версия'!AA236)</f>
        <v>47</v>
      </c>
      <c r="AB236" t="e">
        <f>IF(COUNTA('Последняя версия'!AB236)=0,NA(),'Последняя версия'!AB236)</f>
        <v>#N/A</v>
      </c>
      <c r="AC236">
        <f>IF(COUNTA('Последняя версия'!AC236)=0,NA(),'Последняя версия'!AC236)</f>
        <v>43.8</v>
      </c>
      <c r="AD236">
        <f>IF(COUNTA('Последняя версия'!AD236)=0,NA(),'Последняя версия'!AD236)</f>
        <v>5.13</v>
      </c>
      <c r="AE236">
        <f>IF(COUNTA('Последняя версия'!AE236)=0,NA(),'Последняя версия'!AE236)</f>
        <v>71.900000000000006</v>
      </c>
      <c r="AF236">
        <f>IF(COUNTA('Последняя версия'!AF236)=0,NA(),'Последняя версия'!AF236)</f>
        <v>6.86</v>
      </c>
      <c r="AG236">
        <f>IF(COUNTA('Последняя версия'!AG236)=0,NA(),'Последняя версия'!AG236)</f>
        <v>1.57</v>
      </c>
      <c r="AH236">
        <f>IF(COUNTA('Последняя версия'!AH236)=0,NA(),'Последняя версия'!AH236)</f>
        <v>2.84</v>
      </c>
      <c r="AI236">
        <f>IF(COUNTA('Последняя версия'!AI236)=0,NA(),'Последняя версия'!AI236)</f>
        <v>0.95</v>
      </c>
      <c r="AJ236">
        <f>IF(COUNTA('Последняя версия'!AJ236)=0,NA(),'Последняя версия'!AJ236)</f>
        <v>0</v>
      </c>
      <c r="AK236">
        <f>IF(COUNTA('Последняя версия'!AK236)=0,NA(),'Последняя версия'!AK236)</f>
        <v>2.2599999999999998</v>
      </c>
      <c r="AL236">
        <f>IF(COUNTA('Последняя версия'!AL236)=0,NA(),'Последняя версия'!AL236)</f>
        <v>167</v>
      </c>
      <c r="AM236">
        <f>IF(COUNTA('Последняя версия'!AM236)=0,NA(),'Последняя версия'!AM236)</f>
        <v>475</v>
      </c>
      <c r="AN236" t="e">
        <f>IF(COUNTA('Последняя версия'!AN236)=0,NA(),'Последняя версия'!AN236)</f>
        <v>#N/A</v>
      </c>
      <c r="AO236" t="e">
        <f>IF(COUNTA('Последняя версия'!AO236)=0,NA(),'Последняя версия'!AO236)</f>
        <v>#N/A</v>
      </c>
      <c r="AP236" t="e">
        <f>IF(COUNTA('Последняя версия'!AP236)=0,NA(),'Последняя версия'!AP236)</f>
        <v>#N/A</v>
      </c>
      <c r="AQ236" t="e">
        <f>IF(COUNTA('Последняя версия'!AQ236)=0,NA(),'Последняя версия'!AQ236)</f>
        <v>#N/A</v>
      </c>
      <c r="AR236" t="e">
        <f>IF(COUNTA('Последняя версия'!AR236)=0,NA(),'Последняя версия'!AR236)</f>
        <v>#N/A</v>
      </c>
      <c r="AS236" t="e">
        <f>IF(COUNTA('Последняя версия'!AS236)=0,NA(),'Последняя версия'!AS236)</f>
        <v>#N/A</v>
      </c>
      <c r="AT236" t="e">
        <f>IF(COUNTA('Последняя версия'!AT236)=0,NA(),'Последняя версия'!AT236)</f>
        <v>#N/A</v>
      </c>
      <c r="AU236" t="e">
        <f>IF(COUNTA('Последняя версия'!AU236)=0,NA(),'Последняя версия'!AU236)</f>
        <v>#N/A</v>
      </c>
      <c r="AV236" t="e">
        <f>IF(COUNTA('Последняя версия'!AV236)=0,NA(),'Последняя версия'!AV236)</f>
        <v>#N/A</v>
      </c>
      <c r="AW236" t="e">
        <f>IF(COUNTA('Последняя версия'!AW236)=0,NA(),'Последняя версия'!AW236)</f>
        <v>#N/A</v>
      </c>
      <c r="AX236" t="e">
        <f>IF(COUNTA('Последняя версия'!AX236)=0,NA(),'Последняя версия'!AX236)</f>
        <v>#N/A</v>
      </c>
      <c r="AY236" t="e">
        <f>IF(COUNTA('Последняя версия'!AY236)=0,NA(),'Последняя версия'!AY236)</f>
        <v>#N/A</v>
      </c>
      <c r="AZ236" t="e">
        <f>IF(COUNTA('Последняя версия'!AZ236)=0,NA(),'Последняя версия'!AZ236)</f>
        <v>#N/A</v>
      </c>
      <c r="BA236" t="e">
        <f>IF(COUNTA('Последняя версия'!BA236)=0,NA(),'Последняя версия'!BA236)</f>
        <v>#N/A</v>
      </c>
      <c r="BB236">
        <f>IF(COUNTA('Последняя версия'!BB236)=0,NA(),'Последняя версия'!BB236)</f>
        <v>147</v>
      </c>
      <c r="BC236">
        <f>IF(COUNTA('Последняя версия'!BC236)=0,NA(),'Последняя версия'!BC236)</f>
        <v>4.51</v>
      </c>
      <c r="BD236">
        <f>IF(COUNTA('Последняя версия'!BD236)=0,NA(),'Последняя версия'!BD236)</f>
        <v>186</v>
      </c>
      <c r="BE236">
        <f>IF(COUNTA('Последняя версия'!BE236)=0,NA(),'Последняя версия'!BE236)</f>
        <v>7.5</v>
      </c>
      <c r="BF236">
        <f>IF(COUNTA('Последняя версия'!BF236)=0,NA(),'Последняя версия'!BF236)</f>
        <v>4</v>
      </c>
      <c r="BG236">
        <f>IF(COUNTA('Последняя версия'!BG236)=0,NA(),'Последняя версия'!BG236)</f>
        <v>4</v>
      </c>
      <c r="BH236" t="e">
        <f>IF(COUNTA('Последняя версия'!BH236)=0,NA(),'Последняя версия'!BH236)</f>
        <v>#N/A</v>
      </c>
      <c r="BI236" t="e">
        <f>IF(COUNTA('Последняя версия'!BI236)=0,NA(),'Последняя версия'!BI236)</f>
        <v>#N/A</v>
      </c>
      <c r="BJ236" t="e">
        <f>IF(COUNTA('Последняя версия'!BJ236)=0,NA(),'Последняя версия'!BJ236)</f>
        <v>#N/A</v>
      </c>
      <c r="BK236" t="e">
        <f>IF(COUNTA('Последняя версия'!BK236)=0,NA(),'Последняя версия'!BK236)</f>
        <v>#N/A</v>
      </c>
      <c r="BL236" t="e">
        <f>IF(COUNTA('Последняя версия'!BL236)=0,NA(),'Последняя версия'!BL236)</f>
        <v>#N/A</v>
      </c>
      <c r="BM236" t="e">
        <f>IF(COUNTA('Последняя версия'!BM236)=0,NA(),'Последняя версия'!BM236)</f>
        <v>#N/A</v>
      </c>
      <c r="BN236" t="e">
        <f>IF(COUNTA('Последняя версия'!BN236)=0,NA(),'Последняя версия'!BN236)</f>
        <v>#N/A</v>
      </c>
      <c r="BO236" t="e">
        <f>IF(COUNTA('Последняя версия'!BO236)=0,NA(),'Последняя версия'!BO236)</f>
        <v>#N/A</v>
      </c>
      <c r="BP236" t="e">
        <f>IF(COUNTA('Последняя версия'!BP236)=0,NA(),'Последняя версия'!BP236)</f>
        <v>#N/A</v>
      </c>
      <c r="BQ236" t="e">
        <f>IF(COUNTA('Последняя версия'!BQ236)=0,NA(),'Последняя версия'!BQ236)</f>
        <v>#N/A</v>
      </c>
      <c r="BR236" t="e">
        <f>IF(COUNTA('Последняя версия'!BR236)=0,NA(),'Последняя версия'!BR236)</f>
        <v>#N/A</v>
      </c>
      <c r="BS236" t="e">
        <f>IF(COUNTA('Последняя версия'!BS236)=0,NA(),'Последняя версия'!BS236)</f>
        <v>#N/A</v>
      </c>
      <c r="BT236" t="e">
        <f>IF(COUNTA('Последняя версия'!BT236)=0,NA(),'Последняя версия'!BT236)</f>
        <v>#N/A</v>
      </c>
      <c r="BU236" t="e">
        <f>IF(COUNTA('Последняя версия'!BU236)=0,NA(),'Последняя версия'!BU236)</f>
        <v>#N/A</v>
      </c>
      <c r="BV236" t="e">
        <f>IF(COUNTA('Последняя версия'!BV236)=0,NA(),'Последняя версия'!BV236)</f>
        <v>#N/A</v>
      </c>
      <c r="BW236" t="e">
        <f>IF(COUNTA('Последняя версия'!BW236)=0,NA(),'Последняя версия'!BW236)</f>
        <v>#N/A</v>
      </c>
      <c r="BX236" t="e">
        <f>IF(COUNTA('Последняя версия'!BX236)=0,NA(),'Последняя версия'!BX236)</f>
        <v>#N/A</v>
      </c>
      <c r="BY236" t="e">
        <f>IF(COUNTA('Последняя версия'!BY236)=0,NA(),'Последняя версия'!BY236)</f>
        <v>#N/A</v>
      </c>
      <c r="BZ236" t="e">
        <f>IF(COUNTA('Последняя версия'!BZ236)=0,NA(),'Последняя версия'!BZ236)</f>
        <v>#N/A</v>
      </c>
      <c r="CA236" t="e">
        <f>IF(COUNTA('Последняя версия'!CA236)=0,NA(),'Последняя версия'!CA236)</f>
        <v>#N/A</v>
      </c>
      <c r="CB236" t="e">
        <f>IF(COUNTA('Последняя версия'!CB236)=0,NA(),'Последняя версия'!CB236)</f>
        <v>#N/A</v>
      </c>
      <c r="CC236" t="e">
        <f>IF(COUNTA('Последняя версия'!CC236)=0,NA(),'Последняя версия'!CC236)</f>
        <v>#N/A</v>
      </c>
      <c r="CD236" t="e">
        <f>IF(COUNTA('Последняя версия'!CD236)=0,NA(),'Последняя версия'!CD236)</f>
        <v>#N/A</v>
      </c>
      <c r="CE236" t="e">
        <f>IF(COUNTA('Последняя версия'!CE236)=0,NA(),'Последняя версия'!CE236)</f>
        <v>#N/A</v>
      </c>
      <c r="CF236" t="e">
        <f>IF(COUNTA('Последняя версия'!CF236)=0,NA(),'Последняя версия'!CF236)</f>
        <v>#N/A</v>
      </c>
      <c r="CG236" t="e">
        <f>IF(COUNTA('Последняя версия'!CG236)=0,NA(),'Последняя версия'!CG236)</f>
        <v>#N/A</v>
      </c>
      <c r="CH236" t="e">
        <f>IF(COUNTA('Последняя версия'!CH236)=0,NA(),'Последняя версия'!CH236)</f>
        <v>#N/A</v>
      </c>
      <c r="CI236" t="e">
        <f>IF(COUNTA('Последняя версия'!CI236)=0,NA(),'Последняя версия'!CI236)</f>
        <v>#N/A</v>
      </c>
      <c r="CJ236" t="e">
        <f>IF(COUNTA('Последняя версия'!CJ236)=0,NA(),'Последняя версия'!CJ236)</f>
        <v>#N/A</v>
      </c>
      <c r="CK236" t="e">
        <f>IF(COUNTA('Последняя версия'!CK236)=0,NA(),'Последняя версия'!CK236)</f>
        <v>#N/A</v>
      </c>
      <c r="CL236" t="e">
        <f>IF(COUNTA('Последняя версия'!CL236)=0,NA(),'Последняя версия'!CL236)</f>
        <v>#N/A</v>
      </c>
      <c r="CM236" t="e">
        <f>IF(COUNTA('Последняя версия'!CM236)=0,NA(),'Последняя версия'!CM236)</f>
        <v>#N/A</v>
      </c>
      <c r="CN236" t="e">
        <f>IF(COUNTA('Последняя версия'!CN236)=0,NA(),'Последняя версия'!CN236)</f>
        <v>#N/A</v>
      </c>
      <c r="CO236" t="e">
        <f>IF(COUNTA('Последняя версия'!CO236)=0,NA(),'Последняя версия'!CO236)</f>
        <v>#N/A</v>
      </c>
      <c r="CP236" t="e">
        <f>IF(COUNTA('Последняя версия'!CP236)=0,NA(),'Последняя версия'!CP236)</f>
        <v>#N/A</v>
      </c>
      <c r="CQ236" t="e">
        <f>IF(COUNTA('Последняя версия'!CQ236)=0,NA(),'Последняя версия'!CQ236)</f>
        <v>#N/A</v>
      </c>
      <c r="CR236" t="e">
        <f>IF(COUNTA('Последняя версия'!CR236)=0,NA(),'Последняя версия'!CR236)</f>
        <v>#N/A</v>
      </c>
      <c r="CS236">
        <f>IF(COUNTA('Последняя версия'!CS236)=0,NA(),'Последняя версия'!CS236)</f>
        <v>29</v>
      </c>
      <c r="CT236">
        <f>IF(COUNTA('Последняя версия'!CT236)=0,NA(),'Последняя версия'!CT236)</f>
        <v>6</v>
      </c>
      <c r="CU236">
        <f>IF(COUNTA('Последняя версия'!CU236)=0,NA(),'Последняя версия'!CU236)</f>
        <v>16</v>
      </c>
      <c r="CV236">
        <f>IF(COUNTA('Последняя версия'!CV236)=0,NA(),'Последняя версия'!CV236)</f>
        <v>1</v>
      </c>
      <c r="CW236">
        <f>IF(COUNTA('Последняя версия'!CW236)=0,NA(),'Последняя версия'!CW236)</f>
        <v>1</v>
      </c>
      <c r="CX236">
        <f>IF(COUNTA('Последняя версия'!CX236)=0,NA(),'Последняя версия'!CX236)</f>
        <v>5</v>
      </c>
      <c r="CY236">
        <f>IF(COUNTA('Последняя версия'!CY236)=0,NA(),'Последняя версия'!CY236)</f>
        <v>1</v>
      </c>
      <c r="CZ236">
        <f>IF(COUNTA('Последняя версия'!CZ236)=0,NA(),'Последняя версия'!CZ236)</f>
        <v>2</v>
      </c>
      <c r="DA236">
        <f>IF(COUNTA('Последняя версия'!DA236)=0,NA(),'Последняя версия'!DA236)</f>
        <v>1</v>
      </c>
      <c r="DB236">
        <f>IF(COUNTA('Последняя версия'!DB236)=0,NA(),'Последняя версия'!DB236)</f>
        <v>7</v>
      </c>
      <c r="DC236">
        <f>IF(COUNTA('Последняя версия'!DC236)=0,NA(),'Последняя версия'!DC236)</f>
        <v>6</v>
      </c>
      <c r="DD236">
        <f>IF(COUNTA('Последняя версия'!DD236)=0,NA(),'Последняя версия'!DD236)</f>
        <v>8</v>
      </c>
      <c r="DE236">
        <f>IF(COUNTA('Последняя версия'!DE236)=0,NA(),'Последняя версия'!DE236)</f>
        <v>4</v>
      </c>
      <c r="DF236">
        <f>IF(COUNTA('Последняя версия'!DF236)=0,NA(),'Последняя версия'!DF236)</f>
        <v>6</v>
      </c>
      <c r="DG236">
        <f>IF(COUNTA('Последняя версия'!DG236)=0,NA(),'Последняя версия'!DG236)</f>
        <v>6</v>
      </c>
      <c r="DH236">
        <f>IF(COUNTA('Последняя версия'!DH236)=0,NA(),'Последняя версия'!DH236)</f>
        <v>7</v>
      </c>
      <c r="DI236">
        <f>IF(COUNTA('Последняя версия'!DI236)=0,NA(),'Последняя версия'!DI236)</f>
        <v>6</v>
      </c>
      <c r="DJ236">
        <f>IF(COUNTA('Последняя версия'!DJ236)=0,NA(),'Последняя версия'!DJ236)</f>
        <v>5</v>
      </c>
      <c r="DK236">
        <f>IF(COUNTA('Последняя версия'!DK236)=0,NA(),'Последняя версия'!DK236)</f>
        <v>5</v>
      </c>
      <c r="DL236">
        <f>IF(COUNTA('Последняя версия'!DL236)=0,NA(),'Последняя версия'!DL236)</f>
        <v>12</v>
      </c>
      <c r="DM236">
        <f>IF(COUNTA('Последняя версия'!DM236)=0,NA(),'Последняя версия'!DM236)</f>
        <v>11</v>
      </c>
      <c r="DN236">
        <f>IF(COUNTA('Последняя версия'!DN236)=0,NA(),'Последняя версия'!DN236)</f>
        <v>6</v>
      </c>
      <c r="DO236">
        <f>IF(COUNTA('Последняя версия'!DO236)=0,NA(),'Последняя версия'!DO236)</f>
        <v>5</v>
      </c>
      <c r="DP236">
        <f>IF(COUNTA('Последняя версия'!DP236)=0,NA(),'Последняя версия'!DP236)</f>
        <v>8</v>
      </c>
      <c r="DQ236">
        <f>IF(COUNTA('Последняя версия'!DQ236)=0,NA(),'Последняя версия'!DQ236)</f>
        <v>17</v>
      </c>
      <c r="DR236">
        <f>IF(COUNTA('Последняя версия'!DR236)=0,NA(),'Последняя версия'!DR236)</f>
        <v>9</v>
      </c>
      <c r="DS236">
        <f>IF(COUNTA('Последняя версия'!DS236)=0,NA(),'Последняя версия'!DS236)</f>
        <v>8</v>
      </c>
      <c r="DT236">
        <f>IF(COUNTA('Последняя версия'!DT236)=0,NA(),'Последняя версия'!DT236)</f>
        <v>143</v>
      </c>
      <c r="DU236">
        <f>IF(COUNTA('Последняя версия'!DU236)=0,NA(),'Последняя версия'!DU236)</f>
        <v>90</v>
      </c>
      <c r="DV236">
        <f>IF(COUNTA('Последняя версия'!DV236)=0,NA(),'Последняя версия'!DV236)</f>
        <v>18</v>
      </c>
      <c r="DW236">
        <f>IF(COUNTA('Последняя версия'!DW236)=0,NA(),'Последняя версия'!DW236)</f>
        <v>1</v>
      </c>
      <c r="DX236">
        <f>IF(COUNTA('Последняя версия'!DX236)=0,NA(),'Последняя версия'!DX236)</f>
        <v>24</v>
      </c>
      <c r="DY236">
        <f>IF(COUNTA('Последняя версия'!DY236)=0,NA(),'Последняя версия'!DY236)</f>
        <v>12</v>
      </c>
      <c r="DZ236">
        <f>IF(COUNTA('Последняя версия'!DZ236)=0,NA(),'Последняя версия'!DZ236)</f>
        <v>25</v>
      </c>
      <c r="EA236">
        <f>IF(COUNTA('Последняя версия'!EA236)=0,NA(),'Последняя версия'!EA236)</f>
        <v>11</v>
      </c>
      <c r="EB236">
        <f>IF(COUNTA('Последняя версия'!EB236)=0,NA(),'Последняя версия'!EB236)</f>
        <v>63</v>
      </c>
      <c r="EC236">
        <f>IF(COUNTA('Последняя версия'!EC236)=0,NA(),'Последняя версия'!EC236)</f>
        <v>100</v>
      </c>
      <c r="ED236">
        <f>IF(COUNTA('Последняя версия'!ED236)=0,NA(),'Последняя версия'!ED236)</f>
        <v>196</v>
      </c>
      <c r="EE236">
        <f>IF(COUNTA('Последняя версия'!EE236)=0,NA(),'Последняя версия'!EE236)</f>
        <v>0</v>
      </c>
      <c r="EF236">
        <f>IF(COUNTA('Последняя версия'!EF236)=0,NA(),'Последняя версия'!EF236)</f>
        <v>0</v>
      </c>
      <c r="EG236">
        <f>IF(COUNTA('Последняя версия'!EG236)=0,NA(),'Последняя версия'!EG236)</f>
        <v>0</v>
      </c>
      <c r="EH236">
        <f>IF(COUNTA('Последняя версия'!EH236)=0,NA(),'Последняя версия'!EH236)</f>
        <v>7</v>
      </c>
      <c r="EI236">
        <f>IF(COUNTA('Последняя версия'!EI236)=0,NA(),'Последняя версия'!EI236)</f>
        <v>96</v>
      </c>
      <c r="EJ236">
        <f>IF(COUNTA('Последняя версия'!EJ236)=0,NA(),'Последняя версия'!EJ236)</f>
        <v>1.58</v>
      </c>
    </row>
    <row r="237" spans="1:140" x14ac:dyDescent="0.35">
      <c r="A237">
        <f>IF(COUNTA('Последняя версия'!A237)=0,NA(),'Последняя версия'!A237)</f>
        <v>236</v>
      </c>
      <c r="B237">
        <f>IF(COUNTA('Последняя версия'!B237)=0,NA(),'Последняя версия'!B237)</f>
        <v>6</v>
      </c>
      <c r="C237">
        <f>IF(COUNTA('Последняя версия'!C237)=0,NA(),'Последняя версия'!C237)</f>
        <v>2</v>
      </c>
      <c r="D237">
        <f>IF(COUNTA('Последняя версия'!D237)=0,NA(),'Последняя версия'!D237)</f>
        <v>7</v>
      </c>
      <c r="E237">
        <f>IF(COUNTA('Последняя версия'!E237)=0,NA(),'Последняя версия'!E237)</f>
        <v>6</v>
      </c>
      <c r="F237">
        <f>IF(COUNTA('Последняя версия'!F237)=0,NA(),'Последняя версия'!F237)</f>
        <v>3</v>
      </c>
      <c r="G237">
        <f>IF(COUNTA('Последняя версия'!G237)=0,NA(),'Последняя версия'!G237)</f>
        <v>3</v>
      </c>
      <c r="H237">
        <f>IF(COUNTA('Последняя версия'!H237)=0,NA(),'Последняя версия'!H237)</f>
        <v>1</v>
      </c>
      <c r="I237">
        <f>IF(COUNTA('Последняя версия'!I237)=0,NA(),'Последняя версия'!I237)</f>
        <v>1</v>
      </c>
      <c r="J237">
        <f>IF(COUNTA('Последняя версия'!J237)=0,NA(),'Последняя версия'!J237)</f>
        <v>1</v>
      </c>
      <c r="K237">
        <f>IF(COUNTA('Последняя версия'!K237)=0,NA(),'Последняя версия'!K237)</f>
        <v>1</v>
      </c>
      <c r="L237">
        <f>IF(COUNTA('Последняя версия'!L237)=0,NA(),'Последняя версия'!L237)</f>
        <v>1</v>
      </c>
      <c r="M237">
        <f>IF(COUNTA('Последняя версия'!M237)=0,NA(),'Последняя версия'!M237)</f>
        <v>1</v>
      </c>
      <c r="N237">
        <f>IF(COUNTA('Последняя версия'!N237)=0,NA(),'Последняя версия'!N237)</f>
        <v>1</v>
      </c>
      <c r="O237">
        <f>IF(COUNTA('Последняя версия'!O237)=0,NA(),'Последняя версия'!O237)</f>
        <v>1</v>
      </c>
      <c r="P237">
        <f>IF(COUNTA('Последняя версия'!P237)=0,NA(),'Последняя версия'!P237)</f>
        <v>1</v>
      </c>
      <c r="Q237">
        <f>IF(COUNTA('Последняя версия'!Q237)=0,NA(),'Последняя версия'!Q237)</f>
        <v>3</v>
      </c>
      <c r="R237">
        <f>IF(COUNTA('Последняя версия'!R237)=0,NA(),'Последняя версия'!R237)</f>
        <v>1</v>
      </c>
      <c r="S237">
        <f>IF(COUNTA('Последняя версия'!S237)=0,NA(),'Последняя версия'!S237)</f>
        <v>2</v>
      </c>
      <c r="T237">
        <f>IF(COUNTA('Последняя версия'!T237)=0,NA(),'Последняя версия'!T237)</f>
        <v>0</v>
      </c>
      <c r="U237">
        <f>IF(COUNTA('Последняя версия'!U237)=0,NA(),'Последняя версия'!U237)</f>
        <v>1</v>
      </c>
      <c r="V237">
        <f>IF(COUNTA('Последняя версия'!V237)=0,NA(),'Последняя версия'!V237)</f>
        <v>1</v>
      </c>
      <c r="W237">
        <f>IF(COUNTA('Последняя версия'!W237)=0,NA(),'Последняя версия'!W237)</f>
        <v>1</v>
      </c>
      <c r="X237">
        <f>IF(COUNTA('Последняя версия'!X237)=0,NA(),'Последняя версия'!X237)</f>
        <v>62</v>
      </c>
      <c r="Y237">
        <f>IF(COUNTA('Последняя версия'!Y237)=0,NA(),'Последняя версия'!Y237)</f>
        <v>58</v>
      </c>
      <c r="Z237">
        <f>IF(COUNTA('Последняя версия'!Z237)=0,NA(),'Последняя версия'!Z237)</f>
        <v>48</v>
      </c>
      <c r="AA237">
        <f>IF(COUNTA('Последняя версия'!AA237)=0,NA(),'Последняя версия'!AA237)</f>
        <v>53</v>
      </c>
      <c r="AB237" t="e">
        <f>IF(COUNTA('Последняя версия'!AB237)=0,NA(),'Последняя версия'!AB237)</f>
        <v>#N/A</v>
      </c>
      <c r="AC237">
        <f>IF(COUNTA('Последняя версия'!AC237)=0,NA(),'Последняя версия'!AC237)</f>
        <v>45.7</v>
      </c>
      <c r="AD237">
        <f>IF(COUNTA('Последняя версия'!AD237)=0,NA(),'Последняя версия'!AD237)</f>
        <v>5.56</v>
      </c>
      <c r="AE237">
        <f>IF(COUNTA('Последняя версия'!AE237)=0,NA(),'Последняя версия'!AE237)</f>
        <v>72.400000000000006</v>
      </c>
      <c r="AF237">
        <f>IF(COUNTA('Последняя версия'!AF237)=0,NA(),'Последняя версия'!AF237)</f>
        <v>6.7</v>
      </c>
      <c r="AG237">
        <f>IF(COUNTA('Последняя версия'!AG237)=0,NA(),'Последняя версия'!AG237)</f>
        <v>1.1100000000000001</v>
      </c>
      <c r="AH237">
        <f>IF(COUNTA('Последняя версия'!AH237)=0,NA(),'Последняя версия'!AH237)</f>
        <v>2.78</v>
      </c>
      <c r="AI237">
        <f>IF(COUNTA('Последняя версия'!AI237)=0,NA(),'Последняя версия'!AI237)</f>
        <v>1.85</v>
      </c>
      <c r="AJ237">
        <f>IF(COUNTA('Последняя версия'!AJ237)=0,NA(),'Последняя версия'!AJ237)</f>
        <v>1.32</v>
      </c>
      <c r="AK237">
        <f>IF(COUNTA('Последняя версия'!AK237)=0,NA(),'Последняя версия'!AK237)</f>
        <v>4.03</v>
      </c>
      <c r="AL237">
        <f>IF(COUNTA('Последняя версия'!AL237)=0,NA(),'Последняя версия'!AL237)</f>
        <v>276</v>
      </c>
      <c r="AM237">
        <f>IF(COUNTA('Последняя версия'!AM237)=0,NA(),'Последняя версия'!AM237)</f>
        <v>528</v>
      </c>
      <c r="AN237" t="e">
        <f>IF(COUNTA('Последняя версия'!AN237)=0,NA(),'Последняя версия'!AN237)</f>
        <v>#N/A</v>
      </c>
      <c r="AO237" t="e">
        <f>IF(COUNTA('Последняя версия'!AO237)=0,NA(),'Последняя версия'!AO237)</f>
        <v>#N/A</v>
      </c>
      <c r="AP237" t="e">
        <f>IF(COUNTA('Последняя версия'!AP237)=0,NA(),'Последняя версия'!AP237)</f>
        <v>#N/A</v>
      </c>
      <c r="AQ237" t="e">
        <f>IF(COUNTA('Последняя версия'!AQ237)=0,NA(),'Последняя версия'!AQ237)</f>
        <v>#N/A</v>
      </c>
      <c r="AR237" t="e">
        <f>IF(COUNTA('Последняя версия'!AR237)=0,NA(),'Последняя версия'!AR237)</f>
        <v>#N/A</v>
      </c>
      <c r="AS237" t="e">
        <f>IF(COUNTA('Последняя версия'!AS237)=0,NA(),'Последняя версия'!AS237)</f>
        <v>#N/A</v>
      </c>
      <c r="AT237" t="e">
        <f>IF(COUNTA('Последняя версия'!AT237)=0,NA(),'Последняя версия'!AT237)</f>
        <v>#N/A</v>
      </c>
      <c r="AU237" t="e">
        <f>IF(COUNTA('Последняя версия'!AU237)=0,NA(),'Последняя версия'!AU237)</f>
        <v>#N/A</v>
      </c>
      <c r="AV237" t="e">
        <f>IF(COUNTA('Последняя версия'!AV237)=0,NA(),'Последняя версия'!AV237)</f>
        <v>#N/A</v>
      </c>
      <c r="AW237" t="e">
        <f>IF(COUNTA('Последняя версия'!AW237)=0,NA(),'Последняя версия'!AW237)</f>
        <v>#N/A</v>
      </c>
      <c r="AX237" t="e">
        <f>IF(COUNTA('Последняя версия'!AX237)=0,NA(),'Последняя версия'!AX237)</f>
        <v>#N/A</v>
      </c>
      <c r="AY237" t="e">
        <f>IF(COUNTA('Последняя версия'!AY237)=0,NA(),'Последняя версия'!AY237)</f>
        <v>#N/A</v>
      </c>
      <c r="AZ237" t="e">
        <f>IF(COUNTA('Последняя версия'!AZ237)=0,NA(),'Последняя версия'!AZ237)</f>
        <v>#N/A</v>
      </c>
      <c r="BA237" t="e">
        <f>IF(COUNTA('Последняя версия'!BA237)=0,NA(),'Последняя версия'!BA237)</f>
        <v>#N/A</v>
      </c>
      <c r="BB237">
        <f>IF(COUNTA('Последняя версия'!BB237)=0,NA(),'Последняя версия'!BB237)</f>
        <v>126</v>
      </c>
      <c r="BC237">
        <f>IF(COUNTA('Последняя версия'!BC237)=0,NA(),'Последняя версия'!BC237)</f>
        <v>4.3499999999999996</v>
      </c>
      <c r="BD237">
        <f>IF(COUNTA('Последняя версия'!BD237)=0,NA(),'Последняя версия'!BD237)</f>
        <v>182</v>
      </c>
      <c r="BE237">
        <f>IF(COUNTA('Последняя версия'!BE237)=0,NA(),'Последняя версия'!BE237)</f>
        <v>4.0999999999999996</v>
      </c>
      <c r="BF237">
        <f>IF(COUNTA('Последняя версия'!BF237)=0,NA(),'Последняя версия'!BF237)</f>
        <v>12</v>
      </c>
      <c r="BG237">
        <f>IF(COUNTA('Последняя версия'!BG237)=0,NA(),'Последняя версия'!BG237)</f>
        <v>3</v>
      </c>
      <c r="BH237" t="e">
        <f>IF(COUNTA('Последняя версия'!BH237)=0,NA(),'Последняя версия'!BH237)</f>
        <v>#N/A</v>
      </c>
      <c r="BI237" t="e">
        <f>IF(COUNTA('Последняя версия'!BI237)=0,NA(),'Последняя версия'!BI237)</f>
        <v>#N/A</v>
      </c>
      <c r="BJ237" t="e">
        <f>IF(COUNTA('Последняя версия'!BJ237)=0,NA(),'Последняя версия'!BJ237)</f>
        <v>#N/A</v>
      </c>
      <c r="BK237" t="e">
        <f>IF(COUNTA('Последняя версия'!BK237)=0,NA(),'Последняя версия'!BK237)</f>
        <v>#N/A</v>
      </c>
      <c r="BL237" t="e">
        <f>IF(COUNTA('Последняя версия'!BL237)=0,NA(),'Последняя версия'!BL237)</f>
        <v>#N/A</v>
      </c>
      <c r="BM237" t="e">
        <f>IF(COUNTA('Последняя версия'!BM237)=0,NA(),'Последняя версия'!BM237)</f>
        <v>#N/A</v>
      </c>
      <c r="BN237" t="e">
        <f>IF(COUNTA('Последняя версия'!BN237)=0,NA(),'Последняя версия'!BN237)</f>
        <v>#N/A</v>
      </c>
      <c r="BO237" t="e">
        <f>IF(COUNTA('Последняя версия'!BO237)=0,NA(),'Последняя версия'!BO237)</f>
        <v>#N/A</v>
      </c>
      <c r="BP237" t="e">
        <f>IF(COUNTA('Последняя версия'!BP237)=0,NA(),'Последняя версия'!BP237)</f>
        <v>#N/A</v>
      </c>
      <c r="BQ237" t="e">
        <f>IF(COUNTA('Последняя версия'!BQ237)=0,NA(),'Последняя версия'!BQ237)</f>
        <v>#N/A</v>
      </c>
      <c r="BR237" t="e">
        <f>IF(COUNTA('Последняя версия'!BR237)=0,NA(),'Последняя версия'!BR237)</f>
        <v>#N/A</v>
      </c>
      <c r="BS237" t="e">
        <f>IF(COUNTA('Последняя версия'!BS237)=0,NA(),'Последняя версия'!BS237)</f>
        <v>#N/A</v>
      </c>
      <c r="BT237" t="e">
        <f>IF(COUNTA('Последняя версия'!BT237)=0,NA(),'Последняя версия'!BT237)</f>
        <v>#N/A</v>
      </c>
      <c r="BU237" t="e">
        <f>IF(COUNTA('Последняя версия'!BU237)=0,NA(),'Последняя версия'!BU237)</f>
        <v>#N/A</v>
      </c>
      <c r="BV237" t="e">
        <f>IF(COUNTA('Последняя версия'!BV237)=0,NA(),'Последняя версия'!BV237)</f>
        <v>#N/A</v>
      </c>
      <c r="BW237" t="e">
        <f>IF(COUNTA('Последняя версия'!BW237)=0,NA(),'Последняя версия'!BW237)</f>
        <v>#N/A</v>
      </c>
      <c r="BX237" t="e">
        <f>IF(COUNTA('Последняя версия'!BX237)=0,NA(),'Последняя версия'!BX237)</f>
        <v>#N/A</v>
      </c>
      <c r="BY237" t="e">
        <f>IF(COUNTA('Последняя версия'!BY237)=0,NA(),'Последняя версия'!BY237)</f>
        <v>#N/A</v>
      </c>
      <c r="BZ237" t="e">
        <f>IF(COUNTA('Последняя версия'!BZ237)=0,NA(),'Последняя версия'!BZ237)</f>
        <v>#N/A</v>
      </c>
      <c r="CA237" t="e">
        <f>IF(COUNTA('Последняя версия'!CA237)=0,NA(),'Последняя версия'!CA237)</f>
        <v>#N/A</v>
      </c>
      <c r="CB237" t="e">
        <f>IF(COUNTA('Последняя версия'!CB237)=0,NA(),'Последняя версия'!CB237)</f>
        <v>#N/A</v>
      </c>
      <c r="CC237" t="e">
        <f>IF(COUNTA('Последняя версия'!CC237)=0,NA(),'Последняя версия'!CC237)</f>
        <v>#N/A</v>
      </c>
      <c r="CD237" t="e">
        <f>IF(COUNTA('Последняя версия'!CD237)=0,NA(),'Последняя версия'!CD237)</f>
        <v>#N/A</v>
      </c>
      <c r="CE237" t="e">
        <f>IF(COUNTA('Последняя версия'!CE237)=0,NA(),'Последняя версия'!CE237)</f>
        <v>#N/A</v>
      </c>
      <c r="CF237" t="e">
        <f>IF(COUNTA('Последняя версия'!CF237)=0,NA(),'Последняя версия'!CF237)</f>
        <v>#N/A</v>
      </c>
      <c r="CG237" t="e">
        <f>IF(COUNTA('Последняя версия'!CG237)=0,NA(),'Последняя версия'!CG237)</f>
        <v>#N/A</v>
      </c>
      <c r="CH237" t="e">
        <f>IF(COUNTA('Последняя версия'!CH237)=0,NA(),'Последняя версия'!CH237)</f>
        <v>#N/A</v>
      </c>
      <c r="CI237" t="e">
        <f>IF(COUNTA('Последняя версия'!CI237)=0,NA(),'Последняя версия'!CI237)</f>
        <v>#N/A</v>
      </c>
      <c r="CJ237" t="e">
        <f>IF(COUNTA('Последняя версия'!CJ237)=0,NA(),'Последняя версия'!CJ237)</f>
        <v>#N/A</v>
      </c>
      <c r="CK237" t="e">
        <f>IF(COUNTA('Последняя версия'!CK237)=0,NA(),'Последняя версия'!CK237)</f>
        <v>#N/A</v>
      </c>
      <c r="CL237" t="e">
        <f>IF(COUNTA('Последняя версия'!CL237)=0,NA(),'Последняя версия'!CL237)</f>
        <v>#N/A</v>
      </c>
      <c r="CM237" t="e">
        <f>IF(COUNTA('Последняя версия'!CM237)=0,NA(),'Последняя версия'!CM237)</f>
        <v>#N/A</v>
      </c>
      <c r="CN237" t="e">
        <f>IF(COUNTA('Последняя версия'!CN237)=0,NA(),'Последняя версия'!CN237)</f>
        <v>#N/A</v>
      </c>
      <c r="CO237" t="e">
        <f>IF(COUNTA('Последняя версия'!CO237)=0,NA(),'Последняя версия'!CO237)</f>
        <v>#N/A</v>
      </c>
      <c r="CP237" t="e">
        <f>IF(COUNTA('Последняя версия'!CP237)=0,NA(),'Последняя версия'!CP237)</f>
        <v>#N/A</v>
      </c>
      <c r="CQ237" t="e">
        <f>IF(COUNTA('Последняя версия'!CQ237)=0,NA(),'Последняя версия'!CQ237)</f>
        <v>#N/A</v>
      </c>
      <c r="CR237" t="e">
        <f>IF(COUNTA('Последняя версия'!CR237)=0,NA(),'Последняя версия'!CR237)</f>
        <v>#N/A</v>
      </c>
      <c r="CS237">
        <f>IF(COUNTA('Последняя версия'!CS237)=0,NA(),'Последняя версия'!CS237)</f>
        <v>22</v>
      </c>
      <c r="CT237">
        <f>IF(COUNTA('Последняя версия'!CT237)=0,NA(),'Последняя версия'!CT237)</f>
        <v>5</v>
      </c>
      <c r="CU237">
        <f>IF(COUNTA('Последняя версия'!CU237)=0,NA(),'Последняя версия'!CU237)</f>
        <v>16</v>
      </c>
      <c r="CV237">
        <f>IF(COUNTA('Последняя версия'!CV237)=0,NA(),'Последняя версия'!CV237)</f>
        <v>7</v>
      </c>
      <c r="CW237">
        <f>IF(COUNTA('Последняя версия'!CW237)=0,NA(),'Последняя версия'!CW237)</f>
        <v>8</v>
      </c>
      <c r="CX237">
        <f>IF(COUNTA('Последняя версия'!CX237)=0,NA(),'Последняя версия'!CX237)</f>
        <v>7</v>
      </c>
      <c r="CY237">
        <f>IF(COUNTA('Последняя версия'!CY237)=0,NA(),'Последняя версия'!CY237)</f>
        <v>6</v>
      </c>
      <c r="CZ237">
        <f>IF(COUNTA('Последняя версия'!CZ237)=0,NA(),'Последняя версия'!CZ237)</f>
        <v>7</v>
      </c>
      <c r="DA237">
        <f>IF(COUNTA('Последняя версия'!DA237)=0,NA(),'Последняя версия'!DA237)</f>
        <v>1</v>
      </c>
      <c r="DB237">
        <f>IF(COUNTA('Последняя версия'!DB237)=0,NA(),'Последняя версия'!DB237)</f>
        <v>6</v>
      </c>
      <c r="DC237">
        <f>IF(COUNTA('Последняя версия'!DC237)=0,NA(),'Последняя версия'!DC237)</f>
        <v>7</v>
      </c>
      <c r="DD237">
        <f>IF(COUNTA('Последняя версия'!DD237)=0,NA(),'Последняя версия'!DD237)</f>
        <v>7</v>
      </c>
      <c r="DE237">
        <f>IF(COUNTA('Последняя версия'!DE237)=0,NA(),'Последняя версия'!DE237)</f>
        <v>6</v>
      </c>
      <c r="DF237">
        <f>IF(COUNTA('Последняя версия'!DF237)=0,NA(),'Последняя версия'!DF237)</f>
        <v>4</v>
      </c>
      <c r="DG237">
        <f>IF(COUNTA('Последняя версия'!DG237)=0,NA(),'Последняя версия'!DG237)</f>
        <v>1</v>
      </c>
      <c r="DH237">
        <f>IF(COUNTA('Последняя версия'!DH237)=0,NA(),'Последняя версия'!DH237)</f>
        <v>13</v>
      </c>
      <c r="DI237">
        <f>IF(COUNTA('Последняя версия'!DI237)=0,NA(),'Последняя версия'!DI237)</f>
        <v>6</v>
      </c>
      <c r="DJ237">
        <f>IF(COUNTA('Последняя версия'!DJ237)=0,NA(),'Последняя версия'!DJ237)</f>
        <v>4</v>
      </c>
      <c r="DK237">
        <f>IF(COUNTA('Последняя версия'!DK237)=0,NA(),'Последняя версия'!DK237)</f>
        <v>3</v>
      </c>
      <c r="DL237">
        <f>IF(COUNTA('Последняя версия'!DL237)=0,NA(),'Последняя версия'!DL237)</f>
        <v>7</v>
      </c>
      <c r="DM237">
        <f>IF(COUNTA('Последняя версия'!DM237)=0,NA(),'Последняя версия'!DM237)</f>
        <v>13</v>
      </c>
      <c r="DN237">
        <f>IF(COUNTA('Последняя версия'!DN237)=0,NA(),'Последняя версия'!DN237)</f>
        <v>7</v>
      </c>
      <c r="DO237">
        <f>IF(COUNTA('Последняя версия'!DO237)=0,NA(),'Последняя версия'!DO237)</f>
        <v>5</v>
      </c>
      <c r="DP237">
        <f>IF(COUNTA('Последняя версия'!DP237)=0,NA(),'Последняя версия'!DP237)</f>
        <v>4</v>
      </c>
      <c r="DQ237">
        <f>IF(COUNTA('Последняя версия'!DQ237)=0,NA(),'Последняя версия'!DQ237)</f>
        <v>9</v>
      </c>
      <c r="DR237">
        <f>IF(COUNTA('Последняя версия'!DR237)=0,NA(),'Последняя версия'!DR237)</f>
        <v>6</v>
      </c>
      <c r="DS237">
        <f>IF(COUNTA('Последняя версия'!DS237)=0,NA(),'Последняя версия'!DS237)</f>
        <v>3</v>
      </c>
      <c r="DT237">
        <f>IF(COUNTA('Последняя версия'!DT237)=0,NA(),'Последняя версия'!DT237)</f>
        <v>94</v>
      </c>
      <c r="DU237">
        <f>IF(COUNTA('Последняя версия'!DU237)=0,NA(),'Последняя версия'!DU237)</f>
        <v>66</v>
      </c>
      <c r="DV237">
        <f>IF(COUNTA('Последняя версия'!DV237)=0,NA(),'Последняя версия'!DV237)</f>
        <v>10</v>
      </c>
      <c r="DW237">
        <f>IF(COUNTA('Последняя версия'!DW237)=0,NA(),'Последняя версия'!DW237)</f>
        <v>1</v>
      </c>
      <c r="DX237">
        <f>IF(COUNTA('Последняя версия'!DX237)=0,NA(),'Последняя версия'!DX237)</f>
        <v>10</v>
      </c>
      <c r="DY237">
        <f>IF(COUNTA('Последняя версия'!DY237)=0,NA(),'Последняя версия'!DY237)</f>
        <v>5</v>
      </c>
      <c r="DZ237">
        <f>IF(COUNTA('Последняя версия'!DZ237)=0,NA(),'Последняя версия'!DZ237)</f>
        <v>24</v>
      </c>
      <c r="EA237">
        <f>IF(COUNTA('Последняя версия'!EA237)=0,NA(),'Последняя версия'!EA237)</f>
        <v>9</v>
      </c>
      <c r="EB237">
        <f>IF(COUNTA('Последняя версия'!EB237)=0,NA(),'Последняя версия'!EB237)</f>
        <v>82</v>
      </c>
      <c r="EC237">
        <f>IF(COUNTA('Последняя версия'!EC237)=0,NA(),'Последняя версия'!EC237)</f>
        <v>148</v>
      </c>
      <c r="ED237">
        <f>IF(COUNTA('Последняя версия'!ED237)=0,NA(),'Последняя версия'!ED237)</f>
        <v>201</v>
      </c>
      <c r="EE237">
        <f>IF(COUNTA('Последняя версия'!EE237)=0,NA(),'Последняя версия'!EE237)</f>
        <v>1</v>
      </c>
      <c r="EF237">
        <f>IF(COUNTA('Последняя версия'!EF237)=0,NA(),'Последняя версия'!EF237)</f>
        <v>2</v>
      </c>
      <c r="EG237">
        <f>IF(COUNTA('Последняя версия'!EG237)=0,NA(),'Последняя версия'!EG237)</f>
        <v>1</v>
      </c>
      <c r="EH237">
        <f>IF(COUNTA('Последняя версия'!EH237)=0,NA(),'Последняя версия'!EH237)</f>
        <v>8</v>
      </c>
      <c r="EI237">
        <f>IF(COUNTA('Последняя версия'!EI237)=0,NA(),'Последняя версия'!EI237)</f>
        <v>52</v>
      </c>
      <c r="EJ237">
        <f>IF(COUNTA('Последняя версия'!EJ237)=0,NA(),'Последняя версия'!EJ237)</f>
        <v>1.81</v>
      </c>
    </row>
    <row r="238" spans="1:140" x14ac:dyDescent="0.35">
      <c r="A238">
        <f>IF(COUNTA('Последняя версия'!A238)=0,NA(),'Последняя версия'!A238)</f>
        <v>237</v>
      </c>
      <c r="B238">
        <f>IF(COUNTA('Последняя версия'!B238)=0,NA(),'Последняя версия'!B238)</f>
        <v>2</v>
      </c>
      <c r="C238">
        <f>IF(COUNTA('Последняя версия'!C238)=0,NA(),'Последняя версия'!C238)</f>
        <v>2</v>
      </c>
      <c r="D238">
        <f>IF(COUNTA('Последняя версия'!D238)=0,NA(),'Последняя версия'!D238)</f>
        <v>4</v>
      </c>
      <c r="E238">
        <f>IF(COUNTA('Последняя версия'!E238)=0,NA(),'Последняя версия'!E238)</f>
        <v>6</v>
      </c>
      <c r="F238">
        <f>IF(COUNTA('Последняя версия'!F238)=0,NA(),'Последняя версия'!F238)</f>
        <v>2</v>
      </c>
      <c r="G238">
        <f>IF(COUNTA('Последняя версия'!G238)=0,NA(),'Последняя версия'!G238)</f>
        <v>1</v>
      </c>
      <c r="H238">
        <f>IF(COUNTA('Последняя версия'!H238)=0,NA(),'Последняя версия'!H238)</f>
        <v>1</v>
      </c>
      <c r="I238">
        <f>IF(COUNTA('Последняя версия'!I238)=0,NA(),'Последняя версия'!I238)</f>
        <v>1</v>
      </c>
      <c r="J238">
        <f>IF(COUNTA('Последняя версия'!J238)=0,NA(),'Последняя версия'!J238)</f>
        <v>1</v>
      </c>
      <c r="K238">
        <f>IF(COUNTA('Последняя версия'!K238)=0,NA(),'Последняя версия'!K238)</f>
        <v>1</v>
      </c>
      <c r="L238">
        <f>IF(COUNTA('Последняя версия'!L238)=0,NA(),'Последняя версия'!L238)</f>
        <v>1</v>
      </c>
      <c r="M238">
        <f>IF(COUNTA('Последняя версия'!M238)=0,NA(),'Последняя версия'!M238)</f>
        <v>1</v>
      </c>
      <c r="N238">
        <f>IF(COUNTA('Последняя версия'!N238)=0,NA(),'Последняя версия'!N238)</f>
        <v>1</v>
      </c>
      <c r="O238">
        <f>IF(COUNTA('Последняя версия'!O238)=0,NA(),'Последняя версия'!O238)</f>
        <v>1</v>
      </c>
      <c r="P238">
        <f>IF(COUNTA('Последняя версия'!P238)=0,NA(),'Последняя версия'!P238)</f>
        <v>1</v>
      </c>
      <c r="Q238">
        <f>IF(COUNTA('Последняя версия'!Q238)=0,NA(),'Последняя версия'!Q238)</f>
        <v>1</v>
      </c>
      <c r="R238">
        <f>IF(COUNTA('Последняя версия'!R238)=0,NA(),'Последняя версия'!R238)</f>
        <v>1</v>
      </c>
      <c r="S238">
        <f>IF(COUNTA('Последняя версия'!S238)=0,NA(),'Последняя версия'!S238)</f>
        <v>1</v>
      </c>
      <c r="T238">
        <f>IF(COUNTA('Последняя версия'!T238)=0,NA(),'Последняя версия'!T238)</f>
        <v>0</v>
      </c>
      <c r="U238">
        <f>IF(COUNTA('Последняя версия'!U238)=0,NA(),'Последняя версия'!U238)</f>
        <v>1</v>
      </c>
      <c r="V238">
        <f>IF(COUNTA('Последняя версия'!V238)=0,NA(),'Последняя версия'!V238)</f>
        <v>1</v>
      </c>
      <c r="W238">
        <f>IF(COUNTA('Последняя версия'!W238)=0,NA(),'Последняя версия'!W238)</f>
        <v>1</v>
      </c>
      <c r="X238">
        <f>IF(COUNTA('Последняя версия'!X238)=0,NA(),'Последняя версия'!X238)</f>
        <v>74</v>
      </c>
      <c r="Y238">
        <f>IF(COUNTA('Последняя версия'!Y238)=0,NA(),'Последняя версия'!Y238)</f>
        <v>67</v>
      </c>
      <c r="Z238">
        <f>IF(COUNTA('Последняя версия'!Z238)=0,NA(),'Последняя версия'!Z238)</f>
        <v>84</v>
      </c>
      <c r="AA238">
        <f>IF(COUNTA('Последняя версия'!AA238)=0,NA(),'Последняя версия'!AA238)</f>
        <v>52</v>
      </c>
      <c r="AB238" t="e">
        <f>IF(COUNTA('Последняя версия'!AB238)=0,NA(),'Последняя версия'!AB238)</f>
        <v>#N/A</v>
      </c>
      <c r="AC238">
        <f>IF(COUNTA('Последняя версия'!AC238)=0,NA(),'Последняя версия'!AC238)</f>
        <v>43.8</v>
      </c>
      <c r="AD238">
        <f>IF(COUNTA('Последняя версия'!AD238)=0,NA(),'Последняя версия'!AD238)</f>
        <v>5.8</v>
      </c>
      <c r="AE238">
        <f>IF(COUNTA('Последняя версия'!AE238)=0,NA(),'Последняя версия'!AE238)</f>
        <v>71.5</v>
      </c>
      <c r="AF238">
        <f>IF(COUNTA('Последняя версия'!AF238)=0,NA(),'Последняя версия'!AF238)</f>
        <v>6.69</v>
      </c>
      <c r="AG238">
        <f>IF(COUNTA('Последняя версия'!AG238)=0,NA(),'Последняя версия'!AG238)</f>
        <v>1.53</v>
      </c>
      <c r="AH238">
        <f>IF(COUNTA('Последняя версия'!AH238)=0,NA(),'Последняя версия'!AH238)</f>
        <v>5.26</v>
      </c>
      <c r="AI238">
        <f>IF(COUNTA('Последняя версия'!AI238)=0,NA(),'Последняя версия'!AI238)</f>
        <v>1.08</v>
      </c>
      <c r="AJ238">
        <f>IF(COUNTA('Последняя версия'!AJ238)=0,NA(),'Последняя версия'!AJ238)</f>
        <v>0</v>
      </c>
      <c r="AK238">
        <f>IF(COUNTA('Последняя версия'!AK238)=0,NA(),'Последняя версия'!AK238)</f>
        <v>2.8</v>
      </c>
      <c r="AL238">
        <f>IF(COUNTA('Последняя версия'!AL238)=0,NA(),'Последняя версия'!AL238)</f>
        <v>159</v>
      </c>
      <c r="AM238">
        <f>IF(COUNTA('Последняя версия'!AM238)=0,NA(),'Последняя версия'!AM238)</f>
        <v>354</v>
      </c>
      <c r="AN238" t="e">
        <f>IF(COUNTA('Последняя версия'!AN238)=0,NA(),'Последняя версия'!AN238)</f>
        <v>#N/A</v>
      </c>
      <c r="AO238" t="e">
        <f>IF(COUNTA('Последняя версия'!AO238)=0,NA(),'Последняя версия'!AO238)</f>
        <v>#N/A</v>
      </c>
      <c r="AP238" t="e">
        <f>IF(COUNTA('Последняя версия'!AP238)=0,NA(),'Последняя версия'!AP238)</f>
        <v>#N/A</v>
      </c>
      <c r="AQ238" t="e">
        <f>IF(COUNTA('Последняя версия'!AQ238)=0,NA(),'Последняя версия'!AQ238)</f>
        <v>#N/A</v>
      </c>
      <c r="AR238" t="e">
        <f>IF(COUNTA('Последняя версия'!AR238)=0,NA(),'Последняя версия'!AR238)</f>
        <v>#N/A</v>
      </c>
      <c r="AS238" t="e">
        <f>IF(COUNTA('Последняя версия'!AS238)=0,NA(),'Последняя версия'!AS238)</f>
        <v>#N/A</v>
      </c>
      <c r="AT238" t="e">
        <f>IF(COUNTA('Последняя версия'!AT238)=0,NA(),'Последняя версия'!AT238)</f>
        <v>#N/A</v>
      </c>
      <c r="AU238" t="e">
        <f>IF(COUNTA('Последняя версия'!AU238)=0,NA(),'Последняя версия'!AU238)</f>
        <v>#N/A</v>
      </c>
      <c r="AV238" t="e">
        <f>IF(COUNTA('Последняя версия'!AV238)=0,NA(),'Последняя версия'!AV238)</f>
        <v>#N/A</v>
      </c>
      <c r="AW238" t="e">
        <f>IF(COUNTA('Последняя версия'!AW238)=0,NA(),'Последняя версия'!AW238)</f>
        <v>#N/A</v>
      </c>
      <c r="AX238" t="e">
        <f>IF(COUNTA('Последняя версия'!AX238)=0,NA(),'Последняя версия'!AX238)</f>
        <v>#N/A</v>
      </c>
      <c r="AY238" t="e">
        <f>IF(COUNTA('Последняя версия'!AY238)=0,NA(),'Последняя версия'!AY238)</f>
        <v>#N/A</v>
      </c>
      <c r="AZ238" t="e">
        <f>IF(COUNTA('Последняя версия'!AZ238)=0,NA(),'Последняя версия'!AZ238)</f>
        <v>#N/A</v>
      </c>
      <c r="BA238" t="e">
        <f>IF(COUNTA('Последняя версия'!BA238)=0,NA(),'Последняя версия'!BA238)</f>
        <v>#N/A</v>
      </c>
      <c r="BB238">
        <f>IF(COUNTA('Последняя версия'!BB238)=0,NA(),'Последняя версия'!BB238)</f>
        <v>132</v>
      </c>
      <c r="BC238">
        <f>IF(COUNTA('Последняя версия'!BC238)=0,NA(),'Последняя версия'!BC238)</f>
        <v>4.42</v>
      </c>
      <c r="BD238">
        <f>IF(COUNTA('Последняя версия'!BD238)=0,NA(),'Последняя версия'!BD238)</f>
        <v>177</v>
      </c>
      <c r="BE238">
        <f>IF(COUNTA('Последняя версия'!BE238)=0,NA(),'Последняя версия'!BE238)</f>
        <v>5.8</v>
      </c>
      <c r="BF238">
        <f>IF(COUNTA('Последняя версия'!BF238)=0,NA(),'Последняя версия'!BF238)</f>
        <v>10</v>
      </c>
      <c r="BG238">
        <f>IF(COUNTA('Последняя версия'!BG238)=0,NA(),'Последняя версия'!BG238)</f>
        <v>2</v>
      </c>
      <c r="BH238" t="e">
        <f>IF(COUNTA('Последняя версия'!BH238)=0,NA(),'Последняя версия'!BH238)</f>
        <v>#N/A</v>
      </c>
      <c r="BI238" t="e">
        <f>IF(COUNTA('Последняя версия'!BI238)=0,NA(),'Последняя версия'!BI238)</f>
        <v>#N/A</v>
      </c>
      <c r="BJ238" t="e">
        <f>IF(COUNTA('Последняя версия'!BJ238)=0,NA(),'Последняя версия'!BJ238)</f>
        <v>#N/A</v>
      </c>
      <c r="BK238" t="e">
        <f>IF(COUNTA('Последняя версия'!BK238)=0,NA(),'Последняя версия'!BK238)</f>
        <v>#N/A</v>
      </c>
      <c r="BL238" t="e">
        <f>IF(COUNTA('Последняя версия'!BL238)=0,NA(),'Последняя версия'!BL238)</f>
        <v>#N/A</v>
      </c>
      <c r="BM238" t="e">
        <f>IF(COUNTA('Последняя версия'!BM238)=0,NA(),'Последняя версия'!BM238)</f>
        <v>#N/A</v>
      </c>
      <c r="BN238" t="e">
        <f>IF(COUNTA('Последняя версия'!BN238)=0,NA(),'Последняя версия'!BN238)</f>
        <v>#N/A</v>
      </c>
      <c r="BO238" t="e">
        <f>IF(COUNTA('Последняя версия'!BO238)=0,NA(),'Последняя версия'!BO238)</f>
        <v>#N/A</v>
      </c>
      <c r="BP238" t="e">
        <f>IF(COUNTA('Последняя версия'!BP238)=0,NA(),'Последняя версия'!BP238)</f>
        <v>#N/A</v>
      </c>
      <c r="BQ238" t="e">
        <f>IF(COUNTA('Последняя версия'!BQ238)=0,NA(),'Последняя версия'!BQ238)</f>
        <v>#N/A</v>
      </c>
      <c r="BR238" t="e">
        <f>IF(COUNTA('Последняя версия'!BR238)=0,NA(),'Последняя версия'!BR238)</f>
        <v>#N/A</v>
      </c>
      <c r="BS238" t="e">
        <f>IF(COUNTA('Последняя версия'!BS238)=0,NA(),'Последняя версия'!BS238)</f>
        <v>#N/A</v>
      </c>
      <c r="BT238" t="e">
        <f>IF(COUNTA('Последняя версия'!BT238)=0,NA(),'Последняя версия'!BT238)</f>
        <v>#N/A</v>
      </c>
      <c r="BU238" t="e">
        <f>IF(COUNTA('Последняя версия'!BU238)=0,NA(),'Последняя версия'!BU238)</f>
        <v>#N/A</v>
      </c>
      <c r="BV238" t="e">
        <f>IF(COUNTA('Последняя версия'!BV238)=0,NA(),'Последняя версия'!BV238)</f>
        <v>#N/A</v>
      </c>
      <c r="BW238" t="e">
        <f>IF(COUNTA('Последняя версия'!BW238)=0,NA(),'Последняя версия'!BW238)</f>
        <v>#N/A</v>
      </c>
      <c r="BX238" t="e">
        <f>IF(COUNTA('Последняя версия'!BX238)=0,NA(),'Последняя версия'!BX238)</f>
        <v>#N/A</v>
      </c>
      <c r="BY238" t="e">
        <f>IF(COUNTA('Последняя версия'!BY238)=0,NA(),'Последняя версия'!BY238)</f>
        <v>#N/A</v>
      </c>
      <c r="BZ238" t="e">
        <f>IF(COUNTA('Последняя версия'!BZ238)=0,NA(),'Последняя версия'!BZ238)</f>
        <v>#N/A</v>
      </c>
      <c r="CA238" t="e">
        <f>IF(COUNTA('Последняя версия'!CA238)=0,NA(),'Последняя версия'!CA238)</f>
        <v>#N/A</v>
      </c>
      <c r="CB238" t="e">
        <f>IF(COUNTA('Последняя версия'!CB238)=0,NA(),'Последняя версия'!CB238)</f>
        <v>#N/A</v>
      </c>
      <c r="CC238" t="e">
        <f>IF(COUNTA('Последняя версия'!CC238)=0,NA(),'Последняя версия'!CC238)</f>
        <v>#N/A</v>
      </c>
      <c r="CD238" t="e">
        <f>IF(COUNTA('Последняя версия'!CD238)=0,NA(),'Последняя версия'!CD238)</f>
        <v>#N/A</v>
      </c>
      <c r="CE238" t="e">
        <f>IF(COUNTA('Последняя версия'!CE238)=0,NA(),'Последняя версия'!CE238)</f>
        <v>#N/A</v>
      </c>
      <c r="CF238" t="e">
        <f>IF(COUNTA('Последняя версия'!CF238)=0,NA(),'Последняя версия'!CF238)</f>
        <v>#N/A</v>
      </c>
      <c r="CG238" t="e">
        <f>IF(COUNTA('Последняя версия'!CG238)=0,NA(),'Последняя версия'!CG238)</f>
        <v>#N/A</v>
      </c>
      <c r="CH238" t="e">
        <f>IF(COUNTA('Последняя версия'!CH238)=0,NA(),'Последняя версия'!CH238)</f>
        <v>#N/A</v>
      </c>
      <c r="CI238" t="e">
        <f>IF(COUNTA('Последняя версия'!CI238)=0,NA(),'Последняя версия'!CI238)</f>
        <v>#N/A</v>
      </c>
      <c r="CJ238" t="e">
        <f>IF(COUNTA('Последняя версия'!CJ238)=0,NA(),'Последняя версия'!CJ238)</f>
        <v>#N/A</v>
      </c>
      <c r="CK238" t="e">
        <f>IF(COUNTA('Последняя версия'!CK238)=0,NA(),'Последняя версия'!CK238)</f>
        <v>#N/A</v>
      </c>
      <c r="CL238" t="e">
        <f>IF(COUNTA('Последняя версия'!CL238)=0,NA(),'Последняя версия'!CL238)</f>
        <v>#N/A</v>
      </c>
      <c r="CM238" t="e">
        <f>IF(COUNTA('Последняя версия'!CM238)=0,NA(),'Последняя версия'!CM238)</f>
        <v>#N/A</v>
      </c>
      <c r="CN238" t="e">
        <f>IF(COUNTA('Последняя версия'!CN238)=0,NA(),'Последняя версия'!CN238)</f>
        <v>#N/A</v>
      </c>
      <c r="CO238" t="e">
        <f>IF(COUNTA('Последняя версия'!CO238)=0,NA(),'Последняя версия'!CO238)</f>
        <v>#N/A</v>
      </c>
      <c r="CP238" t="e">
        <f>IF(COUNTA('Последняя версия'!CP238)=0,NA(),'Последняя версия'!CP238)</f>
        <v>#N/A</v>
      </c>
      <c r="CQ238" t="e">
        <f>IF(COUNTA('Последняя версия'!CQ238)=0,NA(),'Последняя версия'!CQ238)</f>
        <v>#N/A</v>
      </c>
      <c r="CR238" t="e">
        <f>IF(COUNTA('Последняя версия'!CR238)=0,NA(),'Последняя версия'!CR238)</f>
        <v>#N/A</v>
      </c>
      <c r="CS238">
        <f>IF(COUNTA('Последняя версия'!CS238)=0,NA(),'Последняя версия'!CS238)</f>
        <v>24</v>
      </c>
      <c r="CT238">
        <f>IF(COUNTA('Последняя версия'!CT238)=0,NA(),'Последняя версия'!CT238)</f>
        <v>8</v>
      </c>
      <c r="CU238">
        <f>IF(COUNTA('Последняя версия'!CU238)=0,NA(),'Последняя версия'!CU238)</f>
        <v>16</v>
      </c>
      <c r="CV238">
        <f>IF(COUNTA('Последняя версия'!CV238)=0,NA(),'Последняя версия'!CV238)</f>
        <v>6</v>
      </c>
      <c r="CW238">
        <f>IF(COUNTA('Последняя версия'!CW238)=0,NA(),'Последняя версия'!CW238)</f>
        <v>7</v>
      </c>
      <c r="CX238">
        <f>IF(COUNTA('Последняя версия'!CX238)=0,NA(),'Последняя версия'!CX238)</f>
        <v>6</v>
      </c>
      <c r="CY238">
        <f>IF(COUNTA('Последняя версия'!CY238)=0,NA(),'Последняя версия'!CY238)</f>
        <v>7</v>
      </c>
      <c r="CZ238">
        <f>IF(COUNTA('Последняя версия'!CZ238)=0,NA(),'Последняя версия'!CZ238)</f>
        <v>6</v>
      </c>
      <c r="DA238">
        <f>IF(COUNTA('Последняя версия'!DA238)=0,NA(),'Последняя версия'!DA238)</f>
        <v>2</v>
      </c>
      <c r="DB238">
        <f>IF(COUNTA('Последняя версия'!DB238)=0,NA(),'Последняя версия'!DB238)</f>
        <v>7</v>
      </c>
      <c r="DC238">
        <f>IF(COUNTA('Последняя версия'!DC238)=0,NA(),'Последняя версия'!DC238)</f>
        <v>7</v>
      </c>
      <c r="DD238">
        <f>IF(COUNTA('Последняя версия'!DD238)=0,NA(),'Последняя версия'!DD238)</f>
        <v>5</v>
      </c>
      <c r="DE238">
        <f>IF(COUNTA('Последняя версия'!DE238)=0,NA(),'Последняя версия'!DE238)</f>
        <v>8</v>
      </c>
      <c r="DF238">
        <f>IF(COUNTA('Последняя версия'!DF238)=0,NA(),'Последняя версия'!DF238)</f>
        <v>8</v>
      </c>
      <c r="DG238">
        <f>IF(COUNTA('Последняя версия'!DG238)=0,NA(),'Последняя версия'!DG238)</f>
        <v>6</v>
      </c>
      <c r="DH238">
        <f>IF(COUNTA('Последняя версия'!DH238)=0,NA(),'Последняя версия'!DH238)</f>
        <v>15</v>
      </c>
      <c r="DI238">
        <f>IF(COUNTA('Последняя версия'!DI238)=0,NA(),'Последняя версия'!DI238)</f>
        <v>6</v>
      </c>
      <c r="DJ238">
        <f>IF(COUNTA('Последняя версия'!DJ238)=0,NA(),'Последняя версия'!DJ238)</f>
        <v>4</v>
      </c>
      <c r="DK238">
        <f>IF(COUNTA('Последняя версия'!DK238)=0,NA(),'Последняя версия'!DK238)</f>
        <v>5</v>
      </c>
      <c r="DL238">
        <f>IF(COUNTA('Последняя версия'!DL238)=0,NA(),'Последняя версия'!DL238)</f>
        <v>3</v>
      </c>
      <c r="DM238">
        <f>IF(COUNTA('Последняя версия'!DM238)=0,NA(),'Последняя версия'!DM238)</f>
        <v>9</v>
      </c>
      <c r="DN238">
        <f>IF(COUNTA('Последняя версия'!DN238)=0,NA(),'Последняя версия'!DN238)</f>
        <v>4</v>
      </c>
      <c r="DO238">
        <f>IF(COUNTA('Последняя версия'!DO238)=0,NA(),'Последняя версия'!DO238)</f>
        <v>5</v>
      </c>
      <c r="DP238">
        <f>IF(COUNTA('Последняя версия'!DP238)=0,NA(),'Последняя версия'!DP238)</f>
        <v>7</v>
      </c>
      <c r="DQ238">
        <f>IF(COUNTA('Последняя версия'!DQ238)=0,NA(),'Последняя версия'!DQ238)</f>
        <v>6</v>
      </c>
      <c r="DR238">
        <f>IF(COUNTA('Последняя версия'!DR238)=0,NA(),'Последняя версия'!DR238)</f>
        <v>5</v>
      </c>
      <c r="DS238">
        <f>IF(COUNTA('Последняя версия'!DS238)=0,NA(),'Последняя версия'!DS238)</f>
        <v>1</v>
      </c>
      <c r="DT238">
        <f>IF(COUNTA('Последняя версия'!DT238)=0,NA(),'Последняя версия'!DT238)</f>
        <v>92</v>
      </c>
      <c r="DU238">
        <f>IF(COUNTA('Последняя версия'!DU238)=0,NA(),'Последняя версия'!DU238)</f>
        <v>61</v>
      </c>
      <c r="DV238">
        <f>IF(COUNTA('Последняя версия'!DV238)=0,NA(),'Последняя версия'!DV238)</f>
        <v>11</v>
      </c>
      <c r="DW238">
        <f>IF(COUNTA('Последняя версия'!DW238)=0,NA(),'Последняя версия'!DW238)</f>
        <v>1</v>
      </c>
      <c r="DX238">
        <f>IF(COUNTA('Последняя версия'!DX238)=0,NA(),'Последняя версия'!DX238)</f>
        <v>8</v>
      </c>
      <c r="DY238">
        <f>IF(COUNTA('Последняя версия'!DY238)=0,NA(),'Последняя версия'!DY238)</f>
        <v>4</v>
      </c>
      <c r="DZ238">
        <f>IF(COUNTA('Последняя версия'!DZ238)=0,NA(),'Последняя версия'!DZ238)</f>
        <v>26</v>
      </c>
      <c r="EA238">
        <f>IF(COUNTA('Последняя версия'!EA238)=0,NA(),'Последняя версия'!EA238)</f>
        <v>12</v>
      </c>
      <c r="EB238">
        <f>IF(COUNTA('Последняя версия'!EB238)=0,NA(),'Последняя версия'!EB238)</f>
        <v>52</v>
      </c>
      <c r="EC238">
        <f>IF(COUNTA('Последняя версия'!EC238)=0,NA(),'Последняя версия'!EC238)</f>
        <v>114</v>
      </c>
      <c r="ED238">
        <f>IF(COUNTA('Последняя версия'!ED238)=0,NA(),'Последняя версия'!ED238)</f>
        <v>160</v>
      </c>
      <c r="EE238">
        <f>IF(COUNTA('Последняя версия'!EE238)=0,NA(),'Последняя версия'!EE238)</f>
        <v>0</v>
      </c>
      <c r="EF238">
        <f>IF(COUNTA('Последняя версия'!EF238)=0,NA(),'Последняя версия'!EF238)</f>
        <v>0</v>
      </c>
      <c r="EG238">
        <f>IF(COUNTA('Последняя версия'!EG238)=0,NA(),'Последняя версия'!EG238)</f>
        <v>3</v>
      </c>
      <c r="EH238">
        <f>IF(COUNTA('Последняя версия'!EH238)=0,NA(),'Последняя версия'!EH238)</f>
        <v>5</v>
      </c>
      <c r="EI238">
        <f>IF(COUNTA('Последняя версия'!EI238)=0,NA(),'Последняя версия'!EI238)</f>
        <v>46</v>
      </c>
      <c r="EJ238">
        <f>IF(COUNTA('Последняя версия'!EJ238)=0,NA(),'Последняя версия'!EJ238)</f>
        <v>2.19</v>
      </c>
    </row>
    <row r="239" spans="1:140" x14ac:dyDescent="0.35">
      <c r="A239">
        <f>IF(COUNTA('Последняя версия'!A239)=0,NA(),'Последняя версия'!A239)</f>
        <v>238</v>
      </c>
      <c r="B239">
        <f>IF(COUNTA('Последняя версия'!B239)=0,NA(),'Последняя версия'!B239)</f>
        <v>2</v>
      </c>
      <c r="C239">
        <f>IF(COUNTA('Последняя версия'!C239)=0,NA(),'Последняя версия'!C239)</f>
        <v>2</v>
      </c>
      <c r="D239">
        <f>IF(COUNTA('Последняя версия'!D239)=0,NA(),'Последняя версия'!D239)</f>
        <v>4</v>
      </c>
      <c r="E239">
        <f>IF(COUNTA('Последняя версия'!E239)=0,NA(),'Последняя версия'!E239)</f>
        <v>6</v>
      </c>
      <c r="F239">
        <f>IF(COUNTA('Последняя версия'!F239)=0,NA(),'Последняя версия'!F239)</f>
        <v>3</v>
      </c>
      <c r="G239">
        <f>IF(COUNTA('Последняя версия'!G239)=0,NA(),'Последняя версия'!G239)</f>
        <v>1</v>
      </c>
      <c r="H239">
        <f>IF(COUNTA('Последняя версия'!H239)=0,NA(),'Последняя версия'!H239)</f>
        <v>1</v>
      </c>
      <c r="I239">
        <f>IF(COUNTA('Последняя версия'!I239)=0,NA(),'Последняя версия'!I239)</f>
        <v>1</v>
      </c>
      <c r="J239">
        <f>IF(COUNTA('Последняя версия'!J239)=0,NA(),'Последняя версия'!J239)</f>
        <v>2</v>
      </c>
      <c r="K239">
        <f>IF(COUNTA('Последняя версия'!K239)=0,NA(),'Последняя версия'!K239)</f>
        <v>1</v>
      </c>
      <c r="L239">
        <f>IF(COUNTA('Последняя версия'!L239)=0,NA(),'Последняя версия'!L239)</f>
        <v>1</v>
      </c>
      <c r="M239">
        <f>IF(COUNTA('Последняя версия'!M239)=0,NA(),'Последняя версия'!M239)</f>
        <v>1</v>
      </c>
      <c r="N239">
        <f>IF(COUNTA('Последняя версия'!N239)=0,NA(),'Последняя версия'!N239)</f>
        <v>2</v>
      </c>
      <c r="O239">
        <f>IF(COUNTA('Последняя версия'!O239)=0,NA(),'Последняя версия'!O239)</f>
        <v>2</v>
      </c>
      <c r="P239">
        <f>IF(COUNTA('Последняя версия'!P239)=0,NA(),'Последняя версия'!P239)</f>
        <v>1</v>
      </c>
      <c r="Q239">
        <f>IF(COUNTA('Последняя версия'!Q239)=0,NA(),'Последняя версия'!Q239)</f>
        <v>1</v>
      </c>
      <c r="R239">
        <f>IF(COUNTA('Последняя версия'!R239)=0,NA(),'Последняя версия'!R239)</f>
        <v>1</v>
      </c>
      <c r="S239">
        <f>IF(COUNTA('Последняя версия'!S239)=0,NA(),'Последняя версия'!S239)</f>
        <v>2</v>
      </c>
      <c r="T239">
        <f>IF(COUNTA('Последняя версия'!T239)=0,NA(),'Последняя версия'!T239)</f>
        <v>1</v>
      </c>
      <c r="U239">
        <f>IF(COUNTA('Последняя версия'!U239)=0,NA(),'Последняя версия'!U239)</f>
        <v>1</v>
      </c>
      <c r="V239">
        <f>IF(COUNTA('Последняя версия'!V239)=0,NA(),'Последняя версия'!V239)</f>
        <v>1</v>
      </c>
      <c r="W239">
        <f>IF(COUNTA('Последняя версия'!W239)=0,NA(),'Последняя версия'!W239)</f>
        <v>1</v>
      </c>
      <c r="X239">
        <f>IF(COUNTA('Последняя версия'!X239)=0,NA(),'Последняя версия'!X239)</f>
        <v>69</v>
      </c>
      <c r="Y239">
        <f>IF(COUNTA('Последняя версия'!Y239)=0,NA(),'Последняя версия'!Y239)</f>
        <v>68</v>
      </c>
      <c r="Z239">
        <f>IF(COUNTA('Последняя версия'!Z239)=0,NA(),'Последняя версия'!Z239)</f>
        <v>12</v>
      </c>
      <c r="AA239">
        <f>IF(COUNTA('Последняя версия'!AA239)=0,NA(),'Последняя версия'!AA239)</f>
        <v>49</v>
      </c>
      <c r="AB239" t="e">
        <f>IF(COUNTA('Последняя версия'!AB239)=0,NA(),'Последняя версия'!AB239)</f>
        <v>#N/A</v>
      </c>
      <c r="AC239">
        <f>IF(COUNTA('Последняя версия'!AC239)=0,NA(),'Последняя версия'!AC239)</f>
        <v>44.7</v>
      </c>
      <c r="AD239">
        <f>IF(COUNTA('Последняя версия'!AD239)=0,NA(),'Последняя версия'!AD239)</f>
        <v>5.3</v>
      </c>
      <c r="AE239">
        <f>IF(COUNTA('Последняя версия'!AE239)=0,NA(),'Последняя версия'!AE239)</f>
        <v>82</v>
      </c>
      <c r="AF239">
        <f>IF(COUNTA('Последняя версия'!AF239)=0,NA(),'Последняя версия'!AF239)</f>
        <v>6.57</v>
      </c>
      <c r="AG239">
        <f>IF(COUNTA('Последняя версия'!AG239)=0,NA(),'Последняя версия'!AG239)</f>
        <v>1.32</v>
      </c>
      <c r="AH239">
        <f>IF(COUNTA('Последняя версия'!AH239)=0,NA(),'Последняя версия'!AH239)</f>
        <v>3.94</v>
      </c>
      <c r="AI239">
        <f>IF(COUNTA('Последняя версия'!AI239)=0,NA(),'Последняя версия'!AI239)</f>
        <v>0.99</v>
      </c>
      <c r="AJ239">
        <f>IF(COUNTA('Последняя версия'!AJ239)=0,NA(),'Последняя версия'!AJ239)</f>
        <v>5.91</v>
      </c>
      <c r="AK239">
        <f>IF(COUNTA('Последняя версия'!AK239)=0,NA(),'Последняя версия'!AK239)</f>
        <v>3.02</v>
      </c>
      <c r="AL239">
        <f>IF(COUNTA('Последняя версия'!AL239)=0,NA(),'Последняя версия'!AL239)</f>
        <v>118</v>
      </c>
      <c r="AM239">
        <f>IF(COUNTA('Последняя версия'!AM239)=0,NA(),'Последняя версия'!AM239)</f>
        <v>148</v>
      </c>
      <c r="AN239" t="e">
        <f>IF(COUNTA('Последняя версия'!AN239)=0,NA(),'Последняя версия'!AN239)</f>
        <v>#N/A</v>
      </c>
      <c r="AO239" t="e">
        <f>IF(COUNTA('Последняя версия'!AO239)=0,NA(),'Последняя версия'!AO239)</f>
        <v>#N/A</v>
      </c>
      <c r="AP239" t="e">
        <f>IF(COUNTA('Последняя версия'!AP239)=0,NA(),'Последняя версия'!AP239)</f>
        <v>#N/A</v>
      </c>
      <c r="AQ239" t="e">
        <f>IF(COUNTA('Последняя версия'!AQ239)=0,NA(),'Последняя версия'!AQ239)</f>
        <v>#N/A</v>
      </c>
      <c r="AR239" t="e">
        <f>IF(COUNTA('Последняя версия'!AR239)=0,NA(),'Последняя версия'!AR239)</f>
        <v>#N/A</v>
      </c>
      <c r="AS239" t="e">
        <f>IF(COUNTA('Последняя версия'!AS239)=0,NA(),'Последняя версия'!AS239)</f>
        <v>#N/A</v>
      </c>
      <c r="AT239" t="e">
        <f>IF(COUNTA('Последняя версия'!AT239)=0,NA(),'Последняя версия'!AT239)</f>
        <v>#N/A</v>
      </c>
      <c r="AU239" t="e">
        <f>IF(COUNTA('Последняя версия'!AU239)=0,NA(),'Последняя версия'!AU239)</f>
        <v>#N/A</v>
      </c>
      <c r="AV239" t="e">
        <f>IF(COUNTA('Последняя версия'!AV239)=0,NA(),'Последняя версия'!AV239)</f>
        <v>#N/A</v>
      </c>
      <c r="AW239" t="e">
        <f>IF(COUNTA('Последняя версия'!AW239)=0,NA(),'Последняя версия'!AW239)</f>
        <v>#N/A</v>
      </c>
      <c r="AX239" t="e">
        <f>IF(COUNTA('Последняя версия'!AX239)=0,NA(),'Последняя версия'!AX239)</f>
        <v>#N/A</v>
      </c>
      <c r="AY239" t="e">
        <f>IF(COUNTA('Последняя версия'!AY239)=0,NA(),'Последняя версия'!AY239)</f>
        <v>#N/A</v>
      </c>
      <c r="AZ239" t="e">
        <f>IF(COUNTA('Последняя версия'!AZ239)=0,NA(),'Последняя версия'!AZ239)</f>
        <v>#N/A</v>
      </c>
      <c r="BA239" t="e">
        <f>IF(COUNTA('Последняя версия'!BA239)=0,NA(),'Последняя версия'!BA239)</f>
        <v>#N/A</v>
      </c>
      <c r="BB239">
        <f>IF(COUNTA('Последняя версия'!BB239)=0,NA(),'Последняя версия'!BB239)</f>
        <v>133</v>
      </c>
      <c r="BC239">
        <f>IF(COUNTA('Последняя версия'!BC239)=0,NA(),'Последняя версия'!BC239)</f>
        <v>4.29</v>
      </c>
      <c r="BD239">
        <f>IF(COUNTA('Последняя версия'!BD239)=0,NA(),'Последняя версия'!BD239)</f>
        <v>392</v>
      </c>
      <c r="BE239">
        <f>IF(COUNTA('Последняя версия'!BE239)=0,NA(),'Последняя версия'!BE239)</f>
        <v>7.3</v>
      </c>
      <c r="BF239">
        <f>IF(COUNTA('Последняя версия'!BF239)=0,NA(),'Последняя версия'!BF239)</f>
        <v>28</v>
      </c>
      <c r="BG239">
        <f>IF(COUNTA('Последняя версия'!BG239)=0,NA(),'Последняя версия'!BG239)</f>
        <v>4</v>
      </c>
      <c r="BH239" t="e">
        <f>IF(COUNTA('Последняя версия'!BH239)=0,NA(),'Последняя версия'!BH239)</f>
        <v>#N/A</v>
      </c>
      <c r="BI239" t="e">
        <f>IF(COUNTA('Последняя версия'!BI239)=0,NA(),'Последняя версия'!BI239)</f>
        <v>#N/A</v>
      </c>
      <c r="BJ239" t="e">
        <f>IF(COUNTA('Последняя версия'!BJ239)=0,NA(),'Последняя версия'!BJ239)</f>
        <v>#N/A</v>
      </c>
      <c r="BK239" t="e">
        <f>IF(COUNTA('Последняя версия'!BK239)=0,NA(),'Последняя версия'!BK239)</f>
        <v>#N/A</v>
      </c>
      <c r="BL239" t="e">
        <f>IF(COUNTA('Последняя версия'!BL239)=0,NA(),'Последняя версия'!BL239)</f>
        <v>#N/A</v>
      </c>
      <c r="BM239" t="e">
        <f>IF(COUNTA('Последняя версия'!BM239)=0,NA(),'Последняя версия'!BM239)</f>
        <v>#N/A</v>
      </c>
      <c r="BN239" t="e">
        <f>IF(COUNTA('Последняя версия'!BN239)=0,NA(),'Последняя версия'!BN239)</f>
        <v>#N/A</v>
      </c>
      <c r="BO239" t="e">
        <f>IF(COUNTA('Последняя версия'!BO239)=0,NA(),'Последняя версия'!BO239)</f>
        <v>#N/A</v>
      </c>
      <c r="BP239" t="e">
        <f>IF(COUNTA('Последняя версия'!BP239)=0,NA(),'Последняя версия'!BP239)</f>
        <v>#N/A</v>
      </c>
      <c r="BQ239" t="e">
        <f>IF(COUNTA('Последняя версия'!BQ239)=0,NA(),'Последняя версия'!BQ239)</f>
        <v>#N/A</v>
      </c>
      <c r="BR239" t="e">
        <f>IF(COUNTA('Последняя версия'!BR239)=0,NA(),'Последняя версия'!BR239)</f>
        <v>#N/A</v>
      </c>
      <c r="BS239" t="e">
        <f>IF(COUNTA('Последняя версия'!BS239)=0,NA(),'Последняя версия'!BS239)</f>
        <v>#N/A</v>
      </c>
      <c r="BT239" t="e">
        <f>IF(COUNTA('Последняя версия'!BT239)=0,NA(),'Последняя версия'!BT239)</f>
        <v>#N/A</v>
      </c>
      <c r="BU239" t="e">
        <f>IF(COUNTA('Последняя версия'!BU239)=0,NA(),'Последняя версия'!BU239)</f>
        <v>#N/A</v>
      </c>
      <c r="BV239" t="e">
        <f>IF(COUNTA('Последняя версия'!BV239)=0,NA(),'Последняя версия'!BV239)</f>
        <v>#N/A</v>
      </c>
      <c r="BW239" t="e">
        <f>IF(COUNTA('Последняя версия'!BW239)=0,NA(),'Последняя версия'!BW239)</f>
        <v>#N/A</v>
      </c>
      <c r="BX239" t="e">
        <f>IF(COUNTA('Последняя версия'!BX239)=0,NA(),'Последняя версия'!BX239)</f>
        <v>#N/A</v>
      </c>
      <c r="BY239" t="e">
        <f>IF(COUNTA('Последняя версия'!BY239)=0,NA(),'Последняя версия'!BY239)</f>
        <v>#N/A</v>
      </c>
      <c r="BZ239" t="e">
        <f>IF(COUNTA('Последняя версия'!BZ239)=0,NA(),'Последняя версия'!BZ239)</f>
        <v>#N/A</v>
      </c>
      <c r="CA239" t="e">
        <f>IF(COUNTA('Последняя версия'!CA239)=0,NA(),'Последняя версия'!CA239)</f>
        <v>#N/A</v>
      </c>
      <c r="CB239" t="e">
        <f>IF(COUNTA('Последняя версия'!CB239)=0,NA(),'Последняя версия'!CB239)</f>
        <v>#N/A</v>
      </c>
      <c r="CC239" t="e">
        <f>IF(COUNTA('Последняя версия'!CC239)=0,NA(),'Последняя версия'!CC239)</f>
        <v>#N/A</v>
      </c>
      <c r="CD239" t="e">
        <f>IF(COUNTA('Последняя версия'!CD239)=0,NA(),'Последняя версия'!CD239)</f>
        <v>#N/A</v>
      </c>
      <c r="CE239" t="e">
        <f>IF(COUNTA('Последняя версия'!CE239)=0,NA(),'Последняя версия'!CE239)</f>
        <v>#N/A</v>
      </c>
      <c r="CF239" t="e">
        <f>IF(COUNTA('Последняя версия'!CF239)=0,NA(),'Последняя версия'!CF239)</f>
        <v>#N/A</v>
      </c>
      <c r="CG239" t="e">
        <f>IF(COUNTA('Последняя версия'!CG239)=0,NA(),'Последняя версия'!CG239)</f>
        <v>#N/A</v>
      </c>
      <c r="CH239" t="e">
        <f>IF(COUNTA('Последняя версия'!CH239)=0,NA(),'Последняя версия'!CH239)</f>
        <v>#N/A</v>
      </c>
      <c r="CI239" t="e">
        <f>IF(COUNTA('Последняя версия'!CI239)=0,NA(),'Последняя версия'!CI239)</f>
        <v>#N/A</v>
      </c>
      <c r="CJ239" t="e">
        <f>IF(COUNTA('Последняя версия'!CJ239)=0,NA(),'Последняя версия'!CJ239)</f>
        <v>#N/A</v>
      </c>
      <c r="CK239" t="e">
        <f>IF(COUNTA('Последняя версия'!CK239)=0,NA(),'Последняя версия'!CK239)</f>
        <v>#N/A</v>
      </c>
      <c r="CL239" t="e">
        <f>IF(COUNTA('Последняя версия'!CL239)=0,NA(),'Последняя версия'!CL239)</f>
        <v>#N/A</v>
      </c>
      <c r="CM239" t="e">
        <f>IF(COUNTA('Последняя версия'!CM239)=0,NA(),'Последняя версия'!CM239)</f>
        <v>#N/A</v>
      </c>
      <c r="CN239" t="e">
        <f>IF(COUNTA('Последняя версия'!CN239)=0,NA(),'Последняя версия'!CN239)</f>
        <v>#N/A</v>
      </c>
      <c r="CO239" t="e">
        <f>IF(COUNTA('Последняя версия'!CO239)=0,NA(),'Последняя версия'!CO239)</f>
        <v>#N/A</v>
      </c>
      <c r="CP239" t="e">
        <f>IF(COUNTA('Последняя версия'!CP239)=0,NA(),'Последняя версия'!CP239)</f>
        <v>#N/A</v>
      </c>
      <c r="CQ239" t="e">
        <f>IF(COUNTA('Последняя версия'!CQ239)=0,NA(),'Последняя версия'!CQ239)</f>
        <v>#N/A</v>
      </c>
      <c r="CR239" t="e">
        <f>IF(COUNTA('Последняя версия'!CR239)=0,NA(),'Последняя версия'!CR239)</f>
        <v>#N/A</v>
      </c>
      <c r="CS239">
        <f>IF(COUNTA('Последняя версия'!CS239)=0,NA(),'Последняя версия'!CS239)</f>
        <v>28</v>
      </c>
      <c r="CT239">
        <f>IF(COUNTA('Последняя версия'!CT239)=0,NA(),'Последняя версия'!CT239)</f>
        <v>10</v>
      </c>
      <c r="CU239">
        <f>IF(COUNTA('Последняя версия'!CU239)=0,NA(),'Последняя версия'!CU239)</f>
        <v>17</v>
      </c>
      <c r="CV239">
        <f>IF(COUNTA('Последняя версия'!CV239)=0,NA(),'Последняя версия'!CV239)</f>
        <v>3</v>
      </c>
      <c r="CW239">
        <f>IF(COUNTA('Последняя версия'!CW239)=0,NA(),'Последняя версия'!CW239)</f>
        <v>6</v>
      </c>
      <c r="CX239">
        <f>IF(COUNTA('Последняя версия'!CX239)=0,NA(),'Последняя версия'!CX239)</f>
        <v>1</v>
      </c>
      <c r="CY239">
        <f>IF(COUNTA('Последняя версия'!CY239)=0,NA(),'Последняя версия'!CY239)</f>
        <v>6</v>
      </c>
      <c r="CZ239">
        <f>IF(COUNTA('Последняя версия'!CZ239)=0,NA(),'Последняя версия'!CZ239)</f>
        <v>1</v>
      </c>
      <c r="DA239">
        <f>IF(COUNTA('Последняя версия'!DA239)=0,NA(),'Последняя версия'!DA239)</f>
        <v>1</v>
      </c>
      <c r="DB239">
        <f>IF(COUNTA('Последняя версия'!DB239)=0,NA(),'Последняя версия'!DB239)</f>
        <v>6</v>
      </c>
      <c r="DC239">
        <f>IF(COUNTA('Последняя версия'!DC239)=0,NA(),'Последняя версия'!DC239)</f>
        <v>6</v>
      </c>
      <c r="DD239">
        <f>IF(COUNTA('Последняя версия'!DD239)=0,NA(),'Последняя версия'!DD239)</f>
        <v>6</v>
      </c>
      <c r="DE239">
        <f>IF(COUNTA('Последняя версия'!DE239)=0,NA(),'Последняя версия'!DE239)</f>
        <v>6</v>
      </c>
      <c r="DF239">
        <f>IF(COUNTA('Последняя версия'!DF239)=0,NA(),'Последняя версия'!DF239)</f>
        <v>5</v>
      </c>
      <c r="DG239">
        <f>IF(COUNTA('Последняя версия'!DG239)=0,NA(),'Последняя версия'!DG239)</f>
        <v>4</v>
      </c>
      <c r="DH239">
        <f>IF(COUNTA('Последняя версия'!DH239)=0,NA(),'Последняя версия'!DH239)</f>
        <v>8</v>
      </c>
      <c r="DI239">
        <f>IF(COUNTA('Последняя версия'!DI239)=0,NA(),'Последняя версия'!DI239)</f>
        <v>6</v>
      </c>
      <c r="DJ239">
        <f>IF(COUNTA('Последняя версия'!DJ239)=0,NA(),'Последняя версия'!DJ239)</f>
        <v>5</v>
      </c>
      <c r="DK239">
        <f>IF(COUNTA('Последняя версия'!DK239)=0,NA(),'Последняя версия'!DK239)</f>
        <v>7</v>
      </c>
      <c r="DL239">
        <f>IF(COUNTA('Последняя версия'!DL239)=0,NA(),'Последняя версия'!DL239)</f>
        <v>8</v>
      </c>
      <c r="DM239">
        <f>IF(COUNTA('Последняя версия'!DM239)=0,NA(),'Последняя версия'!DM239)</f>
        <v>7</v>
      </c>
      <c r="DN239">
        <f>IF(COUNTA('Последняя версия'!DN239)=0,NA(),'Последняя версия'!DN239)</f>
        <v>4</v>
      </c>
      <c r="DO239">
        <f>IF(COUNTA('Последняя версия'!DO239)=0,NA(),'Последняя версия'!DO239)</f>
        <v>3</v>
      </c>
      <c r="DP239">
        <f>IF(COUNTA('Последняя версия'!DP239)=0,NA(),'Последняя версия'!DP239)</f>
        <v>9</v>
      </c>
      <c r="DQ239">
        <f>IF(COUNTA('Последняя версия'!DQ239)=0,NA(),'Последняя версия'!DQ239)</f>
        <v>13</v>
      </c>
      <c r="DR239">
        <f>IF(COUNTA('Последняя версия'!DR239)=0,NA(),'Последняя версия'!DR239)</f>
        <v>9</v>
      </c>
      <c r="DS239">
        <f>IF(COUNTA('Последняя версия'!DS239)=0,NA(),'Последняя версия'!DS239)</f>
        <v>4</v>
      </c>
      <c r="DT239">
        <f>IF(COUNTA('Последняя версия'!DT239)=0,NA(),'Последняя версия'!DT239)</f>
        <v>112</v>
      </c>
      <c r="DU239">
        <f>IF(COUNTA('Последняя версия'!DU239)=0,NA(),'Последняя версия'!DU239)</f>
        <v>90</v>
      </c>
      <c r="DV239">
        <f>IF(COUNTA('Последняя версия'!DV239)=0,NA(),'Последняя версия'!DV239)</f>
        <v>18</v>
      </c>
      <c r="DW239">
        <f>IF(COUNTA('Последняя версия'!DW239)=0,NA(),'Последняя версия'!DW239)</f>
        <v>1</v>
      </c>
      <c r="DX239">
        <f>IF(COUNTA('Последняя версия'!DX239)=0,NA(),'Последняя версия'!DX239)</f>
        <v>23</v>
      </c>
      <c r="DY239">
        <f>IF(COUNTA('Последняя версия'!DY239)=0,NA(),'Последняя версия'!DY239)</f>
        <v>11</v>
      </c>
      <c r="DZ239">
        <f>IF(COUNTA('Последняя версия'!DZ239)=0,NA(),'Последняя версия'!DZ239)</f>
        <v>22</v>
      </c>
      <c r="EA239">
        <f>IF(COUNTA('Последняя версия'!EA239)=0,NA(),'Последняя версия'!EA239)</f>
        <v>16</v>
      </c>
      <c r="EB239">
        <f>IF(COUNTA('Последняя версия'!EB239)=0,NA(),'Последняя версия'!EB239)</f>
        <v>93</v>
      </c>
      <c r="EC239">
        <f>IF(COUNTA('Последняя версия'!EC239)=0,NA(),'Последняя версия'!EC239)</f>
        <v>118</v>
      </c>
      <c r="ED239">
        <f>IF(COUNTA('Последняя версия'!ED239)=0,NA(),'Последняя версия'!ED239)</f>
        <v>229</v>
      </c>
      <c r="EE239">
        <f>IF(COUNTA('Последняя версия'!EE239)=0,NA(),'Последняя версия'!EE239)</f>
        <v>0</v>
      </c>
      <c r="EF239">
        <f>IF(COUNTA('Последняя версия'!EF239)=0,NA(),'Последняя версия'!EF239)</f>
        <v>0</v>
      </c>
      <c r="EG239">
        <f>IF(COUNTA('Последняя версия'!EG239)=0,NA(),'Последняя версия'!EG239)</f>
        <v>0</v>
      </c>
      <c r="EH239">
        <f>IF(COUNTA('Последняя версия'!EH239)=0,NA(),'Последняя версия'!EH239)</f>
        <v>6</v>
      </c>
      <c r="EI239">
        <f>IF(COUNTA('Последняя версия'!EI239)=0,NA(),'Последняя версия'!EI239)</f>
        <v>107</v>
      </c>
      <c r="EJ239">
        <f>IF(COUNTA('Последняя версия'!EJ239)=0,NA(),'Последняя версия'!EJ239)</f>
        <v>1.27</v>
      </c>
    </row>
    <row r="240" spans="1:140" x14ac:dyDescent="0.35">
      <c r="A240">
        <f>IF(COUNTA('Последняя версия'!A240)=0,NA(),'Последняя версия'!A240)</f>
        <v>239</v>
      </c>
      <c r="B240">
        <f>IF(COUNTA('Последняя версия'!B240)=0,NA(),'Последняя версия'!B240)</f>
        <v>2</v>
      </c>
      <c r="C240">
        <f>IF(COUNTA('Последняя версия'!C240)=0,NA(),'Последняя версия'!C240)</f>
        <v>1</v>
      </c>
      <c r="D240">
        <f>IF(COUNTA('Последняя версия'!D240)=0,NA(),'Последняя версия'!D240)</f>
        <v>6</v>
      </c>
      <c r="E240">
        <f>IF(COUNTA('Последняя версия'!E240)=0,NA(),'Последняя версия'!E240)</f>
        <v>6</v>
      </c>
      <c r="F240">
        <f>IF(COUNTA('Последняя версия'!F240)=0,NA(),'Последняя версия'!F240)</f>
        <v>2</v>
      </c>
      <c r="G240">
        <f>IF(COUNTA('Последняя версия'!G240)=0,NA(),'Последняя версия'!G240)</f>
        <v>2</v>
      </c>
      <c r="H240">
        <f>IF(COUNTA('Последняя версия'!H240)=0,NA(),'Последняя версия'!H240)</f>
        <v>1</v>
      </c>
      <c r="I240">
        <f>IF(COUNTA('Последняя версия'!I240)=0,NA(),'Последняя версия'!I240)</f>
        <v>3</v>
      </c>
      <c r="J240">
        <f>IF(COUNTA('Последняя версия'!J240)=0,NA(),'Последняя версия'!J240)</f>
        <v>1</v>
      </c>
      <c r="K240">
        <f>IF(COUNTA('Последняя версия'!K240)=0,NA(),'Последняя версия'!K240)</f>
        <v>1</v>
      </c>
      <c r="L240">
        <f>IF(COUNTA('Последняя версия'!L240)=0,NA(),'Последняя версия'!L240)</f>
        <v>1</v>
      </c>
      <c r="M240">
        <f>IF(COUNTA('Последняя версия'!M240)=0,NA(),'Последняя версия'!M240)</f>
        <v>1</v>
      </c>
      <c r="N240">
        <f>IF(COUNTA('Последняя версия'!N240)=0,NA(),'Последняя версия'!N240)</f>
        <v>1</v>
      </c>
      <c r="O240">
        <f>IF(COUNTA('Последняя версия'!O240)=0,NA(),'Последняя версия'!O240)</f>
        <v>2</v>
      </c>
      <c r="P240">
        <f>IF(COUNTA('Последняя версия'!P240)=0,NA(),'Последняя версия'!P240)</f>
        <v>1</v>
      </c>
      <c r="Q240">
        <f>IF(COUNTA('Последняя версия'!Q240)=0,NA(),'Последняя версия'!Q240)</f>
        <v>1</v>
      </c>
      <c r="R240">
        <f>IF(COUNTA('Последняя версия'!R240)=0,NA(),'Последняя версия'!R240)</f>
        <v>1</v>
      </c>
      <c r="S240">
        <f>IF(COUNTA('Последняя версия'!S240)=0,NA(),'Последняя версия'!S240)</f>
        <v>2</v>
      </c>
      <c r="T240">
        <f>IF(COUNTA('Последняя версия'!T240)=0,NA(),'Последняя версия'!T240)</f>
        <v>0</v>
      </c>
      <c r="U240">
        <f>IF(COUNTA('Последняя версия'!U240)=0,NA(),'Последняя версия'!U240)</f>
        <v>1</v>
      </c>
      <c r="V240">
        <f>IF(COUNTA('Последняя версия'!V240)=0,NA(),'Последняя версия'!V240)</f>
        <v>1</v>
      </c>
      <c r="W240">
        <f>IF(COUNTA('Последняя версия'!W240)=0,NA(),'Последняя версия'!W240)</f>
        <v>1</v>
      </c>
      <c r="X240">
        <f>IF(COUNTA('Последняя версия'!X240)=0,NA(),'Последняя версия'!X240)</f>
        <v>80</v>
      </c>
      <c r="Y240">
        <f>IF(COUNTA('Последняя версия'!Y240)=0,NA(),'Последняя версия'!Y240)</f>
        <v>79</v>
      </c>
      <c r="Z240">
        <f>IF(COUNTA('Последняя версия'!Z240)=0,NA(),'Последняя версия'!Z240)</f>
        <v>9</v>
      </c>
      <c r="AA240">
        <f>IF(COUNTA('Последняя версия'!AA240)=0,NA(),'Последняя версия'!AA240)</f>
        <v>53</v>
      </c>
      <c r="AB240" t="e">
        <f>IF(COUNTA('Последняя версия'!AB240)=0,NA(),'Последняя версия'!AB240)</f>
        <v>#N/A</v>
      </c>
      <c r="AC240">
        <f>IF(COUNTA('Последняя версия'!AC240)=0,NA(),'Последняя версия'!AC240)</f>
        <v>40.299999999999997</v>
      </c>
      <c r="AD240">
        <f>IF(COUNTA('Последняя версия'!AD240)=0,NA(),'Последняя версия'!AD240)</f>
        <v>4.32</v>
      </c>
      <c r="AE240">
        <f>IF(COUNTA('Последняя версия'!AE240)=0,NA(),'Последняя версия'!AE240)</f>
        <v>72.099999999999994</v>
      </c>
      <c r="AF240">
        <f>IF(COUNTA('Последняя версия'!AF240)=0,NA(),'Последняя версия'!AF240)</f>
        <v>5.98</v>
      </c>
      <c r="AG240">
        <f>IF(COUNTA('Последняя версия'!AG240)=0,NA(),'Последняя версия'!AG240)</f>
        <v>1.28</v>
      </c>
      <c r="AH240">
        <f>IF(COUNTA('Последняя версия'!AH240)=0,NA(),'Последняя версия'!AH240)</f>
        <v>2.93</v>
      </c>
      <c r="AI240">
        <f>IF(COUNTA('Последняя версия'!AI240)=0,NA(),'Последняя версия'!AI240)</f>
        <v>0.7</v>
      </c>
      <c r="AJ240">
        <f>IF(COUNTA('Последняя версия'!AJ240)=0,NA(),'Последняя версия'!AJ240)</f>
        <v>30.38</v>
      </c>
      <c r="AK240">
        <f>IF(COUNTA('Последняя версия'!AK240)=0,NA(),'Последняя версия'!AK240)</f>
        <v>2.36</v>
      </c>
      <c r="AL240">
        <f>IF(COUNTA('Последняя версия'!AL240)=0,NA(),'Последняя версия'!AL240)</f>
        <v>112</v>
      </c>
      <c r="AM240">
        <f>IF(COUNTA('Последняя версия'!AM240)=0,NA(),'Последняя версия'!AM240)</f>
        <v>534</v>
      </c>
      <c r="AN240" t="e">
        <f>IF(COUNTA('Последняя версия'!AN240)=0,NA(),'Последняя версия'!AN240)</f>
        <v>#N/A</v>
      </c>
      <c r="AO240" t="e">
        <f>IF(COUNTA('Последняя версия'!AO240)=0,NA(),'Последняя версия'!AO240)</f>
        <v>#N/A</v>
      </c>
      <c r="AP240" t="e">
        <f>IF(COUNTA('Последняя версия'!AP240)=0,NA(),'Последняя версия'!AP240)</f>
        <v>#N/A</v>
      </c>
      <c r="AQ240" t="e">
        <f>IF(COUNTA('Последняя версия'!AQ240)=0,NA(),'Последняя версия'!AQ240)</f>
        <v>#N/A</v>
      </c>
      <c r="AR240" t="e">
        <f>IF(COUNTA('Последняя версия'!AR240)=0,NA(),'Последняя версия'!AR240)</f>
        <v>#N/A</v>
      </c>
      <c r="AS240" t="e">
        <f>IF(COUNTA('Последняя версия'!AS240)=0,NA(),'Последняя версия'!AS240)</f>
        <v>#N/A</v>
      </c>
      <c r="AT240" t="e">
        <f>IF(COUNTA('Последняя версия'!AT240)=0,NA(),'Последняя версия'!AT240)</f>
        <v>#N/A</v>
      </c>
      <c r="AU240" t="e">
        <f>IF(COUNTA('Последняя версия'!AU240)=0,NA(),'Последняя версия'!AU240)</f>
        <v>#N/A</v>
      </c>
      <c r="AV240" t="e">
        <f>IF(COUNTA('Последняя версия'!AV240)=0,NA(),'Последняя версия'!AV240)</f>
        <v>#N/A</v>
      </c>
      <c r="AW240" t="e">
        <f>IF(COUNTA('Последняя версия'!AW240)=0,NA(),'Последняя версия'!AW240)</f>
        <v>#N/A</v>
      </c>
      <c r="AX240" t="e">
        <f>IF(COUNTA('Последняя версия'!AX240)=0,NA(),'Последняя версия'!AX240)</f>
        <v>#N/A</v>
      </c>
      <c r="AY240" t="e">
        <f>IF(COUNTA('Последняя версия'!AY240)=0,NA(),'Последняя версия'!AY240)</f>
        <v>#N/A</v>
      </c>
      <c r="AZ240" t="e">
        <f>IF(COUNTA('Последняя версия'!AZ240)=0,NA(),'Последняя версия'!AZ240)</f>
        <v>#N/A</v>
      </c>
      <c r="BA240" t="e">
        <f>IF(COUNTA('Последняя версия'!BA240)=0,NA(),'Последняя версия'!BA240)</f>
        <v>#N/A</v>
      </c>
      <c r="BB240">
        <f>IF(COUNTA('Последняя версия'!BB240)=0,NA(),'Последняя версия'!BB240)</f>
        <v>122</v>
      </c>
      <c r="BC240">
        <f>IF(COUNTA('Последняя версия'!BC240)=0,NA(),'Последняя версия'!BC240)</f>
        <v>3.86</v>
      </c>
      <c r="BD240">
        <f>IF(COUNTA('Последняя версия'!BD240)=0,NA(),'Последняя версия'!BD240)</f>
        <v>169</v>
      </c>
      <c r="BE240">
        <f>IF(COUNTA('Последняя версия'!BE240)=0,NA(),'Последняя версия'!BE240)</f>
        <v>6.8</v>
      </c>
      <c r="BF240">
        <f>IF(COUNTA('Последняя версия'!BF240)=0,NA(),'Последняя версия'!BF240)</f>
        <v>42</v>
      </c>
      <c r="BG240">
        <f>IF(COUNTA('Последняя версия'!BG240)=0,NA(),'Последняя версия'!BG240)</f>
        <v>5</v>
      </c>
      <c r="BH240" t="e">
        <f>IF(COUNTA('Последняя версия'!BH240)=0,NA(),'Последняя версия'!BH240)</f>
        <v>#N/A</v>
      </c>
      <c r="BI240" t="e">
        <f>IF(COUNTA('Последняя версия'!BI240)=0,NA(),'Последняя версия'!BI240)</f>
        <v>#N/A</v>
      </c>
      <c r="BJ240" t="e">
        <f>IF(COUNTA('Последняя версия'!BJ240)=0,NA(),'Последняя версия'!BJ240)</f>
        <v>#N/A</v>
      </c>
      <c r="BK240" t="e">
        <f>IF(COUNTA('Последняя версия'!BK240)=0,NA(),'Последняя версия'!BK240)</f>
        <v>#N/A</v>
      </c>
      <c r="BL240" t="e">
        <f>IF(COUNTA('Последняя версия'!BL240)=0,NA(),'Последняя версия'!BL240)</f>
        <v>#N/A</v>
      </c>
      <c r="BM240" t="e">
        <f>IF(COUNTA('Последняя версия'!BM240)=0,NA(),'Последняя версия'!BM240)</f>
        <v>#N/A</v>
      </c>
      <c r="BN240" t="e">
        <f>IF(COUNTA('Последняя версия'!BN240)=0,NA(),'Последняя версия'!BN240)</f>
        <v>#N/A</v>
      </c>
      <c r="BO240" t="e">
        <f>IF(COUNTA('Последняя версия'!BO240)=0,NA(),'Последняя версия'!BO240)</f>
        <v>#N/A</v>
      </c>
      <c r="BP240" t="e">
        <f>IF(COUNTA('Последняя версия'!BP240)=0,NA(),'Последняя версия'!BP240)</f>
        <v>#N/A</v>
      </c>
      <c r="BQ240" t="e">
        <f>IF(COUNTA('Последняя версия'!BQ240)=0,NA(),'Последняя версия'!BQ240)</f>
        <v>#N/A</v>
      </c>
      <c r="BR240" t="e">
        <f>IF(COUNTA('Последняя версия'!BR240)=0,NA(),'Последняя версия'!BR240)</f>
        <v>#N/A</v>
      </c>
      <c r="BS240" t="e">
        <f>IF(COUNTA('Последняя версия'!BS240)=0,NA(),'Последняя версия'!BS240)</f>
        <v>#N/A</v>
      </c>
      <c r="BT240" t="e">
        <f>IF(COUNTA('Последняя версия'!BT240)=0,NA(),'Последняя версия'!BT240)</f>
        <v>#N/A</v>
      </c>
      <c r="BU240" t="e">
        <f>IF(COUNTA('Последняя версия'!BU240)=0,NA(),'Последняя версия'!BU240)</f>
        <v>#N/A</v>
      </c>
      <c r="BV240" t="e">
        <f>IF(COUNTA('Последняя версия'!BV240)=0,NA(),'Последняя версия'!BV240)</f>
        <v>#N/A</v>
      </c>
      <c r="BW240" t="e">
        <f>IF(COUNTA('Последняя версия'!BW240)=0,NA(),'Последняя версия'!BW240)</f>
        <v>#N/A</v>
      </c>
      <c r="BX240" t="e">
        <f>IF(COUNTA('Последняя версия'!BX240)=0,NA(),'Последняя версия'!BX240)</f>
        <v>#N/A</v>
      </c>
      <c r="BY240" t="e">
        <f>IF(COUNTA('Последняя версия'!BY240)=0,NA(),'Последняя версия'!BY240)</f>
        <v>#N/A</v>
      </c>
      <c r="BZ240" t="e">
        <f>IF(COUNTA('Последняя версия'!BZ240)=0,NA(),'Последняя версия'!BZ240)</f>
        <v>#N/A</v>
      </c>
      <c r="CA240" t="e">
        <f>IF(COUNTA('Последняя версия'!CA240)=0,NA(),'Последняя версия'!CA240)</f>
        <v>#N/A</v>
      </c>
      <c r="CB240" t="e">
        <f>IF(COUNTA('Последняя версия'!CB240)=0,NA(),'Последняя версия'!CB240)</f>
        <v>#N/A</v>
      </c>
      <c r="CC240" t="e">
        <f>IF(COUNTA('Последняя версия'!CC240)=0,NA(),'Последняя версия'!CC240)</f>
        <v>#N/A</v>
      </c>
      <c r="CD240" t="e">
        <f>IF(COUNTA('Последняя версия'!CD240)=0,NA(),'Последняя версия'!CD240)</f>
        <v>#N/A</v>
      </c>
      <c r="CE240" t="e">
        <f>IF(COUNTA('Последняя версия'!CE240)=0,NA(),'Последняя версия'!CE240)</f>
        <v>#N/A</v>
      </c>
      <c r="CF240" t="e">
        <f>IF(COUNTA('Последняя версия'!CF240)=0,NA(),'Последняя версия'!CF240)</f>
        <v>#N/A</v>
      </c>
      <c r="CG240" t="e">
        <f>IF(COUNTA('Последняя версия'!CG240)=0,NA(),'Последняя версия'!CG240)</f>
        <v>#N/A</v>
      </c>
      <c r="CH240" t="e">
        <f>IF(COUNTA('Последняя версия'!CH240)=0,NA(),'Последняя версия'!CH240)</f>
        <v>#N/A</v>
      </c>
      <c r="CI240" t="e">
        <f>IF(COUNTA('Последняя версия'!CI240)=0,NA(),'Последняя версия'!CI240)</f>
        <v>#N/A</v>
      </c>
      <c r="CJ240" t="e">
        <f>IF(COUNTA('Последняя версия'!CJ240)=0,NA(),'Последняя версия'!CJ240)</f>
        <v>#N/A</v>
      </c>
      <c r="CK240" t="e">
        <f>IF(COUNTA('Последняя версия'!CK240)=0,NA(),'Последняя версия'!CK240)</f>
        <v>#N/A</v>
      </c>
      <c r="CL240" t="e">
        <f>IF(COUNTA('Последняя версия'!CL240)=0,NA(),'Последняя версия'!CL240)</f>
        <v>#N/A</v>
      </c>
      <c r="CM240" t="e">
        <f>IF(COUNTA('Последняя версия'!CM240)=0,NA(),'Последняя версия'!CM240)</f>
        <v>#N/A</v>
      </c>
      <c r="CN240" t="e">
        <f>IF(COUNTA('Последняя версия'!CN240)=0,NA(),'Последняя версия'!CN240)</f>
        <v>#N/A</v>
      </c>
      <c r="CO240" t="e">
        <f>IF(COUNTA('Последняя версия'!CO240)=0,NA(),'Последняя версия'!CO240)</f>
        <v>#N/A</v>
      </c>
      <c r="CP240" t="e">
        <f>IF(COUNTA('Последняя версия'!CP240)=0,NA(),'Последняя версия'!CP240)</f>
        <v>#N/A</v>
      </c>
      <c r="CQ240" t="e">
        <f>IF(COUNTA('Последняя версия'!CQ240)=0,NA(),'Последняя версия'!CQ240)</f>
        <v>#N/A</v>
      </c>
      <c r="CR240" t="e">
        <f>IF(COUNTA('Последняя версия'!CR240)=0,NA(),'Последняя версия'!CR240)</f>
        <v>#N/A</v>
      </c>
      <c r="CS240">
        <f>IF(COUNTA('Последняя версия'!CS240)=0,NA(),'Последняя версия'!CS240)</f>
        <v>26</v>
      </c>
      <c r="CT240">
        <f>IF(COUNTA('Последняя версия'!CT240)=0,NA(),'Последняя версия'!CT240)</f>
        <v>10</v>
      </c>
      <c r="CU240">
        <f>IF(COUNTA('Последняя версия'!CU240)=0,NA(),'Последняя версия'!CU240)</f>
        <v>11</v>
      </c>
      <c r="CV240">
        <f>IF(COUNTA('Последняя версия'!CV240)=0,NA(),'Последняя версия'!CV240)</f>
        <v>1</v>
      </c>
      <c r="CW240">
        <f>IF(COUNTA('Последняя версия'!CW240)=0,NA(),'Последняя версия'!CW240)</f>
        <v>1</v>
      </c>
      <c r="CX240">
        <f>IF(COUNTA('Последняя версия'!CX240)=0,NA(),'Последняя версия'!CX240)</f>
        <v>6</v>
      </c>
      <c r="CY240">
        <f>IF(COUNTA('Последняя версия'!CY240)=0,NA(),'Последняя версия'!CY240)</f>
        <v>1</v>
      </c>
      <c r="CZ240">
        <f>IF(COUNTA('Последняя версия'!CZ240)=0,NA(),'Последняя версия'!CZ240)</f>
        <v>1</v>
      </c>
      <c r="DA240">
        <f>IF(COUNTA('Последняя версия'!DA240)=0,NA(),'Последняя версия'!DA240)</f>
        <v>1</v>
      </c>
      <c r="DB240">
        <f>IF(COUNTA('Последняя версия'!DB240)=0,NA(),'Последняя версия'!DB240)</f>
        <v>4</v>
      </c>
      <c r="DC240">
        <f>IF(COUNTA('Последняя версия'!DC240)=0,NA(),'Последняя версия'!DC240)</f>
        <v>1</v>
      </c>
      <c r="DD240">
        <f>IF(COUNTA('Последняя версия'!DD240)=0,NA(),'Последняя версия'!DD240)</f>
        <v>6</v>
      </c>
      <c r="DE240">
        <f>IF(COUNTA('Последняя версия'!DE240)=0,NA(),'Последняя версия'!DE240)</f>
        <v>4</v>
      </c>
      <c r="DF240">
        <f>IF(COUNTA('Последняя версия'!DF240)=0,NA(),'Последняя версия'!DF240)</f>
        <v>1</v>
      </c>
      <c r="DG240">
        <f>IF(COUNTA('Последняя версия'!DG240)=0,NA(),'Последняя версия'!DG240)</f>
        <v>8</v>
      </c>
      <c r="DH240">
        <f>IF(COUNTA('Последняя версия'!DH240)=0,NA(),'Последняя версия'!DH240)</f>
        <v>1</v>
      </c>
      <c r="DI240">
        <f>IF(COUNTA('Последняя версия'!DI240)=0,NA(),'Последняя версия'!DI240)</f>
        <v>6</v>
      </c>
      <c r="DJ240">
        <f>IF(COUNTA('Последняя версия'!DJ240)=0,NA(),'Последняя версия'!DJ240)</f>
        <v>3</v>
      </c>
      <c r="DK240">
        <f>IF(COUNTA('Последняя версия'!DK240)=0,NA(),'Последняя версия'!DK240)</f>
        <v>5</v>
      </c>
      <c r="DL240">
        <f>IF(COUNTA('Последняя версия'!DL240)=0,NA(),'Последняя версия'!DL240)</f>
        <v>8</v>
      </c>
      <c r="DM240">
        <f>IF(COUNTA('Последняя версия'!DM240)=0,NA(),'Последняя версия'!DM240)</f>
        <v>9</v>
      </c>
      <c r="DN240">
        <f>IF(COUNTA('Последняя версия'!DN240)=0,NA(),'Последняя версия'!DN240)</f>
        <v>5</v>
      </c>
      <c r="DO240">
        <f>IF(COUNTA('Последняя версия'!DO240)=0,NA(),'Последняя версия'!DO240)</f>
        <v>4</v>
      </c>
      <c r="DP240">
        <f>IF(COUNTA('Последняя версия'!DP240)=0,NA(),'Последняя версия'!DP240)</f>
        <v>4</v>
      </c>
      <c r="DQ240">
        <f>IF(COUNTA('Последняя версия'!DQ240)=0,NA(),'Последняя версия'!DQ240)</f>
        <v>6</v>
      </c>
      <c r="DR240">
        <f>IF(COUNTA('Последняя версия'!DR240)=0,NA(),'Последняя версия'!DR240)</f>
        <v>6</v>
      </c>
      <c r="DS240">
        <f>IF(COUNTA('Последняя версия'!DS240)=0,NA(),'Последняя версия'!DS240)</f>
        <v>0</v>
      </c>
      <c r="DT240">
        <f>IF(COUNTA('Последняя версия'!DT240)=0,NA(),'Последняя версия'!DT240)</f>
        <v>96</v>
      </c>
      <c r="DU240">
        <f>IF(COUNTA('Последняя версия'!DU240)=0,NA(),'Последняя версия'!DU240)</f>
        <v>75</v>
      </c>
      <c r="DV240">
        <f>IF(COUNTA('Последняя версия'!DV240)=0,NA(),'Последняя версия'!DV240)</f>
        <v>16</v>
      </c>
      <c r="DW240">
        <f>IF(COUNTA('Последняя версия'!DW240)=0,NA(),'Последняя версия'!DW240)</f>
        <v>1</v>
      </c>
      <c r="DX240">
        <f>IF(COUNTA('Последняя версия'!DX240)=0,NA(),'Последняя версия'!DX240)</f>
        <v>17</v>
      </c>
      <c r="DY240">
        <f>IF(COUNTA('Последняя версия'!DY240)=0,NA(),'Последняя версия'!DY240)</f>
        <v>5</v>
      </c>
      <c r="DZ240">
        <f>IF(COUNTA('Последняя версия'!DZ240)=0,NA(),'Последняя версия'!DZ240)</f>
        <v>23</v>
      </c>
      <c r="EA240">
        <f>IF(COUNTA('Последняя версия'!EA240)=0,NA(),'Последняя версия'!EA240)</f>
        <v>14</v>
      </c>
      <c r="EB240">
        <f>IF(COUNTA('Последняя версия'!EB240)=0,NA(),'Последняя версия'!EB240)</f>
        <v>99</v>
      </c>
      <c r="EC240">
        <f>IF(COUNTA('Последняя версия'!EC240)=0,NA(),'Последняя версия'!EC240)</f>
        <v>240</v>
      </c>
      <c r="ED240">
        <f>IF(COUNTA('Последняя версия'!ED240)=0,NA(),'Последняя версия'!ED240)</f>
        <v>497</v>
      </c>
      <c r="EE240">
        <f>IF(COUNTA('Последняя версия'!EE240)=0,NA(),'Последняя версия'!EE240)</f>
        <v>0</v>
      </c>
      <c r="EF240">
        <f>IF(COUNTA('Последняя версия'!EF240)=0,NA(),'Последняя версия'!EF240)</f>
        <v>10</v>
      </c>
      <c r="EG240">
        <f>IF(COUNTA('Последняя версия'!EG240)=0,NA(),'Последняя версия'!EG240)</f>
        <v>1</v>
      </c>
      <c r="EH240">
        <f>IF(COUNTA('Последняя версия'!EH240)=0,NA(),'Последняя версия'!EH240)</f>
        <v>49</v>
      </c>
      <c r="EI240">
        <f>IF(COUNTA('Последняя версия'!EI240)=0,NA(),'Последняя версия'!EI240)</f>
        <v>257</v>
      </c>
      <c r="EJ240">
        <f>IF(COUNTA('Последняя версия'!EJ240)=0,NA(),'Последняя версия'!EJ240)</f>
        <v>2.42</v>
      </c>
    </row>
    <row r="241" spans="1:140" x14ac:dyDescent="0.35">
      <c r="A241">
        <f>IF(COUNTA('Последняя версия'!A241)=0,NA(),'Последняя версия'!A241)</f>
        <v>240</v>
      </c>
      <c r="B241">
        <f>IF(COUNTA('Последняя версия'!B241)=0,NA(),'Последняя версия'!B241)</f>
        <v>2</v>
      </c>
      <c r="C241">
        <f>IF(COUNTA('Последняя версия'!C241)=0,NA(),'Последняя версия'!C241)</f>
        <v>2</v>
      </c>
      <c r="D241">
        <f>IF(COUNTA('Последняя версия'!D241)=0,NA(),'Последняя версия'!D241)</f>
        <v>6</v>
      </c>
      <c r="E241">
        <f>IF(COUNTA('Последняя версия'!E241)=0,NA(),'Последняя версия'!E241)</f>
        <v>6</v>
      </c>
      <c r="F241">
        <f>IF(COUNTA('Последняя версия'!F241)=0,NA(),'Последняя версия'!F241)</f>
        <v>1</v>
      </c>
      <c r="G241">
        <f>IF(COUNTA('Последняя версия'!G241)=0,NA(),'Последняя версия'!G241)</f>
        <v>1</v>
      </c>
      <c r="H241">
        <f>IF(COUNTA('Последняя версия'!H241)=0,NA(),'Последняя версия'!H241)</f>
        <v>1</v>
      </c>
      <c r="I241">
        <f>IF(COUNTA('Последняя версия'!I241)=0,NA(),'Последняя версия'!I241)</f>
        <v>3</v>
      </c>
      <c r="J241">
        <f>IF(COUNTA('Последняя версия'!J241)=0,NA(),'Последняя версия'!J241)</f>
        <v>1</v>
      </c>
      <c r="K241">
        <f>IF(COUNTA('Последняя версия'!K241)=0,NA(),'Последняя версия'!K241)</f>
        <v>1</v>
      </c>
      <c r="L241">
        <f>IF(COUNTA('Последняя версия'!L241)=0,NA(),'Последняя версия'!L241)</f>
        <v>1</v>
      </c>
      <c r="M241">
        <f>IF(COUNTA('Последняя версия'!M241)=0,NA(),'Последняя версия'!M241)</f>
        <v>1</v>
      </c>
      <c r="N241">
        <f>IF(COUNTA('Последняя версия'!N241)=0,NA(),'Последняя версия'!N241)</f>
        <v>1</v>
      </c>
      <c r="O241">
        <f>IF(COUNTA('Последняя версия'!O241)=0,NA(),'Последняя версия'!O241)</f>
        <v>2</v>
      </c>
      <c r="P241">
        <f>IF(COUNTA('Последняя версия'!P241)=0,NA(),'Последняя версия'!P241)</f>
        <v>1</v>
      </c>
      <c r="Q241">
        <f>IF(COUNTA('Последняя версия'!Q241)=0,NA(),'Последняя версия'!Q241)</f>
        <v>1</v>
      </c>
      <c r="R241">
        <f>IF(COUNTA('Последняя версия'!R241)=0,NA(),'Последняя версия'!R241)</f>
        <v>2</v>
      </c>
      <c r="S241">
        <f>IF(COUNTA('Последняя версия'!S241)=0,NA(),'Последняя версия'!S241)</f>
        <v>2</v>
      </c>
      <c r="T241">
        <f>IF(COUNTA('Последняя версия'!T241)=0,NA(),'Последняя версия'!T241)</f>
        <v>0</v>
      </c>
      <c r="U241">
        <f>IF(COUNTA('Последняя версия'!U241)=0,NA(),'Последняя версия'!U241)</f>
        <v>1</v>
      </c>
      <c r="V241">
        <f>IF(COUNTA('Последняя версия'!V241)=0,NA(),'Последняя версия'!V241)</f>
        <v>2</v>
      </c>
      <c r="W241">
        <f>IF(COUNTA('Последняя версия'!W241)=0,NA(),'Последняя версия'!W241)</f>
        <v>1</v>
      </c>
      <c r="X241">
        <f>IF(COUNTA('Последняя версия'!X241)=0,NA(),'Последняя версия'!X241)</f>
        <v>77</v>
      </c>
      <c r="Y241">
        <f>IF(COUNTA('Последняя версия'!Y241)=0,NA(),'Последняя версия'!Y241)</f>
        <v>75</v>
      </c>
      <c r="Z241">
        <f>IF(COUNTA('Последняя версия'!Z241)=0,NA(),'Последняя версия'!Z241)</f>
        <v>24</v>
      </c>
      <c r="AA241">
        <f>IF(COUNTA('Последняя версия'!AA241)=0,NA(),'Последняя версия'!AA241)</f>
        <v>52</v>
      </c>
      <c r="AB241" t="e">
        <f>IF(COUNTA('Последняя версия'!AB241)=0,NA(),'Последняя версия'!AB241)</f>
        <v>#N/A</v>
      </c>
      <c r="AC241">
        <f>IF(COUNTA('Последняя версия'!AC241)=0,NA(),'Последняя версия'!AC241)</f>
        <v>43.7</v>
      </c>
      <c r="AD241">
        <f>IF(COUNTA('Последняя версия'!AD241)=0,NA(),'Последняя версия'!AD241)</f>
        <v>4.62</v>
      </c>
      <c r="AE241">
        <f>IF(COUNTA('Последняя версия'!AE241)=0,NA(),'Последняя версия'!AE241)</f>
        <v>68.8</v>
      </c>
      <c r="AF241">
        <f>IF(COUNTA('Последняя версия'!AF241)=0,NA(),'Последняя версия'!AF241)</f>
        <v>6.27</v>
      </c>
      <c r="AG241">
        <f>IF(COUNTA('Последняя версия'!AG241)=0,NA(),'Последняя версия'!AG241)</f>
        <v>1.39</v>
      </c>
      <c r="AH241">
        <f>IF(COUNTA('Последняя версия'!AH241)=0,NA(),'Последняя версия'!AH241)</f>
        <v>2.27</v>
      </c>
      <c r="AI241">
        <f>IF(COUNTA('Последняя версия'!AI241)=0,NA(),'Последняя версия'!AI241)</f>
        <v>2.16</v>
      </c>
      <c r="AJ241">
        <f>IF(COUNTA('Последняя версия'!AJ241)=0,NA(),'Последняя версия'!AJ241)</f>
        <v>0.97</v>
      </c>
      <c r="AK241">
        <f>IF(COUNTA('Последняя версия'!AK241)=0,NA(),'Последняя версия'!AK241)</f>
        <v>2.3199999999999998</v>
      </c>
      <c r="AL241">
        <f>IF(COUNTA('Последняя версия'!AL241)=0,NA(),'Последняя версия'!AL241)</f>
        <v>163</v>
      </c>
      <c r="AM241">
        <f>IF(COUNTA('Последняя версия'!AM241)=0,NA(),'Последняя версия'!AM241)</f>
        <v>479</v>
      </c>
      <c r="AN241" t="e">
        <f>IF(COUNTA('Последняя версия'!AN241)=0,NA(),'Последняя версия'!AN241)</f>
        <v>#N/A</v>
      </c>
      <c r="AO241" t="e">
        <f>IF(COUNTA('Последняя версия'!AO241)=0,NA(),'Последняя версия'!AO241)</f>
        <v>#N/A</v>
      </c>
      <c r="AP241" t="e">
        <f>IF(COUNTA('Последняя версия'!AP241)=0,NA(),'Последняя версия'!AP241)</f>
        <v>#N/A</v>
      </c>
      <c r="AQ241" t="e">
        <f>IF(COUNTA('Последняя версия'!AQ241)=0,NA(),'Последняя версия'!AQ241)</f>
        <v>#N/A</v>
      </c>
      <c r="AR241" t="e">
        <f>IF(COUNTA('Последняя версия'!AR241)=0,NA(),'Последняя версия'!AR241)</f>
        <v>#N/A</v>
      </c>
      <c r="AS241" t="e">
        <f>IF(COUNTA('Последняя версия'!AS241)=0,NA(),'Последняя версия'!AS241)</f>
        <v>#N/A</v>
      </c>
      <c r="AT241" t="e">
        <f>IF(COUNTA('Последняя версия'!AT241)=0,NA(),'Последняя версия'!AT241)</f>
        <v>#N/A</v>
      </c>
      <c r="AU241" t="e">
        <f>IF(COUNTA('Последняя версия'!AU241)=0,NA(),'Последняя версия'!AU241)</f>
        <v>#N/A</v>
      </c>
      <c r="AV241" t="e">
        <f>IF(COUNTA('Последняя версия'!AV241)=0,NA(),'Последняя версия'!AV241)</f>
        <v>#N/A</v>
      </c>
      <c r="AW241" t="e">
        <f>IF(COUNTA('Последняя версия'!AW241)=0,NA(),'Последняя версия'!AW241)</f>
        <v>#N/A</v>
      </c>
      <c r="AX241" t="e">
        <f>IF(COUNTA('Последняя версия'!AX241)=0,NA(),'Последняя версия'!AX241)</f>
        <v>#N/A</v>
      </c>
      <c r="AY241" t="e">
        <f>IF(COUNTA('Последняя версия'!AY241)=0,NA(),'Последняя версия'!AY241)</f>
        <v>#N/A</v>
      </c>
      <c r="AZ241" t="e">
        <f>IF(COUNTA('Последняя версия'!AZ241)=0,NA(),'Последняя версия'!AZ241)</f>
        <v>#N/A</v>
      </c>
      <c r="BA241" t="e">
        <f>IF(COUNTA('Последняя версия'!BA241)=0,NA(),'Последняя версия'!BA241)</f>
        <v>#N/A</v>
      </c>
      <c r="BB241">
        <f>IF(COUNTA('Последняя версия'!BB241)=0,NA(),'Последняя версия'!BB241)</f>
        <v>132</v>
      </c>
      <c r="BC241">
        <f>IF(COUNTA('Последняя версия'!BC241)=0,NA(),'Последняя версия'!BC241)</f>
        <v>4.57</v>
      </c>
      <c r="BD241">
        <f>IF(COUNTA('Последняя версия'!BD241)=0,NA(),'Последняя версия'!BD241)</f>
        <v>168</v>
      </c>
      <c r="BE241">
        <f>IF(COUNTA('Последняя версия'!BE241)=0,NA(),'Последняя версия'!BE241)</f>
        <v>6.1</v>
      </c>
      <c r="BF241">
        <f>IF(COUNTA('Последняя версия'!BF241)=0,NA(),'Последняя версия'!BF241)</f>
        <v>6</v>
      </c>
      <c r="BG241">
        <f>IF(COUNTA('Последняя версия'!BG241)=0,NA(),'Последняя версия'!BG241)</f>
        <v>12</v>
      </c>
      <c r="BH241" t="e">
        <f>IF(COUNTA('Последняя версия'!BH241)=0,NA(),'Последняя версия'!BH241)</f>
        <v>#N/A</v>
      </c>
      <c r="BI241" t="e">
        <f>IF(COUNTA('Последняя версия'!BI241)=0,NA(),'Последняя версия'!BI241)</f>
        <v>#N/A</v>
      </c>
      <c r="BJ241" t="e">
        <f>IF(COUNTA('Последняя версия'!BJ241)=0,NA(),'Последняя версия'!BJ241)</f>
        <v>#N/A</v>
      </c>
      <c r="BK241" t="e">
        <f>IF(COUNTA('Последняя версия'!BK241)=0,NA(),'Последняя версия'!BK241)</f>
        <v>#N/A</v>
      </c>
      <c r="BL241" t="e">
        <f>IF(COUNTA('Последняя версия'!BL241)=0,NA(),'Последняя версия'!BL241)</f>
        <v>#N/A</v>
      </c>
      <c r="BM241" t="e">
        <f>IF(COUNTA('Последняя версия'!BM241)=0,NA(),'Последняя версия'!BM241)</f>
        <v>#N/A</v>
      </c>
      <c r="BN241" t="e">
        <f>IF(COUNTA('Последняя версия'!BN241)=0,NA(),'Последняя версия'!BN241)</f>
        <v>#N/A</v>
      </c>
      <c r="BO241" t="e">
        <f>IF(COUNTA('Последняя версия'!BO241)=0,NA(),'Последняя версия'!BO241)</f>
        <v>#N/A</v>
      </c>
      <c r="BP241" t="e">
        <f>IF(COUNTA('Последняя версия'!BP241)=0,NA(),'Последняя версия'!BP241)</f>
        <v>#N/A</v>
      </c>
      <c r="BQ241" t="e">
        <f>IF(COUNTA('Последняя версия'!BQ241)=0,NA(),'Последняя версия'!BQ241)</f>
        <v>#N/A</v>
      </c>
      <c r="BR241" t="e">
        <f>IF(COUNTA('Последняя версия'!BR241)=0,NA(),'Последняя версия'!BR241)</f>
        <v>#N/A</v>
      </c>
      <c r="BS241" t="e">
        <f>IF(COUNTA('Последняя версия'!BS241)=0,NA(),'Последняя версия'!BS241)</f>
        <v>#N/A</v>
      </c>
      <c r="BT241" t="e">
        <f>IF(COUNTA('Последняя версия'!BT241)=0,NA(),'Последняя версия'!BT241)</f>
        <v>#N/A</v>
      </c>
      <c r="BU241" t="e">
        <f>IF(COUNTA('Последняя версия'!BU241)=0,NA(),'Последняя версия'!BU241)</f>
        <v>#N/A</v>
      </c>
      <c r="BV241" t="e">
        <f>IF(COUNTA('Последняя версия'!BV241)=0,NA(),'Последняя версия'!BV241)</f>
        <v>#N/A</v>
      </c>
      <c r="BW241" t="e">
        <f>IF(COUNTA('Последняя версия'!BW241)=0,NA(),'Последняя версия'!BW241)</f>
        <v>#N/A</v>
      </c>
      <c r="BX241" t="e">
        <f>IF(COUNTA('Последняя версия'!BX241)=0,NA(),'Последняя версия'!BX241)</f>
        <v>#N/A</v>
      </c>
      <c r="BY241" t="e">
        <f>IF(COUNTA('Последняя версия'!BY241)=0,NA(),'Последняя версия'!BY241)</f>
        <v>#N/A</v>
      </c>
      <c r="BZ241" t="e">
        <f>IF(COUNTA('Последняя версия'!BZ241)=0,NA(),'Последняя версия'!BZ241)</f>
        <v>#N/A</v>
      </c>
      <c r="CA241" t="e">
        <f>IF(COUNTA('Последняя версия'!CA241)=0,NA(),'Последняя версия'!CA241)</f>
        <v>#N/A</v>
      </c>
      <c r="CB241" t="e">
        <f>IF(COUNTA('Последняя версия'!CB241)=0,NA(),'Последняя версия'!CB241)</f>
        <v>#N/A</v>
      </c>
      <c r="CC241" t="e">
        <f>IF(COUNTA('Последняя версия'!CC241)=0,NA(),'Последняя версия'!CC241)</f>
        <v>#N/A</v>
      </c>
      <c r="CD241" t="e">
        <f>IF(COUNTA('Последняя версия'!CD241)=0,NA(),'Последняя версия'!CD241)</f>
        <v>#N/A</v>
      </c>
      <c r="CE241" t="e">
        <f>IF(COUNTA('Последняя версия'!CE241)=0,NA(),'Последняя версия'!CE241)</f>
        <v>#N/A</v>
      </c>
      <c r="CF241" t="e">
        <f>IF(COUNTA('Последняя версия'!CF241)=0,NA(),'Последняя версия'!CF241)</f>
        <v>#N/A</v>
      </c>
      <c r="CG241" t="e">
        <f>IF(COUNTA('Последняя версия'!CG241)=0,NA(),'Последняя версия'!CG241)</f>
        <v>#N/A</v>
      </c>
      <c r="CH241" t="e">
        <f>IF(COUNTA('Последняя версия'!CH241)=0,NA(),'Последняя версия'!CH241)</f>
        <v>#N/A</v>
      </c>
      <c r="CI241" t="e">
        <f>IF(COUNTA('Последняя версия'!CI241)=0,NA(),'Последняя версия'!CI241)</f>
        <v>#N/A</v>
      </c>
      <c r="CJ241" t="e">
        <f>IF(COUNTA('Последняя версия'!CJ241)=0,NA(),'Последняя версия'!CJ241)</f>
        <v>#N/A</v>
      </c>
      <c r="CK241" t="e">
        <f>IF(COUNTA('Последняя версия'!CK241)=0,NA(),'Последняя версия'!CK241)</f>
        <v>#N/A</v>
      </c>
      <c r="CL241" t="e">
        <f>IF(COUNTA('Последняя версия'!CL241)=0,NA(),'Последняя версия'!CL241)</f>
        <v>#N/A</v>
      </c>
      <c r="CM241" t="e">
        <f>IF(COUNTA('Последняя версия'!CM241)=0,NA(),'Последняя версия'!CM241)</f>
        <v>#N/A</v>
      </c>
      <c r="CN241" t="e">
        <f>IF(COUNTA('Последняя версия'!CN241)=0,NA(),'Последняя версия'!CN241)</f>
        <v>#N/A</v>
      </c>
      <c r="CO241" t="e">
        <f>IF(COUNTA('Последняя версия'!CO241)=0,NA(),'Последняя версия'!CO241)</f>
        <v>#N/A</v>
      </c>
      <c r="CP241" t="e">
        <f>IF(COUNTA('Последняя версия'!CP241)=0,NA(),'Последняя версия'!CP241)</f>
        <v>#N/A</v>
      </c>
      <c r="CQ241" t="e">
        <f>IF(COUNTA('Последняя версия'!CQ241)=0,NA(),'Последняя версия'!CQ241)</f>
        <v>#N/A</v>
      </c>
      <c r="CR241" t="e">
        <f>IF(COUNTA('Последняя версия'!CR241)=0,NA(),'Последняя версия'!CR241)</f>
        <v>#N/A</v>
      </c>
      <c r="CS241">
        <f>IF(COUNTA('Последняя версия'!CS241)=0,NA(),'Последняя версия'!CS241)</f>
        <v>29</v>
      </c>
      <c r="CT241">
        <f>IF(COUNTA('Последняя версия'!CT241)=0,NA(),'Последняя версия'!CT241)</f>
        <v>10</v>
      </c>
      <c r="CU241">
        <f>IF(COUNTA('Последняя версия'!CU241)=0,NA(),'Последняя версия'!CU241)</f>
        <v>18</v>
      </c>
      <c r="CV241">
        <f>IF(COUNTA('Последняя версия'!CV241)=0,NA(),'Последняя версия'!CV241)</f>
        <v>9</v>
      </c>
      <c r="CW241">
        <f>IF(COUNTA('Последняя версия'!CW241)=0,NA(),'Последняя версия'!CW241)</f>
        <v>7</v>
      </c>
      <c r="CX241">
        <f>IF(COUNTA('Последняя версия'!CX241)=0,NA(),'Последняя версия'!CX241)</f>
        <v>7</v>
      </c>
      <c r="CY241">
        <f>IF(COUNTA('Последняя версия'!CY241)=0,NA(),'Последняя версия'!CY241)</f>
        <v>7</v>
      </c>
      <c r="CZ241">
        <f>IF(COUNTA('Последняя версия'!CZ241)=0,NA(),'Последняя версия'!CZ241)</f>
        <v>9</v>
      </c>
      <c r="DA241">
        <f>IF(COUNTA('Последняя версия'!DA241)=0,NA(),'Последняя версия'!DA241)</f>
        <v>7</v>
      </c>
      <c r="DB241">
        <f>IF(COUNTA('Последняя версия'!DB241)=0,NA(),'Последняя версия'!DB241)</f>
        <v>9</v>
      </c>
      <c r="DC241">
        <f>IF(COUNTA('Последняя версия'!DC241)=0,NA(),'Последняя версия'!DC241)</f>
        <v>9</v>
      </c>
      <c r="DD241">
        <f>IF(COUNTA('Последняя версия'!DD241)=0,NA(),'Последняя версия'!DD241)</f>
        <v>8</v>
      </c>
      <c r="DE241">
        <f>IF(COUNTA('Последняя версия'!DE241)=0,NA(),'Последняя версия'!DE241)</f>
        <v>7</v>
      </c>
      <c r="DF241">
        <f>IF(COUNTA('Последняя версия'!DF241)=0,NA(),'Последняя версия'!DF241)</f>
        <v>9</v>
      </c>
      <c r="DG241">
        <f>IF(COUNTA('Последняя версия'!DG241)=0,NA(),'Последняя версия'!DG241)</f>
        <v>7</v>
      </c>
      <c r="DH241">
        <f>IF(COUNTA('Последняя версия'!DH241)=0,NA(),'Последняя версия'!DH241)</f>
        <v>16</v>
      </c>
      <c r="DI241">
        <f>IF(COUNTA('Последняя версия'!DI241)=0,NA(),'Последняя версия'!DI241)</f>
        <v>6</v>
      </c>
      <c r="DJ241">
        <f>IF(COUNTA('Последняя версия'!DJ241)=0,NA(),'Последняя версия'!DJ241)</f>
        <v>5</v>
      </c>
      <c r="DK241">
        <f>IF(COUNTA('Последняя версия'!DK241)=0,NA(),'Последняя версия'!DK241)</f>
        <v>8</v>
      </c>
      <c r="DL241">
        <f>IF(COUNTA('Последняя версия'!DL241)=0,NA(),'Последняя версия'!DL241)</f>
        <v>6</v>
      </c>
      <c r="DM241">
        <f>IF(COUNTA('Последняя версия'!DM241)=0,NA(),'Последняя версия'!DM241)</f>
        <v>11</v>
      </c>
      <c r="DN241">
        <f>IF(COUNTA('Последняя версия'!DN241)=0,NA(),'Последняя версия'!DN241)</f>
        <v>6</v>
      </c>
      <c r="DO241">
        <f>IF(COUNTA('Последняя версия'!DO241)=0,NA(),'Последняя версия'!DO241)</f>
        <v>5</v>
      </c>
      <c r="DP241">
        <f>IF(COUNTA('Последняя версия'!DP241)=0,NA(),'Последняя версия'!DP241)</f>
        <v>10</v>
      </c>
      <c r="DQ241">
        <f>IF(COUNTA('Последняя версия'!DQ241)=0,NA(),'Последняя версия'!DQ241)</f>
        <v>11</v>
      </c>
      <c r="DR241">
        <f>IF(COUNTA('Последняя версия'!DR241)=0,NA(),'Последняя версия'!DR241)</f>
        <v>9</v>
      </c>
      <c r="DS241">
        <f>IF(COUNTA('Последняя версия'!DS241)=0,NA(),'Последняя версия'!DS241)</f>
        <v>2</v>
      </c>
      <c r="DT241">
        <f>IF(COUNTA('Последняя версия'!DT241)=0,NA(),'Последняя версия'!DT241)</f>
        <v>124</v>
      </c>
      <c r="DU241">
        <f>IF(COUNTA('Последняя версия'!DU241)=0,NA(),'Последняя версия'!DU241)</f>
        <v>82</v>
      </c>
      <c r="DV241">
        <f>IF(COUNTA('Последняя версия'!DV241)=0,NA(),'Последняя версия'!DV241)</f>
        <v>18</v>
      </c>
      <c r="DW241">
        <f>IF(COUNTA('Последняя версия'!DW241)=0,NA(),'Последняя версия'!DW241)</f>
        <v>1</v>
      </c>
      <c r="DX241">
        <f>IF(COUNTA('Последняя версия'!DX241)=0,NA(),'Последняя версия'!DX241)</f>
        <v>18</v>
      </c>
      <c r="DY241">
        <f>IF(COUNTA('Последняя версия'!DY241)=0,NA(),'Последняя версия'!DY241)</f>
        <v>6</v>
      </c>
      <c r="DZ241">
        <f>IF(COUNTA('Последняя версия'!DZ241)=0,NA(),'Последняя версия'!DZ241)</f>
        <v>25</v>
      </c>
      <c r="EA241">
        <f>IF(COUNTA('Последняя версия'!EA241)=0,NA(),'Последняя версия'!EA241)</f>
        <v>15</v>
      </c>
      <c r="EB241">
        <f>IF(COUNTA('Последняя версия'!EB241)=0,NA(),'Последняя версия'!EB241)</f>
        <v>68</v>
      </c>
      <c r="EC241">
        <f>IF(COUNTA('Последняя версия'!EC241)=0,NA(),'Последняя версия'!EC241)</f>
        <v>78</v>
      </c>
      <c r="ED241">
        <f>IF(COUNTA('Последняя версия'!ED241)=0,NA(),'Последняя версия'!ED241)</f>
        <v>177</v>
      </c>
      <c r="EE241">
        <f>IF(COUNTA('Последняя версия'!EE241)=0,NA(),'Последняя версия'!EE241)</f>
        <v>0</v>
      </c>
      <c r="EF241">
        <f>IF(COUNTA('Последняя версия'!EF241)=0,NA(),'Последняя версия'!EF241)</f>
        <v>3</v>
      </c>
      <c r="EG241">
        <f>IF(COUNTA('Последняя версия'!EG241)=0,NA(),'Последняя версия'!EG241)</f>
        <v>1</v>
      </c>
      <c r="EH241">
        <f>IF(COUNTA('Последняя версия'!EH241)=0,NA(),'Последняя версия'!EH241)</f>
        <v>4</v>
      </c>
      <c r="EI241">
        <f>IF(COUNTA('Последняя версия'!EI241)=0,NA(),'Последняя версия'!EI241)</f>
        <v>99</v>
      </c>
      <c r="EJ241">
        <f>IF(COUNTA('Последняя версия'!EJ241)=0,NA(),'Последняя версия'!EJ241)</f>
        <v>1.1399999999999999</v>
      </c>
    </row>
    <row r="242" spans="1:140" x14ac:dyDescent="0.35">
      <c r="A242">
        <f>IF(COUNTA('Последняя версия'!A242)=0,NA(),'Последняя версия'!A242)</f>
        <v>241</v>
      </c>
      <c r="B242">
        <f>IF(COUNTA('Последняя версия'!B242)=0,NA(),'Последняя версия'!B242)</f>
        <v>6</v>
      </c>
      <c r="C242">
        <f>IF(COUNTA('Последняя версия'!C242)=0,NA(),'Последняя версия'!C242)</f>
        <v>2</v>
      </c>
      <c r="D242">
        <f>IF(COUNTA('Последняя версия'!D242)=0,NA(),'Последняя версия'!D242)</f>
        <v>4</v>
      </c>
      <c r="E242">
        <f>IF(COUNTA('Последняя версия'!E242)=0,NA(),'Последняя версия'!E242)</f>
        <v>6</v>
      </c>
      <c r="F242">
        <f>IF(COUNTA('Последняя версия'!F242)=0,NA(),'Последняя версия'!F242)</f>
        <v>4</v>
      </c>
      <c r="G242">
        <f>IF(COUNTA('Последняя версия'!G242)=0,NA(),'Последняя версия'!G242)</f>
        <v>1</v>
      </c>
      <c r="H242">
        <f>IF(COUNTA('Последняя версия'!H242)=0,NA(),'Последняя версия'!H242)</f>
        <v>1</v>
      </c>
      <c r="I242">
        <f>IF(COUNTA('Последняя версия'!I242)=0,NA(),'Последняя версия'!I242)</f>
        <v>3</v>
      </c>
      <c r="J242">
        <f>IF(COUNTA('Последняя версия'!J242)=0,NA(),'Последняя версия'!J242)</f>
        <v>1</v>
      </c>
      <c r="K242">
        <f>IF(COUNTA('Последняя версия'!K242)=0,NA(),'Последняя версия'!K242)</f>
        <v>1</v>
      </c>
      <c r="L242">
        <f>IF(COUNTA('Последняя версия'!L242)=0,NA(),'Последняя версия'!L242)</f>
        <v>1</v>
      </c>
      <c r="M242">
        <f>IF(COUNTA('Последняя версия'!M242)=0,NA(),'Последняя версия'!M242)</f>
        <v>1</v>
      </c>
      <c r="N242">
        <f>IF(COUNTA('Последняя версия'!N242)=0,NA(),'Последняя версия'!N242)</f>
        <v>1</v>
      </c>
      <c r="O242">
        <f>IF(COUNTA('Последняя версия'!O242)=0,NA(),'Последняя версия'!O242)</f>
        <v>2</v>
      </c>
      <c r="P242">
        <f>IF(COUNTA('Последняя версия'!P242)=0,NA(),'Последняя версия'!P242)</f>
        <v>1</v>
      </c>
      <c r="Q242">
        <f>IF(COUNTA('Последняя версия'!Q242)=0,NA(),'Последняя версия'!Q242)</f>
        <v>1</v>
      </c>
      <c r="R242">
        <f>IF(COUNTA('Последняя версия'!R242)=0,NA(),'Последняя версия'!R242)</f>
        <v>2</v>
      </c>
      <c r="S242">
        <f>IF(COUNTA('Последняя версия'!S242)=0,NA(),'Последняя версия'!S242)</f>
        <v>2</v>
      </c>
      <c r="T242">
        <f>IF(COUNTA('Последняя версия'!T242)=0,NA(),'Последняя версия'!T242)</f>
        <v>0</v>
      </c>
      <c r="U242">
        <f>IF(COUNTA('Последняя версия'!U242)=0,NA(),'Последняя версия'!U242)</f>
        <v>1</v>
      </c>
      <c r="V242">
        <f>IF(COUNTA('Последняя версия'!V242)=0,NA(),'Последняя версия'!V242)</f>
        <v>1</v>
      </c>
      <c r="W242">
        <f>IF(COUNTA('Последняя версия'!W242)=0,NA(),'Последняя версия'!W242)</f>
        <v>1</v>
      </c>
      <c r="X242">
        <f>IF(COUNTA('Последняя версия'!X242)=0,NA(),'Последняя версия'!X242)</f>
        <v>84</v>
      </c>
      <c r="Y242">
        <f>IF(COUNTA('Последняя версия'!Y242)=0,NA(),'Последняя версия'!Y242)</f>
        <v>81</v>
      </c>
      <c r="Z242">
        <f>IF(COUNTA('Последняя версия'!Z242)=0,NA(),'Последняя версия'!Z242)</f>
        <v>42</v>
      </c>
      <c r="AA242">
        <f>IF(COUNTA('Последняя версия'!AA242)=0,NA(),'Последняя версия'!AA242)</f>
        <v>56</v>
      </c>
      <c r="AB242" t="e">
        <f>IF(COUNTA('Последняя версия'!AB242)=0,NA(),'Последняя версия'!AB242)</f>
        <v>#N/A</v>
      </c>
      <c r="AC242">
        <f>IF(COUNTA('Последняя версия'!AC242)=0,NA(),'Последняя версия'!AC242)</f>
        <v>40.9</v>
      </c>
      <c r="AD242">
        <f>IF(COUNTA('Последняя версия'!AD242)=0,NA(),'Последняя версия'!AD242)</f>
        <v>4.97</v>
      </c>
      <c r="AE242">
        <f>IF(COUNTA('Последняя версия'!AE242)=0,NA(),'Последняя версия'!AE242)</f>
        <v>80.099999999999994</v>
      </c>
      <c r="AF242">
        <f>IF(COUNTA('Последняя версия'!AF242)=0,NA(),'Последняя версия'!AF242)</f>
        <v>5.59</v>
      </c>
      <c r="AG242">
        <f>IF(COUNTA('Последняя версия'!AG242)=0,NA(),'Последняя версия'!AG242)</f>
        <v>0.93</v>
      </c>
      <c r="AH242">
        <f>IF(COUNTA('Последняя версия'!AH242)=0,NA(),'Последняя версия'!AH242)</f>
        <v>3.44</v>
      </c>
      <c r="AI242">
        <f>IF(COUNTA('Последняя версия'!AI242)=0,NA(),'Последняя версия'!AI242)</f>
        <v>1.84</v>
      </c>
      <c r="AJ242">
        <f>IF(COUNTA('Последняя версия'!AJ242)=0,NA(),'Последняя версия'!AJ242)</f>
        <v>3.59</v>
      </c>
      <c r="AK242">
        <f>IF(COUNTA('Последняя версия'!AK242)=0,NA(),'Последняя версия'!AK242)</f>
        <v>4.32</v>
      </c>
      <c r="AL242">
        <f>IF(COUNTA('Последняя версия'!AL242)=0,NA(),'Последняя версия'!AL242)</f>
        <v>164</v>
      </c>
      <c r="AM242">
        <f>IF(COUNTA('Последняя версия'!AM242)=0,NA(),'Последняя версия'!AM242)</f>
        <v>508</v>
      </c>
      <c r="AN242" t="e">
        <f>IF(COUNTA('Последняя версия'!AN242)=0,NA(),'Последняя версия'!AN242)</f>
        <v>#N/A</v>
      </c>
      <c r="AO242" t="e">
        <f>IF(COUNTA('Последняя версия'!AO242)=0,NA(),'Последняя версия'!AO242)</f>
        <v>#N/A</v>
      </c>
      <c r="AP242" t="e">
        <f>IF(COUNTA('Последняя версия'!AP242)=0,NA(),'Последняя версия'!AP242)</f>
        <v>#N/A</v>
      </c>
      <c r="AQ242" t="e">
        <f>IF(COUNTA('Последняя версия'!AQ242)=0,NA(),'Последняя версия'!AQ242)</f>
        <v>#N/A</v>
      </c>
      <c r="AR242" t="e">
        <f>IF(COUNTA('Последняя версия'!AR242)=0,NA(),'Последняя версия'!AR242)</f>
        <v>#N/A</v>
      </c>
      <c r="AS242" t="e">
        <f>IF(COUNTA('Последняя версия'!AS242)=0,NA(),'Последняя версия'!AS242)</f>
        <v>#N/A</v>
      </c>
      <c r="AT242" t="e">
        <f>IF(COUNTA('Последняя версия'!AT242)=0,NA(),'Последняя версия'!AT242)</f>
        <v>#N/A</v>
      </c>
      <c r="AU242" t="e">
        <f>IF(COUNTA('Последняя версия'!AU242)=0,NA(),'Последняя версия'!AU242)</f>
        <v>#N/A</v>
      </c>
      <c r="AV242" t="e">
        <f>IF(COUNTA('Последняя версия'!AV242)=0,NA(),'Последняя версия'!AV242)</f>
        <v>#N/A</v>
      </c>
      <c r="AW242" t="e">
        <f>IF(COUNTA('Последняя версия'!AW242)=0,NA(),'Последняя версия'!AW242)</f>
        <v>#N/A</v>
      </c>
      <c r="AX242" t="e">
        <f>IF(COUNTA('Последняя версия'!AX242)=0,NA(),'Последняя версия'!AX242)</f>
        <v>#N/A</v>
      </c>
      <c r="AY242" t="e">
        <f>IF(COUNTA('Последняя версия'!AY242)=0,NA(),'Последняя версия'!AY242)</f>
        <v>#N/A</v>
      </c>
      <c r="AZ242" t="e">
        <f>IF(COUNTA('Последняя версия'!AZ242)=0,NA(),'Последняя версия'!AZ242)</f>
        <v>#N/A</v>
      </c>
      <c r="BA242" t="e">
        <f>IF(COUNTA('Последняя версия'!BA242)=0,NA(),'Последняя версия'!BA242)</f>
        <v>#N/A</v>
      </c>
      <c r="BB242">
        <f>IF(COUNTA('Последняя версия'!BB242)=0,NA(),'Последняя версия'!BB242)</f>
        <v>133</v>
      </c>
      <c r="BC242">
        <f>IF(COUNTA('Последняя версия'!BC242)=0,NA(),'Последняя версия'!BC242)</f>
        <v>3.84</v>
      </c>
      <c r="BD242">
        <f>IF(COUNTA('Последняя версия'!BD242)=0,NA(),'Последняя версия'!BD242)</f>
        <v>209</v>
      </c>
      <c r="BE242">
        <f>IF(COUNTA('Последняя версия'!BE242)=0,NA(),'Последняя версия'!BE242)</f>
        <v>7.9</v>
      </c>
      <c r="BF242">
        <f>IF(COUNTA('Последняя версия'!BF242)=0,NA(),'Последняя версия'!BF242)</f>
        <v>22</v>
      </c>
      <c r="BG242">
        <f>IF(COUNTA('Последняя версия'!BG242)=0,NA(),'Последняя версия'!BG242)</f>
        <v>3</v>
      </c>
      <c r="BH242" t="e">
        <f>IF(COUNTA('Последняя версия'!BH242)=0,NA(),'Последняя версия'!BH242)</f>
        <v>#N/A</v>
      </c>
      <c r="BI242" t="e">
        <f>IF(COUNTA('Последняя версия'!BI242)=0,NA(),'Последняя версия'!BI242)</f>
        <v>#N/A</v>
      </c>
      <c r="BJ242" t="e">
        <f>IF(COUNTA('Последняя версия'!BJ242)=0,NA(),'Последняя версия'!BJ242)</f>
        <v>#N/A</v>
      </c>
      <c r="BK242" t="e">
        <f>IF(COUNTA('Последняя версия'!BK242)=0,NA(),'Последняя версия'!BK242)</f>
        <v>#N/A</v>
      </c>
      <c r="BL242" t="e">
        <f>IF(COUNTA('Последняя версия'!BL242)=0,NA(),'Последняя версия'!BL242)</f>
        <v>#N/A</v>
      </c>
      <c r="BM242" t="e">
        <f>IF(COUNTA('Последняя версия'!BM242)=0,NA(),'Последняя версия'!BM242)</f>
        <v>#N/A</v>
      </c>
      <c r="BN242" t="e">
        <f>IF(COUNTA('Последняя версия'!BN242)=0,NA(),'Последняя версия'!BN242)</f>
        <v>#N/A</v>
      </c>
      <c r="BO242" t="e">
        <f>IF(COUNTA('Последняя версия'!BO242)=0,NA(),'Последняя версия'!BO242)</f>
        <v>#N/A</v>
      </c>
      <c r="BP242" t="e">
        <f>IF(COUNTA('Последняя версия'!BP242)=0,NA(),'Последняя версия'!BP242)</f>
        <v>#N/A</v>
      </c>
      <c r="BQ242" t="e">
        <f>IF(COUNTA('Последняя версия'!BQ242)=0,NA(),'Последняя версия'!BQ242)</f>
        <v>#N/A</v>
      </c>
      <c r="BR242" t="e">
        <f>IF(COUNTA('Последняя версия'!BR242)=0,NA(),'Последняя версия'!BR242)</f>
        <v>#N/A</v>
      </c>
      <c r="BS242" t="e">
        <f>IF(COUNTA('Последняя версия'!BS242)=0,NA(),'Последняя версия'!BS242)</f>
        <v>#N/A</v>
      </c>
      <c r="BT242" t="e">
        <f>IF(COUNTA('Последняя версия'!BT242)=0,NA(),'Последняя версия'!BT242)</f>
        <v>#N/A</v>
      </c>
      <c r="BU242" t="e">
        <f>IF(COUNTA('Последняя версия'!BU242)=0,NA(),'Последняя версия'!BU242)</f>
        <v>#N/A</v>
      </c>
      <c r="BV242" t="e">
        <f>IF(COUNTA('Последняя версия'!BV242)=0,NA(),'Последняя версия'!BV242)</f>
        <v>#N/A</v>
      </c>
      <c r="BW242" t="e">
        <f>IF(COUNTA('Последняя версия'!BW242)=0,NA(),'Последняя версия'!BW242)</f>
        <v>#N/A</v>
      </c>
      <c r="BX242" t="e">
        <f>IF(COUNTA('Последняя версия'!BX242)=0,NA(),'Последняя версия'!BX242)</f>
        <v>#N/A</v>
      </c>
      <c r="BY242" t="e">
        <f>IF(COUNTA('Последняя версия'!BY242)=0,NA(),'Последняя версия'!BY242)</f>
        <v>#N/A</v>
      </c>
      <c r="BZ242" t="e">
        <f>IF(COUNTA('Последняя версия'!BZ242)=0,NA(),'Последняя версия'!BZ242)</f>
        <v>#N/A</v>
      </c>
      <c r="CA242" t="e">
        <f>IF(COUNTA('Последняя версия'!CA242)=0,NA(),'Последняя версия'!CA242)</f>
        <v>#N/A</v>
      </c>
      <c r="CB242" t="e">
        <f>IF(COUNTA('Последняя версия'!CB242)=0,NA(),'Последняя версия'!CB242)</f>
        <v>#N/A</v>
      </c>
      <c r="CC242" t="e">
        <f>IF(COUNTA('Последняя версия'!CC242)=0,NA(),'Последняя версия'!CC242)</f>
        <v>#N/A</v>
      </c>
      <c r="CD242" t="e">
        <f>IF(COUNTA('Последняя версия'!CD242)=0,NA(),'Последняя версия'!CD242)</f>
        <v>#N/A</v>
      </c>
      <c r="CE242" t="e">
        <f>IF(COUNTA('Последняя версия'!CE242)=0,NA(),'Последняя версия'!CE242)</f>
        <v>#N/A</v>
      </c>
      <c r="CF242" t="e">
        <f>IF(COUNTA('Последняя версия'!CF242)=0,NA(),'Последняя версия'!CF242)</f>
        <v>#N/A</v>
      </c>
      <c r="CG242" t="e">
        <f>IF(COUNTA('Последняя версия'!CG242)=0,NA(),'Последняя версия'!CG242)</f>
        <v>#N/A</v>
      </c>
      <c r="CH242" t="e">
        <f>IF(COUNTA('Последняя версия'!CH242)=0,NA(),'Последняя версия'!CH242)</f>
        <v>#N/A</v>
      </c>
      <c r="CI242" t="e">
        <f>IF(COUNTA('Последняя версия'!CI242)=0,NA(),'Последняя версия'!CI242)</f>
        <v>#N/A</v>
      </c>
      <c r="CJ242" t="e">
        <f>IF(COUNTA('Последняя версия'!CJ242)=0,NA(),'Последняя версия'!CJ242)</f>
        <v>#N/A</v>
      </c>
      <c r="CK242" t="e">
        <f>IF(COUNTA('Последняя версия'!CK242)=0,NA(),'Последняя версия'!CK242)</f>
        <v>#N/A</v>
      </c>
      <c r="CL242" t="e">
        <f>IF(COUNTA('Последняя версия'!CL242)=0,NA(),'Последняя версия'!CL242)</f>
        <v>#N/A</v>
      </c>
      <c r="CM242" t="e">
        <f>IF(COUNTA('Последняя версия'!CM242)=0,NA(),'Последняя версия'!CM242)</f>
        <v>#N/A</v>
      </c>
      <c r="CN242" t="e">
        <f>IF(COUNTA('Последняя версия'!CN242)=0,NA(),'Последняя версия'!CN242)</f>
        <v>#N/A</v>
      </c>
      <c r="CO242" t="e">
        <f>IF(COUNTA('Последняя версия'!CO242)=0,NA(),'Последняя версия'!CO242)</f>
        <v>#N/A</v>
      </c>
      <c r="CP242" t="e">
        <f>IF(COUNTA('Последняя версия'!CP242)=0,NA(),'Последняя версия'!CP242)</f>
        <v>#N/A</v>
      </c>
      <c r="CQ242" t="e">
        <f>IF(COUNTA('Последняя версия'!CQ242)=0,NA(),'Последняя версия'!CQ242)</f>
        <v>#N/A</v>
      </c>
      <c r="CR242" t="e">
        <f>IF(COUNTA('Последняя версия'!CR242)=0,NA(),'Последняя версия'!CR242)</f>
        <v>#N/A</v>
      </c>
      <c r="CS242">
        <f>IF(COUNTA('Последняя версия'!CS242)=0,NA(),'Последняя версия'!CS242)</f>
        <v>20</v>
      </c>
      <c r="CT242">
        <f>IF(COUNTA('Последняя версия'!CT242)=0,NA(),'Последняя версия'!CT242)</f>
        <v>9</v>
      </c>
      <c r="CU242">
        <f>IF(COUNTA('Последняя версия'!CU242)=0,NA(),'Последняя версия'!CU242)</f>
        <v>15</v>
      </c>
      <c r="CV242">
        <f>IF(COUNTA('Последняя версия'!CV242)=0,NA(),'Последняя версия'!CV242)</f>
        <v>1</v>
      </c>
      <c r="CW242">
        <f>IF(COUNTA('Последняя версия'!CW242)=0,NA(),'Последняя версия'!CW242)</f>
        <v>1</v>
      </c>
      <c r="CX242">
        <f>IF(COUNTA('Последняя версия'!CX242)=0,NA(),'Последняя версия'!CX242)</f>
        <v>5</v>
      </c>
      <c r="CY242">
        <f>IF(COUNTA('Последняя версия'!CY242)=0,NA(),'Последняя версия'!CY242)</f>
        <v>1</v>
      </c>
      <c r="CZ242">
        <f>IF(COUNTA('Последняя версия'!CZ242)=0,NA(),'Последняя версия'!CZ242)</f>
        <v>1</v>
      </c>
      <c r="DA242">
        <f>IF(COUNTA('Последняя версия'!DA242)=0,NA(),'Последняя версия'!DA242)</f>
        <v>1</v>
      </c>
      <c r="DB242">
        <f>IF(COUNTA('Последняя версия'!DB242)=0,NA(),'Последняя версия'!DB242)</f>
        <v>2</v>
      </c>
      <c r="DC242">
        <f>IF(COUNTA('Последняя версия'!DC242)=0,NA(),'Последняя версия'!DC242)</f>
        <v>1</v>
      </c>
      <c r="DD242">
        <f>IF(COUNTA('Последняя версия'!DD242)=0,NA(),'Последняя версия'!DD242)</f>
        <v>6</v>
      </c>
      <c r="DE242">
        <f>IF(COUNTA('Последняя версия'!DE242)=0,NA(),'Последняя версия'!DE242)</f>
        <v>6</v>
      </c>
      <c r="DF242">
        <f>IF(COUNTA('Последняя версия'!DF242)=0,NA(),'Последняя версия'!DF242)</f>
        <v>1</v>
      </c>
      <c r="DG242">
        <f>IF(COUNTA('Последняя версия'!DG242)=0,NA(),'Последняя версия'!DG242)</f>
        <v>1</v>
      </c>
      <c r="DH242">
        <f>IF(COUNTA('Последняя версия'!DH242)=0,NA(),'Последняя версия'!DH242)</f>
        <v>6</v>
      </c>
      <c r="DI242">
        <f>IF(COUNTA('Последняя версия'!DI242)=0,NA(),'Последняя версия'!DI242)</f>
        <v>6</v>
      </c>
      <c r="DJ242">
        <f>IF(COUNTA('Последняя версия'!DJ242)=0,NA(),'Последняя версия'!DJ242)</f>
        <v>3</v>
      </c>
      <c r="DK242">
        <f>IF(COUNTA('Последняя версия'!DK242)=0,NA(),'Последняя версия'!DK242)</f>
        <v>4</v>
      </c>
      <c r="DL242">
        <f>IF(COUNTA('Последняя версия'!DL242)=0,NA(),'Последняя версия'!DL242)</f>
        <v>3</v>
      </c>
      <c r="DM242">
        <f>IF(COUNTA('Последняя версия'!DM242)=0,NA(),'Последняя версия'!DM242)</f>
        <v>9</v>
      </c>
      <c r="DN242">
        <f>IF(COUNTA('Последняя версия'!DN242)=0,NA(),'Последняя версия'!DN242)</f>
        <v>6</v>
      </c>
      <c r="DO242">
        <f>IF(COUNTA('Последняя версия'!DO242)=0,NA(),'Последняя версия'!DO242)</f>
        <v>3</v>
      </c>
      <c r="DP242">
        <f>IF(COUNTA('Последняя версия'!DP242)=0,NA(),'Последняя версия'!DP242)</f>
        <v>5</v>
      </c>
      <c r="DQ242">
        <f>IF(COUNTA('Последняя версия'!DQ242)=0,NA(),'Последняя версия'!DQ242)</f>
        <v>10</v>
      </c>
      <c r="DR242">
        <f>IF(COUNTA('Последняя версия'!DR242)=0,NA(),'Последняя версия'!DR242)</f>
        <v>9</v>
      </c>
      <c r="DS242">
        <f>IF(COUNTA('Последняя версия'!DS242)=0,NA(),'Последняя версия'!DS242)</f>
        <v>1</v>
      </c>
      <c r="DT242">
        <f>IF(COUNTA('Последняя версия'!DT242)=0,NA(),'Последняя версия'!DT242)</f>
        <v>97</v>
      </c>
      <c r="DU242">
        <f>IF(COUNTA('Последняя версия'!DU242)=0,NA(),'Последняя версия'!DU242)</f>
        <v>60</v>
      </c>
      <c r="DV242">
        <f>IF(COUNTA('Последняя версия'!DV242)=0,NA(),'Последняя версия'!DV242)</f>
        <v>12</v>
      </c>
      <c r="DW242">
        <f>IF(COUNTA('Последняя версия'!DW242)=0,NA(),'Последняя версия'!DW242)</f>
        <v>1</v>
      </c>
      <c r="DX242">
        <f>IF(COUNTA('Последняя версия'!DX242)=0,NA(),'Последняя версия'!DX242)</f>
        <v>8</v>
      </c>
      <c r="DY242">
        <f>IF(COUNTA('Последняя версия'!DY242)=0,NA(),'Последняя версия'!DY242)</f>
        <v>7</v>
      </c>
      <c r="DZ242">
        <f>IF(COUNTA('Последняя версия'!DZ242)=0,NA(),'Последняя версия'!DZ242)</f>
        <v>19</v>
      </c>
      <c r="EA242">
        <f>IF(COUNTA('Последняя версия'!EA242)=0,NA(),'Последняя версия'!EA242)</f>
        <v>14</v>
      </c>
      <c r="EB242">
        <f>IF(COUNTA('Последняя версия'!EB242)=0,NA(),'Последняя версия'!EB242)</f>
        <v>86</v>
      </c>
      <c r="EC242">
        <f>IF(COUNTA('Последняя версия'!EC242)=0,NA(),'Последняя версия'!EC242)</f>
        <v>130</v>
      </c>
      <c r="ED242">
        <f>IF(COUNTA('Последняя версия'!ED242)=0,NA(),'Последняя версия'!ED242)</f>
        <v>254</v>
      </c>
      <c r="EE242">
        <f>IF(COUNTA('Последняя версия'!EE242)=0,NA(),'Последняя версия'!EE242)</f>
        <v>2</v>
      </c>
      <c r="EF242">
        <f>IF(COUNTA('Последняя версия'!EF242)=0,NA(),'Последняя версия'!EF242)</f>
        <v>2</v>
      </c>
      <c r="EG242">
        <f>IF(COUNTA('Последняя версия'!EG242)=0,NA(),'Последняя версия'!EG242)</f>
        <v>2</v>
      </c>
      <c r="EH242">
        <f>IF(COUNTA('Последняя версия'!EH242)=0,NA(),'Последняя версия'!EH242)</f>
        <v>5</v>
      </c>
      <c r="EI242">
        <f>IF(COUNTA('Последняя версия'!EI242)=0,NA(),'Последняя версия'!EI242)</f>
        <v>124</v>
      </c>
      <c r="EJ242">
        <f>IF(COUNTA('Последняя версия'!EJ242)=0,NA(),'Последняя версия'!EJ242)</f>
        <v>1.51</v>
      </c>
    </row>
    <row r="243" spans="1:140" x14ac:dyDescent="0.35">
      <c r="A243">
        <f>IF(COUNTA('Последняя версия'!A243)=0,NA(),'Последняя версия'!A243)</f>
        <v>242</v>
      </c>
      <c r="B243">
        <f>IF(COUNTA('Последняя версия'!B243)=0,NA(),'Последняя версия'!B243)</f>
        <v>6</v>
      </c>
      <c r="C243">
        <f>IF(COUNTA('Последняя версия'!C243)=0,NA(),'Последняя версия'!C243)</f>
        <v>2</v>
      </c>
      <c r="D243">
        <f>IF(COUNTA('Последняя версия'!D243)=0,NA(),'Последняя версия'!D243)</f>
        <v>4</v>
      </c>
      <c r="E243">
        <f>IF(COUNTA('Последняя версия'!E243)=0,NA(),'Последняя версия'!E243)</f>
        <v>6</v>
      </c>
      <c r="F243">
        <f>IF(COUNTA('Последняя версия'!F243)=0,NA(),'Последняя версия'!F243)</f>
        <v>4</v>
      </c>
      <c r="G243">
        <f>IF(COUNTA('Последняя версия'!G243)=0,NA(),'Последняя версия'!G243)</f>
        <v>3</v>
      </c>
      <c r="H243">
        <f>IF(COUNTA('Последняя версия'!H243)=0,NA(),'Последняя версия'!H243)</f>
        <v>1</v>
      </c>
      <c r="I243">
        <f>IF(COUNTA('Последняя версия'!I243)=0,NA(),'Последняя версия'!I243)</f>
        <v>1</v>
      </c>
      <c r="J243">
        <f>IF(COUNTA('Последняя версия'!J243)=0,NA(),'Последняя версия'!J243)</f>
        <v>2</v>
      </c>
      <c r="K243">
        <f>IF(COUNTA('Последняя версия'!K243)=0,NA(),'Последняя версия'!K243)</f>
        <v>1</v>
      </c>
      <c r="L243">
        <f>IF(COUNTA('Последняя версия'!L243)=0,NA(),'Последняя версия'!L243)</f>
        <v>1</v>
      </c>
      <c r="M243">
        <f>IF(COUNTA('Последняя версия'!M243)=0,NA(),'Последняя версия'!M243)</f>
        <v>1</v>
      </c>
      <c r="N243">
        <f>IF(COUNTA('Последняя версия'!N243)=0,NA(),'Последняя версия'!N243)</f>
        <v>1</v>
      </c>
      <c r="O243">
        <f>IF(COUNTA('Последняя версия'!O243)=0,NA(),'Последняя версия'!O243)</f>
        <v>2</v>
      </c>
      <c r="P243">
        <f>IF(COUNTA('Последняя версия'!P243)=0,NA(),'Последняя версия'!P243)</f>
        <v>1</v>
      </c>
      <c r="Q243">
        <f>IF(COUNTA('Последняя версия'!Q243)=0,NA(),'Последняя версия'!Q243)</f>
        <v>1</v>
      </c>
      <c r="R243">
        <f>IF(COUNTA('Последняя версия'!R243)=0,NA(),'Последняя версия'!R243)</f>
        <v>1</v>
      </c>
      <c r="S243">
        <f>IF(COUNTA('Последняя версия'!S243)=0,NA(),'Последняя версия'!S243)</f>
        <v>2</v>
      </c>
      <c r="T243">
        <f>IF(COUNTA('Последняя версия'!T243)=0,NA(),'Последняя версия'!T243)</f>
        <v>0</v>
      </c>
      <c r="U243">
        <f>IF(COUNTA('Последняя версия'!U243)=0,NA(),'Последняя версия'!U243)</f>
        <v>2</v>
      </c>
      <c r="V243">
        <f>IF(COUNTA('Последняя версия'!V243)=0,NA(),'Последняя версия'!V243)</f>
        <v>1</v>
      </c>
      <c r="W243">
        <f>IF(COUNTA('Последняя версия'!W243)=0,NA(),'Последняя версия'!W243)</f>
        <v>1</v>
      </c>
      <c r="X243">
        <f>IF(COUNTA('Последняя версия'!X243)=0,NA(),'Последняя версия'!X243)</f>
        <v>75</v>
      </c>
      <c r="Y243">
        <f>IF(COUNTA('Последняя версия'!Y243)=0,NA(),'Последняя версия'!Y243)</f>
        <v>73</v>
      </c>
      <c r="Z243">
        <f>IF(COUNTA('Последняя версия'!Z243)=0,NA(),'Последняя версия'!Z243)</f>
        <v>24</v>
      </c>
      <c r="AA243">
        <f>IF(COUNTA('Последняя версия'!AA243)=0,NA(),'Последняя версия'!AA243)</f>
        <v>46</v>
      </c>
      <c r="AB243" t="e">
        <f>IF(COUNTA('Последняя версия'!AB243)=0,NA(),'Последняя версия'!AB243)</f>
        <v>#N/A</v>
      </c>
      <c r="AC243">
        <f>IF(COUNTA('Последняя версия'!AC243)=0,NA(),'Последняя версия'!AC243)</f>
        <v>44.3</v>
      </c>
      <c r="AD243">
        <f>IF(COUNTA('Последняя версия'!AD243)=0,NA(),'Последняя версия'!AD243)</f>
        <v>7.27</v>
      </c>
      <c r="AE243">
        <f>IF(COUNTA('Последняя версия'!AE243)=0,NA(),'Последняя версия'!AE243)</f>
        <v>68.099999999999994</v>
      </c>
      <c r="AF243">
        <f>IF(COUNTA('Последняя версия'!AF243)=0,NA(),'Последняя версия'!AF243)</f>
        <v>10.62</v>
      </c>
      <c r="AG243">
        <f>IF(COUNTA('Последняя версия'!AG243)=0,NA(),'Последняя версия'!AG243)</f>
        <v>1.39</v>
      </c>
      <c r="AH243">
        <f>IF(COUNTA('Последняя версия'!AH243)=0,NA(),'Последняя версия'!AH243)</f>
        <v>4.93</v>
      </c>
      <c r="AI243">
        <f>IF(COUNTA('Последняя версия'!AI243)=0,NA(),'Последняя версия'!AI243)</f>
        <v>3.05</v>
      </c>
      <c r="AJ243">
        <f>IF(COUNTA('Последняя версия'!AJ243)=0,NA(),'Последняя версия'!AJ243)</f>
        <v>10.64</v>
      </c>
      <c r="AK243">
        <f>IF(COUNTA('Последняя версия'!AK243)=0,NA(),'Последняя версия'!AK243)</f>
        <v>4.22</v>
      </c>
      <c r="AL243">
        <f>IF(COUNTA('Последняя версия'!AL243)=0,NA(),'Последняя версия'!AL243)</f>
        <v>266</v>
      </c>
      <c r="AM243">
        <f>IF(COUNTA('Последняя версия'!AM243)=0,NA(),'Последняя версия'!AM243)</f>
        <v>644</v>
      </c>
      <c r="AN243" t="e">
        <f>IF(COUNTA('Последняя версия'!AN243)=0,NA(),'Последняя версия'!AN243)</f>
        <v>#N/A</v>
      </c>
      <c r="AO243" t="e">
        <f>IF(COUNTA('Последняя версия'!AO243)=0,NA(),'Последняя версия'!AO243)</f>
        <v>#N/A</v>
      </c>
      <c r="AP243" t="e">
        <f>IF(COUNTA('Последняя версия'!AP243)=0,NA(),'Последняя версия'!AP243)</f>
        <v>#N/A</v>
      </c>
      <c r="AQ243" t="e">
        <f>IF(COUNTA('Последняя версия'!AQ243)=0,NA(),'Последняя версия'!AQ243)</f>
        <v>#N/A</v>
      </c>
      <c r="AR243" t="e">
        <f>IF(COUNTA('Последняя версия'!AR243)=0,NA(),'Последняя версия'!AR243)</f>
        <v>#N/A</v>
      </c>
      <c r="AS243" t="e">
        <f>IF(COUNTA('Последняя версия'!AS243)=0,NA(),'Последняя версия'!AS243)</f>
        <v>#N/A</v>
      </c>
      <c r="AT243" t="e">
        <f>IF(COUNTA('Последняя версия'!AT243)=0,NA(),'Последняя версия'!AT243)</f>
        <v>#N/A</v>
      </c>
      <c r="AU243" t="e">
        <f>IF(COUNTA('Последняя версия'!AU243)=0,NA(),'Последняя версия'!AU243)</f>
        <v>#N/A</v>
      </c>
      <c r="AV243" t="e">
        <f>IF(COUNTA('Последняя версия'!AV243)=0,NA(),'Последняя версия'!AV243)</f>
        <v>#N/A</v>
      </c>
      <c r="AW243" t="e">
        <f>IF(COUNTA('Последняя версия'!AW243)=0,NA(),'Последняя версия'!AW243)</f>
        <v>#N/A</v>
      </c>
      <c r="AX243" t="e">
        <f>IF(COUNTA('Последняя версия'!AX243)=0,NA(),'Последняя версия'!AX243)</f>
        <v>#N/A</v>
      </c>
      <c r="AY243" t="e">
        <f>IF(COUNTA('Последняя версия'!AY243)=0,NA(),'Последняя версия'!AY243)</f>
        <v>#N/A</v>
      </c>
      <c r="AZ243" t="e">
        <f>IF(COUNTA('Последняя версия'!AZ243)=0,NA(),'Последняя версия'!AZ243)</f>
        <v>#N/A</v>
      </c>
      <c r="BA243" t="e">
        <f>IF(COUNTA('Последняя версия'!BA243)=0,NA(),'Последняя версия'!BA243)</f>
        <v>#N/A</v>
      </c>
      <c r="BB243">
        <f>IF(COUNTA('Последняя версия'!BB243)=0,NA(),'Последняя версия'!BB243)</f>
        <v>138</v>
      </c>
      <c r="BC243">
        <f>IF(COUNTA('Последняя версия'!BC243)=0,NA(),'Последняя версия'!BC243)</f>
        <v>4.26</v>
      </c>
      <c r="BD243">
        <f>IF(COUNTA('Последняя версия'!BD243)=0,NA(),'Последняя версия'!BD243)</f>
        <v>210</v>
      </c>
      <c r="BE243">
        <f>IF(COUNTA('Последняя версия'!BE243)=0,NA(),'Последняя версия'!BE243)</f>
        <v>10.8</v>
      </c>
      <c r="BF243">
        <f>IF(COUNTA('Последняя версия'!BF243)=0,NA(),'Последняя версия'!BF243)</f>
        <v>10</v>
      </c>
      <c r="BG243">
        <f>IF(COUNTA('Последняя версия'!BG243)=0,NA(),'Последняя версия'!BG243)</f>
        <v>19</v>
      </c>
      <c r="BH243" t="e">
        <f>IF(COUNTA('Последняя версия'!BH243)=0,NA(),'Последняя версия'!BH243)</f>
        <v>#N/A</v>
      </c>
      <c r="BI243" t="e">
        <f>IF(COUNTA('Последняя версия'!BI243)=0,NA(),'Последняя версия'!BI243)</f>
        <v>#N/A</v>
      </c>
      <c r="BJ243" t="e">
        <f>IF(COUNTA('Последняя версия'!BJ243)=0,NA(),'Последняя версия'!BJ243)</f>
        <v>#N/A</v>
      </c>
      <c r="BK243" t="e">
        <f>IF(COUNTA('Последняя версия'!BK243)=0,NA(),'Последняя версия'!BK243)</f>
        <v>#N/A</v>
      </c>
      <c r="BL243" t="e">
        <f>IF(COUNTA('Последняя версия'!BL243)=0,NA(),'Последняя версия'!BL243)</f>
        <v>#N/A</v>
      </c>
      <c r="BM243" t="e">
        <f>IF(COUNTA('Последняя версия'!BM243)=0,NA(),'Последняя версия'!BM243)</f>
        <v>#N/A</v>
      </c>
      <c r="BN243" t="e">
        <f>IF(COUNTA('Последняя версия'!BN243)=0,NA(),'Последняя версия'!BN243)</f>
        <v>#N/A</v>
      </c>
      <c r="BO243" t="e">
        <f>IF(COUNTA('Последняя версия'!BO243)=0,NA(),'Последняя версия'!BO243)</f>
        <v>#N/A</v>
      </c>
      <c r="BP243" t="e">
        <f>IF(COUNTA('Последняя версия'!BP243)=0,NA(),'Последняя версия'!BP243)</f>
        <v>#N/A</v>
      </c>
      <c r="BQ243" t="e">
        <f>IF(COUNTA('Последняя версия'!BQ243)=0,NA(),'Последняя версия'!BQ243)</f>
        <v>#N/A</v>
      </c>
      <c r="BR243" t="e">
        <f>IF(COUNTA('Последняя версия'!BR243)=0,NA(),'Последняя версия'!BR243)</f>
        <v>#N/A</v>
      </c>
      <c r="BS243" t="e">
        <f>IF(COUNTA('Последняя версия'!BS243)=0,NA(),'Последняя версия'!BS243)</f>
        <v>#N/A</v>
      </c>
      <c r="BT243" t="e">
        <f>IF(COUNTA('Последняя версия'!BT243)=0,NA(),'Последняя версия'!BT243)</f>
        <v>#N/A</v>
      </c>
      <c r="BU243" t="e">
        <f>IF(COUNTA('Последняя версия'!BU243)=0,NA(),'Последняя версия'!BU243)</f>
        <v>#N/A</v>
      </c>
      <c r="BV243" t="e">
        <f>IF(COUNTA('Последняя версия'!BV243)=0,NA(),'Последняя версия'!BV243)</f>
        <v>#N/A</v>
      </c>
      <c r="BW243" t="e">
        <f>IF(COUNTA('Последняя версия'!BW243)=0,NA(),'Последняя версия'!BW243)</f>
        <v>#N/A</v>
      </c>
      <c r="BX243" t="e">
        <f>IF(COUNTA('Последняя версия'!BX243)=0,NA(),'Последняя версия'!BX243)</f>
        <v>#N/A</v>
      </c>
      <c r="BY243" t="e">
        <f>IF(COUNTA('Последняя версия'!BY243)=0,NA(),'Последняя версия'!BY243)</f>
        <v>#N/A</v>
      </c>
      <c r="BZ243" t="e">
        <f>IF(COUNTA('Последняя версия'!BZ243)=0,NA(),'Последняя версия'!BZ243)</f>
        <v>#N/A</v>
      </c>
      <c r="CA243" t="e">
        <f>IF(COUNTA('Последняя версия'!CA243)=0,NA(),'Последняя версия'!CA243)</f>
        <v>#N/A</v>
      </c>
      <c r="CB243" t="e">
        <f>IF(COUNTA('Последняя версия'!CB243)=0,NA(),'Последняя версия'!CB243)</f>
        <v>#N/A</v>
      </c>
      <c r="CC243" t="e">
        <f>IF(COUNTA('Последняя версия'!CC243)=0,NA(),'Последняя версия'!CC243)</f>
        <v>#N/A</v>
      </c>
      <c r="CD243" t="e">
        <f>IF(COUNTA('Последняя версия'!CD243)=0,NA(),'Последняя версия'!CD243)</f>
        <v>#N/A</v>
      </c>
      <c r="CE243" t="e">
        <f>IF(COUNTA('Последняя версия'!CE243)=0,NA(),'Последняя версия'!CE243)</f>
        <v>#N/A</v>
      </c>
      <c r="CF243" t="e">
        <f>IF(COUNTA('Последняя версия'!CF243)=0,NA(),'Последняя версия'!CF243)</f>
        <v>#N/A</v>
      </c>
      <c r="CG243" t="e">
        <f>IF(COUNTA('Последняя версия'!CG243)=0,NA(),'Последняя версия'!CG243)</f>
        <v>#N/A</v>
      </c>
      <c r="CH243" t="e">
        <f>IF(COUNTA('Последняя версия'!CH243)=0,NA(),'Последняя версия'!CH243)</f>
        <v>#N/A</v>
      </c>
      <c r="CI243" t="e">
        <f>IF(COUNTA('Последняя версия'!CI243)=0,NA(),'Последняя версия'!CI243)</f>
        <v>#N/A</v>
      </c>
      <c r="CJ243" t="e">
        <f>IF(COUNTA('Последняя версия'!CJ243)=0,NA(),'Последняя версия'!CJ243)</f>
        <v>#N/A</v>
      </c>
      <c r="CK243" t="e">
        <f>IF(COUNTA('Последняя версия'!CK243)=0,NA(),'Последняя версия'!CK243)</f>
        <v>#N/A</v>
      </c>
      <c r="CL243" t="e">
        <f>IF(COUNTA('Последняя версия'!CL243)=0,NA(),'Последняя версия'!CL243)</f>
        <v>#N/A</v>
      </c>
      <c r="CM243" t="e">
        <f>IF(COUNTA('Последняя версия'!CM243)=0,NA(),'Последняя версия'!CM243)</f>
        <v>#N/A</v>
      </c>
      <c r="CN243" t="e">
        <f>IF(COUNTA('Последняя версия'!CN243)=0,NA(),'Последняя версия'!CN243)</f>
        <v>#N/A</v>
      </c>
      <c r="CO243" t="e">
        <f>IF(COUNTA('Последняя версия'!CO243)=0,NA(),'Последняя версия'!CO243)</f>
        <v>#N/A</v>
      </c>
      <c r="CP243" t="e">
        <f>IF(COUNTA('Последняя версия'!CP243)=0,NA(),'Последняя версия'!CP243)</f>
        <v>#N/A</v>
      </c>
      <c r="CQ243" t="e">
        <f>IF(COUNTA('Последняя версия'!CQ243)=0,NA(),'Последняя версия'!CQ243)</f>
        <v>#N/A</v>
      </c>
      <c r="CR243" t="e">
        <f>IF(COUNTA('Последняя версия'!CR243)=0,NA(),'Последняя версия'!CR243)</f>
        <v>#N/A</v>
      </c>
      <c r="CS243">
        <f>IF(COUNTA('Последняя версия'!CS243)=0,NA(),'Последняя версия'!CS243)</f>
        <v>19</v>
      </c>
      <c r="CT243">
        <f>IF(COUNTA('Последняя версия'!CT243)=0,NA(),'Последняя версия'!CT243)</f>
        <v>8</v>
      </c>
      <c r="CU243">
        <f>IF(COUNTA('Последняя версия'!CU243)=0,NA(),'Последняя версия'!CU243)</f>
        <v>14</v>
      </c>
      <c r="CV243">
        <f>IF(COUNTA('Последняя версия'!CV243)=0,NA(),'Последняя версия'!CV243)</f>
        <v>4</v>
      </c>
      <c r="CW243">
        <f>IF(COUNTA('Последняя версия'!CW243)=0,NA(),'Последняя версия'!CW243)</f>
        <v>4</v>
      </c>
      <c r="CX243">
        <f>IF(COUNTA('Последняя версия'!CX243)=0,NA(),'Последняя версия'!CX243)</f>
        <v>5</v>
      </c>
      <c r="CY243">
        <f>IF(COUNTA('Последняя версия'!CY243)=0,NA(),'Последняя версия'!CY243)</f>
        <v>6</v>
      </c>
      <c r="CZ243">
        <f>IF(COUNTA('Последняя версия'!CZ243)=0,NA(),'Последняя версия'!CZ243)</f>
        <v>3</v>
      </c>
      <c r="DA243">
        <f>IF(COUNTA('Последняя версия'!DA243)=0,NA(),'Последняя версия'!DA243)</f>
        <v>1</v>
      </c>
      <c r="DB243">
        <f>IF(COUNTA('Последняя версия'!DB243)=0,NA(),'Последняя версия'!DB243)</f>
        <v>7</v>
      </c>
      <c r="DC243">
        <f>IF(COUNTA('Последняя версия'!DC243)=0,NA(),'Последняя версия'!DC243)</f>
        <v>8</v>
      </c>
      <c r="DD243">
        <f>IF(COUNTA('Последняя версия'!DD243)=0,NA(),'Последняя версия'!DD243)</f>
        <v>7</v>
      </c>
      <c r="DE243">
        <f>IF(COUNTA('Последняя версия'!DE243)=0,NA(),'Последняя версия'!DE243)</f>
        <v>6</v>
      </c>
      <c r="DF243">
        <f>IF(COUNTA('Последняя версия'!DF243)=0,NA(),'Последняя версия'!DF243)</f>
        <v>7</v>
      </c>
      <c r="DG243">
        <f>IF(COUNTA('Последняя версия'!DG243)=0,NA(),'Последняя версия'!DG243)</f>
        <v>4</v>
      </c>
      <c r="DH243">
        <f>IF(COUNTA('Последняя версия'!DH243)=0,NA(),'Последняя версия'!DH243)</f>
        <v>8</v>
      </c>
      <c r="DI243">
        <f>IF(COUNTA('Последняя версия'!DI243)=0,NA(),'Последняя версия'!DI243)</f>
        <v>6</v>
      </c>
      <c r="DJ243">
        <f>IF(COUNTA('Последняя версия'!DJ243)=0,NA(),'Последняя версия'!DJ243)</f>
        <v>2</v>
      </c>
      <c r="DK243">
        <f>IF(COUNTA('Последняя версия'!DK243)=0,NA(),'Последняя версия'!DK243)</f>
        <v>3</v>
      </c>
      <c r="DL243">
        <f>IF(COUNTA('Последняя версия'!DL243)=0,NA(),'Последняя версия'!DL243)</f>
        <v>6</v>
      </c>
      <c r="DM243">
        <f>IF(COUNTA('Последняя версия'!DM243)=0,NA(),'Последняя версия'!DM243)</f>
        <v>7</v>
      </c>
      <c r="DN243">
        <f>IF(COUNTA('Последняя версия'!DN243)=0,NA(),'Последняя версия'!DN243)</f>
        <v>4</v>
      </c>
      <c r="DO243">
        <f>IF(COUNTA('Последняя версия'!DO243)=0,NA(),'Последняя версия'!DO243)</f>
        <v>3</v>
      </c>
      <c r="DP243">
        <f>IF(COUNTA('Последняя версия'!DP243)=0,NA(),'Последняя версия'!DP243)</f>
        <v>4</v>
      </c>
      <c r="DQ243">
        <f>IF(COUNTA('Последняя версия'!DQ243)=0,NA(),'Последняя версия'!DQ243)</f>
        <v>9</v>
      </c>
      <c r="DR243">
        <f>IF(COUNTA('Последняя версия'!DR243)=0,NA(),'Последняя версия'!DR243)</f>
        <v>7</v>
      </c>
      <c r="DS243">
        <f>IF(COUNTA('Последняя версия'!DS243)=0,NA(),'Последняя версия'!DS243)</f>
        <v>2</v>
      </c>
      <c r="DT243">
        <f>IF(COUNTA('Последняя версия'!DT243)=0,NA(),'Последняя версия'!DT243)</f>
        <v>90</v>
      </c>
      <c r="DU243">
        <f>IF(COUNTA('Последняя версия'!DU243)=0,NA(),'Последняя версия'!DU243)</f>
        <v>69</v>
      </c>
      <c r="DV243">
        <f>IF(COUNTA('Последняя версия'!DV243)=0,NA(),'Последняя версия'!DV243)</f>
        <v>16</v>
      </c>
      <c r="DW243">
        <f>IF(COUNTA('Последняя версия'!DW243)=0,NA(),'Последняя версия'!DW243)</f>
        <v>1</v>
      </c>
      <c r="DX243">
        <f>IF(COUNTA('Последняя версия'!DX243)=0,NA(),'Последняя версия'!DX243)</f>
        <v>11</v>
      </c>
      <c r="DY243">
        <f>IF(COUNTA('Последняя версия'!DY243)=0,NA(),'Последняя версия'!DY243)</f>
        <v>7</v>
      </c>
      <c r="DZ243">
        <f>IF(COUNTA('Последняя версия'!DZ243)=0,NA(),'Последняя версия'!DZ243)</f>
        <v>22</v>
      </c>
      <c r="EA243">
        <f>IF(COUNTA('Последняя версия'!EA243)=0,NA(),'Последняя версия'!EA243)</f>
        <v>13</v>
      </c>
      <c r="EB243">
        <f>IF(COUNTA('Последняя версия'!EB243)=0,NA(),'Последняя версия'!EB243)</f>
        <v>74</v>
      </c>
      <c r="EC243">
        <f>IF(COUNTA('Последняя версия'!EC243)=0,NA(),'Последняя версия'!EC243)</f>
        <v>128</v>
      </c>
      <c r="ED243">
        <f>IF(COUNTA('Последняя версия'!ED243)=0,NA(),'Последняя версия'!ED243)</f>
        <v>371</v>
      </c>
      <c r="EE243">
        <f>IF(COUNTA('Последняя версия'!EE243)=0,NA(),'Последняя версия'!EE243)</f>
        <v>2</v>
      </c>
      <c r="EF243">
        <f>IF(COUNTA('Последняя версия'!EF243)=0,NA(),'Последняя версия'!EF243)</f>
        <v>2</v>
      </c>
      <c r="EG243">
        <f>IF(COUNTA('Последняя версия'!EG243)=0,NA(),'Последняя версия'!EG243)</f>
        <v>0</v>
      </c>
      <c r="EH243">
        <f>IF(COUNTA('Последняя версия'!EH243)=0,NA(),'Последняя версия'!EH243)</f>
        <v>27</v>
      </c>
      <c r="EI243">
        <f>IF(COUNTA('Последняя версия'!EI243)=0,NA(),'Последняя версия'!EI243)</f>
        <v>243</v>
      </c>
      <c r="EJ243">
        <f>IF(COUNTA('Последняя версия'!EJ243)=0,NA(),'Последняя версия'!EJ243)</f>
        <v>1.73</v>
      </c>
    </row>
    <row r="244" spans="1:140" x14ac:dyDescent="0.35">
      <c r="A244">
        <f>IF(COUNTA('Последняя версия'!A244)=0,NA(),'Последняя версия'!A244)</f>
        <v>243</v>
      </c>
      <c r="B244">
        <f>IF(COUNTA('Последняя версия'!B244)=0,NA(),'Последняя версия'!B244)</f>
        <v>6</v>
      </c>
      <c r="C244">
        <f>IF(COUNTA('Последняя версия'!C244)=0,NA(),'Последняя версия'!C244)</f>
        <v>2</v>
      </c>
      <c r="D244">
        <f>IF(COUNTA('Последняя версия'!D244)=0,NA(),'Последняя версия'!D244)</f>
        <v>6</v>
      </c>
      <c r="E244">
        <f>IF(COUNTA('Последняя версия'!E244)=0,NA(),'Последняя версия'!E244)</f>
        <v>6</v>
      </c>
      <c r="F244">
        <f>IF(COUNTA('Последняя версия'!F244)=0,NA(),'Последняя версия'!F244)</f>
        <v>4</v>
      </c>
      <c r="G244">
        <f>IF(COUNTA('Последняя версия'!G244)=0,NA(),'Последняя версия'!G244)</f>
        <v>4</v>
      </c>
      <c r="H244">
        <f>IF(COUNTA('Последняя версия'!H244)=0,NA(),'Последняя версия'!H244)</f>
        <v>1</v>
      </c>
      <c r="I244">
        <f>IF(COUNTA('Последняя версия'!I244)=0,NA(),'Последняя версия'!I244)</f>
        <v>1</v>
      </c>
      <c r="J244">
        <f>IF(COUNTA('Последняя версия'!J244)=0,NA(),'Последняя версия'!J244)</f>
        <v>2</v>
      </c>
      <c r="K244">
        <f>IF(COUNTA('Последняя версия'!K244)=0,NA(),'Последняя версия'!K244)</f>
        <v>2</v>
      </c>
      <c r="L244">
        <f>IF(COUNTA('Последняя версия'!L244)=0,NA(),'Последняя версия'!L244)</f>
        <v>1</v>
      </c>
      <c r="M244">
        <f>IF(COUNTA('Последняя версия'!M244)=0,NA(),'Последняя версия'!M244)</f>
        <v>1</v>
      </c>
      <c r="N244">
        <f>IF(COUNTA('Последняя версия'!N244)=0,NA(),'Последняя версия'!N244)</f>
        <v>1</v>
      </c>
      <c r="O244">
        <f>IF(COUNTA('Последняя версия'!O244)=0,NA(),'Последняя версия'!O244)</f>
        <v>2</v>
      </c>
      <c r="P244">
        <f>IF(COUNTA('Последняя версия'!P244)=0,NA(),'Последняя версия'!P244)</f>
        <v>1</v>
      </c>
      <c r="Q244">
        <f>IF(COUNTA('Последняя версия'!Q244)=0,NA(),'Последняя версия'!Q244)</f>
        <v>1</v>
      </c>
      <c r="R244">
        <f>IF(COUNTA('Последняя версия'!R244)=0,NA(),'Последняя версия'!R244)</f>
        <v>1</v>
      </c>
      <c r="S244">
        <f>IF(COUNTA('Последняя версия'!S244)=0,NA(),'Последняя версия'!S244)</f>
        <v>2</v>
      </c>
      <c r="T244">
        <f>IF(COUNTA('Последняя версия'!T244)=0,NA(),'Последняя версия'!T244)</f>
        <v>0</v>
      </c>
      <c r="U244">
        <f>IF(COUNTA('Последняя версия'!U244)=0,NA(),'Последняя версия'!U244)</f>
        <v>1</v>
      </c>
      <c r="V244">
        <f>IF(COUNTA('Последняя версия'!V244)=0,NA(),'Последняя версия'!V244)</f>
        <v>1</v>
      </c>
      <c r="W244">
        <f>IF(COUNTA('Последняя версия'!W244)=0,NA(),'Последняя версия'!W244)</f>
        <v>1</v>
      </c>
      <c r="X244">
        <f>IF(COUNTA('Последняя версия'!X244)=0,NA(),'Последняя версия'!X244)</f>
        <v>69</v>
      </c>
      <c r="Y244">
        <f>IF(COUNTA('Последняя версия'!Y244)=0,NA(),'Последняя версия'!Y244)</f>
        <v>68</v>
      </c>
      <c r="Z244">
        <f>IF(COUNTA('Последняя версия'!Z244)=0,NA(),'Последняя версия'!Z244)</f>
        <v>9</v>
      </c>
      <c r="AA244">
        <f>IF(COUNTA('Последняя версия'!AA244)=0,NA(),'Последняя версия'!AA244)</f>
        <v>54</v>
      </c>
      <c r="AB244" t="e">
        <f>IF(COUNTA('Последняя версия'!AB244)=0,NA(),'Последняя версия'!AB244)</f>
        <v>#N/A</v>
      </c>
      <c r="AC244">
        <f>IF(COUNTA('Последняя версия'!AC244)=0,NA(),'Последняя версия'!AC244)</f>
        <v>44.3</v>
      </c>
      <c r="AD244">
        <f>IF(COUNTA('Последняя версия'!AD244)=0,NA(),'Последняя версия'!AD244)</f>
        <v>4.3499999999999996</v>
      </c>
      <c r="AE244">
        <f>IF(COUNTA('Последняя версия'!AE244)=0,NA(),'Последняя версия'!AE244)</f>
        <v>71.400000000000006</v>
      </c>
      <c r="AF244">
        <f>IF(COUNTA('Последняя версия'!AF244)=0,NA(),'Последняя версия'!AF244)</f>
        <v>6.03</v>
      </c>
      <c r="AG244">
        <f>IF(COUNTA('Последняя версия'!AG244)=0,NA(),'Последняя версия'!AG244)</f>
        <v>1.37</v>
      </c>
      <c r="AH244">
        <f>IF(COUNTA('Последняя версия'!AH244)=0,NA(),'Последняя версия'!AH244)</f>
        <v>2.42</v>
      </c>
      <c r="AI244">
        <f>IF(COUNTA('Последняя версия'!AI244)=0,NA(),'Последняя версия'!AI244)</f>
        <v>0.88</v>
      </c>
      <c r="AJ244">
        <f>IF(COUNTA('Последняя версия'!AJ244)=0,NA(),'Последняя версия'!AJ244)</f>
        <v>1.1000000000000001</v>
      </c>
      <c r="AK244">
        <f>IF(COUNTA('Последняя версия'!AK244)=0,NA(),'Последняя версия'!AK244)</f>
        <v>2.1800000000000002</v>
      </c>
      <c r="AL244">
        <f>IF(COUNTA('Последняя версия'!AL244)=0,NA(),'Последняя версия'!AL244)</f>
        <v>92</v>
      </c>
      <c r="AM244">
        <f>IF(COUNTA('Последняя версия'!AM244)=0,NA(),'Последняя версия'!AM244)</f>
        <v>651</v>
      </c>
      <c r="AN244" t="e">
        <f>IF(COUNTA('Последняя версия'!AN244)=0,NA(),'Последняя версия'!AN244)</f>
        <v>#N/A</v>
      </c>
      <c r="AO244" t="e">
        <f>IF(COUNTA('Последняя версия'!AO244)=0,NA(),'Последняя версия'!AO244)</f>
        <v>#N/A</v>
      </c>
      <c r="AP244" t="e">
        <f>IF(COUNTA('Последняя версия'!AP244)=0,NA(),'Последняя версия'!AP244)</f>
        <v>#N/A</v>
      </c>
      <c r="AQ244" t="e">
        <f>IF(COUNTA('Последняя версия'!AQ244)=0,NA(),'Последняя версия'!AQ244)</f>
        <v>#N/A</v>
      </c>
      <c r="AR244" t="e">
        <f>IF(COUNTA('Последняя версия'!AR244)=0,NA(),'Последняя версия'!AR244)</f>
        <v>#N/A</v>
      </c>
      <c r="AS244" t="e">
        <f>IF(COUNTA('Последняя версия'!AS244)=0,NA(),'Последняя версия'!AS244)</f>
        <v>#N/A</v>
      </c>
      <c r="AT244" t="e">
        <f>IF(COUNTA('Последняя версия'!AT244)=0,NA(),'Последняя версия'!AT244)</f>
        <v>#N/A</v>
      </c>
      <c r="AU244" t="e">
        <f>IF(COUNTA('Последняя версия'!AU244)=0,NA(),'Последняя версия'!AU244)</f>
        <v>#N/A</v>
      </c>
      <c r="AV244" t="e">
        <f>IF(COUNTA('Последняя версия'!AV244)=0,NA(),'Последняя версия'!AV244)</f>
        <v>#N/A</v>
      </c>
      <c r="AW244" t="e">
        <f>IF(COUNTA('Последняя версия'!AW244)=0,NA(),'Последняя версия'!AW244)</f>
        <v>#N/A</v>
      </c>
      <c r="AX244" t="e">
        <f>IF(COUNTA('Последняя версия'!AX244)=0,NA(),'Последняя версия'!AX244)</f>
        <v>#N/A</v>
      </c>
      <c r="AY244" t="e">
        <f>IF(COUNTA('Последняя версия'!AY244)=0,NA(),'Последняя версия'!AY244)</f>
        <v>#N/A</v>
      </c>
      <c r="AZ244" t="e">
        <f>IF(COUNTA('Последняя версия'!AZ244)=0,NA(),'Последняя версия'!AZ244)</f>
        <v>#N/A</v>
      </c>
      <c r="BA244" t="e">
        <f>IF(COUNTA('Последняя версия'!BA244)=0,NA(),'Последняя версия'!BA244)</f>
        <v>#N/A</v>
      </c>
      <c r="BB244">
        <f>IF(COUNTA('Последняя версия'!BB244)=0,NA(),'Последняя версия'!BB244)</f>
        <v>140</v>
      </c>
      <c r="BC244">
        <f>IF(COUNTA('Последняя версия'!BC244)=0,NA(),'Последняя версия'!BC244)</f>
        <v>4.42</v>
      </c>
      <c r="BD244">
        <f>IF(COUNTA('Последняя версия'!BD244)=0,NA(),'Последняя версия'!BD244)</f>
        <v>169</v>
      </c>
      <c r="BE244">
        <f>IF(COUNTA('Последняя версия'!BE244)=0,NA(),'Последняя версия'!BE244)</f>
        <v>4.9000000000000004</v>
      </c>
      <c r="BF244">
        <f>IF(COUNTA('Последняя версия'!BF244)=0,NA(),'Последняя версия'!BF244)</f>
        <v>12</v>
      </c>
      <c r="BG244">
        <f>IF(COUNTA('Последняя версия'!BG244)=0,NA(),'Последняя версия'!BG244)</f>
        <v>6</v>
      </c>
      <c r="BH244" t="e">
        <f>IF(COUNTA('Последняя версия'!BH244)=0,NA(),'Последняя версия'!BH244)</f>
        <v>#N/A</v>
      </c>
      <c r="BI244" t="e">
        <f>IF(COUNTA('Последняя версия'!BI244)=0,NA(),'Последняя версия'!BI244)</f>
        <v>#N/A</v>
      </c>
      <c r="BJ244" t="e">
        <f>IF(COUNTA('Последняя версия'!BJ244)=0,NA(),'Последняя версия'!BJ244)</f>
        <v>#N/A</v>
      </c>
      <c r="BK244" t="e">
        <f>IF(COUNTA('Последняя версия'!BK244)=0,NA(),'Последняя версия'!BK244)</f>
        <v>#N/A</v>
      </c>
      <c r="BL244" t="e">
        <f>IF(COUNTA('Последняя версия'!BL244)=0,NA(),'Последняя версия'!BL244)</f>
        <v>#N/A</v>
      </c>
      <c r="BM244" t="e">
        <f>IF(COUNTA('Последняя версия'!BM244)=0,NA(),'Последняя версия'!BM244)</f>
        <v>#N/A</v>
      </c>
      <c r="BN244" t="e">
        <f>IF(COUNTA('Последняя версия'!BN244)=0,NA(),'Последняя версия'!BN244)</f>
        <v>#N/A</v>
      </c>
      <c r="BO244" t="e">
        <f>IF(COUNTA('Последняя версия'!BO244)=0,NA(),'Последняя версия'!BO244)</f>
        <v>#N/A</v>
      </c>
      <c r="BP244" t="e">
        <f>IF(COUNTA('Последняя версия'!BP244)=0,NA(),'Последняя версия'!BP244)</f>
        <v>#N/A</v>
      </c>
      <c r="BQ244" t="e">
        <f>IF(COUNTA('Последняя версия'!BQ244)=0,NA(),'Последняя версия'!BQ244)</f>
        <v>#N/A</v>
      </c>
      <c r="BR244" t="e">
        <f>IF(COUNTA('Последняя версия'!BR244)=0,NA(),'Последняя версия'!BR244)</f>
        <v>#N/A</v>
      </c>
      <c r="BS244" t="e">
        <f>IF(COUNTA('Последняя версия'!BS244)=0,NA(),'Последняя версия'!BS244)</f>
        <v>#N/A</v>
      </c>
      <c r="BT244" t="e">
        <f>IF(COUNTA('Последняя версия'!BT244)=0,NA(),'Последняя версия'!BT244)</f>
        <v>#N/A</v>
      </c>
      <c r="BU244" t="e">
        <f>IF(COUNTA('Последняя версия'!BU244)=0,NA(),'Последняя версия'!BU244)</f>
        <v>#N/A</v>
      </c>
      <c r="BV244" t="e">
        <f>IF(COUNTA('Последняя версия'!BV244)=0,NA(),'Последняя версия'!BV244)</f>
        <v>#N/A</v>
      </c>
      <c r="BW244" t="e">
        <f>IF(COUNTA('Последняя версия'!BW244)=0,NA(),'Последняя версия'!BW244)</f>
        <v>#N/A</v>
      </c>
      <c r="BX244" t="e">
        <f>IF(COUNTA('Последняя версия'!BX244)=0,NA(),'Последняя версия'!BX244)</f>
        <v>#N/A</v>
      </c>
      <c r="BY244" t="e">
        <f>IF(COUNTA('Последняя версия'!BY244)=0,NA(),'Последняя версия'!BY244)</f>
        <v>#N/A</v>
      </c>
      <c r="BZ244" t="e">
        <f>IF(COUNTA('Последняя версия'!BZ244)=0,NA(),'Последняя версия'!BZ244)</f>
        <v>#N/A</v>
      </c>
      <c r="CA244" t="e">
        <f>IF(COUNTA('Последняя версия'!CA244)=0,NA(),'Последняя версия'!CA244)</f>
        <v>#N/A</v>
      </c>
      <c r="CB244" t="e">
        <f>IF(COUNTA('Последняя версия'!CB244)=0,NA(),'Последняя версия'!CB244)</f>
        <v>#N/A</v>
      </c>
      <c r="CC244" t="e">
        <f>IF(COUNTA('Последняя версия'!CC244)=0,NA(),'Последняя версия'!CC244)</f>
        <v>#N/A</v>
      </c>
      <c r="CD244" t="e">
        <f>IF(COUNTA('Последняя версия'!CD244)=0,NA(),'Последняя версия'!CD244)</f>
        <v>#N/A</v>
      </c>
      <c r="CE244" t="e">
        <f>IF(COUNTA('Последняя версия'!CE244)=0,NA(),'Последняя версия'!CE244)</f>
        <v>#N/A</v>
      </c>
      <c r="CF244" t="e">
        <f>IF(COUNTA('Последняя версия'!CF244)=0,NA(),'Последняя версия'!CF244)</f>
        <v>#N/A</v>
      </c>
      <c r="CG244" t="e">
        <f>IF(COUNTA('Последняя версия'!CG244)=0,NA(),'Последняя версия'!CG244)</f>
        <v>#N/A</v>
      </c>
      <c r="CH244" t="e">
        <f>IF(COUNTA('Последняя версия'!CH244)=0,NA(),'Последняя версия'!CH244)</f>
        <v>#N/A</v>
      </c>
      <c r="CI244" t="e">
        <f>IF(COUNTA('Последняя версия'!CI244)=0,NA(),'Последняя версия'!CI244)</f>
        <v>#N/A</v>
      </c>
      <c r="CJ244" t="e">
        <f>IF(COUNTA('Последняя версия'!CJ244)=0,NA(),'Последняя версия'!CJ244)</f>
        <v>#N/A</v>
      </c>
      <c r="CK244" t="e">
        <f>IF(COUNTA('Последняя версия'!CK244)=0,NA(),'Последняя версия'!CK244)</f>
        <v>#N/A</v>
      </c>
      <c r="CL244" t="e">
        <f>IF(COUNTA('Последняя версия'!CL244)=0,NA(),'Последняя версия'!CL244)</f>
        <v>#N/A</v>
      </c>
      <c r="CM244" t="e">
        <f>IF(COUNTA('Последняя версия'!CM244)=0,NA(),'Последняя версия'!CM244)</f>
        <v>#N/A</v>
      </c>
      <c r="CN244" t="e">
        <f>IF(COUNTA('Последняя версия'!CN244)=0,NA(),'Последняя версия'!CN244)</f>
        <v>#N/A</v>
      </c>
      <c r="CO244" t="e">
        <f>IF(COUNTA('Последняя версия'!CO244)=0,NA(),'Последняя версия'!CO244)</f>
        <v>#N/A</v>
      </c>
      <c r="CP244" t="e">
        <f>IF(COUNTA('Последняя версия'!CP244)=0,NA(),'Последняя версия'!CP244)</f>
        <v>#N/A</v>
      </c>
      <c r="CQ244" t="e">
        <f>IF(COUNTA('Последняя версия'!CQ244)=0,NA(),'Последняя версия'!CQ244)</f>
        <v>#N/A</v>
      </c>
      <c r="CR244" t="e">
        <f>IF(COUNTA('Последняя версия'!CR244)=0,NA(),'Последняя версия'!CR244)</f>
        <v>#N/A</v>
      </c>
      <c r="CS244">
        <f>IF(COUNTA('Последняя версия'!CS244)=0,NA(),'Последняя версия'!CS244)</f>
        <v>22</v>
      </c>
      <c r="CT244">
        <f>IF(COUNTA('Последняя версия'!CT244)=0,NA(),'Последняя версия'!CT244)</f>
        <v>9</v>
      </c>
      <c r="CU244">
        <f>IF(COUNTA('Последняя версия'!CU244)=0,NA(),'Последняя версия'!CU244)</f>
        <v>7</v>
      </c>
      <c r="CV244">
        <f>IF(COUNTA('Последняя версия'!CV244)=0,NA(),'Последняя версия'!CV244)</f>
        <v>7</v>
      </c>
      <c r="CW244">
        <f>IF(COUNTA('Последняя версия'!CW244)=0,NA(),'Последняя версия'!CW244)</f>
        <v>6</v>
      </c>
      <c r="CX244">
        <f>IF(COUNTA('Последняя версия'!CX244)=0,NA(),'Последняя версия'!CX244)</f>
        <v>7</v>
      </c>
      <c r="CY244">
        <f>IF(COUNTA('Последняя версия'!CY244)=0,NA(),'Последняя версия'!CY244)</f>
        <v>7</v>
      </c>
      <c r="CZ244">
        <f>IF(COUNTA('Последняя версия'!CZ244)=0,NA(),'Последняя версия'!CZ244)</f>
        <v>7</v>
      </c>
      <c r="DA244">
        <f>IF(COUNTA('Последняя версия'!DA244)=0,NA(),'Последняя версия'!DA244)</f>
        <v>8</v>
      </c>
      <c r="DB244">
        <f>IF(COUNTA('Последняя версия'!DB244)=0,NA(),'Последняя версия'!DB244)</f>
        <v>8</v>
      </c>
      <c r="DC244">
        <f>IF(COUNTA('Последняя версия'!DC244)=0,NA(),'Последняя версия'!DC244)</f>
        <v>8</v>
      </c>
      <c r="DD244">
        <f>IF(COUNTA('Последняя версия'!DD244)=0,NA(),'Последняя версия'!DD244)</f>
        <v>8</v>
      </c>
      <c r="DE244">
        <f>IF(COUNTA('Последняя версия'!DE244)=0,NA(),'Последняя версия'!DE244)</f>
        <v>6</v>
      </c>
      <c r="DF244">
        <f>IF(COUNTA('Последняя версия'!DF244)=0,NA(),'Последняя версия'!DF244)</f>
        <v>8</v>
      </c>
      <c r="DG244">
        <f>IF(COUNTA('Последняя версия'!DG244)=0,NA(),'Последняя версия'!DG244)</f>
        <v>1</v>
      </c>
      <c r="DH244">
        <f>IF(COUNTA('Последняя версия'!DH244)=0,NA(),'Последняя версия'!DH244)</f>
        <v>12</v>
      </c>
      <c r="DI244">
        <f>IF(COUNTA('Последняя версия'!DI244)=0,NA(),'Последняя версия'!DI244)</f>
        <v>6</v>
      </c>
      <c r="DJ244">
        <f>IF(COUNTA('Последняя версия'!DJ244)=0,NA(),'Последняя версия'!DJ244)</f>
        <v>4</v>
      </c>
      <c r="DK244">
        <f>IF(COUNTA('Последняя версия'!DK244)=0,NA(),'Последняя версия'!DK244)</f>
        <v>2</v>
      </c>
      <c r="DL244">
        <f>IF(COUNTA('Последняя версия'!DL244)=0,NA(),'Последняя версия'!DL244)</f>
        <v>1</v>
      </c>
      <c r="DM244">
        <f>IF(COUNTA('Последняя версия'!DM244)=0,NA(),'Последняя версия'!DM244)</f>
        <v>10</v>
      </c>
      <c r="DN244">
        <f>IF(COUNTA('Последняя версия'!DN244)=0,NA(),'Последняя версия'!DN244)</f>
        <v>7</v>
      </c>
      <c r="DO244">
        <f>IF(COUNTA('Последняя версия'!DO244)=0,NA(),'Последняя версия'!DO244)</f>
        <v>3</v>
      </c>
      <c r="DP244">
        <f>IF(COUNTA('Последняя версия'!DP244)=0,NA(),'Последняя версия'!DP244)</f>
        <v>0</v>
      </c>
      <c r="DQ244">
        <f>IF(COUNTA('Последняя версия'!DQ244)=0,NA(),'Последняя версия'!DQ244)</f>
        <v>7</v>
      </c>
      <c r="DR244">
        <f>IF(COUNTA('Последняя версия'!DR244)=0,NA(),'Последняя версия'!DR244)</f>
        <v>7</v>
      </c>
      <c r="DS244">
        <f>IF(COUNTA('Последняя версия'!DS244)=0,NA(),'Последняя версия'!DS244)</f>
        <v>0</v>
      </c>
      <c r="DT244">
        <f>IF(COUNTA('Последняя версия'!DT244)=0,NA(),'Последняя версия'!DT244)</f>
        <v>74</v>
      </c>
      <c r="DU244">
        <f>IF(COUNTA('Последняя версия'!DU244)=0,NA(),'Последняя версия'!DU244)</f>
        <v>59</v>
      </c>
      <c r="DV244">
        <f>IF(COUNTA('Последняя версия'!DV244)=0,NA(),'Последняя версия'!DV244)</f>
        <v>14</v>
      </c>
      <c r="DW244">
        <f>IF(COUNTA('Последняя версия'!DW244)=0,NA(),'Последняя версия'!DW244)</f>
        <v>1</v>
      </c>
      <c r="DX244">
        <f>IF(COUNTA('Последняя версия'!DX244)=0,NA(),'Последняя версия'!DX244)</f>
        <v>7</v>
      </c>
      <c r="DY244">
        <f>IF(COUNTA('Последняя версия'!DY244)=0,NA(),'Последняя версия'!DY244)</f>
        <v>6</v>
      </c>
      <c r="DZ244">
        <f>IF(COUNTA('Последняя версия'!DZ244)=0,NA(),'Последняя версия'!DZ244)</f>
        <v>20</v>
      </c>
      <c r="EA244">
        <f>IF(COUNTA('Последняя версия'!EA244)=0,NA(),'Последняя версия'!EA244)</f>
        <v>12</v>
      </c>
      <c r="EB244">
        <f>IF(COUNTA('Последняя версия'!EB244)=0,NA(),'Последняя версия'!EB244)</f>
        <v>130</v>
      </c>
      <c r="EC244">
        <f>IF(COUNTA('Последняя версия'!EC244)=0,NA(),'Последняя версия'!EC244)</f>
        <v>182</v>
      </c>
      <c r="ED244">
        <f>IF(COUNTA('Последняя версия'!ED244)=0,NA(),'Последняя версия'!ED244)</f>
        <v>349</v>
      </c>
      <c r="EE244">
        <f>IF(COUNTA('Последняя версия'!EE244)=0,NA(),'Последняя версия'!EE244)</f>
        <v>0</v>
      </c>
      <c r="EF244">
        <f>IF(COUNTA('Последняя версия'!EF244)=0,NA(),'Последняя версия'!EF244)</f>
        <v>2</v>
      </c>
      <c r="EG244">
        <f>IF(COUNTA('Последняя версия'!EG244)=0,NA(),'Последняя версия'!EG244)</f>
        <v>0</v>
      </c>
      <c r="EH244">
        <f>IF(COUNTA('Последняя версия'!EH244)=0,NA(),'Последняя версия'!EH244)</f>
        <v>10</v>
      </c>
      <c r="EI244">
        <f>IF(COUNTA('Последняя версия'!EI244)=0,NA(),'Последняя версия'!EI244)</f>
        <v>167</v>
      </c>
      <c r="EJ244">
        <f>IF(COUNTA('Последняя версия'!EJ244)=0,NA(),'Последняя версия'!EJ244)</f>
        <v>1.4</v>
      </c>
    </row>
    <row r="245" spans="1:140" x14ac:dyDescent="0.35">
      <c r="A245">
        <f>IF(COUNTA('Последняя версия'!A245)=0,NA(),'Последняя версия'!A245)</f>
        <v>244</v>
      </c>
      <c r="B245">
        <f>IF(COUNTA('Последняя версия'!B245)=0,NA(),'Последняя версия'!B245)</f>
        <v>6</v>
      </c>
      <c r="C245">
        <f>IF(COUNTA('Последняя версия'!C245)=0,NA(),'Последняя версия'!C245)</f>
        <v>2</v>
      </c>
      <c r="D245">
        <f>IF(COUNTA('Последняя версия'!D245)=0,NA(),'Последняя версия'!D245)</f>
        <v>4</v>
      </c>
      <c r="E245">
        <f>IF(COUNTA('Последняя версия'!E245)=0,NA(),'Последняя версия'!E245)</f>
        <v>6</v>
      </c>
      <c r="F245">
        <f>IF(COUNTA('Последняя версия'!F245)=0,NA(),'Последняя версия'!F245)</f>
        <v>2</v>
      </c>
      <c r="G245">
        <f>IF(COUNTA('Последняя версия'!G245)=0,NA(),'Последняя версия'!G245)</f>
        <v>2</v>
      </c>
      <c r="H245">
        <f>IF(COUNTA('Последняя версия'!H245)=0,NA(),'Последняя версия'!H245)</f>
        <v>1</v>
      </c>
      <c r="I245">
        <f>IF(COUNTA('Последняя версия'!I245)=0,NA(),'Последняя версия'!I245)</f>
        <v>1</v>
      </c>
      <c r="J245">
        <f>IF(COUNTA('Последняя версия'!J245)=0,NA(),'Последняя версия'!J245)</f>
        <v>1</v>
      </c>
      <c r="K245">
        <f>IF(COUNTA('Последняя версия'!K245)=0,NA(),'Последняя версия'!K245)</f>
        <v>1</v>
      </c>
      <c r="L245">
        <f>IF(COUNTA('Последняя версия'!L245)=0,NA(),'Последняя версия'!L245)</f>
        <v>1</v>
      </c>
      <c r="M245">
        <f>IF(COUNTA('Последняя версия'!M245)=0,NA(),'Последняя версия'!M245)</f>
        <v>1</v>
      </c>
      <c r="N245">
        <f>IF(COUNTA('Последняя версия'!N245)=0,NA(),'Последняя версия'!N245)</f>
        <v>2</v>
      </c>
      <c r="O245">
        <f>IF(COUNTA('Последняя версия'!O245)=0,NA(),'Последняя версия'!O245)</f>
        <v>1</v>
      </c>
      <c r="P245">
        <f>IF(COUNTA('Последняя версия'!P245)=0,NA(),'Последняя версия'!P245)</f>
        <v>1</v>
      </c>
      <c r="Q245">
        <f>IF(COUNTA('Последняя версия'!Q245)=0,NA(),'Последняя версия'!Q245)</f>
        <v>1</v>
      </c>
      <c r="R245">
        <f>IF(COUNTA('Последняя версия'!R245)=0,NA(),'Последняя версия'!R245)</f>
        <v>1</v>
      </c>
      <c r="S245">
        <f>IF(COUNTA('Последняя версия'!S245)=0,NA(),'Последняя версия'!S245)</f>
        <v>2</v>
      </c>
      <c r="T245">
        <f>IF(COUNTA('Последняя версия'!T245)=0,NA(),'Последняя версия'!T245)</f>
        <v>0</v>
      </c>
      <c r="U245">
        <f>IF(COUNTA('Последняя версия'!U245)=0,NA(),'Последняя версия'!U245)</f>
        <v>1</v>
      </c>
      <c r="V245">
        <f>IF(COUNTA('Последняя версия'!V245)=0,NA(),'Последняя версия'!V245)</f>
        <v>1</v>
      </c>
      <c r="W245">
        <f>IF(COUNTA('Последняя версия'!W245)=0,NA(),'Последняя версия'!W245)</f>
        <v>1</v>
      </c>
      <c r="X245">
        <f>IF(COUNTA('Последняя версия'!X245)=0,NA(),'Последняя версия'!X245)</f>
        <v>74</v>
      </c>
      <c r="Y245">
        <f>IF(COUNTA('Последняя версия'!Y245)=0,NA(),'Последняя версия'!Y245)</f>
        <v>72</v>
      </c>
      <c r="Z245">
        <f>IF(COUNTA('Последняя версия'!Z245)=0,NA(),'Последняя версия'!Z245)</f>
        <v>18</v>
      </c>
      <c r="AA245">
        <f>IF(COUNTA('Последняя версия'!AA245)=0,NA(),'Последняя версия'!AA245)</f>
        <v>46</v>
      </c>
      <c r="AB245" t="e">
        <f>IF(COUNTA('Последняя версия'!AB245)=0,NA(),'Последняя версия'!AB245)</f>
        <v>#N/A</v>
      </c>
      <c r="AC245">
        <f>IF(COUNTA('Последняя версия'!AC245)=0,NA(),'Последняя версия'!AC245)</f>
        <v>42.2</v>
      </c>
      <c r="AD245">
        <f>IF(COUNTA('Последняя версия'!AD245)=0,NA(),'Последняя версия'!AD245)</f>
        <v>5.68</v>
      </c>
      <c r="AE245">
        <f>IF(COUNTA('Последняя версия'!AE245)=0,NA(),'Последняя версия'!AE245)</f>
        <v>74.3</v>
      </c>
      <c r="AF245">
        <f>IF(COUNTA('Последняя версия'!AF245)=0,NA(),'Последняя версия'!AF245)</f>
        <v>6.09</v>
      </c>
      <c r="AG245">
        <f>IF(COUNTA('Последняя версия'!AG245)=0,NA(),'Последняя версия'!AG245)</f>
        <v>1.26</v>
      </c>
      <c r="AH245">
        <f>IF(COUNTA('Последняя версия'!AH245)=0,NA(),'Последняя версия'!AH245)</f>
        <v>3.72</v>
      </c>
      <c r="AI245">
        <f>IF(COUNTA('Последняя версия'!AI245)=0,NA(),'Последняя версия'!AI245)</f>
        <v>0.59</v>
      </c>
      <c r="AJ245">
        <f>IF(COUNTA('Последняя версия'!AJ245)=0,NA(),'Последняя версия'!AJ245)</f>
        <v>1.25</v>
      </c>
      <c r="AK245">
        <f>IF(COUNTA('Последняя версия'!AK245)=0,NA(),'Последняя версия'!AK245)</f>
        <v>3.5</v>
      </c>
      <c r="AL245">
        <f>IF(COUNTA('Последняя версия'!AL245)=0,NA(),'Последняя версия'!AL245)</f>
        <v>144</v>
      </c>
      <c r="AM245">
        <f>IF(COUNTA('Последняя версия'!AM245)=0,NA(),'Последняя версия'!AM245)</f>
        <v>444</v>
      </c>
      <c r="AN245" t="e">
        <f>IF(COUNTA('Последняя версия'!AN245)=0,NA(),'Последняя версия'!AN245)</f>
        <v>#N/A</v>
      </c>
      <c r="AO245" t="e">
        <f>IF(COUNTA('Последняя версия'!AO245)=0,NA(),'Последняя версия'!AO245)</f>
        <v>#N/A</v>
      </c>
      <c r="AP245" t="e">
        <f>IF(COUNTA('Последняя версия'!AP245)=0,NA(),'Последняя версия'!AP245)</f>
        <v>#N/A</v>
      </c>
      <c r="AQ245" t="e">
        <f>IF(COUNTA('Последняя версия'!AQ245)=0,NA(),'Последняя версия'!AQ245)</f>
        <v>#N/A</v>
      </c>
      <c r="AR245" t="e">
        <f>IF(COUNTA('Последняя версия'!AR245)=0,NA(),'Последняя версия'!AR245)</f>
        <v>#N/A</v>
      </c>
      <c r="AS245" t="e">
        <f>IF(COUNTA('Последняя версия'!AS245)=0,NA(),'Последняя версия'!AS245)</f>
        <v>#N/A</v>
      </c>
      <c r="AT245" t="e">
        <f>IF(COUNTA('Последняя версия'!AT245)=0,NA(),'Последняя версия'!AT245)</f>
        <v>#N/A</v>
      </c>
      <c r="AU245" t="e">
        <f>IF(COUNTA('Последняя версия'!AU245)=0,NA(),'Последняя версия'!AU245)</f>
        <v>#N/A</v>
      </c>
      <c r="AV245" t="e">
        <f>IF(COUNTA('Последняя версия'!AV245)=0,NA(),'Последняя версия'!AV245)</f>
        <v>#N/A</v>
      </c>
      <c r="AW245" t="e">
        <f>IF(COUNTA('Последняя версия'!AW245)=0,NA(),'Последняя версия'!AW245)</f>
        <v>#N/A</v>
      </c>
      <c r="AX245" t="e">
        <f>IF(COUNTA('Последняя версия'!AX245)=0,NA(),'Последняя версия'!AX245)</f>
        <v>#N/A</v>
      </c>
      <c r="AY245" t="e">
        <f>IF(COUNTA('Последняя версия'!AY245)=0,NA(),'Последняя версия'!AY245)</f>
        <v>#N/A</v>
      </c>
      <c r="AZ245" t="e">
        <f>IF(COUNTA('Последняя версия'!AZ245)=0,NA(),'Последняя версия'!AZ245)</f>
        <v>#N/A</v>
      </c>
      <c r="BA245" t="e">
        <f>IF(COUNTA('Последняя версия'!BA245)=0,NA(),'Последняя версия'!BA245)</f>
        <v>#N/A</v>
      </c>
      <c r="BB245">
        <f>IF(COUNTA('Последняя версия'!BB245)=0,NA(),'Последняя версия'!BB245)</f>
        <v>137</v>
      </c>
      <c r="BC245">
        <f>IF(COUNTA('Последняя версия'!BC245)=0,NA(),'Последняя версия'!BC245)</f>
        <v>4.32</v>
      </c>
      <c r="BD245">
        <f>IF(COUNTA('Последняя версия'!BD245)=0,NA(),'Последняя версия'!BD245)</f>
        <v>238</v>
      </c>
      <c r="BE245">
        <f>IF(COUNTA('Последняя версия'!BE245)=0,NA(),'Последняя версия'!BE245)</f>
        <v>6.5</v>
      </c>
      <c r="BF245">
        <f>IF(COUNTA('Последняя версия'!BF245)=0,NA(),'Последняя версия'!BF245)</f>
        <v>5</v>
      </c>
      <c r="BG245">
        <f>IF(COUNTA('Последняя версия'!BG245)=0,NA(),'Последняя версия'!BG245)</f>
        <v>2</v>
      </c>
      <c r="BH245" t="e">
        <f>IF(COUNTA('Последняя версия'!BH245)=0,NA(),'Последняя версия'!BH245)</f>
        <v>#N/A</v>
      </c>
      <c r="BI245" t="e">
        <f>IF(COUNTA('Последняя версия'!BI245)=0,NA(),'Последняя версия'!BI245)</f>
        <v>#N/A</v>
      </c>
      <c r="BJ245" t="e">
        <f>IF(COUNTA('Последняя версия'!BJ245)=0,NA(),'Последняя версия'!BJ245)</f>
        <v>#N/A</v>
      </c>
      <c r="BK245" t="e">
        <f>IF(COUNTA('Последняя версия'!BK245)=0,NA(),'Последняя версия'!BK245)</f>
        <v>#N/A</v>
      </c>
      <c r="BL245" t="e">
        <f>IF(COUNTA('Последняя версия'!BL245)=0,NA(),'Последняя версия'!BL245)</f>
        <v>#N/A</v>
      </c>
      <c r="BM245" t="e">
        <f>IF(COUNTA('Последняя версия'!BM245)=0,NA(),'Последняя версия'!BM245)</f>
        <v>#N/A</v>
      </c>
      <c r="BN245" t="e">
        <f>IF(COUNTA('Последняя версия'!BN245)=0,NA(),'Последняя версия'!BN245)</f>
        <v>#N/A</v>
      </c>
      <c r="BO245" t="e">
        <f>IF(COUNTA('Последняя версия'!BO245)=0,NA(),'Последняя версия'!BO245)</f>
        <v>#N/A</v>
      </c>
      <c r="BP245" t="e">
        <f>IF(COUNTA('Последняя версия'!BP245)=0,NA(),'Последняя версия'!BP245)</f>
        <v>#N/A</v>
      </c>
      <c r="BQ245" t="e">
        <f>IF(COUNTA('Последняя версия'!BQ245)=0,NA(),'Последняя версия'!BQ245)</f>
        <v>#N/A</v>
      </c>
      <c r="BR245" t="e">
        <f>IF(COUNTA('Последняя версия'!BR245)=0,NA(),'Последняя версия'!BR245)</f>
        <v>#N/A</v>
      </c>
      <c r="BS245" t="e">
        <f>IF(COUNTA('Последняя версия'!BS245)=0,NA(),'Последняя версия'!BS245)</f>
        <v>#N/A</v>
      </c>
      <c r="BT245" t="e">
        <f>IF(COUNTA('Последняя версия'!BT245)=0,NA(),'Последняя версия'!BT245)</f>
        <v>#N/A</v>
      </c>
      <c r="BU245" t="e">
        <f>IF(COUNTA('Последняя версия'!BU245)=0,NA(),'Последняя версия'!BU245)</f>
        <v>#N/A</v>
      </c>
      <c r="BV245" t="e">
        <f>IF(COUNTA('Последняя версия'!BV245)=0,NA(),'Последняя версия'!BV245)</f>
        <v>#N/A</v>
      </c>
      <c r="BW245" t="e">
        <f>IF(COUNTA('Последняя версия'!BW245)=0,NA(),'Последняя версия'!BW245)</f>
        <v>#N/A</v>
      </c>
      <c r="BX245" t="e">
        <f>IF(COUNTA('Последняя версия'!BX245)=0,NA(),'Последняя версия'!BX245)</f>
        <v>#N/A</v>
      </c>
      <c r="BY245" t="e">
        <f>IF(COUNTA('Последняя версия'!BY245)=0,NA(),'Последняя версия'!BY245)</f>
        <v>#N/A</v>
      </c>
      <c r="BZ245" t="e">
        <f>IF(COUNTA('Последняя версия'!BZ245)=0,NA(),'Последняя версия'!BZ245)</f>
        <v>#N/A</v>
      </c>
      <c r="CA245" t="e">
        <f>IF(COUNTA('Последняя версия'!CA245)=0,NA(),'Последняя версия'!CA245)</f>
        <v>#N/A</v>
      </c>
      <c r="CB245" t="e">
        <f>IF(COUNTA('Последняя версия'!CB245)=0,NA(),'Последняя версия'!CB245)</f>
        <v>#N/A</v>
      </c>
      <c r="CC245" t="e">
        <f>IF(COUNTA('Последняя версия'!CC245)=0,NA(),'Последняя версия'!CC245)</f>
        <v>#N/A</v>
      </c>
      <c r="CD245" t="e">
        <f>IF(COUNTA('Последняя версия'!CD245)=0,NA(),'Последняя версия'!CD245)</f>
        <v>#N/A</v>
      </c>
      <c r="CE245" t="e">
        <f>IF(COUNTA('Последняя версия'!CE245)=0,NA(),'Последняя версия'!CE245)</f>
        <v>#N/A</v>
      </c>
      <c r="CF245" t="e">
        <f>IF(COUNTA('Последняя версия'!CF245)=0,NA(),'Последняя версия'!CF245)</f>
        <v>#N/A</v>
      </c>
      <c r="CG245" t="e">
        <f>IF(COUNTA('Последняя версия'!CG245)=0,NA(),'Последняя версия'!CG245)</f>
        <v>#N/A</v>
      </c>
      <c r="CH245" t="e">
        <f>IF(COUNTA('Последняя версия'!CH245)=0,NA(),'Последняя версия'!CH245)</f>
        <v>#N/A</v>
      </c>
      <c r="CI245" t="e">
        <f>IF(COUNTA('Последняя версия'!CI245)=0,NA(),'Последняя версия'!CI245)</f>
        <v>#N/A</v>
      </c>
      <c r="CJ245" t="e">
        <f>IF(COUNTA('Последняя версия'!CJ245)=0,NA(),'Последняя версия'!CJ245)</f>
        <v>#N/A</v>
      </c>
      <c r="CK245" t="e">
        <f>IF(COUNTA('Последняя версия'!CK245)=0,NA(),'Последняя версия'!CK245)</f>
        <v>#N/A</v>
      </c>
      <c r="CL245" t="e">
        <f>IF(COUNTA('Последняя версия'!CL245)=0,NA(),'Последняя версия'!CL245)</f>
        <v>#N/A</v>
      </c>
      <c r="CM245" t="e">
        <f>IF(COUNTA('Последняя версия'!CM245)=0,NA(),'Последняя версия'!CM245)</f>
        <v>#N/A</v>
      </c>
      <c r="CN245" t="e">
        <f>IF(COUNTA('Последняя версия'!CN245)=0,NA(),'Последняя версия'!CN245)</f>
        <v>#N/A</v>
      </c>
      <c r="CO245" t="e">
        <f>IF(COUNTA('Последняя версия'!CO245)=0,NA(),'Последняя версия'!CO245)</f>
        <v>#N/A</v>
      </c>
      <c r="CP245" t="e">
        <f>IF(COUNTA('Последняя версия'!CP245)=0,NA(),'Последняя версия'!CP245)</f>
        <v>#N/A</v>
      </c>
      <c r="CQ245" t="e">
        <f>IF(COUNTA('Последняя версия'!CQ245)=0,NA(),'Последняя версия'!CQ245)</f>
        <v>#N/A</v>
      </c>
      <c r="CR245" t="e">
        <f>IF(COUNTA('Последняя версия'!CR245)=0,NA(),'Последняя версия'!CR245)</f>
        <v>#N/A</v>
      </c>
      <c r="CS245">
        <f>IF(COUNTA('Последняя версия'!CS245)=0,NA(),'Последняя версия'!CS245)</f>
        <v>20</v>
      </c>
      <c r="CT245">
        <f>IF(COUNTA('Последняя версия'!CT245)=0,NA(),'Последняя версия'!CT245)</f>
        <v>4</v>
      </c>
      <c r="CU245">
        <f>IF(COUNTA('Последняя версия'!CU245)=0,NA(),'Последняя версия'!CU245)</f>
        <v>7</v>
      </c>
      <c r="CV245">
        <f>IF(COUNTA('Последняя версия'!CV245)=0,NA(),'Последняя версия'!CV245)</f>
        <v>5</v>
      </c>
      <c r="CW245">
        <f>IF(COUNTA('Последняя версия'!CW245)=0,NA(),'Последняя версия'!CW245)</f>
        <v>7</v>
      </c>
      <c r="CX245">
        <f>IF(COUNTA('Последняя версия'!CX245)=0,NA(),'Последняя версия'!CX245)</f>
        <v>2</v>
      </c>
      <c r="CY245">
        <f>IF(COUNTA('Последняя версия'!CY245)=0,NA(),'Последняя версия'!CY245)</f>
        <v>6</v>
      </c>
      <c r="CZ245">
        <f>IF(COUNTA('Последняя версия'!CZ245)=0,NA(),'Последняя версия'!CZ245)</f>
        <v>5</v>
      </c>
      <c r="DA245">
        <f>IF(COUNTA('Последняя версия'!DA245)=0,NA(),'Последняя версия'!DA245)</f>
        <v>4</v>
      </c>
      <c r="DB245">
        <f>IF(COUNTA('Последняя версия'!DB245)=0,NA(),'Последняя версия'!DB245)</f>
        <v>5</v>
      </c>
      <c r="DC245">
        <f>IF(COUNTA('Последняя версия'!DC245)=0,NA(),'Последняя версия'!DC245)</f>
        <v>7</v>
      </c>
      <c r="DD245">
        <f>IF(COUNTA('Последняя версия'!DD245)=0,NA(),'Последняя версия'!DD245)</f>
        <v>2</v>
      </c>
      <c r="DE245">
        <f>IF(COUNTA('Последняя версия'!DE245)=0,NA(),'Последняя версия'!DE245)</f>
        <v>6</v>
      </c>
      <c r="DF245">
        <f>IF(COUNTA('Последняя версия'!DF245)=0,NA(),'Последняя версия'!DF245)</f>
        <v>5</v>
      </c>
      <c r="DG245">
        <f>IF(COUNTA('Последняя версия'!DG245)=0,NA(),'Последняя версия'!DG245)</f>
        <v>4</v>
      </c>
      <c r="DH245">
        <f>IF(COUNTA('Последняя версия'!DH245)=0,NA(),'Последняя версия'!DH245)</f>
        <v>8</v>
      </c>
      <c r="DI245">
        <f>IF(COUNTA('Последняя версия'!DI245)=0,NA(),'Последняя версия'!DI245)</f>
        <v>5</v>
      </c>
      <c r="DJ245">
        <f>IF(COUNTA('Последняя версия'!DJ245)=0,NA(),'Последняя версия'!DJ245)</f>
        <v>3</v>
      </c>
      <c r="DK245">
        <f>IF(COUNTA('Последняя версия'!DK245)=0,NA(),'Последняя версия'!DK245)</f>
        <v>2</v>
      </c>
      <c r="DL245">
        <f>IF(COUNTA('Последняя версия'!DL245)=0,NA(),'Последняя версия'!DL245)</f>
        <v>2</v>
      </c>
      <c r="DM245">
        <f>IF(COUNTA('Последняя версия'!DM245)=0,NA(),'Последняя версия'!DM245)</f>
        <v>8</v>
      </c>
      <c r="DN245">
        <f>IF(COUNTA('Последняя версия'!DN245)=0,NA(),'Последняя версия'!DN245)</f>
        <v>5</v>
      </c>
      <c r="DO245">
        <f>IF(COUNTA('Последняя версия'!DO245)=0,NA(),'Последняя версия'!DO245)</f>
        <v>3</v>
      </c>
      <c r="DP245">
        <f>IF(COUNTA('Последняя версия'!DP245)=0,NA(),'Последняя версия'!DP245)</f>
        <v>2</v>
      </c>
      <c r="DQ245">
        <f>IF(COUNTA('Последняя версия'!DQ245)=0,NA(),'Последняя версия'!DQ245)</f>
        <v>9</v>
      </c>
      <c r="DR245">
        <f>IF(COUNTA('Последняя версия'!DR245)=0,NA(),'Последняя версия'!DR245)</f>
        <v>8</v>
      </c>
      <c r="DS245">
        <f>IF(COUNTA('Последняя версия'!DS245)=0,NA(),'Последняя версия'!DS245)</f>
        <v>1</v>
      </c>
      <c r="DT245">
        <f>IF(COUNTA('Последняя версия'!DT245)=0,NA(),'Последняя версия'!DT245)</f>
        <v>73</v>
      </c>
      <c r="DU245">
        <f>IF(COUNTA('Последняя версия'!DU245)=0,NA(),'Последняя версия'!DU245)</f>
        <v>44</v>
      </c>
      <c r="DV245">
        <f>IF(COUNTA('Последняя версия'!DV245)=0,NA(),'Последняя версия'!DV245)</f>
        <v>12</v>
      </c>
      <c r="DW245">
        <f>IF(COUNTA('Последняя версия'!DW245)=0,NA(),'Последняя версия'!DW245)</f>
        <v>2</v>
      </c>
      <c r="DX245">
        <f>IF(COUNTA('Последняя версия'!DX245)=0,NA(),'Последняя версия'!DX245)</f>
        <v>5</v>
      </c>
      <c r="DY245">
        <f>IF(COUNTA('Последняя версия'!DY245)=0,NA(),'Последняя версия'!DY245)</f>
        <v>2</v>
      </c>
      <c r="DZ245">
        <f>IF(COUNTA('Последняя версия'!DZ245)=0,NA(),'Последняя версия'!DZ245)</f>
        <v>16</v>
      </c>
      <c r="EA245">
        <f>IF(COUNTA('Последняя версия'!EA245)=0,NA(),'Последняя версия'!EA245)</f>
        <v>9</v>
      </c>
      <c r="EB245">
        <f>IF(COUNTA('Последняя версия'!EB245)=0,NA(),'Последняя версия'!EB245)</f>
        <v>50</v>
      </c>
      <c r="EC245">
        <f>IF(COUNTA('Последняя версия'!EC245)=0,NA(),'Последняя версия'!EC245)</f>
        <v>100</v>
      </c>
      <c r="ED245">
        <f>IF(COUNTA('Последняя версия'!ED245)=0,NA(),'Последняя версия'!ED245)</f>
        <v>500</v>
      </c>
      <c r="EE245">
        <f>IF(COUNTA('Последняя версия'!EE245)=0,NA(),'Последняя версия'!EE245)</f>
        <v>0</v>
      </c>
      <c r="EF245">
        <f>IF(COUNTA('Последняя версия'!EF245)=0,NA(),'Последняя версия'!EF245)</f>
        <v>4</v>
      </c>
      <c r="EG245">
        <f>IF(COUNTA('Последняя версия'!EG245)=0,NA(),'Последняя версия'!EG245)</f>
        <v>5</v>
      </c>
      <c r="EH245">
        <f>IF(COUNTA('Последняя версия'!EH245)=0,NA(),'Последняя версия'!EH245)</f>
        <v>85</v>
      </c>
      <c r="EI245">
        <f>IF(COUNTA('Последняя версия'!EI245)=0,NA(),'Последняя версия'!EI245)</f>
        <v>400</v>
      </c>
      <c r="EJ245">
        <f>IF(COUNTA('Последняя версия'!EJ245)=0,NA(),'Последняя версия'!EJ245)</f>
        <v>2</v>
      </c>
    </row>
    <row r="246" spans="1:140" x14ac:dyDescent="0.35">
      <c r="A246">
        <f>IF(COUNTA('Последняя версия'!A246)=0,NA(),'Последняя версия'!A246)</f>
        <v>245</v>
      </c>
      <c r="B246">
        <f>IF(COUNTA('Последняя версия'!B246)=0,NA(),'Последняя версия'!B246)</f>
        <v>4</v>
      </c>
      <c r="C246">
        <f>IF(COUNTA('Последняя версия'!C246)=0,NA(),'Последняя версия'!C246)</f>
        <v>1</v>
      </c>
      <c r="D246">
        <f>IF(COUNTA('Последняя версия'!D246)=0,NA(),'Последняя версия'!D246)</f>
        <v>6</v>
      </c>
      <c r="E246">
        <f>IF(COUNTA('Последняя версия'!E246)=0,NA(),'Последняя версия'!E246)</f>
        <v>6</v>
      </c>
      <c r="F246">
        <f>IF(COUNTA('Последняя версия'!F246)=0,NA(),'Последняя версия'!F246)</f>
        <v>2</v>
      </c>
      <c r="G246">
        <f>IF(COUNTA('Последняя версия'!G246)=0,NA(),'Последняя версия'!G246)</f>
        <v>2</v>
      </c>
      <c r="H246">
        <f>IF(COUNTA('Последняя версия'!H246)=0,NA(),'Последняя версия'!H246)</f>
        <v>1</v>
      </c>
      <c r="I246">
        <f>IF(COUNTA('Последняя версия'!I246)=0,NA(),'Последняя версия'!I246)</f>
        <v>1</v>
      </c>
      <c r="J246">
        <f>IF(COUNTA('Последняя версия'!J246)=0,NA(),'Последняя версия'!J246)</f>
        <v>1</v>
      </c>
      <c r="K246">
        <f>IF(COUNTA('Последняя версия'!K246)=0,NA(),'Последняя версия'!K246)</f>
        <v>1</v>
      </c>
      <c r="L246">
        <f>IF(COUNTA('Последняя версия'!L246)=0,NA(),'Последняя версия'!L246)</f>
        <v>1</v>
      </c>
      <c r="M246">
        <f>IF(COUNTA('Последняя версия'!M246)=0,NA(),'Последняя версия'!M246)</f>
        <v>1</v>
      </c>
      <c r="N246">
        <f>IF(COUNTA('Последняя версия'!N246)=0,NA(),'Последняя версия'!N246)</f>
        <v>2</v>
      </c>
      <c r="O246">
        <f>IF(COUNTA('Последняя версия'!O246)=0,NA(),'Последняя версия'!O246)</f>
        <v>1</v>
      </c>
      <c r="P246">
        <f>IF(COUNTA('Последняя версия'!P246)=0,NA(),'Последняя версия'!P246)</f>
        <v>1</v>
      </c>
      <c r="Q246">
        <f>IF(COUNTA('Последняя версия'!Q246)=0,NA(),'Последняя версия'!Q246)</f>
        <v>1</v>
      </c>
      <c r="R246">
        <f>IF(COUNTA('Последняя версия'!R246)=0,NA(),'Последняя версия'!R246)</f>
        <v>1</v>
      </c>
      <c r="S246">
        <f>IF(COUNTA('Последняя версия'!S246)=0,NA(),'Последняя версия'!S246)</f>
        <v>1</v>
      </c>
      <c r="T246">
        <f>IF(COUNTA('Последняя версия'!T246)=0,NA(),'Последняя версия'!T246)</f>
        <v>0</v>
      </c>
      <c r="U246">
        <f>IF(COUNTA('Последняя версия'!U246)=0,NA(),'Последняя версия'!U246)</f>
        <v>1</v>
      </c>
      <c r="V246">
        <f>IF(COUNTA('Последняя версия'!V246)=0,NA(),'Последняя версия'!V246)</f>
        <v>2</v>
      </c>
      <c r="W246">
        <f>IF(COUNTA('Последняя версия'!W246)=0,NA(),'Последняя версия'!W246)</f>
        <v>1</v>
      </c>
      <c r="X246">
        <f>IF(COUNTA('Последняя версия'!X246)=0,NA(),'Последняя версия'!X246)</f>
        <v>67</v>
      </c>
      <c r="Y246">
        <f>IF(COUNTA('Последняя версия'!Y246)=0,NA(),'Последняя версия'!Y246)</f>
        <v>67</v>
      </c>
      <c r="Z246">
        <f>IF(COUNTA('Последняя версия'!Z246)=0,NA(),'Последняя версия'!Z246)</f>
        <v>7</v>
      </c>
      <c r="AA246" t="e">
        <f>IF(COUNTA('Последняя версия'!AA246)=0,NA(),'Последняя версия'!AA246)</f>
        <v>#N/A</v>
      </c>
      <c r="AB246" t="e">
        <f>IF(COUNTA('Последняя версия'!AB246)=0,NA(),'Последняя версия'!AB246)</f>
        <v>#N/A</v>
      </c>
      <c r="AC246">
        <f>IF(COUNTA('Последняя версия'!AC246)=0,NA(),'Последняя версия'!AC246)</f>
        <v>43.8</v>
      </c>
      <c r="AD246">
        <f>IF(COUNTA('Последняя версия'!AD246)=0,NA(),'Последняя версия'!AD246)</f>
        <v>7.64</v>
      </c>
      <c r="AE246">
        <f>IF(COUNTA('Последняя версия'!AE246)=0,NA(),'Последняя версия'!AE246)</f>
        <v>73.599999999999994</v>
      </c>
      <c r="AF246">
        <f>IF(COUNTA('Последняя версия'!AF246)=0,NA(),'Последняя версия'!AF246)</f>
        <v>6.62</v>
      </c>
      <c r="AG246">
        <f>IF(COUNTA('Последняя версия'!AG246)=0,NA(),'Последняя версия'!AG246)</f>
        <v>0.95</v>
      </c>
      <c r="AH246">
        <f>IF(COUNTA('Последняя версия'!AH246)=0,NA(),'Последняя версия'!AH246)</f>
        <v>4.43</v>
      </c>
      <c r="AI246">
        <f>IF(COUNTA('Последняя версия'!AI246)=0,NA(),'Последняя версия'!AI246)</f>
        <v>3.49</v>
      </c>
      <c r="AJ246">
        <f>IF(COUNTA('Последняя версия'!AJ246)=0,NA(),'Последняя версия'!AJ246)</f>
        <v>0</v>
      </c>
      <c r="AK246">
        <f>IF(COUNTA('Последняя версия'!AK246)=0,NA(),'Последняя версия'!AK246)</f>
        <v>7.06</v>
      </c>
      <c r="AL246">
        <f>IF(COUNTA('Последняя версия'!AL246)=0,NA(),'Последняя версия'!AL246)</f>
        <v>193</v>
      </c>
      <c r="AM246">
        <f>IF(COUNTA('Последняя версия'!AM246)=0,NA(),'Последняя версия'!AM246)</f>
        <v>285</v>
      </c>
      <c r="AN246" t="e">
        <f>IF(COUNTA('Последняя версия'!AN246)=0,NA(),'Последняя версия'!AN246)</f>
        <v>#N/A</v>
      </c>
      <c r="AO246" t="e">
        <f>IF(COUNTA('Последняя версия'!AO246)=0,NA(),'Последняя версия'!AO246)</f>
        <v>#N/A</v>
      </c>
      <c r="AP246" t="e">
        <f>IF(COUNTA('Последняя версия'!AP246)=0,NA(),'Последняя версия'!AP246)</f>
        <v>#N/A</v>
      </c>
      <c r="AQ246" t="e">
        <f>IF(COUNTA('Последняя версия'!AQ246)=0,NA(),'Последняя версия'!AQ246)</f>
        <v>#N/A</v>
      </c>
      <c r="AR246" t="e">
        <f>IF(COUNTA('Последняя версия'!AR246)=0,NA(),'Последняя версия'!AR246)</f>
        <v>#N/A</v>
      </c>
      <c r="AS246" t="e">
        <f>IF(COUNTA('Последняя версия'!AS246)=0,NA(),'Последняя версия'!AS246)</f>
        <v>#N/A</v>
      </c>
      <c r="AT246" t="e">
        <f>IF(COUNTA('Последняя версия'!AT246)=0,NA(),'Последняя версия'!AT246)</f>
        <v>#N/A</v>
      </c>
      <c r="AU246" t="e">
        <f>IF(COUNTA('Последняя версия'!AU246)=0,NA(),'Последняя версия'!AU246)</f>
        <v>#N/A</v>
      </c>
      <c r="AV246" t="e">
        <f>IF(COUNTA('Последняя версия'!AV246)=0,NA(),'Последняя версия'!AV246)</f>
        <v>#N/A</v>
      </c>
      <c r="AW246" t="e">
        <f>IF(COUNTA('Последняя версия'!AW246)=0,NA(),'Последняя версия'!AW246)</f>
        <v>#N/A</v>
      </c>
      <c r="AX246" t="e">
        <f>IF(COUNTA('Последняя версия'!AX246)=0,NA(),'Последняя версия'!AX246)</f>
        <v>#N/A</v>
      </c>
      <c r="AY246" t="e">
        <f>IF(COUNTA('Последняя версия'!AY246)=0,NA(),'Последняя версия'!AY246)</f>
        <v>#N/A</v>
      </c>
      <c r="AZ246" t="e">
        <f>IF(COUNTA('Последняя версия'!AZ246)=0,NA(),'Последняя версия'!AZ246)</f>
        <v>#N/A</v>
      </c>
      <c r="BA246" t="e">
        <f>IF(COUNTA('Последняя версия'!BA246)=0,NA(),'Последняя версия'!BA246)</f>
        <v>#N/A</v>
      </c>
      <c r="BB246">
        <f>IF(COUNTA('Последняя версия'!BB246)=0,NA(),'Последняя версия'!BB246)</f>
        <v>136</v>
      </c>
      <c r="BC246">
        <f>IF(COUNTA('Последняя версия'!BC246)=0,NA(),'Последняя версия'!BC246)</f>
        <v>4.4000000000000004</v>
      </c>
      <c r="BD246">
        <f>IF(COUNTA('Последняя версия'!BD246)=0,NA(),'Последняя версия'!BD246)</f>
        <v>254</v>
      </c>
      <c r="BE246">
        <f>IF(COUNTA('Последняя версия'!BE246)=0,NA(),'Последняя версия'!BE246)</f>
        <v>5.6</v>
      </c>
      <c r="BF246">
        <f>IF(COUNTA('Последняя версия'!BF246)=0,NA(),'Последняя версия'!BF246)</f>
        <v>12</v>
      </c>
      <c r="BG246">
        <f>IF(COUNTA('Последняя версия'!BG246)=0,NA(),'Последняя версия'!BG246)</f>
        <v>6</v>
      </c>
      <c r="BH246" t="e">
        <f>IF(COUNTA('Последняя версия'!BH246)=0,NA(),'Последняя версия'!BH246)</f>
        <v>#N/A</v>
      </c>
      <c r="BI246" t="e">
        <f>IF(COUNTA('Последняя версия'!BI246)=0,NA(),'Последняя версия'!BI246)</f>
        <v>#N/A</v>
      </c>
      <c r="BJ246" t="e">
        <f>IF(COUNTA('Последняя версия'!BJ246)=0,NA(),'Последняя версия'!BJ246)</f>
        <v>#N/A</v>
      </c>
      <c r="BK246" t="e">
        <f>IF(COUNTA('Последняя версия'!BK246)=0,NA(),'Последняя версия'!BK246)</f>
        <v>#N/A</v>
      </c>
      <c r="BL246" t="e">
        <f>IF(COUNTA('Последняя версия'!BL246)=0,NA(),'Последняя версия'!BL246)</f>
        <v>#N/A</v>
      </c>
      <c r="BM246" t="e">
        <f>IF(COUNTA('Последняя версия'!BM246)=0,NA(),'Последняя версия'!BM246)</f>
        <v>#N/A</v>
      </c>
      <c r="BN246" t="e">
        <f>IF(COUNTA('Последняя версия'!BN246)=0,NA(),'Последняя версия'!BN246)</f>
        <v>#N/A</v>
      </c>
      <c r="BO246" t="e">
        <f>IF(COUNTA('Последняя версия'!BO246)=0,NA(),'Последняя версия'!BO246)</f>
        <v>#N/A</v>
      </c>
      <c r="BP246" t="e">
        <f>IF(COUNTA('Последняя версия'!BP246)=0,NA(),'Последняя версия'!BP246)</f>
        <v>#N/A</v>
      </c>
      <c r="BQ246" t="e">
        <f>IF(COUNTA('Последняя версия'!BQ246)=0,NA(),'Последняя версия'!BQ246)</f>
        <v>#N/A</v>
      </c>
      <c r="BR246" t="e">
        <f>IF(COUNTA('Последняя версия'!BR246)=0,NA(),'Последняя версия'!BR246)</f>
        <v>#N/A</v>
      </c>
      <c r="BS246" t="e">
        <f>IF(COUNTA('Последняя версия'!BS246)=0,NA(),'Последняя версия'!BS246)</f>
        <v>#N/A</v>
      </c>
      <c r="BT246" t="e">
        <f>IF(COUNTA('Последняя версия'!BT246)=0,NA(),'Последняя версия'!BT246)</f>
        <v>#N/A</v>
      </c>
      <c r="BU246" t="e">
        <f>IF(COUNTA('Последняя версия'!BU246)=0,NA(),'Последняя версия'!BU246)</f>
        <v>#N/A</v>
      </c>
      <c r="BV246" t="e">
        <f>IF(COUNTA('Последняя версия'!BV246)=0,NA(),'Последняя версия'!BV246)</f>
        <v>#N/A</v>
      </c>
      <c r="BW246" t="e">
        <f>IF(COUNTA('Последняя версия'!BW246)=0,NA(),'Последняя версия'!BW246)</f>
        <v>#N/A</v>
      </c>
      <c r="BX246" t="e">
        <f>IF(COUNTA('Последняя версия'!BX246)=0,NA(),'Последняя версия'!BX246)</f>
        <v>#N/A</v>
      </c>
      <c r="BY246" t="e">
        <f>IF(COUNTA('Последняя версия'!BY246)=0,NA(),'Последняя версия'!BY246)</f>
        <v>#N/A</v>
      </c>
      <c r="BZ246" t="e">
        <f>IF(COUNTA('Последняя версия'!BZ246)=0,NA(),'Последняя версия'!BZ246)</f>
        <v>#N/A</v>
      </c>
      <c r="CA246" t="e">
        <f>IF(COUNTA('Последняя версия'!CA246)=0,NA(),'Последняя версия'!CA246)</f>
        <v>#N/A</v>
      </c>
      <c r="CB246" t="e">
        <f>IF(COUNTA('Последняя версия'!CB246)=0,NA(),'Последняя версия'!CB246)</f>
        <v>#N/A</v>
      </c>
      <c r="CC246" t="e">
        <f>IF(COUNTA('Последняя версия'!CC246)=0,NA(),'Последняя версия'!CC246)</f>
        <v>#N/A</v>
      </c>
      <c r="CD246" t="e">
        <f>IF(COUNTA('Последняя версия'!CD246)=0,NA(),'Последняя версия'!CD246)</f>
        <v>#N/A</v>
      </c>
      <c r="CE246" t="e">
        <f>IF(COUNTA('Последняя версия'!CE246)=0,NA(),'Последняя версия'!CE246)</f>
        <v>#N/A</v>
      </c>
      <c r="CF246" t="e">
        <f>IF(COUNTA('Последняя версия'!CF246)=0,NA(),'Последняя версия'!CF246)</f>
        <v>#N/A</v>
      </c>
      <c r="CG246" t="e">
        <f>IF(COUNTA('Последняя версия'!CG246)=0,NA(),'Последняя версия'!CG246)</f>
        <v>#N/A</v>
      </c>
      <c r="CH246" t="e">
        <f>IF(COUNTA('Последняя версия'!CH246)=0,NA(),'Последняя версия'!CH246)</f>
        <v>#N/A</v>
      </c>
      <c r="CI246" t="e">
        <f>IF(COUNTA('Последняя версия'!CI246)=0,NA(),'Последняя версия'!CI246)</f>
        <v>#N/A</v>
      </c>
      <c r="CJ246" t="e">
        <f>IF(COUNTA('Последняя версия'!CJ246)=0,NA(),'Последняя версия'!CJ246)</f>
        <v>#N/A</v>
      </c>
      <c r="CK246" t="e">
        <f>IF(COUNTA('Последняя версия'!CK246)=0,NA(),'Последняя версия'!CK246)</f>
        <v>#N/A</v>
      </c>
      <c r="CL246" t="e">
        <f>IF(COUNTA('Последняя версия'!CL246)=0,NA(),'Последняя версия'!CL246)</f>
        <v>#N/A</v>
      </c>
      <c r="CM246" t="e">
        <f>IF(COUNTA('Последняя версия'!CM246)=0,NA(),'Последняя версия'!CM246)</f>
        <v>#N/A</v>
      </c>
      <c r="CN246" t="e">
        <f>IF(COUNTA('Последняя версия'!CN246)=0,NA(),'Последняя версия'!CN246)</f>
        <v>#N/A</v>
      </c>
      <c r="CO246" t="e">
        <f>IF(COUNTA('Последняя версия'!CO246)=0,NA(),'Последняя версия'!CO246)</f>
        <v>#N/A</v>
      </c>
      <c r="CP246" t="e">
        <f>IF(COUNTA('Последняя версия'!CP246)=0,NA(),'Последняя версия'!CP246)</f>
        <v>#N/A</v>
      </c>
      <c r="CQ246" t="e">
        <f>IF(COUNTA('Последняя версия'!CQ246)=0,NA(),'Последняя версия'!CQ246)</f>
        <v>#N/A</v>
      </c>
      <c r="CR246" t="e">
        <f>IF(COUNTA('Последняя версия'!CR246)=0,NA(),'Последняя версия'!CR246)</f>
        <v>#N/A</v>
      </c>
      <c r="CS246">
        <f>IF(COUNTA('Последняя версия'!CS246)=0,NA(),'Последняя версия'!CS246)</f>
        <v>29</v>
      </c>
      <c r="CT246">
        <f>IF(COUNTA('Последняя версия'!CT246)=0,NA(),'Последняя версия'!CT246)</f>
        <v>9</v>
      </c>
      <c r="CU246">
        <f>IF(COUNTA('Последняя версия'!CU246)=0,NA(),'Последняя версия'!CU246)</f>
        <v>18</v>
      </c>
      <c r="CV246">
        <f>IF(COUNTA('Последняя версия'!CV246)=0,NA(),'Последняя версия'!CV246)</f>
        <v>1</v>
      </c>
      <c r="CW246">
        <f>IF(COUNTA('Последняя версия'!CW246)=0,NA(),'Последняя версия'!CW246)</f>
        <v>1</v>
      </c>
      <c r="CX246">
        <f>IF(COUNTA('Последняя версия'!CX246)=0,NA(),'Последняя версия'!CX246)</f>
        <v>1</v>
      </c>
      <c r="CY246">
        <f>IF(COUNTA('Последняя версия'!CY246)=0,NA(),'Последняя версия'!CY246)</f>
        <v>1</v>
      </c>
      <c r="CZ246">
        <f>IF(COUNTA('Последняя версия'!CZ246)=0,NA(),'Последняя версия'!CZ246)</f>
        <v>1</v>
      </c>
      <c r="DA246">
        <f>IF(COUNTA('Последняя версия'!DA246)=0,NA(),'Последняя версия'!DA246)</f>
        <v>1</v>
      </c>
      <c r="DB246">
        <f>IF(COUNTA('Последняя версия'!DB246)=0,NA(),'Последняя версия'!DB246)</f>
        <v>4</v>
      </c>
      <c r="DC246">
        <f>IF(COUNTA('Последняя версия'!DC246)=0,NA(),'Последняя версия'!DC246)</f>
        <v>6</v>
      </c>
      <c r="DD246">
        <f>IF(COUNTA('Последняя версия'!DD246)=0,NA(),'Последняя версия'!DD246)</f>
        <v>3</v>
      </c>
      <c r="DE246">
        <f>IF(COUNTA('Последняя версия'!DE246)=0,NA(),'Последняя версия'!DE246)</f>
        <v>6</v>
      </c>
      <c r="DF246">
        <f>IF(COUNTA('Последняя версия'!DF246)=0,NA(),'Последняя версия'!DF246)</f>
        <v>1</v>
      </c>
      <c r="DG246">
        <f>IF(COUNTA('Последняя версия'!DG246)=0,NA(),'Последняя версия'!DG246)</f>
        <v>1</v>
      </c>
      <c r="DH246">
        <f>IF(COUNTA('Последняя версия'!DH246)=0,NA(),'Последняя версия'!DH246)</f>
        <v>7</v>
      </c>
      <c r="DI246">
        <f>IF(COUNTA('Последняя версия'!DI246)=0,NA(),'Последняя версия'!DI246)</f>
        <v>6</v>
      </c>
      <c r="DJ246">
        <f>IF(COUNTA('Последняя версия'!DJ246)=0,NA(),'Последняя версия'!DJ246)</f>
        <v>5</v>
      </c>
      <c r="DK246">
        <f>IF(COUNTA('Последняя версия'!DK246)=0,NA(),'Последняя версия'!DK246)</f>
        <v>6</v>
      </c>
      <c r="DL246">
        <f>IF(COUNTA('Последняя версия'!DL246)=0,NA(),'Последняя версия'!DL246)</f>
        <v>14</v>
      </c>
      <c r="DM246">
        <f>IF(COUNTA('Последняя версия'!DM246)=0,NA(),'Последняя версия'!DM246)</f>
        <v>11</v>
      </c>
      <c r="DN246">
        <f>IF(COUNTA('Последняя версия'!DN246)=0,NA(),'Последняя версия'!DN246)</f>
        <v>6</v>
      </c>
      <c r="DO246">
        <f>IF(COUNTA('Последняя версия'!DO246)=0,NA(),'Последняя версия'!DO246)</f>
        <v>5</v>
      </c>
      <c r="DP246">
        <f>IF(COUNTA('Последняя версия'!DP246)=0,NA(),'Последняя версия'!DP246)</f>
        <v>10</v>
      </c>
      <c r="DQ246">
        <f>IF(COUNTA('Последняя версия'!DQ246)=0,NA(),'Последняя версия'!DQ246)</f>
        <v>19</v>
      </c>
      <c r="DR246">
        <f>IF(COUNTA('Последняя версия'!DR246)=0,NA(),'Последняя версия'!DR246)</f>
        <v>9</v>
      </c>
      <c r="DS246">
        <f>IF(COUNTA('Последняя версия'!DS246)=0,NA(),'Последняя версия'!DS246)</f>
        <v>10</v>
      </c>
      <c r="DT246">
        <f>IF(COUNTA('Последняя версия'!DT246)=0,NA(),'Последняя версия'!DT246)</f>
        <v>143</v>
      </c>
      <c r="DU246">
        <f>IF(COUNTA('Последняя версия'!DU246)=0,NA(),'Последняя версия'!DU246)</f>
        <v>95</v>
      </c>
      <c r="DV246">
        <f>IF(COUNTA('Последняя версия'!DV246)=0,NA(),'Последняя версия'!DV246)</f>
        <v>18</v>
      </c>
      <c r="DW246">
        <f>IF(COUNTA('Последняя версия'!DW246)=0,NA(),'Последняя версия'!DW246)</f>
        <v>1</v>
      </c>
      <c r="DX246">
        <f>IF(COUNTA('Последняя версия'!DX246)=0,NA(),'Последняя версия'!DX246)</f>
        <v>24</v>
      </c>
      <c r="DY246">
        <f>IF(COUNTA('Последняя версия'!DY246)=0,NA(),'Последняя версия'!DY246)</f>
        <v>11</v>
      </c>
      <c r="DZ246">
        <f>IF(COUNTA('Последняя версия'!DZ246)=0,NA(),'Последняя версия'!DZ246)</f>
        <v>26</v>
      </c>
      <c r="EA246">
        <f>IF(COUNTA('Последняя версия'!EA246)=0,NA(),'Последняя версия'!EA246)</f>
        <v>16</v>
      </c>
      <c r="EB246">
        <f>IF(COUNTA('Последняя версия'!EB246)=0,NA(),'Последняя версия'!EB246)</f>
        <v>50</v>
      </c>
      <c r="EC246">
        <f>IF(COUNTA('Последняя версия'!EC246)=0,NA(),'Последняя версия'!EC246)</f>
        <v>112</v>
      </c>
      <c r="ED246">
        <f>IF(COUNTA('Последняя версия'!ED246)=0,NA(),'Последняя версия'!ED246)</f>
        <v>207</v>
      </c>
      <c r="EE246">
        <f>IF(COUNTA('Последняя версия'!EE246)=0,NA(),'Последняя версия'!EE246)</f>
        <v>0</v>
      </c>
      <c r="EF246">
        <f>IF(COUNTA('Последняя версия'!EF246)=0,NA(),'Последняя версия'!EF246)</f>
        <v>6</v>
      </c>
      <c r="EG246">
        <f>IF(COUNTA('Последняя версия'!EG246)=0,NA(),'Последняя версия'!EG246)</f>
        <v>0</v>
      </c>
      <c r="EH246">
        <f>IF(COUNTA('Последняя версия'!EH246)=0,NA(),'Последняя версия'!EH246)</f>
        <v>9</v>
      </c>
      <c r="EI246">
        <f>IF(COUNTA('Последняя версия'!EI246)=0,NA(),'Последняя версия'!EI246)</f>
        <v>95</v>
      </c>
      <c r="EJ246">
        <f>IF(COUNTA('Последняя версия'!EJ246)=0,NA(),'Последняя версия'!EJ246)</f>
        <v>2.2400000000000002</v>
      </c>
    </row>
    <row r="247" spans="1:140" x14ac:dyDescent="0.35">
      <c r="A247">
        <f>IF(COUNTA('Последняя версия'!A247)=0,NA(),'Последняя версия'!A247)</f>
        <v>246</v>
      </c>
      <c r="B247">
        <f>IF(COUNTA('Последняя версия'!B247)=0,NA(),'Последняя версия'!B247)</f>
        <v>4</v>
      </c>
      <c r="C247">
        <f>IF(COUNTA('Последняя версия'!C247)=0,NA(),'Последняя версия'!C247)</f>
        <v>1</v>
      </c>
      <c r="D247">
        <f>IF(COUNTA('Последняя версия'!D247)=0,NA(),'Последняя версия'!D247)</f>
        <v>6</v>
      </c>
      <c r="E247">
        <f>IF(COUNTA('Последняя версия'!E247)=0,NA(),'Последняя версия'!E247)</f>
        <v>5</v>
      </c>
      <c r="F247">
        <f>IF(COUNTA('Последняя версия'!F247)=0,NA(),'Последняя версия'!F247)</f>
        <v>4</v>
      </c>
      <c r="G247">
        <f>IF(COUNTA('Последняя версия'!G247)=0,NA(),'Последняя версия'!G247)</f>
        <v>1</v>
      </c>
      <c r="H247">
        <f>IF(COUNTA('Последняя версия'!H247)=0,NA(),'Последняя версия'!H247)</f>
        <v>1</v>
      </c>
      <c r="I247">
        <f>IF(COUNTA('Последняя версия'!I247)=0,NA(),'Последняя версия'!I247)</f>
        <v>2</v>
      </c>
      <c r="J247">
        <f>IF(COUNTA('Последняя версия'!J247)=0,NA(),'Последняя версия'!J247)</f>
        <v>1</v>
      </c>
      <c r="K247">
        <f>IF(COUNTA('Последняя версия'!K247)=0,NA(),'Последняя версия'!K247)</f>
        <v>2</v>
      </c>
      <c r="L247">
        <f>IF(COUNTA('Последняя версия'!L247)=0,NA(),'Последняя версия'!L247)</f>
        <v>2</v>
      </c>
      <c r="M247">
        <f>IF(COUNTA('Последняя версия'!M247)=0,NA(),'Последняя версия'!M247)</f>
        <v>2</v>
      </c>
      <c r="N247">
        <f>IF(COUNTA('Последняя версия'!N247)=0,NA(),'Последняя версия'!N247)</f>
        <v>2</v>
      </c>
      <c r="O247">
        <f>IF(COUNTA('Последняя версия'!O247)=0,NA(),'Последняя версия'!O247)</f>
        <v>2</v>
      </c>
      <c r="P247">
        <f>IF(COUNTA('Последняя версия'!P247)=0,NA(),'Последняя версия'!P247)</f>
        <v>1</v>
      </c>
      <c r="Q247">
        <f>IF(COUNTA('Последняя версия'!Q247)=0,NA(),'Последняя версия'!Q247)</f>
        <v>1</v>
      </c>
      <c r="R247">
        <f>IF(COUNTA('Последняя версия'!R247)=0,NA(),'Последняя версия'!R247)</f>
        <v>1</v>
      </c>
      <c r="S247">
        <f>IF(COUNTA('Последняя версия'!S247)=0,NA(),'Последняя версия'!S247)</f>
        <v>2</v>
      </c>
      <c r="T247" t="e">
        <f>IF(COUNTA('Последняя версия'!T247)=0,NA(),'Последняя версия'!T247)</f>
        <v>#N/A</v>
      </c>
      <c r="U247">
        <f>IF(COUNTA('Последняя версия'!U247)=0,NA(),'Последняя версия'!U247)</f>
        <v>6</v>
      </c>
      <c r="V247">
        <f>IF(COUNTA('Последняя версия'!V247)=0,NA(),'Последняя версия'!V247)</f>
        <v>2</v>
      </c>
      <c r="W247">
        <f>IF(COUNTA('Последняя версия'!W247)=0,NA(),'Последняя версия'!W247)</f>
        <v>1</v>
      </c>
      <c r="X247">
        <f>IF(COUNTA('Последняя версия'!X247)=0,NA(),'Последняя версия'!X247)</f>
        <v>80</v>
      </c>
      <c r="Y247" t="e">
        <f>IF(COUNTA('Последняя версия'!Y247)=0,NA(),'Последняя версия'!Y247)</f>
        <v>#N/A</v>
      </c>
      <c r="Z247" t="e">
        <f>IF(COUNTA('Последняя версия'!Z247)=0,NA(),'Последняя версия'!Z247)</f>
        <v>#N/A</v>
      </c>
      <c r="AA247">
        <f>IF(COUNTA('Последняя версия'!AA247)=0,NA(),'Последняя версия'!AA247)</f>
        <v>51</v>
      </c>
      <c r="AB247" t="e">
        <f>IF(COUNTA('Последняя версия'!AB247)=0,NA(),'Последняя версия'!AB247)</f>
        <v>#N/A</v>
      </c>
      <c r="AC247">
        <f>IF(COUNTA('Последняя версия'!AC247)=0,NA(),'Последняя версия'!AC247)</f>
        <v>49.2</v>
      </c>
      <c r="AD247">
        <f>IF(COUNTA('Последняя версия'!AD247)=0,NA(),'Последняя версия'!AD247)</f>
        <v>3.27</v>
      </c>
      <c r="AE247">
        <f>IF(COUNTA('Последняя версия'!AE247)=0,NA(),'Последняя версия'!AE247)</f>
        <v>82.7</v>
      </c>
      <c r="AF247">
        <f>IF(COUNTA('Последняя версия'!AF247)=0,NA(),'Последняя версия'!AF247)</f>
        <v>6.13</v>
      </c>
      <c r="AG247">
        <f>IF(COUNTA('Последняя версия'!AG247)=0,NA(),'Последняя версия'!AG247)</f>
        <v>1.27</v>
      </c>
      <c r="AH247">
        <f>IF(COUNTA('Последняя версия'!AH247)=0,NA(),'Последняя версия'!AH247)</f>
        <v>1.08</v>
      </c>
      <c r="AI247">
        <f>IF(COUNTA('Последняя версия'!AI247)=0,NA(),'Последняя версия'!AI247)</f>
        <v>1</v>
      </c>
      <c r="AJ247">
        <f>IF(COUNTA('Последняя версия'!AJ247)=0,NA(),'Последняя версия'!AJ247)</f>
        <v>0.88</v>
      </c>
      <c r="AK247">
        <f>IF(COUNTA('Последняя версия'!AK247)=0,NA(),'Последняя версия'!AK247)</f>
        <v>1.58</v>
      </c>
      <c r="AL247">
        <f>IF(COUNTA('Последняя версия'!AL247)=0,NA(),'Последняя версия'!AL247)</f>
        <v>110</v>
      </c>
      <c r="AM247">
        <f>IF(COUNTA('Последняя версия'!AM247)=0,NA(),'Последняя версия'!AM247)</f>
        <v>409.5</v>
      </c>
      <c r="AN247" t="e">
        <f>IF(COUNTA('Последняя версия'!AN247)=0,NA(),'Последняя версия'!AN247)</f>
        <v>#N/A</v>
      </c>
      <c r="AO247" t="e">
        <f>IF(COUNTA('Последняя версия'!AO247)=0,NA(),'Последняя версия'!AO247)</f>
        <v>#N/A</v>
      </c>
      <c r="AP247" t="e">
        <f>IF(COUNTA('Последняя версия'!AP247)=0,NA(),'Последняя версия'!AP247)</f>
        <v>#N/A</v>
      </c>
      <c r="AQ247" t="e">
        <f>IF(COUNTA('Последняя версия'!AQ247)=0,NA(),'Последняя версия'!AQ247)</f>
        <v>#N/A</v>
      </c>
      <c r="AR247" t="e">
        <f>IF(COUNTA('Последняя версия'!AR247)=0,NA(),'Последняя версия'!AR247)</f>
        <v>#N/A</v>
      </c>
      <c r="AS247" t="e">
        <f>IF(COUNTA('Последняя версия'!AS247)=0,NA(),'Последняя версия'!AS247)</f>
        <v>#N/A</v>
      </c>
      <c r="AT247" t="e">
        <f>IF(COUNTA('Последняя версия'!AT247)=0,NA(),'Последняя версия'!AT247)</f>
        <v>#N/A</v>
      </c>
      <c r="AU247" t="e">
        <f>IF(COUNTA('Последняя версия'!AU247)=0,NA(),'Последняя версия'!AU247)</f>
        <v>#N/A</v>
      </c>
      <c r="AV247" t="e">
        <f>IF(COUNTA('Последняя версия'!AV247)=0,NA(),'Последняя версия'!AV247)</f>
        <v>#N/A</v>
      </c>
      <c r="AW247" t="e">
        <f>IF(COUNTA('Последняя версия'!AW247)=0,NA(),'Последняя версия'!AW247)</f>
        <v>#N/A</v>
      </c>
      <c r="AX247" t="e">
        <f>IF(COUNTA('Последняя версия'!AX247)=0,NA(),'Последняя версия'!AX247)</f>
        <v>#N/A</v>
      </c>
      <c r="AY247" t="e">
        <f>IF(COUNTA('Последняя версия'!AY247)=0,NA(),'Последняя версия'!AY247)</f>
        <v>#N/A</v>
      </c>
      <c r="AZ247" t="e">
        <f>IF(COUNTA('Последняя версия'!AZ247)=0,NA(),'Последняя версия'!AZ247)</f>
        <v>#N/A</v>
      </c>
      <c r="BA247" t="e">
        <f>IF(COUNTA('Последняя версия'!BA247)=0,NA(),'Последняя версия'!BA247)</f>
        <v>#N/A</v>
      </c>
      <c r="BB247">
        <f>IF(COUNTA('Последняя версия'!BB247)=0,NA(),'Последняя версия'!BB247)</f>
        <v>132</v>
      </c>
      <c r="BC247">
        <f>IF(COUNTA('Последняя версия'!BC247)=0,NA(),'Последняя версия'!BC247)</f>
        <v>4.17</v>
      </c>
      <c r="BD247">
        <f>IF(COUNTA('Последняя версия'!BD247)=0,NA(),'Последняя версия'!BD247)</f>
        <v>187</v>
      </c>
      <c r="BE247">
        <f>IF(COUNTA('Последняя версия'!BE247)=0,NA(),'Последняя версия'!BE247)</f>
        <v>4.2</v>
      </c>
      <c r="BF247">
        <f>IF(COUNTA('Последняя версия'!BF247)=0,NA(),'Последняя версия'!BF247)</f>
        <v>12</v>
      </c>
      <c r="BG247">
        <f>IF(COUNTA('Последняя версия'!BG247)=0,NA(),'Последняя версия'!BG247)</f>
        <v>5</v>
      </c>
      <c r="BH247" t="e">
        <f>IF(COUNTA('Последняя версия'!BH247)=0,NA(),'Последняя версия'!BH247)</f>
        <v>#N/A</v>
      </c>
      <c r="BI247" t="e">
        <f>IF(COUNTA('Последняя версия'!BI247)=0,NA(),'Последняя версия'!BI247)</f>
        <v>#N/A</v>
      </c>
      <c r="BJ247" t="e">
        <f>IF(COUNTA('Последняя версия'!BJ247)=0,NA(),'Последняя версия'!BJ247)</f>
        <v>#N/A</v>
      </c>
      <c r="BK247" t="e">
        <f>IF(COUNTA('Последняя версия'!BK247)=0,NA(),'Последняя версия'!BK247)</f>
        <v>#N/A</v>
      </c>
      <c r="BL247" t="e">
        <f>IF(COUNTA('Последняя версия'!BL247)=0,NA(),'Последняя версия'!BL247)</f>
        <v>#N/A</v>
      </c>
      <c r="BM247" t="e">
        <f>IF(COUNTA('Последняя версия'!BM247)=0,NA(),'Последняя версия'!BM247)</f>
        <v>#N/A</v>
      </c>
      <c r="BN247" t="e">
        <f>IF(COUNTA('Последняя версия'!BN247)=0,NA(),'Последняя версия'!BN247)</f>
        <v>#N/A</v>
      </c>
      <c r="BO247" t="e">
        <f>IF(COUNTA('Последняя версия'!BO247)=0,NA(),'Последняя версия'!BO247)</f>
        <v>#N/A</v>
      </c>
      <c r="BP247" t="e">
        <f>IF(COUNTA('Последняя версия'!BP247)=0,NA(),'Последняя версия'!BP247)</f>
        <v>#N/A</v>
      </c>
      <c r="BQ247" t="e">
        <f>IF(COUNTA('Последняя версия'!BQ247)=0,NA(),'Последняя версия'!BQ247)</f>
        <v>#N/A</v>
      </c>
      <c r="BR247" t="e">
        <f>IF(COUNTA('Последняя версия'!BR247)=0,NA(),'Последняя версия'!BR247)</f>
        <v>#N/A</v>
      </c>
      <c r="BS247" t="e">
        <f>IF(COUNTA('Последняя версия'!BS247)=0,NA(),'Последняя версия'!BS247)</f>
        <v>#N/A</v>
      </c>
      <c r="BT247" t="e">
        <f>IF(COUNTA('Последняя версия'!BT247)=0,NA(),'Последняя версия'!BT247)</f>
        <v>#N/A</v>
      </c>
      <c r="BU247" t="e">
        <f>IF(COUNTA('Последняя версия'!BU247)=0,NA(),'Последняя версия'!BU247)</f>
        <v>#N/A</v>
      </c>
      <c r="BV247" t="e">
        <f>IF(COUNTA('Последняя версия'!BV247)=0,NA(),'Последняя версия'!BV247)</f>
        <v>#N/A</v>
      </c>
      <c r="BW247" t="e">
        <f>IF(COUNTA('Последняя версия'!BW247)=0,NA(),'Последняя версия'!BW247)</f>
        <v>#N/A</v>
      </c>
      <c r="BX247" t="e">
        <f>IF(COUNTA('Последняя версия'!BX247)=0,NA(),'Последняя версия'!BX247)</f>
        <v>#N/A</v>
      </c>
      <c r="BY247" t="e">
        <f>IF(COUNTA('Последняя версия'!BY247)=0,NA(),'Последняя версия'!BY247)</f>
        <v>#N/A</v>
      </c>
      <c r="BZ247" t="e">
        <f>IF(COUNTA('Последняя версия'!BZ247)=0,NA(),'Последняя версия'!BZ247)</f>
        <v>#N/A</v>
      </c>
      <c r="CA247" t="e">
        <f>IF(COUNTA('Последняя версия'!CA247)=0,NA(),'Последняя версия'!CA247)</f>
        <v>#N/A</v>
      </c>
      <c r="CB247" t="e">
        <f>IF(COUNTA('Последняя версия'!CB247)=0,NA(),'Последняя версия'!CB247)</f>
        <v>#N/A</v>
      </c>
      <c r="CC247" t="e">
        <f>IF(COUNTA('Последняя версия'!CC247)=0,NA(),'Последняя версия'!CC247)</f>
        <v>#N/A</v>
      </c>
      <c r="CD247" t="e">
        <f>IF(COUNTA('Последняя версия'!CD247)=0,NA(),'Последняя версия'!CD247)</f>
        <v>#N/A</v>
      </c>
      <c r="CE247" t="e">
        <f>IF(COUNTA('Последняя версия'!CE247)=0,NA(),'Последняя версия'!CE247)</f>
        <v>#N/A</v>
      </c>
      <c r="CF247" t="e">
        <f>IF(COUNTA('Последняя версия'!CF247)=0,NA(),'Последняя версия'!CF247)</f>
        <v>#N/A</v>
      </c>
      <c r="CG247" t="e">
        <f>IF(COUNTA('Последняя версия'!CG247)=0,NA(),'Последняя версия'!CG247)</f>
        <v>#N/A</v>
      </c>
      <c r="CH247" t="e">
        <f>IF(COUNTA('Последняя версия'!CH247)=0,NA(),'Последняя версия'!CH247)</f>
        <v>#N/A</v>
      </c>
      <c r="CI247" t="e">
        <f>IF(COUNTA('Последняя версия'!CI247)=0,NA(),'Последняя версия'!CI247)</f>
        <v>#N/A</v>
      </c>
      <c r="CJ247" t="e">
        <f>IF(COUNTA('Последняя версия'!CJ247)=0,NA(),'Последняя версия'!CJ247)</f>
        <v>#N/A</v>
      </c>
      <c r="CK247" t="e">
        <f>IF(COUNTA('Последняя версия'!CK247)=0,NA(),'Последняя версия'!CK247)</f>
        <v>#N/A</v>
      </c>
      <c r="CL247" t="e">
        <f>IF(COUNTA('Последняя версия'!CL247)=0,NA(),'Последняя версия'!CL247)</f>
        <v>#N/A</v>
      </c>
      <c r="CM247" t="e">
        <f>IF(COUNTA('Последняя версия'!CM247)=0,NA(),'Последняя версия'!CM247)</f>
        <v>#N/A</v>
      </c>
      <c r="CN247" t="e">
        <f>IF(COUNTA('Последняя версия'!CN247)=0,NA(),'Последняя версия'!CN247)</f>
        <v>#N/A</v>
      </c>
      <c r="CO247" t="e">
        <f>IF(COUNTA('Последняя версия'!CO247)=0,NA(),'Последняя версия'!CO247)</f>
        <v>#N/A</v>
      </c>
      <c r="CP247" t="e">
        <f>IF(COUNTA('Последняя версия'!CP247)=0,NA(),'Последняя версия'!CP247)</f>
        <v>#N/A</v>
      </c>
      <c r="CQ247" t="e">
        <f>IF(COUNTA('Последняя версия'!CQ247)=0,NA(),'Последняя версия'!CQ247)</f>
        <v>#N/A</v>
      </c>
      <c r="CR247" t="e">
        <f>IF(COUNTA('Последняя версия'!CR247)=0,NA(),'Последняя версия'!CR247)</f>
        <v>#N/A</v>
      </c>
      <c r="CS247">
        <f>IF(COUNTA('Последняя версия'!CS247)=0,NA(),'Последняя версия'!CS247)</f>
        <v>30</v>
      </c>
      <c r="CT247">
        <f>IF(COUNTA('Последняя версия'!CT247)=0,NA(),'Последняя версия'!CT247)</f>
        <v>10</v>
      </c>
      <c r="CU247">
        <f>IF(COUNTA('Последняя версия'!CU247)=0,NA(),'Последняя версия'!CU247)</f>
        <v>16</v>
      </c>
      <c r="CV247">
        <f>IF(COUNTA('Последняя версия'!CV247)=0,NA(),'Последняя версия'!CV247)</f>
        <v>1</v>
      </c>
      <c r="CW247">
        <f>IF(COUNTA('Последняя версия'!CW247)=0,NA(),'Последняя версия'!CW247)</f>
        <v>1</v>
      </c>
      <c r="CX247">
        <f>IF(COUNTA('Последняя версия'!CX247)=0,NA(),'Последняя версия'!CX247)</f>
        <v>1</v>
      </c>
      <c r="CY247">
        <f>IF(COUNTA('Последняя версия'!CY247)=0,NA(),'Последняя версия'!CY247)</f>
        <v>1</v>
      </c>
      <c r="CZ247">
        <f>IF(COUNTA('Последняя версия'!CZ247)=0,NA(),'Последняя версия'!CZ247)</f>
        <v>3</v>
      </c>
      <c r="DA247">
        <f>IF(COUNTA('Последняя версия'!DA247)=0,NA(),'Последняя версия'!DA247)</f>
        <v>3</v>
      </c>
      <c r="DB247">
        <f>IF(COUNTA('Последняя версия'!DB247)=0,NA(),'Последняя версия'!DB247)</f>
        <v>4</v>
      </c>
      <c r="DC247">
        <f>IF(COUNTA('Последняя версия'!DC247)=0,NA(),'Последняя версия'!DC247)</f>
        <v>4</v>
      </c>
      <c r="DD247">
        <f>IF(COUNTA('Последняя версия'!DD247)=0,NA(),'Последняя версия'!DD247)</f>
        <v>6</v>
      </c>
      <c r="DE247">
        <f>IF(COUNTA('Последняя версия'!DE247)=0,NA(),'Последняя версия'!DE247)</f>
        <v>4</v>
      </c>
      <c r="DF247">
        <f>IF(COUNTA('Последняя версия'!DF247)=0,NA(),'Последняя версия'!DF247)</f>
        <v>5</v>
      </c>
      <c r="DG247">
        <f>IF(COUNTA('Последняя версия'!DG247)=0,NA(),'Последняя версия'!DG247)</f>
        <v>1</v>
      </c>
      <c r="DH247">
        <f>IF(COUNTA('Последняя версия'!DH247)=0,NA(),'Последняя версия'!DH247)</f>
        <v>9</v>
      </c>
      <c r="DI247">
        <f>IF(COUNTA('Последняя версия'!DI247)=0,NA(),'Последняя версия'!DI247)</f>
        <v>6</v>
      </c>
      <c r="DJ247">
        <f>IF(COUNTA('Последняя версия'!DJ247)=0,NA(),'Последняя версия'!DJ247)</f>
        <v>5</v>
      </c>
      <c r="DK247">
        <f>IF(COUNTA('Последняя версия'!DK247)=0,NA(),'Последняя версия'!DK247)</f>
        <v>3</v>
      </c>
      <c r="DL247">
        <f>IF(COUNTA('Последняя версия'!DL247)=0,NA(),'Последняя версия'!DL247)</f>
        <v>13</v>
      </c>
      <c r="DM247">
        <f>IF(COUNTA('Последняя версия'!DM247)=0,NA(),'Последняя версия'!DM247)</f>
        <v>10</v>
      </c>
      <c r="DN247">
        <f>IF(COUNTA('Последняя версия'!DN247)=0,NA(),'Последняя версия'!DN247)</f>
        <v>6</v>
      </c>
      <c r="DO247">
        <f>IF(COUNTA('Последняя версия'!DO247)=0,NA(),'Последняя версия'!DO247)</f>
        <v>4</v>
      </c>
      <c r="DP247">
        <f>IF(COUNTA('Последняя версия'!DP247)=0,NA(),'Последняя версия'!DP247)</f>
        <v>13</v>
      </c>
      <c r="DQ247">
        <f>IF(COUNTA('Последняя версия'!DQ247)=0,NA(),'Последняя версия'!DQ247)</f>
        <v>20</v>
      </c>
      <c r="DR247">
        <f>IF(COUNTA('Последняя версия'!DR247)=0,NA(),'Последняя версия'!DR247)</f>
        <v>9</v>
      </c>
      <c r="DS247">
        <f>IF(COUNTA('Последняя версия'!DS247)=0,NA(),'Последняя версия'!DS247)</f>
        <v>11</v>
      </c>
      <c r="DT247">
        <f>IF(COUNTA('Последняя версия'!DT247)=0,NA(),'Последняя версия'!DT247)</f>
        <v>143</v>
      </c>
      <c r="DU247">
        <f>IF(COUNTA('Последняя версия'!DU247)=0,NA(),'Последняя версия'!DU247)</f>
        <v>91</v>
      </c>
      <c r="DV247">
        <f>IF(COUNTA('Последняя версия'!DV247)=0,NA(),'Последняя версия'!DV247)</f>
        <v>18</v>
      </c>
      <c r="DW247">
        <f>IF(COUNTA('Последняя версия'!DW247)=0,NA(),'Последняя версия'!DW247)</f>
        <v>1</v>
      </c>
      <c r="DX247">
        <f>IF(COUNTA('Последняя версия'!DX247)=0,NA(),'Последняя версия'!DX247)</f>
        <v>19</v>
      </c>
      <c r="DY247">
        <f>IF(COUNTA('Последняя версия'!DY247)=0,NA(),'Последняя версия'!DY247)</f>
        <v>12</v>
      </c>
      <c r="DZ247">
        <f>IF(COUNTA('Последняя версия'!DZ247)=0,NA(),'Последняя версия'!DZ247)</f>
        <v>26</v>
      </c>
      <c r="EA247">
        <f>IF(COUNTA('Последняя версия'!EA247)=0,NA(),'Последняя версия'!EA247)</f>
        <v>16</v>
      </c>
      <c r="EB247">
        <f>IF(COUNTA('Последняя версия'!EB247)=0,NA(),'Последняя версия'!EB247)</f>
        <v>57</v>
      </c>
      <c r="EC247">
        <f>IF(COUNTA('Последняя версия'!EC247)=0,NA(),'Последняя версия'!EC247)</f>
        <v>98</v>
      </c>
      <c r="ED247">
        <f>IF(COUNTA('Последняя версия'!ED247)=0,NA(),'Последняя версия'!ED247)</f>
        <v>112</v>
      </c>
      <c r="EE247">
        <f>IF(COUNTA('Последняя версия'!EE247)=0,NA(),'Последняя версия'!EE247)</f>
        <v>1</v>
      </c>
      <c r="EF247">
        <f>IF(COUNTA('Последняя версия'!EF247)=0,NA(),'Последняя версия'!EF247)</f>
        <v>2</v>
      </c>
      <c r="EG247">
        <f>IF(COUNTA('Последняя версия'!EG247)=0,NA(),'Последняя версия'!EG247)</f>
        <v>0</v>
      </c>
      <c r="EH247">
        <f>IF(COUNTA('Последняя версия'!EH247)=0,NA(),'Последняя версия'!EH247)</f>
        <v>1</v>
      </c>
      <c r="EI247">
        <f>IF(COUNTA('Последняя версия'!EI247)=0,NA(),'Последняя версия'!EI247)</f>
        <v>14</v>
      </c>
      <c r="EJ247">
        <f>IF(COUNTA('Последняя версия'!EJ247)=0,NA(),'Последняя версия'!EJ247)</f>
        <v>1.71</v>
      </c>
    </row>
    <row r="248" spans="1:140" x14ac:dyDescent="0.35">
      <c r="A248">
        <f>IF(COUNTA('Последняя версия'!A248)=0,NA(),'Последняя версия'!A248)</f>
        <v>247</v>
      </c>
      <c r="B248">
        <f>IF(COUNTA('Последняя версия'!B248)=0,NA(),'Последняя версия'!B248)</f>
        <v>6</v>
      </c>
      <c r="C248">
        <f>IF(COUNTA('Последняя версия'!C248)=0,NA(),'Последняя версия'!C248)</f>
        <v>2</v>
      </c>
      <c r="D248">
        <f>IF(COUNTA('Последняя версия'!D248)=0,NA(),'Последняя версия'!D248)</f>
        <v>6</v>
      </c>
      <c r="E248">
        <f>IF(COUNTA('Последняя версия'!E248)=0,NA(),'Последняя версия'!E248)</f>
        <v>6</v>
      </c>
      <c r="F248">
        <f>IF(COUNTA('Последняя версия'!F248)=0,NA(),'Последняя версия'!F248)</f>
        <v>3</v>
      </c>
      <c r="G248">
        <f>IF(COUNTA('Последняя версия'!G248)=0,NA(),'Последняя версия'!G248)</f>
        <v>3</v>
      </c>
      <c r="H248">
        <f>IF(COUNTA('Последняя версия'!H248)=0,NA(),'Последняя версия'!H248)</f>
        <v>1</v>
      </c>
      <c r="I248">
        <f>IF(COUNTA('Последняя версия'!I248)=0,NA(),'Последняя версия'!I248)</f>
        <v>1</v>
      </c>
      <c r="J248">
        <f>IF(COUNTA('Последняя версия'!J248)=0,NA(),'Последняя версия'!J248)</f>
        <v>1</v>
      </c>
      <c r="K248">
        <f>IF(COUNTA('Последняя версия'!K248)=0,NA(),'Последняя версия'!K248)</f>
        <v>1</v>
      </c>
      <c r="L248">
        <f>IF(COUNTA('Последняя версия'!L248)=0,NA(),'Последняя версия'!L248)</f>
        <v>1</v>
      </c>
      <c r="M248">
        <f>IF(COUNTA('Последняя версия'!M248)=0,NA(),'Последняя версия'!M248)</f>
        <v>1</v>
      </c>
      <c r="N248">
        <f>IF(COUNTA('Последняя версия'!N248)=0,NA(),'Последняя версия'!N248)</f>
        <v>1</v>
      </c>
      <c r="O248">
        <f>IF(COUNTA('Последняя версия'!O248)=0,NA(),'Последняя версия'!O248)</f>
        <v>1</v>
      </c>
      <c r="P248">
        <f>IF(COUNTA('Последняя версия'!P248)=0,NA(),'Последняя версия'!P248)</f>
        <v>1</v>
      </c>
      <c r="Q248">
        <f>IF(COUNTA('Последняя версия'!Q248)=0,NA(),'Последняя версия'!Q248)</f>
        <v>3</v>
      </c>
      <c r="R248">
        <f>IF(COUNTA('Последняя версия'!R248)=0,NA(),'Последняя версия'!R248)</f>
        <v>1</v>
      </c>
      <c r="S248">
        <f>IF(COUNTA('Последняя версия'!S248)=0,NA(),'Последняя версия'!S248)</f>
        <v>1</v>
      </c>
      <c r="T248">
        <f>IF(COUNTA('Последняя версия'!T248)=0,NA(),'Последняя версия'!T248)</f>
        <v>0</v>
      </c>
      <c r="U248">
        <f>IF(COUNTA('Последняя версия'!U248)=0,NA(),'Последняя версия'!U248)</f>
        <v>8</v>
      </c>
      <c r="V248">
        <f>IF(COUNTA('Последняя версия'!V248)=0,NA(),'Последняя версия'!V248)</f>
        <v>1</v>
      </c>
      <c r="W248">
        <f>IF(COUNTA('Последняя версия'!W248)=0,NA(),'Последняя версия'!W248)</f>
        <v>1</v>
      </c>
      <c r="X248">
        <f>IF(COUNTA('Последняя версия'!X248)=0,NA(),'Последняя версия'!X248)</f>
        <v>60</v>
      </c>
      <c r="Y248">
        <f>IF(COUNTA('Последняя версия'!Y248)=0,NA(),'Последняя версия'!Y248)</f>
        <v>58</v>
      </c>
      <c r="Z248">
        <f>IF(COUNTA('Последняя версия'!Z248)=0,NA(),'Последняя версия'!Z248)</f>
        <v>24</v>
      </c>
      <c r="AA248" t="e">
        <f>IF(COUNTA('Последняя версия'!AA248)=0,NA(),'Последняя версия'!AA248)</f>
        <v>#N/A</v>
      </c>
      <c r="AB248" t="e">
        <f>IF(COUNTA('Последняя версия'!AB248)=0,NA(),'Последняя версия'!AB248)</f>
        <v>#N/A</v>
      </c>
      <c r="AC248" t="e">
        <f>IF(COUNTA('Последняя версия'!AC248)=0,NA(),'Последняя версия'!AC248)</f>
        <v>#N/A</v>
      </c>
      <c r="AD248" t="e">
        <f>IF(COUNTA('Последняя версия'!AD248)=0,NA(),'Последняя версия'!AD248)</f>
        <v>#N/A</v>
      </c>
      <c r="AE248" t="e">
        <f>IF(COUNTA('Последняя версия'!AE248)=0,NA(),'Последняя версия'!AE248)</f>
        <v>#N/A</v>
      </c>
      <c r="AF248" t="e">
        <f>IF(COUNTA('Последняя версия'!AF248)=0,NA(),'Последняя версия'!AF248)</f>
        <v>#N/A</v>
      </c>
      <c r="AG248" t="e">
        <f>IF(COUNTA('Последняя версия'!AG248)=0,NA(),'Последняя версия'!AG248)</f>
        <v>#N/A</v>
      </c>
      <c r="AH248" t="e">
        <f>IF(COUNTA('Последняя версия'!AH248)=0,NA(),'Последняя версия'!AH248)</f>
        <v>#N/A</v>
      </c>
      <c r="AI248" t="e">
        <f>IF(COUNTA('Последняя версия'!AI248)=0,NA(),'Последняя версия'!AI248)</f>
        <v>#N/A</v>
      </c>
      <c r="AJ248" t="e">
        <f>IF(COUNTA('Последняя версия'!AJ248)=0,NA(),'Последняя версия'!AJ248)</f>
        <v>#N/A</v>
      </c>
      <c r="AK248" t="e">
        <f>IF(COUNTA('Последняя версия'!AK248)=0,NA(),'Последняя версия'!AK248)</f>
        <v>#N/A</v>
      </c>
      <c r="AL248" t="e">
        <f>IF(COUNTA('Последняя версия'!AL248)=0,NA(),'Последняя версия'!AL248)</f>
        <v>#N/A</v>
      </c>
      <c r="AM248" t="e">
        <f>IF(COUNTA('Последняя версия'!AM248)=0,NA(),'Последняя версия'!AM248)</f>
        <v>#N/A</v>
      </c>
      <c r="AN248" t="e">
        <f>IF(COUNTA('Последняя версия'!AN248)=0,NA(),'Последняя версия'!AN248)</f>
        <v>#N/A</v>
      </c>
      <c r="AO248" t="e">
        <f>IF(COUNTA('Последняя версия'!AO248)=0,NA(),'Последняя версия'!AO248)</f>
        <v>#N/A</v>
      </c>
      <c r="AP248" t="e">
        <f>IF(COUNTA('Последняя версия'!AP248)=0,NA(),'Последняя версия'!AP248)</f>
        <v>#N/A</v>
      </c>
      <c r="AQ248" t="e">
        <f>IF(COUNTA('Последняя версия'!AQ248)=0,NA(),'Последняя версия'!AQ248)</f>
        <v>#N/A</v>
      </c>
      <c r="AR248" t="e">
        <f>IF(COUNTA('Последняя версия'!AR248)=0,NA(),'Последняя версия'!AR248)</f>
        <v>#N/A</v>
      </c>
      <c r="AS248" t="e">
        <f>IF(COUNTA('Последняя версия'!AS248)=0,NA(),'Последняя версия'!AS248)</f>
        <v>#N/A</v>
      </c>
      <c r="AT248" t="e">
        <f>IF(COUNTA('Последняя версия'!AT248)=0,NA(),'Последняя версия'!AT248)</f>
        <v>#N/A</v>
      </c>
      <c r="AU248" t="e">
        <f>IF(COUNTA('Последняя версия'!AU248)=0,NA(),'Последняя версия'!AU248)</f>
        <v>#N/A</v>
      </c>
      <c r="AV248" t="e">
        <f>IF(COUNTA('Последняя версия'!AV248)=0,NA(),'Последняя версия'!AV248)</f>
        <v>#N/A</v>
      </c>
      <c r="AW248" t="e">
        <f>IF(COUNTA('Последняя версия'!AW248)=0,NA(),'Последняя версия'!AW248)</f>
        <v>#N/A</v>
      </c>
      <c r="AX248" t="e">
        <f>IF(COUNTA('Последняя версия'!AX248)=0,NA(),'Последняя версия'!AX248)</f>
        <v>#N/A</v>
      </c>
      <c r="AY248" t="e">
        <f>IF(COUNTA('Последняя версия'!AY248)=0,NA(),'Последняя версия'!AY248)</f>
        <v>#N/A</v>
      </c>
      <c r="AZ248" t="e">
        <f>IF(COUNTA('Последняя версия'!AZ248)=0,NA(),'Последняя версия'!AZ248)</f>
        <v>#N/A</v>
      </c>
      <c r="BA248" t="e">
        <f>IF(COUNTA('Последняя версия'!BA248)=0,NA(),'Последняя версия'!BA248)</f>
        <v>#N/A</v>
      </c>
      <c r="BB248" t="e">
        <f>IF(COUNTA('Последняя версия'!BB248)=0,NA(),'Последняя версия'!BB248)</f>
        <v>#N/A</v>
      </c>
      <c r="BC248" t="e">
        <f>IF(COUNTA('Последняя версия'!BC248)=0,NA(),'Последняя версия'!BC248)</f>
        <v>#N/A</v>
      </c>
      <c r="BD248" t="e">
        <f>IF(COUNTA('Последняя версия'!BD248)=0,NA(),'Последняя версия'!BD248)</f>
        <v>#N/A</v>
      </c>
      <c r="BE248" t="e">
        <f>IF(COUNTA('Последняя версия'!BE248)=0,NA(),'Последняя версия'!BE248)</f>
        <v>#N/A</v>
      </c>
      <c r="BF248" t="e">
        <f>IF(COUNTA('Последняя версия'!BF248)=0,NA(),'Последняя версия'!BF248)</f>
        <v>#N/A</v>
      </c>
      <c r="BG248" t="e">
        <f>IF(COUNTA('Последняя версия'!BG248)=0,NA(),'Последняя версия'!BG248)</f>
        <v>#N/A</v>
      </c>
      <c r="BH248" t="e">
        <f>IF(COUNTA('Последняя версия'!BH248)=0,NA(),'Последняя версия'!BH248)</f>
        <v>#N/A</v>
      </c>
      <c r="BI248" t="e">
        <f>IF(COUNTA('Последняя версия'!BI248)=0,NA(),'Последняя версия'!BI248)</f>
        <v>#N/A</v>
      </c>
      <c r="BJ248" t="e">
        <f>IF(COUNTA('Последняя версия'!BJ248)=0,NA(),'Последняя версия'!BJ248)</f>
        <v>#N/A</v>
      </c>
      <c r="BK248" t="e">
        <f>IF(COUNTA('Последняя версия'!BK248)=0,NA(),'Последняя версия'!BK248)</f>
        <v>#N/A</v>
      </c>
      <c r="BL248" t="e">
        <f>IF(COUNTA('Последняя версия'!BL248)=0,NA(),'Последняя версия'!BL248)</f>
        <v>#N/A</v>
      </c>
      <c r="BM248" t="e">
        <f>IF(COUNTA('Последняя версия'!BM248)=0,NA(),'Последняя версия'!BM248)</f>
        <v>#N/A</v>
      </c>
      <c r="BN248" t="e">
        <f>IF(COUNTA('Последняя версия'!BN248)=0,NA(),'Последняя версия'!BN248)</f>
        <v>#N/A</v>
      </c>
      <c r="BO248" t="e">
        <f>IF(COUNTA('Последняя версия'!BO248)=0,NA(),'Последняя версия'!BO248)</f>
        <v>#N/A</v>
      </c>
      <c r="BP248" t="e">
        <f>IF(COUNTA('Последняя версия'!BP248)=0,NA(),'Последняя версия'!BP248)</f>
        <v>#N/A</v>
      </c>
      <c r="BQ248" t="e">
        <f>IF(COUNTA('Последняя версия'!BQ248)=0,NA(),'Последняя версия'!BQ248)</f>
        <v>#N/A</v>
      </c>
      <c r="BR248" t="e">
        <f>IF(COUNTA('Последняя версия'!BR248)=0,NA(),'Последняя версия'!BR248)</f>
        <v>#N/A</v>
      </c>
      <c r="BS248" t="e">
        <f>IF(COUNTA('Последняя версия'!BS248)=0,NA(),'Последняя версия'!BS248)</f>
        <v>#N/A</v>
      </c>
      <c r="BT248" t="e">
        <f>IF(COUNTA('Последняя версия'!BT248)=0,NA(),'Последняя версия'!BT248)</f>
        <v>#N/A</v>
      </c>
      <c r="BU248" t="e">
        <f>IF(COUNTA('Последняя версия'!BU248)=0,NA(),'Последняя версия'!BU248)</f>
        <v>#N/A</v>
      </c>
      <c r="BV248" t="e">
        <f>IF(COUNTA('Последняя версия'!BV248)=0,NA(),'Последняя версия'!BV248)</f>
        <v>#N/A</v>
      </c>
      <c r="BW248" t="e">
        <f>IF(COUNTA('Последняя версия'!BW248)=0,NA(),'Последняя версия'!BW248)</f>
        <v>#N/A</v>
      </c>
      <c r="BX248" t="e">
        <f>IF(COUNTA('Последняя версия'!BX248)=0,NA(),'Последняя версия'!BX248)</f>
        <v>#N/A</v>
      </c>
      <c r="BY248" t="e">
        <f>IF(COUNTA('Последняя версия'!BY248)=0,NA(),'Последняя версия'!BY248)</f>
        <v>#N/A</v>
      </c>
      <c r="BZ248" t="e">
        <f>IF(COUNTA('Последняя версия'!BZ248)=0,NA(),'Последняя версия'!BZ248)</f>
        <v>#N/A</v>
      </c>
      <c r="CA248" t="e">
        <f>IF(COUNTA('Последняя версия'!CA248)=0,NA(),'Последняя версия'!CA248)</f>
        <v>#N/A</v>
      </c>
      <c r="CB248" t="e">
        <f>IF(COUNTA('Последняя версия'!CB248)=0,NA(),'Последняя версия'!CB248)</f>
        <v>#N/A</v>
      </c>
      <c r="CC248" t="e">
        <f>IF(COUNTA('Последняя версия'!CC248)=0,NA(),'Последняя версия'!CC248)</f>
        <v>#N/A</v>
      </c>
      <c r="CD248" t="e">
        <f>IF(COUNTA('Последняя версия'!CD248)=0,NA(),'Последняя версия'!CD248)</f>
        <v>#N/A</v>
      </c>
      <c r="CE248" t="e">
        <f>IF(COUNTA('Последняя версия'!CE248)=0,NA(),'Последняя версия'!CE248)</f>
        <v>#N/A</v>
      </c>
      <c r="CF248" t="e">
        <f>IF(COUNTA('Последняя версия'!CF248)=0,NA(),'Последняя версия'!CF248)</f>
        <v>#N/A</v>
      </c>
      <c r="CG248" t="e">
        <f>IF(COUNTA('Последняя версия'!CG248)=0,NA(),'Последняя версия'!CG248)</f>
        <v>#N/A</v>
      </c>
      <c r="CH248" t="e">
        <f>IF(COUNTA('Последняя версия'!CH248)=0,NA(),'Последняя версия'!CH248)</f>
        <v>#N/A</v>
      </c>
      <c r="CI248" t="e">
        <f>IF(COUNTA('Последняя версия'!CI248)=0,NA(),'Последняя версия'!CI248)</f>
        <v>#N/A</v>
      </c>
      <c r="CJ248" t="e">
        <f>IF(COUNTA('Последняя версия'!CJ248)=0,NA(),'Последняя версия'!CJ248)</f>
        <v>#N/A</v>
      </c>
      <c r="CK248" t="e">
        <f>IF(COUNTA('Последняя версия'!CK248)=0,NA(),'Последняя версия'!CK248)</f>
        <v>#N/A</v>
      </c>
      <c r="CL248" t="e">
        <f>IF(COUNTA('Последняя версия'!CL248)=0,NA(),'Последняя версия'!CL248)</f>
        <v>#N/A</v>
      </c>
      <c r="CM248" t="e">
        <f>IF(COUNTA('Последняя версия'!CM248)=0,NA(),'Последняя версия'!CM248)</f>
        <v>#N/A</v>
      </c>
      <c r="CN248" t="e">
        <f>IF(COUNTA('Последняя версия'!CN248)=0,NA(),'Последняя версия'!CN248)</f>
        <v>#N/A</v>
      </c>
      <c r="CO248" t="e">
        <f>IF(COUNTA('Последняя версия'!CO248)=0,NA(),'Последняя версия'!CO248)</f>
        <v>#N/A</v>
      </c>
      <c r="CP248" t="e">
        <f>IF(COUNTA('Последняя версия'!CP248)=0,NA(),'Последняя версия'!CP248)</f>
        <v>#N/A</v>
      </c>
      <c r="CQ248" t="e">
        <f>IF(COUNTA('Последняя версия'!CQ248)=0,NA(),'Последняя версия'!CQ248)</f>
        <v>#N/A</v>
      </c>
      <c r="CR248" t="e">
        <f>IF(COUNTA('Последняя версия'!CR248)=0,NA(),'Последняя версия'!CR248)</f>
        <v>#N/A</v>
      </c>
      <c r="CS248">
        <f>IF(COUNTA('Последняя версия'!CS248)=0,NA(),'Последняя версия'!CS248)</f>
        <v>20</v>
      </c>
      <c r="CT248">
        <f>IF(COUNTA('Последняя версия'!CT248)=0,NA(),'Последняя версия'!CT248)</f>
        <v>4</v>
      </c>
      <c r="CU248">
        <f>IF(COUNTA('Последняя версия'!CU248)=0,NA(),'Последняя версия'!CU248)</f>
        <v>7</v>
      </c>
      <c r="CV248">
        <f>IF(COUNTA('Последняя версия'!CV248)=0,NA(),'Последняя версия'!CV248)</f>
        <v>7</v>
      </c>
      <c r="CW248">
        <f>IF(COUNTA('Последняя версия'!CW248)=0,NA(),'Последняя версия'!CW248)</f>
        <v>8</v>
      </c>
      <c r="CX248">
        <f>IF(COUNTA('Последняя версия'!CX248)=0,NA(),'Последняя версия'!CX248)</f>
        <v>6</v>
      </c>
      <c r="CY248">
        <f>IF(COUNTA('Последняя версия'!CY248)=0,NA(),'Последняя версия'!CY248)</f>
        <v>7</v>
      </c>
      <c r="CZ248">
        <f>IF(COUNTA('Последняя версия'!CZ248)=0,NA(),'Последняя версия'!CZ248)</f>
        <v>8</v>
      </c>
      <c r="DA248">
        <f>IF(COUNTA('Последняя версия'!DA248)=0,NA(),'Последняя версия'!DA248)</f>
        <v>4</v>
      </c>
      <c r="DB248">
        <f>IF(COUNTA('Последняя версия'!DB248)=0,NA(),'Последняя версия'!DB248)</f>
        <v>5</v>
      </c>
      <c r="DC248">
        <f>IF(COUNTA('Последняя версия'!DC248)=0,NA(),'Последняя версия'!DC248)</f>
        <v>5</v>
      </c>
      <c r="DD248">
        <f>IF(COUNTA('Последняя версия'!DD248)=0,NA(),'Последняя версия'!DD248)</f>
        <v>3</v>
      </c>
      <c r="DE248">
        <f>IF(COUNTA('Последняя версия'!DE248)=0,NA(),'Последняя версия'!DE248)</f>
        <v>6</v>
      </c>
      <c r="DF248">
        <f>IF(COUNTA('Последняя версия'!DF248)=0,NA(),'Последняя версия'!DF248)</f>
        <v>5</v>
      </c>
      <c r="DG248">
        <f>IF(COUNTA('Последняя версия'!DG248)=0,NA(),'Последняя версия'!DG248)</f>
        <v>6</v>
      </c>
      <c r="DH248">
        <f>IF(COUNTA('Последняя версия'!DH248)=0,NA(),'Последняя версия'!DH248)</f>
        <v>3</v>
      </c>
      <c r="DI248">
        <f>IF(COUNTA('Последняя версия'!DI248)=0,NA(),'Последняя версия'!DI248)</f>
        <v>5</v>
      </c>
      <c r="DJ248">
        <f>IF(COUNTA('Последняя версия'!DJ248)=0,NA(),'Последняя версия'!DJ248)</f>
        <v>3</v>
      </c>
      <c r="DK248">
        <f>IF(COUNTA('Последняя версия'!DK248)=0,NA(),'Последняя версия'!DK248)</f>
        <v>2</v>
      </c>
      <c r="DL248">
        <f>IF(COUNTA('Последняя версия'!DL248)=0,NA(),'Последняя версия'!DL248)</f>
        <v>2</v>
      </c>
      <c r="DM248">
        <f>IF(COUNTA('Последняя версия'!DM248)=0,NA(),'Последняя версия'!DM248)</f>
        <v>7</v>
      </c>
      <c r="DN248">
        <f>IF(COUNTA('Последняя версия'!DN248)=0,NA(),'Последняя версия'!DN248)</f>
        <v>4</v>
      </c>
      <c r="DO248">
        <f>IF(COUNTA('Последняя версия'!DO248)=0,NA(),'Последняя версия'!DO248)</f>
        <v>3</v>
      </c>
      <c r="DP248">
        <f>IF(COUNTA('Последняя версия'!DP248)=0,NA(),'Последняя версия'!DP248)</f>
        <v>3</v>
      </c>
      <c r="DQ248">
        <f>IF(COUNTA('Последняя версия'!DQ248)=0,NA(),'Последняя версия'!DQ248)</f>
        <v>8</v>
      </c>
      <c r="DR248">
        <f>IF(COUNTA('Последняя версия'!DR248)=0,NA(),'Последняя версия'!DR248)</f>
        <v>7</v>
      </c>
      <c r="DS248">
        <f>IF(COUNTA('Последняя версия'!DS248)=0,NA(),'Последняя версия'!DS248)</f>
        <v>1</v>
      </c>
      <c r="DT248">
        <f>IF(COUNTA('Последняя версия'!DT248)=0,NA(),'Последняя версия'!DT248)</f>
        <v>72</v>
      </c>
      <c r="DU248">
        <f>IF(COUNTA('Последняя версия'!DU248)=0,NA(),'Последняя версия'!DU248)</f>
        <v>52</v>
      </c>
      <c r="DV248">
        <f>IF(COUNTA('Последняя версия'!DV248)=0,NA(),'Последняя версия'!DV248)</f>
        <v>15</v>
      </c>
      <c r="DW248">
        <f>IF(COUNTA('Последняя версия'!DW248)=0,NA(),'Последняя версия'!DW248)</f>
        <v>1</v>
      </c>
      <c r="DX248">
        <f>IF(COUNTA('Последняя версия'!DX248)=0,NA(),'Последняя версия'!DX248)</f>
        <v>3</v>
      </c>
      <c r="DY248">
        <f>IF(COUNTA('Последняя версия'!DY248)=0,NA(),'Последняя версия'!DY248)</f>
        <v>2</v>
      </c>
      <c r="DZ248">
        <f>IF(COUNTA('Последняя версия'!DZ248)=0,NA(),'Последняя версия'!DZ248)</f>
        <v>20</v>
      </c>
      <c r="EA248">
        <f>IF(COUNTA('Последняя версия'!EA248)=0,NA(),'Последняя версия'!EA248)</f>
        <v>12</v>
      </c>
      <c r="EB248">
        <f>IF(COUNTA('Последняя версия'!EB248)=0,NA(),'Последняя версия'!EB248)</f>
        <v>61</v>
      </c>
      <c r="EC248">
        <f>IF(COUNTA('Последняя версия'!EC248)=0,NA(),'Последняя версия'!EC248)</f>
        <v>196</v>
      </c>
      <c r="ED248">
        <f>IF(COUNTA('Последняя версия'!ED248)=0,NA(),'Последняя версия'!ED248)</f>
        <v>890</v>
      </c>
      <c r="EE248">
        <f>IF(COUNTA('Последняя версия'!EE248)=0,NA(),'Последняя версия'!EE248)</f>
        <v>0</v>
      </c>
      <c r="EF248">
        <f>IF(COUNTA('Последняя версия'!EF248)=0,NA(),'Последняя версия'!EF248)</f>
        <v>14</v>
      </c>
      <c r="EG248">
        <f>IF(COUNTA('Последняя версия'!EG248)=0,NA(),'Последняя версия'!EG248)</f>
        <v>0</v>
      </c>
      <c r="EH248">
        <f>IF(COUNTA('Последняя версия'!EH248)=0,NA(),'Последняя версия'!EH248)</f>
        <v>87</v>
      </c>
      <c r="EI248">
        <f>IF(COUNTA('Последняя версия'!EI248)=0,NA(),'Последняя версия'!EI248)</f>
        <v>694</v>
      </c>
      <c r="EJ248">
        <f>IF(COUNTA('Последняя версия'!EJ248)=0,NA(),'Последняя версия'!EJ248)</f>
        <v>3.21</v>
      </c>
    </row>
    <row r="249" spans="1:140" x14ac:dyDescent="0.35">
      <c r="A249">
        <f>IF(COUNTA('Последняя версия'!A249)=0,NA(),'Последняя версия'!A249)</f>
        <v>248</v>
      </c>
      <c r="B249">
        <f>IF(COUNTA('Последняя версия'!B249)=0,NA(),'Последняя версия'!B249)</f>
        <v>6</v>
      </c>
      <c r="C249">
        <f>IF(COUNTA('Последняя версия'!C249)=0,NA(),'Последняя версия'!C249)</f>
        <v>2</v>
      </c>
      <c r="D249">
        <f>IF(COUNTA('Последняя версия'!D249)=0,NA(),'Последняя версия'!D249)</f>
        <v>6</v>
      </c>
      <c r="E249">
        <f>IF(COUNTA('Последняя версия'!E249)=0,NA(),'Последняя версия'!E249)</f>
        <v>6</v>
      </c>
      <c r="F249">
        <f>IF(COUNTA('Последняя версия'!F249)=0,NA(),'Последняя версия'!F249)</f>
        <v>3</v>
      </c>
      <c r="G249">
        <f>IF(COUNTA('Последняя версия'!G249)=0,NA(),'Последняя версия'!G249)</f>
        <v>1</v>
      </c>
      <c r="H249">
        <f>IF(COUNTA('Последняя версия'!H249)=0,NA(),'Последняя версия'!H249)</f>
        <v>1</v>
      </c>
      <c r="I249">
        <f>IF(COUNTA('Последняя версия'!I249)=0,NA(),'Последняя версия'!I249)</f>
        <v>3</v>
      </c>
      <c r="J249">
        <f>IF(COUNTA('Последняя версия'!J249)=0,NA(),'Последняя версия'!J249)</f>
        <v>2</v>
      </c>
      <c r="K249">
        <f>IF(COUNTA('Последняя версия'!K249)=0,NA(),'Последняя версия'!K249)</f>
        <v>1</v>
      </c>
      <c r="L249">
        <f>IF(COUNTA('Последняя версия'!L249)=0,NA(),'Последняя версия'!L249)</f>
        <v>1</v>
      </c>
      <c r="M249">
        <f>IF(COUNTA('Последняя версия'!M249)=0,NA(),'Последняя версия'!M249)</f>
        <v>1</v>
      </c>
      <c r="N249">
        <f>IF(COUNTA('Последняя версия'!N249)=0,NA(),'Последняя версия'!N249)</f>
        <v>2</v>
      </c>
      <c r="O249">
        <f>IF(COUNTA('Последняя версия'!O249)=0,NA(),'Последняя версия'!O249)</f>
        <v>1</v>
      </c>
      <c r="P249">
        <f>IF(COUNTA('Последняя версия'!P249)=0,NA(),'Последняя версия'!P249)</f>
        <v>1</v>
      </c>
      <c r="Q249">
        <f>IF(COUNTA('Последняя версия'!Q249)=0,NA(),'Последняя версия'!Q249)</f>
        <v>3</v>
      </c>
      <c r="R249">
        <f>IF(COUNTA('Последняя версия'!R249)=0,NA(),'Последняя версия'!R249)</f>
        <v>1</v>
      </c>
      <c r="S249">
        <f>IF(COUNTA('Последняя версия'!S249)=0,NA(),'Последняя версия'!S249)</f>
        <v>2</v>
      </c>
      <c r="T249">
        <f>IF(COUNTA('Последняя версия'!T249)=0,NA(),'Последняя версия'!T249)</f>
        <v>0</v>
      </c>
      <c r="U249">
        <f>IF(COUNTA('Последняя версия'!U249)=0,NA(),'Последняя версия'!U249)</f>
        <v>1</v>
      </c>
      <c r="V249">
        <f>IF(COUNTA('Последняя версия'!V249)=0,NA(),'Последняя версия'!V249)</f>
        <v>5</v>
      </c>
      <c r="W249">
        <f>IF(COUNTA('Последняя версия'!W249)=0,NA(),'Последняя версия'!W249)</f>
        <v>1</v>
      </c>
      <c r="X249">
        <f>IF(COUNTA('Последняя версия'!X249)=0,NA(),'Последняя версия'!X249)</f>
        <v>71</v>
      </c>
      <c r="Y249">
        <f>IF(COUNTA('Последняя версия'!Y249)=0,NA(),'Последняя версия'!Y249)</f>
        <v>69</v>
      </c>
      <c r="Z249">
        <f>IF(COUNTA('Последняя версия'!Z249)=0,NA(),'Последняя версия'!Z249)</f>
        <v>24</v>
      </c>
      <c r="AA249" t="e">
        <f>IF(COUNTA('Последняя версия'!AA249)=0,NA(),'Последняя версия'!AA249)</f>
        <v>#N/A</v>
      </c>
      <c r="AB249" t="e">
        <f>IF(COUNTA('Последняя версия'!AB249)=0,NA(),'Последняя версия'!AB249)</f>
        <v>#N/A</v>
      </c>
      <c r="AC249">
        <f>IF(COUNTA('Последняя версия'!AC249)=0,NA(),'Последняя версия'!AC249)</f>
        <v>46.1</v>
      </c>
      <c r="AD249">
        <f>IF(COUNTA('Последняя версия'!AD249)=0,NA(),'Последняя версия'!AD249)</f>
        <v>7.3</v>
      </c>
      <c r="AE249">
        <f>IF(COUNTA('Последняя версия'!AE249)=0,NA(),'Последняя версия'!AE249)</f>
        <v>78.900000000000006</v>
      </c>
      <c r="AF249">
        <f>IF(COUNTA('Последняя версия'!AF249)=0,NA(),'Последняя версия'!AF249)</f>
        <v>4.93</v>
      </c>
      <c r="AG249">
        <f>IF(COUNTA('Последняя версия'!AG249)=0,NA(),'Последняя версия'!AG249)</f>
        <v>1.78</v>
      </c>
      <c r="AH249">
        <f>IF(COUNTA('Последняя версия'!AH249)=0,NA(),'Последняя версия'!AH249)</f>
        <v>4.37</v>
      </c>
      <c r="AI249">
        <f>IF(COUNTA('Последняя версия'!AI249)=0,NA(),'Последняя версия'!AI249)</f>
        <v>0.57999999999999996</v>
      </c>
      <c r="AJ249">
        <f>IF(COUNTA('Последняя версия'!AJ249)=0,NA(),'Последняя версия'!AJ249)</f>
        <v>3.29</v>
      </c>
      <c r="AK249">
        <f>IF(COUNTA('Последняя версия'!AK249)=0,NA(),'Последняя версия'!AK249)</f>
        <v>3.1</v>
      </c>
      <c r="AL249">
        <f>IF(COUNTA('Последняя версия'!AL249)=0,NA(),'Последняя версия'!AL249)</f>
        <v>182</v>
      </c>
      <c r="AM249">
        <f>IF(COUNTA('Последняя версия'!AM249)=0,NA(),'Последняя версия'!AM249)</f>
        <v>581</v>
      </c>
      <c r="AN249" t="e">
        <f>IF(COUNTA('Последняя версия'!AN249)=0,NA(),'Последняя версия'!AN249)</f>
        <v>#N/A</v>
      </c>
      <c r="AO249" t="e">
        <f>IF(COUNTA('Последняя версия'!AO249)=0,NA(),'Последняя версия'!AO249)</f>
        <v>#N/A</v>
      </c>
      <c r="AP249" t="e">
        <f>IF(COUNTA('Последняя версия'!AP249)=0,NA(),'Последняя версия'!AP249)</f>
        <v>#N/A</v>
      </c>
      <c r="AQ249" t="e">
        <f>IF(COUNTA('Последняя версия'!AQ249)=0,NA(),'Последняя версия'!AQ249)</f>
        <v>#N/A</v>
      </c>
      <c r="AR249" t="e">
        <f>IF(COUNTA('Последняя версия'!AR249)=0,NA(),'Последняя версия'!AR249)</f>
        <v>#N/A</v>
      </c>
      <c r="AS249" t="e">
        <f>IF(COUNTA('Последняя версия'!AS249)=0,NA(),'Последняя версия'!AS249)</f>
        <v>#N/A</v>
      </c>
      <c r="AT249" t="e">
        <f>IF(COUNTA('Последняя версия'!AT249)=0,NA(),'Последняя версия'!AT249)</f>
        <v>#N/A</v>
      </c>
      <c r="AU249" t="e">
        <f>IF(COUNTA('Последняя версия'!AU249)=0,NA(),'Последняя версия'!AU249)</f>
        <v>#N/A</v>
      </c>
      <c r="AV249" t="e">
        <f>IF(COUNTA('Последняя версия'!AV249)=0,NA(),'Последняя версия'!AV249)</f>
        <v>#N/A</v>
      </c>
      <c r="AW249" t="e">
        <f>IF(COUNTA('Последняя версия'!AW249)=0,NA(),'Последняя версия'!AW249)</f>
        <v>#N/A</v>
      </c>
      <c r="AX249" t="e">
        <f>IF(COUNTA('Последняя версия'!AX249)=0,NA(),'Последняя версия'!AX249)</f>
        <v>#N/A</v>
      </c>
      <c r="AY249" t="e">
        <f>IF(COUNTA('Последняя версия'!AY249)=0,NA(),'Последняя версия'!AY249)</f>
        <v>#N/A</v>
      </c>
      <c r="AZ249" t="e">
        <f>IF(COUNTA('Последняя версия'!AZ249)=0,NA(),'Последняя версия'!AZ249)</f>
        <v>#N/A</v>
      </c>
      <c r="BA249" t="e">
        <f>IF(COUNTA('Последняя версия'!BA249)=0,NA(),'Последняя версия'!BA249)</f>
        <v>#N/A</v>
      </c>
      <c r="BB249">
        <f>IF(COUNTA('Последняя версия'!BB249)=0,NA(),'Последняя версия'!BB249)</f>
        <v>114</v>
      </c>
      <c r="BC249">
        <f>IF(COUNTA('Последняя версия'!BC249)=0,NA(),'Последняя версия'!BC249)</f>
        <v>3.88</v>
      </c>
      <c r="BD249">
        <f>IF(COUNTA('Последняя версия'!BD249)=0,NA(),'Последняя версия'!BD249)</f>
        <v>199</v>
      </c>
      <c r="BE249">
        <f>IF(COUNTA('Последняя версия'!BE249)=0,NA(),'Последняя версия'!BE249)</f>
        <v>39</v>
      </c>
      <c r="BF249">
        <f>IF(COUNTA('Последняя версия'!BF249)=0,NA(),'Последняя версия'!BF249)</f>
        <v>22</v>
      </c>
      <c r="BG249">
        <f>IF(COUNTA('Последняя версия'!BG249)=0,NA(),'Последняя версия'!BG249)</f>
        <v>5</v>
      </c>
      <c r="BH249" t="e">
        <f>IF(COUNTA('Последняя версия'!BH249)=0,NA(),'Последняя версия'!BH249)</f>
        <v>#N/A</v>
      </c>
      <c r="BI249" t="e">
        <f>IF(COUNTA('Последняя версия'!BI249)=0,NA(),'Последняя версия'!BI249)</f>
        <v>#N/A</v>
      </c>
      <c r="BJ249" t="e">
        <f>IF(COUNTA('Последняя версия'!BJ249)=0,NA(),'Последняя версия'!BJ249)</f>
        <v>#N/A</v>
      </c>
      <c r="BK249" t="e">
        <f>IF(COUNTA('Последняя версия'!BK249)=0,NA(),'Последняя версия'!BK249)</f>
        <v>#N/A</v>
      </c>
      <c r="BL249" t="e">
        <f>IF(COUNTA('Последняя версия'!BL249)=0,NA(),'Последняя версия'!BL249)</f>
        <v>#N/A</v>
      </c>
      <c r="BM249" t="e">
        <f>IF(COUNTA('Последняя версия'!BM249)=0,NA(),'Последняя версия'!BM249)</f>
        <v>#N/A</v>
      </c>
      <c r="BN249" t="e">
        <f>IF(COUNTA('Последняя версия'!BN249)=0,NA(),'Последняя версия'!BN249)</f>
        <v>#N/A</v>
      </c>
      <c r="BO249" t="e">
        <f>IF(COUNTA('Последняя версия'!BO249)=0,NA(),'Последняя версия'!BO249)</f>
        <v>#N/A</v>
      </c>
      <c r="BP249" t="e">
        <f>IF(COUNTA('Последняя версия'!BP249)=0,NA(),'Последняя версия'!BP249)</f>
        <v>#N/A</v>
      </c>
      <c r="BQ249" t="e">
        <f>IF(COUNTA('Последняя версия'!BQ249)=0,NA(),'Последняя версия'!BQ249)</f>
        <v>#N/A</v>
      </c>
      <c r="BR249" t="e">
        <f>IF(COUNTA('Последняя версия'!BR249)=0,NA(),'Последняя версия'!BR249)</f>
        <v>#N/A</v>
      </c>
      <c r="BS249" t="e">
        <f>IF(COUNTA('Последняя версия'!BS249)=0,NA(),'Последняя версия'!BS249)</f>
        <v>#N/A</v>
      </c>
      <c r="BT249" t="e">
        <f>IF(COUNTA('Последняя версия'!BT249)=0,NA(),'Последняя версия'!BT249)</f>
        <v>#N/A</v>
      </c>
      <c r="BU249" t="e">
        <f>IF(COUNTA('Последняя версия'!BU249)=0,NA(),'Последняя версия'!BU249)</f>
        <v>#N/A</v>
      </c>
      <c r="BV249" t="e">
        <f>IF(COUNTA('Последняя версия'!BV249)=0,NA(),'Последняя версия'!BV249)</f>
        <v>#N/A</v>
      </c>
      <c r="BW249" t="e">
        <f>IF(COUNTA('Последняя версия'!BW249)=0,NA(),'Последняя версия'!BW249)</f>
        <v>#N/A</v>
      </c>
      <c r="BX249" t="e">
        <f>IF(COUNTA('Последняя версия'!BX249)=0,NA(),'Последняя версия'!BX249)</f>
        <v>#N/A</v>
      </c>
      <c r="BY249" t="e">
        <f>IF(COUNTA('Последняя версия'!BY249)=0,NA(),'Последняя версия'!BY249)</f>
        <v>#N/A</v>
      </c>
      <c r="BZ249" t="e">
        <f>IF(COUNTA('Последняя версия'!BZ249)=0,NA(),'Последняя версия'!BZ249)</f>
        <v>#N/A</v>
      </c>
      <c r="CA249" t="e">
        <f>IF(COUNTA('Последняя версия'!CA249)=0,NA(),'Последняя версия'!CA249)</f>
        <v>#N/A</v>
      </c>
      <c r="CB249" t="e">
        <f>IF(COUNTA('Последняя версия'!CB249)=0,NA(),'Последняя версия'!CB249)</f>
        <v>#N/A</v>
      </c>
      <c r="CC249" t="e">
        <f>IF(COUNTA('Последняя версия'!CC249)=0,NA(),'Последняя версия'!CC249)</f>
        <v>#N/A</v>
      </c>
      <c r="CD249" t="e">
        <f>IF(COUNTA('Последняя версия'!CD249)=0,NA(),'Последняя версия'!CD249)</f>
        <v>#N/A</v>
      </c>
      <c r="CE249" t="e">
        <f>IF(COUNTA('Последняя версия'!CE249)=0,NA(),'Последняя версия'!CE249)</f>
        <v>#N/A</v>
      </c>
      <c r="CF249" t="e">
        <f>IF(COUNTA('Последняя версия'!CF249)=0,NA(),'Последняя версия'!CF249)</f>
        <v>#N/A</v>
      </c>
      <c r="CG249" t="e">
        <f>IF(COUNTA('Последняя версия'!CG249)=0,NA(),'Последняя версия'!CG249)</f>
        <v>#N/A</v>
      </c>
      <c r="CH249" t="e">
        <f>IF(COUNTA('Последняя версия'!CH249)=0,NA(),'Последняя версия'!CH249)</f>
        <v>#N/A</v>
      </c>
      <c r="CI249" t="e">
        <f>IF(COUNTA('Последняя версия'!CI249)=0,NA(),'Последняя версия'!CI249)</f>
        <v>#N/A</v>
      </c>
      <c r="CJ249" t="e">
        <f>IF(COUNTA('Последняя версия'!CJ249)=0,NA(),'Последняя версия'!CJ249)</f>
        <v>#N/A</v>
      </c>
      <c r="CK249" t="e">
        <f>IF(COUNTA('Последняя версия'!CK249)=0,NA(),'Последняя версия'!CK249)</f>
        <v>#N/A</v>
      </c>
      <c r="CL249" t="e">
        <f>IF(COUNTA('Последняя версия'!CL249)=0,NA(),'Последняя версия'!CL249)</f>
        <v>#N/A</v>
      </c>
      <c r="CM249" t="e">
        <f>IF(COUNTA('Последняя версия'!CM249)=0,NA(),'Последняя версия'!CM249)</f>
        <v>#N/A</v>
      </c>
      <c r="CN249" t="e">
        <f>IF(COUNTA('Последняя версия'!CN249)=0,NA(),'Последняя версия'!CN249)</f>
        <v>#N/A</v>
      </c>
      <c r="CO249" t="e">
        <f>IF(COUNTA('Последняя версия'!CO249)=0,NA(),'Последняя версия'!CO249)</f>
        <v>#N/A</v>
      </c>
      <c r="CP249" t="e">
        <f>IF(COUNTA('Последняя версия'!CP249)=0,NA(),'Последняя версия'!CP249)</f>
        <v>#N/A</v>
      </c>
      <c r="CQ249" t="e">
        <f>IF(COUNTA('Последняя версия'!CQ249)=0,NA(),'Последняя версия'!CQ249)</f>
        <v>#N/A</v>
      </c>
      <c r="CR249" t="e">
        <f>IF(COUNTA('Последняя версия'!CR249)=0,NA(),'Последняя версия'!CR249)</f>
        <v>#N/A</v>
      </c>
      <c r="CS249">
        <f>IF(COUNTA('Последняя версия'!CS249)=0,NA(),'Последняя версия'!CS249)</f>
        <v>21</v>
      </c>
      <c r="CT249">
        <f>IF(COUNTA('Последняя версия'!CT249)=0,NA(),'Последняя версия'!CT249)</f>
        <v>6</v>
      </c>
      <c r="CU249">
        <f>IF(COUNTA('Последняя версия'!CU249)=0,NA(),'Последняя версия'!CU249)</f>
        <v>8</v>
      </c>
      <c r="CV249">
        <f>IF(COUNTA('Последняя версия'!CV249)=0,NA(),'Последняя версия'!CV249)</f>
        <v>7</v>
      </c>
      <c r="CW249">
        <f>IF(COUNTA('Последняя версия'!CW249)=0,NA(),'Последняя версия'!CW249)</f>
        <v>5</v>
      </c>
      <c r="CX249">
        <f>IF(COUNTA('Последняя версия'!CX249)=0,NA(),'Последняя версия'!CX249)</f>
        <v>1</v>
      </c>
      <c r="CY249">
        <f>IF(COUNTA('Последняя версия'!CY249)=0,NA(),'Последняя версия'!CY249)</f>
        <v>8</v>
      </c>
      <c r="CZ249">
        <f>IF(COUNTA('Последняя версия'!CZ249)=0,NA(),'Последняя версия'!CZ249)</f>
        <v>9</v>
      </c>
      <c r="DA249">
        <f>IF(COUNTA('Последняя версия'!DA249)=0,NA(),'Последняя версия'!DA249)</f>
        <v>8</v>
      </c>
      <c r="DB249">
        <f>IF(COUNTA('Последняя версия'!DB249)=0,NA(),'Последняя версия'!DB249)</f>
        <v>6</v>
      </c>
      <c r="DC249">
        <f>IF(COUNTA('Последняя версия'!DC249)=0,NA(),'Последняя версия'!DC249)</f>
        <v>5</v>
      </c>
      <c r="DD249">
        <f>IF(COUNTA('Последняя версия'!DD249)=0,NA(),'Последняя версия'!DD249)</f>
        <v>2</v>
      </c>
      <c r="DE249">
        <f>IF(COUNTA('Последняя версия'!DE249)=0,NA(),'Последняя версия'!DE249)</f>
        <v>7</v>
      </c>
      <c r="DF249">
        <f>IF(COUNTA('Последняя версия'!DF249)=0,NA(),'Последняя версия'!DF249)</f>
        <v>8</v>
      </c>
      <c r="DG249">
        <f>IF(COUNTA('Последняя версия'!DG249)=0,NA(),'Последняя версия'!DG249)</f>
        <v>5</v>
      </c>
      <c r="DH249">
        <f>IF(COUNTA('Последняя версия'!DH249)=0,NA(),'Последняя версия'!DH249)</f>
        <v>4</v>
      </c>
      <c r="DI249">
        <f>IF(COUNTA('Последняя версия'!DI249)=0,NA(),'Последняя версия'!DI249)</f>
        <v>4</v>
      </c>
      <c r="DJ249">
        <f>IF(COUNTA('Последняя версия'!DJ249)=0,NA(),'Последняя версия'!DJ249)</f>
        <v>4</v>
      </c>
      <c r="DK249">
        <f>IF(COUNTA('Последняя версия'!DK249)=0,NA(),'Последняя версия'!DK249)</f>
        <v>0</v>
      </c>
      <c r="DL249">
        <f>IF(COUNTA('Последняя версия'!DL249)=0,NA(),'Последняя версия'!DL249)</f>
        <v>2</v>
      </c>
      <c r="DM249">
        <f>IF(COUNTA('Последняя версия'!DM249)=0,NA(),'Последняя версия'!DM249)</f>
        <v>7</v>
      </c>
      <c r="DN249">
        <f>IF(COUNTA('Последняя версия'!DN249)=0,NA(),'Последняя версия'!DN249)</f>
        <v>4</v>
      </c>
      <c r="DO249">
        <f>IF(COUNTA('Последняя версия'!DO249)=0,NA(),'Последняя версия'!DO249)</f>
        <v>3</v>
      </c>
      <c r="DP249">
        <f>IF(COUNTA('Последняя версия'!DP249)=0,NA(),'Последняя версия'!DP249)</f>
        <v>6</v>
      </c>
      <c r="DQ249">
        <f>IF(COUNTA('Последняя версия'!DQ249)=0,NA(),'Последняя версия'!DQ249)</f>
        <v>11</v>
      </c>
      <c r="DR249">
        <f>IF(COUNTA('Последняя версия'!DR249)=0,NA(),'Последняя версия'!DR249)</f>
        <v>9</v>
      </c>
      <c r="DS249">
        <f>IF(COUNTA('Последняя версия'!DS249)=0,NA(),'Последняя версия'!DS249)</f>
        <v>2</v>
      </c>
      <c r="DT249">
        <f>IF(COUNTA('Последняя версия'!DT249)=0,NA(),'Последняя версия'!DT249)</f>
        <v>83</v>
      </c>
      <c r="DU249">
        <f>IF(COUNTA('Последняя версия'!DU249)=0,NA(),'Последняя версия'!DU249)</f>
        <v>48</v>
      </c>
      <c r="DV249">
        <f>IF(COUNTA('Последняя версия'!DV249)=0,NA(),'Последняя версия'!DV249)</f>
        <v>10</v>
      </c>
      <c r="DW249">
        <f>IF(COUNTA('Последняя версия'!DW249)=0,NA(),'Последняя версия'!DW249)</f>
        <v>1</v>
      </c>
      <c r="DX249">
        <f>IF(COUNTA('Последняя версия'!DX249)=0,NA(),'Последняя версия'!DX249)</f>
        <v>4</v>
      </c>
      <c r="DY249">
        <f>IF(COUNTA('Последняя версия'!DY249)=0,NA(),'Последняя версия'!DY249)</f>
        <v>2</v>
      </c>
      <c r="DZ249">
        <f>IF(COUNTA('Последняя версия'!DZ249)=0,NA(),'Последняя версия'!DZ249)</f>
        <v>18</v>
      </c>
      <c r="EA249">
        <f>IF(COUNTA('Последняя версия'!EA249)=0,NA(),'Последняя версия'!EA249)</f>
        <v>14</v>
      </c>
      <c r="EB249">
        <f>IF(COUNTA('Последняя версия'!EB249)=0,NA(),'Последняя версия'!EB249)</f>
        <v>71</v>
      </c>
      <c r="EC249">
        <f>IF(COUNTA('Последняя версия'!EC249)=0,NA(),'Последняя версия'!EC249)</f>
        <v>138</v>
      </c>
      <c r="ED249">
        <f>IF(COUNTA('Последняя версия'!ED249)=0,NA(),'Последняя версия'!ED249)</f>
        <v>273</v>
      </c>
      <c r="EE249">
        <f>IF(COUNTA('Последняя версия'!EE249)=0,NA(),'Последняя версия'!EE249)</f>
        <v>0</v>
      </c>
      <c r="EF249">
        <f>IF(COUNTA('Последняя версия'!EF249)=0,NA(),'Последняя версия'!EF249)</f>
        <v>6</v>
      </c>
      <c r="EG249">
        <f>IF(COUNTA('Последняя версия'!EG249)=0,NA(),'Последняя версия'!EG249)</f>
        <v>0</v>
      </c>
      <c r="EH249">
        <f>IF(COUNTA('Последняя версия'!EH249)=0,NA(),'Последняя версия'!EH249)</f>
        <v>16</v>
      </c>
      <c r="EI249">
        <f>IF(COUNTA('Последняя версия'!EI249)=0,NA(),'Последняя версия'!EI249)</f>
        <v>135</v>
      </c>
      <c r="EJ249">
        <f>IF(COUNTA('Последняя версия'!EJ249)=0,NA(),'Последняя версия'!EJ249)</f>
        <v>1.94</v>
      </c>
    </row>
    <row r="250" spans="1:140" x14ac:dyDescent="0.35">
      <c r="A250">
        <f>IF(COUNTA('Последняя версия'!A250)=0,NA(),'Последняя версия'!A250)</f>
        <v>249</v>
      </c>
      <c r="B250">
        <f>IF(COUNTA('Последняя версия'!B250)=0,NA(),'Последняя версия'!B250)</f>
        <v>3</v>
      </c>
      <c r="C250">
        <f>IF(COUNTA('Последняя версия'!C250)=0,NA(),'Последняя версия'!C250)</f>
        <v>2</v>
      </c>
      <c r="D250">
        <f>IF(COUNTA('Последняя версия'!D250)=0,NA(),'Последняя версия'!D250)</f>
        <v>4</v>
      </c>
      <c r="E250">
        <f>IF(COUNTA('Последняя версия'!E250)=0,NA(),'Последняя версия'!E250)</f>
        <v>5</v>
      </c>
      <c r="F250">
        <f>IF(COUNTA('Последняя версия'!F250)=0,NA(),'Последняя версия'!F250)</f>
        <v>4</v>
      </c>
      <c r="G250">
        <f>IF(COUNTA('Последняя версия'!G250)=0,NA(),'Последняя версия'!G250)</f>
        <v>1</v>
      </c>
      <c r="H250">
        <f>IF(COUNTA('Последняя версия'!H250)=0,NA(),'Последняя версия'!H250)</f>
        <v>1</v>
      </c>
      <c r="I250">
        <f>IF(COUNTA('Последняя версия'!I250)=0,NA(),'Последняя версия'!I250)</f>
        <v>3</v>
      </c>
      <c r="J250">
        <f>IF(COUNTA('Последняя версия'!J250)=0,NA(),'Последняя версия'!J250)</f>
        <v>2</v>
      </c>
      <c r="K250">
        <f>IF(COUNTA('Последняя версия'!K250)=0,NA(),'Последняя версия'!K250)</f>
        <v>1</v>
      </c>
      <c r="L250">
        <f>IF(COUNTA('Последняя версия'!L250)=0,NA(),'Последняя версия'!L250)</f>
        <v>1</v>
      </c>
      <c r="M250">
        <f>IF(COUNTA('Последняя версия'!M250)=0,NA(),'Последняя версия'!M250)</f>
        <v>1</v>
      </c>
      <c r="N250">
        <f>IF(COUNTA('Последняя версия'!N250)=0,NA(),'Последняя версия'!N250)</f>
        <v>2</v>
      </c>
      <c r="O250">
        <f>IF(COUNTA('Последняя версия'!O250)=0,NA(),'Последняя версия'!O250)</f>
        <v>2</v>
      </c>
      <c r="P250">
        <f>IF(COUNTA('Последняя версия'!P250)=0,NA(),'Последняя версия'!P250)</f>
        <v>1</v>
      </c>
      <c r="Q250">
        <f>IF(COUNTA('Последняя версия'!Q250)=0,NA(),'Последняя версия'!Q250)</f>
        <v>1</v>
      </c>
      <c r="R250">
        <f>IF(COUNTA('Последняя версия'!R250)=0,NA(),'Последняя версия'!R250)</f>
        <v>1</v>
      </c>
      <c r="S250">
        <f>IF(COUNTA('Последняя версия'!S250)=0,NA(),'Последняя версия'!S250)</f>
        <v>2</v>
      </c>
      <c r="T250">
        <f>IF(COUNTA('Последняя версия'!T250)=0,NA(),'Последняя версия'!T250)</f>
        <v>1</v>
      </c>
      <c r="U250">
        <f>IF(COUNTA('Последняя версия'!U250)=0,NA(),'Последняя версия'!U250)</f>
        <v>1</v>
      </c>
      <c r="V250">
        <f>IF(COUNTA('Последняя версия'!V250)=0,NA(),'Последняя версия'!V250)</f>
        <v>2</v>
      </c>
      <c r="W250">
        <f>IF(COUNTA('Последняя версия'!W250)=0,NA(),'Последняя версия'!W250)</f>
        <v>1</v>
      </c>
      <c r="X250">
        <f>IF(COUNTA('Последняя версия'!X250)=0,NA(),'Последняя версия'!X250)</f>
        <v>56</v>
      </c>
      <c r="Y250">
        <f>IF(COUNTA('Последняя версия'!Y250)=0,NA(),'Последняя версия'!Y250)</f>
        <v>45</v>
      </c>
      <c r="Z250">
        <f>IF(COUNTA('Последняя версия'!Z250)=0,NA(),'Последняя версия'!Z250)</f>
        <v>132</v>
      </c>
      <c r="AA250" t="e">
        <f>IF(COUNTA('Последняя версия'!AA250)=0,NA(),'Последняя версия'!AA250)</f>
        <v>#N/A</v>
      </c>
      <c r="AB250" t="e">
        <f>IF(COUNTA('Последняя версия'!AB250)=0,NA(),'Последняя версия'!AB250)</f>
        <v>#N/A</v>
      </c>
      <c r="AC250">
        <f>IF(COUNTA('Последняя версия'!AC250)=0,NA(),'Последняя версия'!AC250)</f>
        <v>46.3</v>
      </c>
      <c r="AD250">
        <f>IF(COUNTA('Последняя версия'!AD250)=0,NA(),'Последняя версия'!AD250)</f>
        <v>6.01</v>
      </c>
      <c r="AE250">
        <f>IF(COUNTA('Последняя версия'!AE250)=0,NA(),'Последняя версия'!AE250)</f>
        <v>83.2</v>
      </c>
      <c r="AF250">
        <f>IF(COUNTA('Последняя версия'!AF250)=0,NA(),'Последняя версия'!AF250)</f>
        <v>5.72</v>
      </c>
      <c r="AG250">
        <f>IF(COUNTA('Последняя версия'!AG250)=0,NA(),'Последняя версия'!AG250)</f>
        <v>1.42</v>
      </c>
      <c r="AH250">
        <f>IF(COUNTA('Последняя версия'!AH250)=0,NA(),'Последняя версия'!AH250)</f>
        <v>3.71</v>
      </c>
      <c r="AI250">
        <f>IF(COUNTA('Последняя версия'!AI250)=0,NA(),'Последняя версия'!AI250)</f>
        <v>1.34</v>
      </c>
      <c r="AJ250">
        <f>IF(COUNTA('Последняя версия'!AJ250)=0,NA(),'Последняя версия'!AJ250)</f>
        <v>3.49</v>
      </c>
      <c r="AK250">
        <f>IF(COUNTA('Последняя версия'!AK250)=0,NA(),'Последняя версия'!AK250)</f>
        <v>3.24</v>
      </c>
      <c r="AL250">
        <f>IF(COUNTA('Последняя версия'!AL250)=0,NA(),'Последняя версия'!AL250)</f>
        <v>208</v>
      </c>
      <c r="AM250">
        <f>IF(COUNTA('Последняя версия'!AM250)=0,NA(),'Последняя версия'!AM250)</f>
        <v>263</v>
      </c>
      <c r="AN250" t="e">
        <f>IF(COUNTA('Последняя версия'!AN250)=0,NA(),'Последняя версия'!AN250)</f>
        <v>#N/A</v>
      </c>
      <c r="AO250" t="e">
        <f>IF(COUNTA('Последняя версия'!AO250)=0,NA(),'Последняя версия'!AO250)</f>
        <v>#N/A</v>
      </c>
      <c r="AP250" t="e">
        <f>IF(COUNTA('Последняя версия'!AP250)=0,NA(),'Последняя версия'!AP250)</f>
        <v>#N/A</v>
      </c>
      <c r="AQ250" t="e">
        <f>IF(COUNTA('Последняя версия'!AQ250)=0,NA(),'Последняя версия'!AQ250)</f>
        <v>#N/A</v>
      </c>
      <c r="AR250" t="e">
        <f>IF(COUNTA('Последняя версия'!AR250)=0,NA(),'Последняя версия'!AR250)</f>
        <v>#N/A</v>
      </c>
      <c r="AS250" t="e">
        <f>IF(COUNTA('Последняя версия'!AS250)=0,NA(),'Последняя версия'!AS250)</f>
        <v>#N/A</v>
      </c>
      <c r="AT250" t="e">
        <f>IF(COUNTA('Последняя версия'!AT250)=0,NA(),'Последняя версия'!AT250)</f>
        <v>#N/A</v>
      </c>
      <c r="AU250" t="e">
        <f>IF(COUNTA('Последняя версия'!AU250)=0,NA(),'Последняя версия'!AU250)</f>
        <v>#N/A</v>
      </c>
      <c r="AV250" t="e">
        <f>IF(COUNTA('Последняя версия'!AV250)=0,NA(),'Последняя версия'!AV250)</f>
        <v>#N/A</v>
      </c>
      <c r="AW250" t="e">
        <f>IF(COUNTA('Последняя версия'!AW250)=0,NA(),'Последняя версия'!AW250)</f>
        <v>#N/A</v>
      </c>
      <c r="AX250" t="e">
        <f>IF(COUNTA('Последняя версия'!AX250)=0,NA(),'Последняя версия'!AX250)</f>
        <v>#N/A</v>
      </c>
      <c r="AY250" t="e">
        <f>IF(COUNTA('Последняя версия'!AY250)=0,NA(),'Последняя версия'!AY250)</f>
        <v>#N/A</v>
      </c>
      <c r="AZ250" t="e">
        <f>IF(COUNTA('Последняя версия'!AZ250)=0,NA(),'Последняя версия'!AZ250)</f>
        <v>#N/A</v>
      </c>
      <c r="BA250" t="e">
        <f>IF(COUNTA('Последняя версия'!BA250)=0,NA(),'Последняя версия'!BA250)</f>
        <v>#N/A</v>
      </c>
      <c r="BB250">
        <f>IF(COUNTA('Последняя версия'!BB250)=0,NA(),'Последняя версия'!BB250)</f>
        <v>141</v>
      </c>
      <c r="BC250">
        <f>IF(COUNTA('Последняя версия'!BC250)=0,NA(),'Последняя версия'!BC250)</f>
        <v>4.34</v>
      </c>
      <c r="BD250">
        <f>IF(COUNTA('Последняя версия'!BD250)=0,NA(),'Последняя версия'!BD250)</f>
        <v>146</v>
      </c>
      <c r="BE250">
        <f>IF(COUNTA('Последняя версия'!BE250)=0,NA(),'Последняя версия'!BE250)</f>
        <v>4.5999999999999996</v>
      </c>
      <c r="BF250">
        <f>IF(COUNTA('Последняя версия'!BF250)=0,NA(),'Последняя версия'!BF250)</f>
        <v>4</v>
      </c>
      <c r="BG250">
        <f>IF(COUNTA('Последняя версия'!BG250)=0,NA(),'Последняя версия'!BG250)</f>
        <v>4</v>
      </c>
      <c r="BH250" t="e">
        <f>IF(COUNTA('Последняя версия'!BH250)=0,NA(),'Последняя версия'!BH250)</f>
        <v>#N/A</v>
      </c>
      <c r="BI250" t="e">
        <f>IF(COUNTA('Последняя версия'!BI250)=0,NA(),'Последняя версия'!BI250)</f>
        <v>#N/A</v>
      </c>
      <c r="BJ250" t="e">
        <f>IF(COUNTA('Последняя версия'!BJ250)=0,NA(),'Последняя версия'!BJ250)</f>
        <v>#N/A</v>
      </c>
      <c r="BK250" t="e">
        <f>IF(COUNTA('Последняя версия'!BK250)=0,NA(),'Последняя версия'!BK250)</f>
        <v>#N/A</v>
      </c>
      <c r="BL250" t="e">
        <f>IF(COUNTA('Последняя версия'!BL250)=0,NA(),'Последняя версия'!BL250)</f>
        <v>#N/A</v>
      </c>
      <c r="BM250" t="e">
        <f>IF(COUNTA('Последняя версия'!BM250)=0,NA(),'Последняя версия'!BM250)</f>
        <v>#N/A</v>
      </c>
      <c r="BN250" t="e">
        <f>IF(COUNTA('Последняя версия'!BN250)=0,NA(),'Последняя версия'!BN250)</f>
        <v>#N/A</v>
      </c>
      <c r="BO250" t="e">
        <f>IF(COUNTA('Последняя версия'!BO250)=0,NA(),'Последняя версия'!BO250)</f>
        <v>#N/A</v>
      </c>
      <c r="BP250" t="e">
        <f>IF(COUNTA('Последняя версия'!BP250)=0,NA(),'Последняя версия'!BP250)</f>
        <v>#N/A</v>
      </c>
      <c r="BQ250" t="e">
        <f>IF(COUNTA('Последняя версия'!BQ250)=0,NA(),'Последняя версия'!BQ250)</f>
        <v>#N/A</v>
      </c>
      <c r="BR250" t="e">
        <f>IF(COUNTA('Последняя версия'!BR250)=0,NA(),'Последняя версия'!BR250)</f>
        <v>#N/A</v>
      </c>
      <c r="BS250" t="e">
        <f>IF(COUNTA('Последняя версия'!BS250)=0,NA(),'Последняя версия'!BS250)</f>
        <v>#N/A</v>
      </c>
      <c r="BT250" t="e">
        <f>IF(COUNTA('Последняя версия'!BT250)=0,NA(),'Последняя версия'!BT250)</f>
        <v>#N/A</v>
      </c>
      <c r="BU250" t="e">
        <f>IF(COUNTA('Последняя версия'!BU250)=0,NA(),'Последняя версия'!BU250)</f>
        <v>#N/A</v>
      </c>
      <c r="BV250" t="e">
        <f>IF(COUNTA('Последняя версия'!BV250)=0,NA(),'Последняя версия'!BV250)</f>
        <v>#N/A</v>
      </c>
      <c r="BW250" t="e">
        <f>IF(COUNTA('Последняя версия'!BW250)=0,NA(),'Последняя версия'!BW250)</f>
        <v>#N/A</v>
      </c>
      <c r="BX250" t="e">
        <f>IF(COUNTA('Последняя версия'!BX250)=0,NA(),'Последняя версия'!BX250)</f>
        <v>#N/A</v>
      </c>
      <c r="BY250" t="e">
        <f>IF(COUNTA('Последняя версия'!BY250)=0,NA(),'Последняя версия'!BY250)</f>
        <v>#N/A</v>
      </c>
      <c r="BZ250" t="e">
        <f>IF(COUNTA('Последняя версия'!BZ250)=0,NA(),'Последняя версия'!BZ250)</f>
        <v>#N/A</v>
      </c>
      <c r="CA250" t="e">
        <f>IF(COUNTA('Последняя версия'!CA250)=0,NA(),'Последняя версия'!CA250)</f>
        <v>#N/A</v>
      </c>
      <c r="CB250" t="e">
        <f>IF(COUNTA('Последняя версия'!CB250)=0,NA(),'Последняя версия'!CB250)</f>
        <v>#N/A</v>
      </c>
      <c r="CC250" t="e">
        <f>IF(COUNTA('Последняя версия'!CC250)=0,NA(),'Последняя версия'!CC250)</f>
        <v>#N/A</v>
      </c>
      <c r="CD250" t="e">
        <f>IF(COUNTA('Последняя версия'!CD250)=0,NA(),'Последняя версия'!CD250)</f>
        <v>#N/A</v>
      </c>
      <c r="CE250" t="e">
        <f>IF(COUNTA('Последняя версия'!CE250)=0,NA(),'Последняя версия'!CE250)</f>
        <v>#N/A</v>
      </c>
      <c r="CF250" t="e">
        <f>IF(COUNTA('Последняя версия'!CF250)=0,NA(),'Последняя версия'!CF250)</f>
        <v>#N/A</v>
      </c>
      <c r="CG250" t="e">
        <f>IF(COUNTA('Последняя версия'!CG250)=0,NA(),'Последняя версия'!CG250)</f>
        <v>#N/A</v>
      </c>
      <c r="CH250" t="e">
        <f>IF(COUNTA('Последняя версия'!CH250)=0,NA(),'Последняя версия'!CH250)</f>
        <v>#N/A</v>
      </c>
      <c r="CI250" t="e">
        <f>IF(COUNTA('Последняя версия'!CI250)=0,NA(),'Последняя версия'!CI250)</f>
        <v>#N/A</v>
      </c>
      <c r="CJ250" t="e">
        <f>IF(COUNTA('Последняя версия'!CJ250)=0,NA(),'Последняя версия'!CJ250)</f>
        <v>#N/A</v>
      </c>
      <c r="CK250" t="e">
        <f>IF(COUNTA('Последняя версия'!CK250)=0,NA(),'Последняя версия'!CK250)</f>
        <v>#N/A</v>
      </c>
      <c r="CL250" t="e">
        <f>IF(COUNTA('Последняя версия'!CL250)=0,NA(),'Последняя версия'!CL250)</f>
        <v>#N/A</v>
      </c>
      <c r="CM250" t="e">
        <f>IF(COUNTA('Последняя версия'!CM250)=0,NA(),'Последняя версия'!CM250)</f>
        <v>#N/A</v>
      </c>
      <c r="CN250" t="e">
        <f>IF(COUNTA('Последняя версия'!CN250)=0,NA(),'Последняя версия'!CN250)</f>
        <v>#N/A</v>
      </c>
      <c r="CO250" t="e">
        <f>IF(COUNTA('Последняя версия'!CO250)=0,NA(),'Последняя версия'!CO250)</f>
        <v>#N/A</v>
      </c>
      <c r="CP250" t="e">
        <f>IF(COUNTA('Последняя версия'!CP250)=0,NA(),'Последняя версия'!CP250)</f>
        <v>#N/A</v>
      </c>
      <c r="CQ250" t="e">
        <f>IF(COUNTA('Последняя версия'!CQ250)=0,NA(),'Последняя версия'!CQ250)</f>
        <v>#N/A</v>
      </c>
      <c r="CR250" t="e">
        <f>IF(COUNTA('Последняя версия'!CR250)=0,NA(),'Последняя версия'!CR250)</f>
        <v>#N/A</v>
      </c>
      <c r="CS250">
        <f>IF(COUNTA('Последняя версия'!CS250)=0,NA(),'Последняя версия'!CS250)</f>
        <v>30</v>
      </c>
      <c r="CT250">
        <f>IF(COUNTA('Последняя версия'!CT250)=0,NA(),'Последняя версия'!CT250)</f>
        <v>10</v>
      </c>
      <c r="CU250">
        <f>IF(COUNTA('Последняя версия'!CU250)=0,NA(),'Последняя версия'!CU250)</f>
        <v>15</v>
      </c>
      <c r="CV250">
        <f>IF(COUNTA('Последняя версия'!CV250)=0,NA(),'Последняя версия'!CV250)</f>
        <v>7</v>
      </c>
      <c r="CW250">
        <f>IF(COUNTA('Последняя версия'!CW250)=0,NA(),'Последняя версия'!CW250)</f>
        <v>4</v>
      </c>
      <c r="CX250">
        <f>IF(COUNTA('Последняя версия'!CX250)=0,NA(),'Последняя версия'!CX250)</f>
        <v>8</v>
      </c>
      <c r="CY250">
        <f>IF(COUNTA('Последняя версия'!CY250)=0,NA(),'Последняя версия'!CY250)</f>
        <v>7</v>
      </c>
      <c r="CZ250">
        <f>IF(COUNTA('Последняя версия'!CZ250)=0,NA(),'Последняя версия'!CZ250)</f>
        <v>8</v>
      </c>
      <c r="DA250">
        <f>IF(COUNTA('Последняя версия'!DA250)=0,NA(),'Последняя версия'!DA250)</f>
        <v>3</v>
      </c>
      <c r="DB250">
        <f>IF(COUNTA('Последняя версия'!DB250)=0,NA(),'Последняя версия'!DB250)</f>
        <v>8</v>
      </c>
      <c r="DC250">
        <f>IF(COUNTA('Последняя версия'!DC250)=0,NA(),'Последняя версия'!DC250)</f>
        <v>8</v>
      </c>
      <c r="DD250">
        <f>IF(COUNTA('Последняя версия'!DD250)=0,NA(),'Последняя версия'!DD250)</f>
        <v>8</v>
      </c>
      <c r="DE250">
        <f>IF(COUNTA('Последняя версия'!DE250)=0,NA(),'Последняя версия'!DE250)</f>
        <v>8</v>
      </c>
      <c r="DF250">
        <f>IF(COUNTA('Последняя версия'!DF250)=0,NA(),'Последняя версия'!DF250)</f>
        <v>7</v>
      </c>
      <c r="DG250">
        <f>IF(COUNTA('Последняя версия'!DG250)=0,NA(),'Последняя версия'!DG250)</f>
        <v>4</v>
      </c>
      <c r="DH250">
        <f>IF(COUNTA('Последняя версия'!DH250)=0,NA(),'Последняя версия'!DH250)</f>
        <v>22</v>
      </c>
      <c r="DI250">
        <f>IF(COUNTA('Последняя версия'!DI250)=0,NA(),'Последняя версия'!DI250)</f>
        <v>6</v>
      </c>
      <c r="DJ250">
        <f>IF(COUNTA('Последняя версия'!DJ250)=0,NA(),'Последняя версия'!DJ250)</f>
        <v>5</v>
      </c>
      <c r="DK250">
        <f>IF(COUNTA('Последняя версия'!DK250)=0,NA(),'Последняя версия'!DK250)</f>
        <v>3</v>
      </c>
      <c r="DL250">
        <f>IF(COUNTA('Последняя версия'!DL250)=0,NA(),'Последняя версия'!DL250)</f>
        <v>5</v>
      </c>
      <c r="DM250">
        <f>IF(COUNTA('Последняя версия'!DM250)=0,NA(),'Последняя версия'!DM250)</f>
        <v>11</v>
      </c>
      <c r="DN250">
        <f>IF(COUNTA('Последняя версия'!DN250)=0,NA(),'Последняя версия'!DN250)</f>
        <v>6</v>
      </c>
      <c r="DO250">
        <f>IF(COUNTA('Последняя версия'!DO250)=0,NA(),'Последняя версия'!DO250)</f>
        <v>5</v>
      </c>
      <c r="DP250">
        <f>IF(COUNTA('Последняя версия'!DP250)=0,NA(),'Последняя версия'!DP250)</f>
        <v>11</v>
      </c>
      <c r="DQ250">
        <f>IF(COUNTA('Последняя версия'!DQ250)=0,NA(),'Последняя версия'!DQ250)</f>
        <v>10</v>
      </c>
      <c r="DR250">
        <f>IF(COUNTA('Последняя версия'!DR250)=0,NA(),'Последняя версия'!DR250)</f>
        <v>8</v>
      </c>
      <c r="DS250">
        <f>IF(COUNTA('Последняя версия'!DS250)=0,NA(),'Последняя версия'!DS250)</f>
        <v>2</v>
      </c>
      <c r="DT250">
        <f>IF(COUNTA('Последняя версия'!DT250)=0,NA(),'Последняя версия'!DT250)</f>
        <v>99</v>
      </c>
      <c r="DU250">
        <f>IF(COUNTA('Последняя версия'!DU250)=0,NA(),'Последняя версия'!DU250)</f>
        <v>73</v>
      </c>
      <c r="DV250">
        <f>IF(COUNTA('Последняя версия'!DV250)=0,NA(),'Последняя версия'!DV250)</f>
        <v>17</v>
      </c>
      <c r="DW250">
        <f>IF(COUNTA('Последняя версия'!DW250)=0,NA(),'Последняя версия'!DW250)</f>
        <v>1</v>
      </c>
      <c r="DX250">
        <f>IF(COUNTA('Последняя версия'!DX250)=0,NA(),'Последняя версия'!DX250)</f>
        <v>8</v>
      </c>
      <c r="DY250">
        <f>IF(COUNTA('Последняя версия'!DY250)=0,NA(),'Последняя версия'!DY250)</f>
        <v>9</v>
      </c>
      <c r="DZ250">
        <f>IF(COUNTA('Последняя версия'!DZ250)=0,NA(),'Последняя версия'!DZ250)</f>
        <v>23</v>
      </c>
      <c r="EA250">
        <f>IF(COUNTA('Последняя версия'!EA250)=0,NA(),'Последняя версия'!EA250)</f>
        <v>16</v>
      </c>
      <c r="EB250">
        <f>IF(COUNTA('Последняя версия'!EB250)=0,NA(),'Последняя версия'!EB250)</f>
        <v>67</v>
      </c>
      <c r="EC250">
        <f>IF(COUNTA('Последняя версия'!EC250)=0,NA(),'Последняя версия'!EC250)</f>
        <v>92</v>
      </c>
      <c r="ED250">
        <f>IF(COUNTA('Последняя версия'!ED250)=0,NA(),'Последняя версия'!ED250)</f>
        <v>124</v>
      </c>
      <c r="EE250">
        <f>IF(COUNTA('Последняя версия'!EE250)=0,NA(),'Последняя версия'!EE250)</f>
        <v>0</v>
      </c>
      <c r="EF250">
        <f>IF(COUNTA('Последняя версия'!EF250)=0,NA(),'Последняя версия'!EF250)</f>
        <v>0</v>
      </c>
      <c r="EG250">
        <f>IF(COUNTA('Последняя версия'!EG250)=0,NA(),'Последняя версия'!EG250)</f>
        <v>0</v>
      </c>
      <c r="EH250">
        <f>IF(COUNTA('Последняя версия'!EH250)=0,NA(),'Последняя версия'!EH250)</f>
        <v>0</v>
      </c>
      <c r="EI250">
        <f>IF(COUNTA('Последняя версия'!EI250)=0,NA(),'Последняя версия'!EI250)</f>
        <v>32</v>
      </c>
      <c r="EJ250">
        <f>IF(COUNTA('Последняя версия'!EJ250)=0,NA(),'Последняя версия'!EJ250)</f>
        <v>1.37</v>
      </c>
    </row>
    <row r="251" spans="1:140" x14ac:dyDescent="0.35">
      <c r="A251">
        <f>IF(COUNTA('Последняя версия'!A251)=0,NA(),'Последняя версия'!A251)</f>
        <v>250</v>
      </c>
      <c r="B251">
        <f>IF(COUNTA('Последняя версия'!B251)=0,NA(),'Последняя версия'!B251)</f>
        <v>4</v>
      </c>
      <c r="C251">
        <f>IF(COUNTA('Последняя версия'!C251)=0,NA(),'Последняя версия'!C251)</f>
        <v>2</v>
      </c>
      <c r="D251">
        <f>IF(COUNTA('Последняя версия'!D251)=0,NA(),'Последняя версия'!D251)</f>
        <v>6</v>
      </c>
      <c r="E251">
        <f>IF(COUNTA('Последняя версия'!E251)=0,NA(),'Последняя версия'!E251)</f>
        <v>6</v>
      </c>
      <c r="F251">
        <f>IF(COUNTA('Последняя версия'!F251)=0,NA(),'Последняя версия'!F251)</f>
        <v>4</v>
      </c>
      <c r="G251">
        <f>IF(COUNTA('Последняя версия'!G251)=0,NA(),'Последняя версия'!G251)</f>
        <v>3</v>
      </c>
      <c r="H251">
        <f>IF(COUNTA('Последняя версия'!H251)=0,NA(),'Последняя версия'!H251)</f>
        <v>1</v>
      </c>
      <c r="I251">
        <f>IF(COUNTA('Последняя версия'!I251)=0,NA(),'Последняя версия'!I251)</f>
        <v>1</v>
      </c>
      <c r="J251">
        <f>IF(COUNTA('Последняя версия'!J251)=0,NA(),'Последняя версия'!J251)</f>
        <v>1</v>
      </c>
      <c r="K251">
        <f>IF(COUNTA('Последняя версия'!K251)=0,NA(),'Последняя версия'!K251)</f>
        <v>1</v>
      </c>
      <c r="L251">
        <f>IF(COUNTA('Последняя версия'!L251)=0,NA(),'Последняя версия'!L251)</f>
        <v>1</v>
      </c>
      <c r="M251">
        <f>IF(COUNTA('Последняя версия'!M251)=0,NA(),'Последняя версия'!M251)</f>
        <v>1</v>
      </c>
      <c r="N251">
        <f>IF(COUNTA('Последняя версия'!N251)=0,NA(),'Последняя версия'!N251)</f>
        <v>1</v>
      </c>
      <c r="O251">
        <f>IF(COUNTA('Последняя версия'!O251)=0,NA(),'Последняя версия'!O251)</f>
        <v>1</v>
      </c>
      <c r="P251">
        <f>IF(COUNTA('Последняя версия'!P251)=0,NA(),'Последняя версия'!P251)</f>
        <v>1</v>
      </c>
      <c r="Q251">
        <f>IF(COUNTA('Последняя версия'!Q251)=0,NA(),'Последняя версия'!Q251)</f>
        <v>1</v>
      </c>
      <c r="R251">
        <f>IF(COUNTA('Последняя версия'!R251)=0,NA(),'Последняя версия'!R251)</f>
        <v>1</v>
      </c>
      <c r="S251">
        <f>IF(COUNTA('Последняя версия'!S251)=0,NA(),'Последняя версия'!S251)</f>
        <v>2</v>
      </c>
      <c r="T251">
        <f>IF(COUNTA('Последняя версия'!T251)=0,NA(),'Последняя версия'!T251)</f>
        <v>1</v>
      </c>
      <c r="U251">
        <f>IF(COUNTA('Последняя версия'!U251)=0,NA(),'Последняя версия'!U251)</f>
        <v>8</v>
      </c>
      <c r="V251">
        <f>IF(COUNTA('Последняя версия'!V251)=0,NA(),'Последняя версия'!V251)</f>
        <v>1</v>
      </c>
      <c r="W251">
        <f>IF(COUNTA('Последняя версия'!W251)=0,NA(),'Последняя версия'!W251)</f>
        <v>1</v>
      </c>
      <c r="X251">
        <f>IF(COUNTA('Последняя версия'!X251)=0,NA(),'Последняя версия'!X251)</f>
        <v>67</v>
      </c>
      <c r="Y251">
        <f>IF(COUNTA('Последняя версия'!Y251)=0,NA(),'Последняя версия'!Y251)</f>
        <v>66</v>
      </c>
      <c r="Z251">
        <f>IF(COUNTA('Последняя версия'!Z251)=0,NA(),'Последняя версия'!Z251)</f>
        <v>12</v>
      </c>
      <c r="AA251" t="e">
        <f>IF(COUNTA('Последняя версия'!AA251)=0,NA(),'Последняя версия'!AA251)</f>
        <v>#N/A</v>
      </c>
      <c r="AB251" t="e">
        <f>IF(COUNTA('Последняя версия'!AB251)=0,NA(),'Последняя версия'!AB251)</f>
        <v>#N/A</v>
      </c>
      <c r="AC251">
        <f>IF(COUNTA('Последняя версия'!AC251)=0,NA(),'Последняя версия'!AC251)</f>
        <v>47</v>
      </c>
      <c r="AD251">
        <f>IF(COUNTA('Последняя версия'!AD251)=0,NA(),'Последняя версия'!AD251)</f>
        <v>7.55</v>
      </c>
      <c r="AE251">
        <f>IF(COUNTA('Последняя версия'!AE251)=0,NA(),'Последняя версия'!AE251)</f>
        <v>79.2</v>
      </c>
      <c r="AF251">
        <f>IF(COUNTA('Последняя версия'!AF251)=0,NA(),'Последняя версия'!AF251)</f>
        <v>5.68</v>
      </c>
      <c r="AG251">
        <f>IF(COUNTA('Последняя версия'!AG251)=0,NA(),'Последняя версия'!AG251)</f>
        <v>1.64</v>
      </c>
      <c r="AH251">
        <f>IF(COUNTA('Последняя версия'!AH251)=0,NA(),'Последняя версия'!AH251)</f>
        <v>5.24</v>
      </c>
      <c r="AI251">
        <f>IF(COUNTA('Последняя версия'!AI251)=0,NA(),'Последняя версия'!AI251)</f>
        <v>1.1000000000000001</v>
      </c>
      <c r="AJ251">
        <f>IF(COUNTA('Последняя версия'!AJ251)=0,NA(),'Последняя версия'!AJ251)</f>
        <v>4.7</v>
      </c>
      <c r="AK251">
        <f>IF(COUNTA('Последняя версия'!AK251)=0,NA(),'Последняя версия'!AK251)</f>
        <v>3.62</v>
      </c>
      <c r="AL251">
        <f>IF(COUNTA('Последняя версия'!AL251)=0,NA(),'Последняя версия'!AL251)</f>
        <v>156</v>
      </c>
      <c r="AM251">
        <f>IF(COUNTA('Последняя версия'!AM251)=0,NA(),'Последняя версия'!AM251)</f>
        <v>257</v>
      </c>
      <c r="AN251" t="e">
        <f>IF(COUNTA('Последняя версия'!AN251)=0,NA(),'Последняя версия'!AN251)</f>
        <v>#N/A</v>
      </c>
      <c r="AO251" t="e">
        <f>IF(COUNTA('Последняя версия'!AO251)=0,NA(),'Последняя версия'!AO251)</f>
        <v>#N/A</v>
      </c>
      <c r="AP251" t="e">
        <f>IF(COUNTA('Последняя версия'!AP251)=0,NA(),'Последняя версия'!AP251)</f>
        <v>#N/A</v>
      </c>
      <c r="AQ251" t="e">
        <f>IF(COUNTA('Последняя версия'!AQ251)=0,NA(),'Последняя версия'!AQ251)</f>
        <v>#N/A</v>
      </c>
      <c r="AR251" t="e">
        <f>IF(COUNTA('Последняя версия'!AR251)=0,NA(),'Последняя версия'!AR251)</f>
        <v>#N/A</v>
      </c>
      <c r="AS251" t="e">
        <f>IF(COUNTA('Последняя версия'!AS251)=0,NA(),'Последняя версия'!AS251)</f>
        <v>#N/A</v>
      </c>
      <c r="AT251" t="e">
        <f>IF(COUNTA('Последняя версия'!AT251)=0,NA(),'Последняя версия'!AT251)</f>
        <v>#N/A</v>
      </c>
      <c r="AU251" t="e">
        <f>IF(COUNTA('Последняя версия'!AU251)=0,NA(),'Последняя версия'!AU251)</f>
        <v>#N/A</v>
      </c>
      <c r="AV251" t="e">
        <f>IF(COUNTA('Последняя версия'!AV251)=0,NA(),'Последняя версия'!AV251)</f>
        <v>#N/A</v>
      </c>
      <c r="AW251" t="e">
        <f>IF(COUNTA('Последняя версия'!AW251)=0,NA(),'Последняя версия'!AW251)</f>
        <v>#N/A</v>
      </c>
      <c r="AX251" t="e">
        <f>IF(COUNTA('Последняя версия'!AX251)=0,NA(),'Последняя версия'!AX251)</f>
        <v>#N/A</v>
      </c>
      <c r="AY251" t="e">
        <f>IF(COUNTA('Последняя версия'!AY251)=0,NA(),'Последняя версия'!AY251)</f>
        <v>#N/A</v>
      </c>
      <c r="AZ251" t="e">
        <f>IF(COUNTA('Последняя версия'!AZ251)=0,NA(),'Последняя версия'!AZ251)</f>
        <v>#N/A</v>
      </c>
      <c r="BA251" t="e">
        <f>IF(COUNTA('Последняя версия'!BA251)=0,NA(),'Последняя версия'!BA251)</f>
        <v>#N/A</v>
      </c>
      <c r="BB251">
        <f>IF(COUNTA('Последняя версия'!BB251)=0,NA(),'Последняя версия'!BB251)</f>
        <v>128</v>
      </c>
      <c r="BC251">
        <f>IF(COUNTA('Последняя версия'!BC251)=0,NA(),'Последняя версия'!BC251)</f>
        <v>4.7300000000000004</v>
      </c>
      <c r="BD251">
        <f>IF(COUNTA('Последняя версия'!BD251)=0,NA(),'Последняя версия'!BD251)</f>
        <v>311</v>
      </c>
      <c r="BE251">
        <f>IF(COUNTA('Последняя версия'!BE251)=0,NA(),'Последняя версия'!BE251)</f>
        <v>6.2</v>
      </c>
      <c r="BF251">
        <f>IF(COUNTA('Последняя версия'!BF251)=0,NA(),'Последняя версия'!BF251)</f>
        <v>9</v>
      </c>
      <c r="BG251">
        <f>IF(COUNTA('Последняя версия'!BG251)=0,NA(),'Последняя версия'!BG251)</f>
        <v>3</v>
      </c>
      <c r="BH251" t="e">
        <f>IF(COUNTA('Последняя версия'!BH251)=0,NA(),'Последняя версия'!BH251)</f>
        <v>#N/A</v>
      </c>
      <c r="BI251" t="e">
        <f>IF(COUNTA('Последняя версия'!BI251)=0,NA(),'Последняя версия'!BI251)</f>
        <v>#N/A</v>
      </c>
      <c r="BJ251" t="e">
        <f>IF(COUNTA('Последняя версия'!BJ251)=0,NA(),'Последняя версия'!BJ251)</f>
        <v>#N/A</v>
      </c>
      <c r="BK251" t="e">
        <f>IF(COUNTA('Последняя версия'!BK251)=0,NA(),'Последняя версия'!BK251)</f>
        <v>#N/A</v>
      </c>
      <c r="BL251" t="e">
        <f>IF(COUNTA('Последняя версия'!BL251)=0,NA(),'Последняя версия'!BL251)</f>
        <v>#N/A</v>
      </c>
      <c r="BM251" t="e">
        <f>IF(COUNTA('Последняя версия'!BM251)=0,NA(),'Последняя версия'!BM251)</f>
        <v>#N/A</v>
      </c>
      <c r="BN251" t="e">
        <f>IF(COUNTA('Последняя версия'!BN251)=0,NA(),'Последняя версия'!BN251)</f>
        <v>#N/A</v>
      </c>
      <c r="BO251" t="e">
        <f>IF(COUNTA('Последняя версия'!BO251)=0,NA(),'Последняя версия'!BO251)</f>
        <v>#N/A</v>
      </c>
      <c r="BP251" t="e">
        <f>IF(COUNTA('Последняя версия'!BP251)=0,NA(),'Последняя версия'!BP251)</f>
        <v>#N/A</v>
      </c>
      <c r="BQ251" t="e">
        <f>IF(COUNTA('Последняя версия'!BQ251)=0,NA(),'Последняя версия'!BQ251)</f>
        <v>#N/A</v>
      </c>
      <c r="BR251" t="e">
        <f>IF(COUNTA('Последняя версия'!BR251)=0,NA(),'Последняя версия'!BR251)</f>
        <v>#N/A</v>
      </c>
      <c r="BS251" t="e">
        <f>IF(COUNTA('Последняя версия'!BS251)=0,NA(),'Последняя версия'!BS251)</f>
        <v>#N/A</v>
      </c>
      <c r="BT251" t="e">
        <f>IF(COUNTA('Последняя версия'!BT251)=0,NA(),'Последняя версия'!BT251)</f>
        <v>#N/A</v>
      </c>
      <c r="BU251" t="e">
        <f>IF(COUNTA('Последняя версия'!BU251)=0,NA(),'Последняя версия'!BU251)</f>
        <v>#N/A</v>
      </c>
      <c r="BV251" t="e">
        <f>IF(COUNTA('Последняя версия'!BV251)=0,NA(),'Последняя версия'!BV251)</f>
        <v>#N/A</v>
      </c>
      <c r="BW251" t="e">
        <f>IF(COUNTA('Последняя версия'!BW251)=0,NA(),'Последняя версия'!BW251)</f>
        <v>#N/A</v>
      </c>
      <c r="BX251" t="e">
        <f>IF(COUNTA('Последняя версия'!BX251)=0,NA(),'Последняя версия'!BX251)</f>
        <v>#N/A</v>
      </c>
      <c r="BY251" t="e">
        <f>IF(COUNTA('Последняя версия'!BY251)=0,NA(),'Последняя версия'!BY251)</f>
        <v>#N/A</v>
      </c>
      <c r="BZ251" t="e">
        <f>IF(COUNTA('Последняя версия'!BZ251)=0,NA(),'Последняя версия'!BZ251)</f>
        <v>#N/A</v>
      </c>
      <c r="CA251" t="e">
        <f>IF(COUNTA('Последняя версия'!CA251)=0,NA(),'Последняя версия'!CA251)</f>
        <v>#N/A</v>
      </c>
      <c r="CB251" t="e">
        <f>IF(COUNTA('Последняя версия'!CB251)=0,NA(),'Последняя версия'!CB251)</f>
        <v>#N/A</v>
      </c>
      <c r="CC251" t="e">
        <f>IF(COUNTA('Последняя версия'!CC251)=0,NA(),'Последняя версия'!CC251)</f>
        <v>#N/A</v>
      </c>
      <c r="CD251" t="e">
        <f>IF(COUNTA('Последняя версия'!CD251)=0,NA(),'Последняя версия'!CD251)</f>
        <v>#N/A</v>
      </c>
      <c r="CE251" t="e">
        <f>IF(COUNTA('Последняя версия'!CE251)=0,NA(),'Последняя версия'!CE251)</f>
        <v>#N/A</v>
      </c>
      <c r="CF251" t="e">
        <f>IF(COUNTA('Последняя версия'!CF251)=0,NA(),'Последняя версия'!CF251)</f>
        <v>#N/A</v>
      </c>
      <c r="CG251" t="e">
        <f>IF(COUNTA('Последняя версия'!CG251)=0,NA(),'Последняя версия'!CG251)</f>
        <v>#N/A</v>
      </c>
      <c r="CH251" t="e">
        <f>IF(COUNTA('Последняя версия'!CH251)=0,NA(),'Последняя версия'!CH251)</f>
        <v>#N/A</v>
      </c>
      <c r="CI251" t="e">
        <f>IF(COUNTA('Последняя версия'!CI251)=0,NA(),'Последняя версия'!CI251)</f>
        <v>#N/A</v>
      </c>
      <c r="CJ251" t="e">
        <f>IF(COUNTA('Последняя версия'!CJ251)=0,NA(),'Последняя версия'!CJ251)</f>
        <v>#N/A</v>
      </c>
      <c r="CK251" t="e">
        <f>IF(COUNTA('Последняя версия'!CK251)=0,NA(),'Последняя версия'!CK251)</f>
        <v>#N/A</v>
      </c>
      <c r="CL251" t="e">
        <f>IF(COUNTA('Последняя версия'!CL251)=0,NA(),'Последняя версия'!CL251)</f>
        <v>#N/A</v>
      </c>
      <c r="CM251" t="e">
        <f>IF(COUNTA('Последняя версия'!CM251)=0,NA(),'Последняя версия'!CM251)</f>
        <v>#N/A</v>
      </c>
      <c r="CN251" t="e">
        <f>IF(COUNTA('Последняя версия'!CN251)=0,NA(),'Последняя версия'!CN251)</f>
        <v>#N/A</v>
      </c>
      <c r="CO251" t="e">
        <f>IF(COUNTA('Последняя версия'!CO251)=0,NA(),'Последняя версия'!CO251)</f>
        <v>#N/A</v>
      </c>
      <c r="CP251" t="e">
        <f>IF(COUNTA('Последняя версия'!CP251)=0,NA(),'Последняя версия'!CP251)</f>
        <v>#N/A</v>
      </c>
      <c r="CQ251" t="e">
        <f>IF(COUNTA('Последняя версия'!CQ251)=0,NA(),'Последняя версия'!CQ251)</f>
        <v>#N/A</v>
      </c>
      <c r="CR251" t="e">
        <f>IF(COUNTA('Последняя версия'!CR251)=0,NA(),'Последняя версия'!CR251)</f>
        <v>#N/A</v>
      </c>
      <c r="CS251">
        <f>IF(COUNTA('Последняя версия'!CS251)=0,NA(),'Последняя версия'!CS251)</f>
        <v>29</v>
      </c>
      <c r="CT251">
        <f>IF(COUNTA('Последняя версия'!CT251)=0,NA(),'Последняя версия'!CT251)</f>
        <v>10</v>
      </c>
      <c r="CU251">
        <f>IF(COUNTA('Последняя версия'!CU251)=0,NA(),'Последняя версия'!CU251)</f>
        <v>17</v>
      </c>
      <c r="CV251">
        <f>IF(COUNTA('Последняя версия'!CV251)=0,NA(),'Последняя версия'!CV251)</f>
        <v>1</v>
      </c>
      <c r="CW251">
        <f>IF(COUNTA('Последняя версия'!CW251)=0,NA(),'Последняя версия'!CW251)</f>
        <v>3</v>
      </c>
      <c r="CX251">
        <f>IF(COUNTA('Последняя версия'!CX251)=0,NA(),'Последняя версия'!CX251)</f>
        <v>1</v>
      </c>
      <c r="CY251">
        <f>IF(COUNTA('Последняя версия'!CY251)=0,NA(),'Последняя версия'!CY251)</f>
        <v>4</v>
      </c>
      <c r="CZ251">
        <f>IF(COUNTA('Последняя версия'!CZ251)=0,NA(),'Последняя версия'!CZ251)</f>
        <v>1</v>
      </c>
      <c r="DA251">
        <f>IF(COUNTA('Последняя версия'!DA251)=0,NA(),'Последняя версия'!DA251)</f>
        <v>1</v>
      </c>
      <c r="DB251">
        <f>IF(COUNTA('Последняя версия'!DB251)=0,NA(),'Последняя версия'!DB251)</f>
        <v>5</v>
      </c>
      <c r="DC251">
        <f>IF(COUNTA('Последняя версия'!DC251)=0,NA(),'Последняя версия'!DC251)</f>
        <v>5</v>
      </c>
      <c r="DD251">
        <f>IF(COUNTA('Последняя версия'!DD251)=0,NA(),'Последняя версия'!DD251)</f>
        <v>5</v>
      </c>
      <c r="DE251">
        <f>IF(COUNTA('Последняя версия'!DE251)=0,NA(),'Последняя версия'!DE251)</f>
        <v>4</v>
      </c>
      <c r="DF251">
        <f>IF(COUNTA('Последняя версия'!DF251)=0,NA(),'Последняя версия'!DF251)</f>
        <v>5</v>
      </c>
      <c r="DG251">
        <f>IF(COUNTA('Последняя версия'!DG251)=0,NA(),'Последняя версия'!DG251)</f>
        <v>4</v>
      </c>
      <c r="DH251">
        <f>IF(COUNTA('Последняя версия'!DH251)=0,NA(),'Последняя версия'!DH251)</f>
        <v>4</v>
      </c>
      <c r="DI251">
        <f>IF(COUNTA('Последняя версия'!DI251)=0,NA(),'Последняя версия'!DI251)</f>
        <v>6</v>
      </c>
      <c r="DJ251">
        <f>IF(COUNTA('Последняя версия'!DJ251)=0,NA(),'Последняя версия'!DJ251)</f>
        <v>5</v>
      </c>
      <c r="DK251">
        <f>IF(COUNTA('Последняя версия'!DK251)=0,NA(),'Последняя версия'!DK251)</f>
        <v>6</v>
      </c>
      <c r="DL251">
        <f>IF(COUNTA('Последняя версия'!DL251)=0,NA(),'Последняя версия'!DL251)</f>
        <v>8</v>
      </c>
      <c r="DM251">
        <f>IF(COUNTA('Последняя версия'!DM251)=0,NA(),'Последняя версия'!DM251)</f>
        <v>13</v>
      </c>
      <c r="DN251">
        <f>IF(COUNTA('Последняя версия'!DN251)=0,NA(),'Последняя версия'!DN251)</f>
        <v>8</v>
      </c>
      <c r="DO251">
        <f>IF(COUNTA('Последняя версия'!DO251)=0,NA(),'Последняя версия'!DO251)</f>
        <v>5</v>
      </c>
      <c r="DP251">
        <f>IF(COUNTA('Последняя версия'!DP251)=0,NA(),'Последняя версия'!DP251)</f>
        <v>12</v>
      </c>
      <c r="DQ251">
        <f>IF(COUNTA('Последняя версия'!DQ251)=0,NA(),'Последняя версия'!DQ251)</f>
        <v>20</v>
      </c>
      <c r="DR251">
        <f>IF(COUNTA('Последняя версия'!DR251)=0,NA(),'Последняя версия'!DR251)</f>
        <v>9</v>
      </c>
      <c r="DS251">
        <f>IF(COUNTA('Последняя версия'!DS251)=0,NA(),'Последняя версия'!DS251)</f>
        <v>11</v>
      </c>
      <c r="DT251">
        <f>IF(COUNTA('Последняя версия'!DT251)=0,NA(),'Последняя версия'!DT251)</f>
        <v>143</v>
      </c>
      <c r="DU251">
        <f>IF(COUNTA('Последняя версия'!DU251)=0,NA(),'Последняя версия'!DU251)</f>
        <v>86</v>
      </c>
      <c r="DV251">
        <f>IF(COUNTA('Последняя версия'!DV251)=0,NA(),'Последняя версия'!DV251)</f>
        <v>18</v>
      </c>
      <c r="DW251">
        <f>IF(COUNTA('Последняя версия'!DW251)=0,NA(),'Последняя версия'!DW251)</f>
        <v>1</v>
      </c>
      <c r="DX251">
        <f>IF(COUNTA('Последняя версия'!DX251)=0,NA(),'Последняя версия'!DX251)</f>
        <v>18</v>
      </c>
      <c r="DY251">
        <f>IF(COUNTA('Последняя версия'!DY251)=0,NA(),'Последняя версия'!DY251)</f>
        <v>10</v>
      </c>
      <c r="DZ251">
        <f>IF(COUNTA('Последняя версия'!DZ251)=0,NA(),'Последняя версия'!DZ251)</f>
        <v>24</v>
      </c>
      <c r="EA251">
        <f>IF(COUNTA('Последняя версия'!EA251)=0,NA(),'Последняя версия'!EA251)</f>
        <v>16</v>
      </c>
      <c r="EB251">
        <f>IF(COUNTA('Последняя версия'!EB251)=0,NA(),'Последняя версия'!EB251)</f>
        <v>56</v>
      </c>
      <c r="EC251">
        <f>IF(COUNTA('Последняя версия'!EC251)=0,NA(),'Последняя версия'!EC251)</f>
        <v>66</v>
      </c>
      <c r="ED251">
        <f>IF(COUNTA('Последняя версия'!ED251)=0,NA(),'Последняя версия'!ED251)</f>
        <v>101</v>
      </c>
      <c r="EE251">
        <f>IF(COUNTA('Последняя версия'!EE251)=0,NA(),'Последняя версия'!EE251)</f>
        <v>0</v>
      </c>
      <c r="EF251">
        <f>IF(COUNTA('Последняя версия'!EF251)=0,NA(),'Последняя версия'!EF251)</f>
        <v>0</v>
      </c>
      <c r="EG251">
        <f>IF(COUNTA('Последняя версия'!EG251)=0,NA(),'Последняя версия'!EG251)</f>
        <v>0</v>
      </c>
      <c r="EH251">
        <f>IF(COUNTA('Последняя версия'!EH251)=0,NA(),'Последняя версия'!EH251)</f>
        <v>0</v>
      </c>
      <c r="EI251">
        <f>IF(COUNTA('Последняя версия'!EI251)=0,NA(),'Последняя версия'!EI251)</f>
        <v>35</v>
      </c>
      <c r="EJ251">
        <f>IF(COUNTA('Последняя версия'!EJ251)=0,NA(),'Последняя версия'!EJ251)</f>
        <v>1.18</v>
      </c>
    </row>
    <row r="252" spans="1:140" x14ac:dyDescent="0.35">
      <c r="A252">
        <f>IF(COUNTA('Последняя версия'!A252)=0,NA(),'Последняя версия'!A252)</f>
        <v>251</v>
      </c>
      <c r="B252">
        <f>IF(COUNTA('Последняя версия'!B252)=0,NA(),'Последняя версия'!B252)</f>
        <v>3</v>
      </c>
      <c r="C252">
        <f>IF(COUNTA('Последняя версия'!C252)=0,NA(),'Последняя версия'!C252)</f>
        <v>2</v>
      </c>
      <c r="D252">
        <f>IF(COUNTA('Последняя версия'!D252)=0,NA(),'Последняя версия'!D252)</f>
        <v>6</v>
      </c>
      <c r="E252">
        <f>IF(COUNTA('Последняя версия'!E252)=0,NA(),'Последняя версия'!E252)</f>
        <v>5</v>
      </c>
      <c r="F252">
        <f>IF(COUNTA('Последняя версия'!F252)=0,NA(),'Последняя версия'!F252)</f>
        <v>3</v>
      </c>
      <c r="G252">
        <f>IF(COUNTA('Последняя версия'!G252)=0,NA(),'Последняя версия'!G252)</f>
        <v>1</v>
      </c>
      <c r="H252">
        <f>IF(COUNTA('Последняя версия'!H252)=0,NA(),'Последняя версия'!H252)</f>
        <v>1</v>
      </c>
      <c r="I252">
        <f>IF(COUNTA('Последняя версия'!I252)=0,NA(),'Последняя версия'!I252)</f>
        <v>1</v>
      </c>
      <c r="J252">
        <f>IF(COUNTA('Последняя версия'!J252)=0,NA(),'Последняя версия'!J252)</f>
        <v>2</v>
      </c>
      <c r="K252">
        <f>IF(COUNTA('Последняя версия'!K252)=0,NA(),'Последняя версия'!K252)</f>
        <v>1</v>
      </c>
      <c r="L252">
        <f>IF(COUNTA('Последняя версия'!L252)=0,NA(),'Последняя версия'!L252)</f>
        <v>1</v>
      </c>
      <c r="M252">
        <f>IF(COUNTA('Последняя версия'!M252)=0,NA(),'Последняя версия'!M252)</f>
        <v>1</v>
      </c>
      <c r="N252">
        <f>IF(COUNTA('Последняя версия'!N252)=0,NA(),'Последняя версия'!N252)</f>
        <v>1</v>
      </c>
      <c r="O252">
        <f>IF(COUNTA('Последняя версия'!O252)=0,NA(),'Последняя версия'!O252)</f>
        <v>1</v>
      </c>
      <c r="P252">
        <f>IF(COUNTA('Последняя версия'!P252)=0,NA(),'Последняя версия'!P252)</f>
        <v>1</v>
      </c>
      <c r="Q252">
        <f>IF(COUNTA('Последняя версия'!Q252)=0,NA(),'Последняя версия'!Q252)</f>
        <v>3</v>
      </c>
      <c r="R252">
        <f>IF(COUNTA('Последняя версия'!R252)=0,NA(),'Последняя версия'!R252)</f>
        <v>2</v>
      </c>
      <c r="S252">
        <f>IF(COUNTA('Последняя версия'!S252)=0,NA(),'Последняя версия'!S252)</f>
        <v>2</v>
      </c>
      <c r="T252">
        <f>IF(COUNTA('Последняя версия'!T252)=0,NA(),'Последняя версия'!T252)</f>
        <v>1</v>
      </c>
      <c r="U252">
        <f>IF(COUNTA('Последняя версия'!U252)=0,NA(),'Последняя версия'!U252)</f>
        <v>8</v>
      </c>
      <c r="V252">
        <f>IF(COUNTA('Последняя версия'!V252)=0,NA(),'Последняя версия'!V252)</f>
        <v>2</v>
      </c>
      <c r="W252">
        <f>IF(COUNTA('Последняя версия'!W252)=0,NA(),'Последняя версия'!W252)</f>
        <v>1</v>
      </c>
      <c r="X252">
        <f>IF(COUNTA('Последняя версия'!X252)=0,NA(),'Последняя версия'!X252)</f>
        <v>67</v>
      </c>
      <c r="Y252">
        <f>IF(COUNTA('Последняя версия'!Y252)=0,NA(),'Последняя версия'!Y252)</f>
        <v>40</v>
      </c>
      <c r="Z252">
        <f>IF(COUNTA('Последняя версия'!Z252)=0,NA(),'Последняя версия'!Z252)</f>
        <v>324</v>
      </c>
      <c r="AA252" t="e">
        <f>IF(COUNTA('Последняя версия'!AA252)=0,NA(),'Последняя версия'!AA252)</f>
        <v>#N/A</v>
      </c>
      <c r="AB252" t="e">
        <f>IF(COUNTA('Последняя версия'!AB252)=0,NA(),'Последняя версия'!AB252)</f>
        <v>#N/A</v>
      </c>
      <c r="AC252">
        <f>IF(COUNTA('Последняя версия'!AC252)=0,NA(),'Последняя версия'!AC252)</f>
        <v>44.1</v>
      </c>
      <c r="AD252">
        <f>IF(COUNTA('Последняя версия'!AD252)=0,NA(),'Последняя версия'!AD252)</f>
        <v>6.44</v>
      </c>
      <c r="AE252">
        <f>IF(COUNTA('Последняя версия'!AE252)=0,NA(),'Последняя версия'!AE252)</f>
        <v>75.900000000000006</v>
      </c>
      <c r="AF252">
        <f>IF(COUNTA('Последняя версия'!AF252)=0,NA(),'Последняя версия'!AF252)</f>
        <v>4.63</v>
      </c>
      <c r="AG252">
        <f>IF(COUNTA('Последняя версия'!AG252)=0,NA(),'Последняя версия'!AG252)</f>
        <v>1.93</v>
      </c>
      <c r="AH252">
        <f>IF(COUNTA('Последняя версия'!AH252)=0,NA(),'Последняя версия'!AH252)</f>
        <v>3.85</v>
      </c>
      <c r="AI252">
        <f>IF(COUNTA('Последняя версия'!AI252)=0,NA(),'Последняя версия'!AI252)</f>
        <v>0.62</v>
      </c>
      <c r="AJ252">
        <f>IF(COUNTA('Последняя версия'!AJ252)=0,NA(),'Последняя версия'!AJ252)</f>
        <v>5.88</v>
      </c>
      <c r="AK252">
        <f>IF(COUNTA('Последняя версия'!AK252)=0,NA(),'Последняя версия'!AK252)</f>
        <v>2.35</v>
      </c>
      <c r="AL252">
        <f>IF(COUNTA('Последняя версия'!AL252)=0,NA(),'Последняя версия'!AL252)</f>
        <v>286</v>
      </c>
      <c r="AM252">
        <f>IF(COUNTA('Последняя версия'!AM252)=0,NA(),'Последняя версия'!AM252)</f>
        <v>262</v>
      </c>
      <c r="AN252" t="e">
        <f>IF(COUNTA('Последняя версия'!AN252)=0,NA(),'Последняя версия'!AN252)</f>
        <v>#N/A</v>
      </c>
      <c r="AO252" t="e">
        <f>IF(COUNTA('Последняя версия'!AO252)=0,NA(),'Последняя версия'!AO252)</f>
        <v>#N/A</v>
      </c>
      <c r="AP252" t="e">
        <f>IF(COUNTA('Последняя версия'!AP252)=0,NA(),'Последняя версия'!AP252)</f>
        <v>#N/A</v>
      </c>
      <c r="AQ252" t="e">
        <f>IF(COUNTA('Последняя версия'!AQ252)=0,NA(),'Последняя версия'!AQ252)</f>
        <v>#N/A</v>
      </c>
      <c r="AR252" t="e">
        <f>IF(COUNTA('Последняя версия'!AR252)=0,NA(),'Последняя версия'!AR252)</f>
        <v>#N/A</v>
      </c>
      <c r="AS252" t="e">
        <f>IF(COUNTA('Последняя версия'!AS252)=0,NA(),'Последняя версия'!AS252)</f>
        <v>#N/A</v>
      </c>
      <c r="AT252" t="e">
        <f>IF(COUNTA('Последняя версия'!AT252)=0,NA(),'Последняя версия'!AT252)</f>
        <v>#N/A</v>
      </c>
      <c r="AU252" t="e">
        <f>IF(COUNTA('Последняя версия'!AU252)=0,NA(),'Последняя версия'!AU252)</f>
        <v>#N/A</v>
      </c>
      <c r="AV252" t="e">
        <f>IF(COUNTA('Последняя версия'!AV252)=0,NA(),'Последняя версия'!AV252)</f>
        <v>#N/A</v>
      </c>
      <c r="AW252" t="e">
        <f>IF(COUNTA('Последняя версия'!AW252)=0,NA(),'Последняя версия'!AW252)</f>
        <v>#N/A</v>
      </c>
      <c r="AX252" t="e">
        <f>IF(COUNTA('Последняя версия'!AX252)=0,NA(),'Последняя версия'!AX252)</f>
        <v>#N/A</v>
      </c>
      <c r="AY252" t="e">
        <f>IF(COUNTA('Последняя версия'!AY252)=0,NA(),'Последняя версия'!AY252)</f>
        <v>#N/A</v>
      </c>
      <c r="AZ252" t="e">
        <f>IF(COUNTA('Последняя версия'!AZ252)=0,NA(),'Последняя версия'!AZ252)</f>
        <v>#N/A</v>
      </c>
      <c r="BA252" t="e">
        <f>IF(COUNTA('Последняя версия'!BA252)=0,NA(),'Последняя версия'!BA252)</f>
        <v>#N/A</v>
      </c>
      <c r="BB252">
        <f>IF(COUNTA('Последняя версия'!BB252)=0,NA(),'Последняя версия'!BB252)</f>
        <v>125</v>
      </c>
      <c r="BC252">
        <f>IF(COUNTA('Последняя версия'!BC252)=0,NA(),'Последняя версия'!BC252)</f>
        <v>4.2699999999999996</v>
      </c>
      <c r="BD252">
        <f>IF(COUNTA('Последняя версия'!BD252)=0,NA(),'Последняя версия'!BD252)</f>
        <v>132</v>
      </c>
      <c r="BE252">
        <f>IF(COUNTA('Последняя версия'!BE252)=0,NA(),'Последняя версия'!BE252)</f>
        <v>4</v>
      </c>
      <c r="BF252">
        <f>IF(COUNTA('Последняя версия'!BF252)=0,NA(),'Последняя версия'!BF252)</f>
        <v>12</v>
      </c>
      <c r="BG252">
        <f>IF(COUNTA('Последняя версия'!BG252)=0,NA(),'Последняя версия'!BG252)</f>
        <v>2</v>
      </c>
      <c r="BH252" t="e">
        <f>IF(COUNTA('Последняя версия'!BH252)=0,NA(),'Последняя версия'!BH252)</f>
        <v>#N/A</v>
      </c>
      <c r="BI252" t="e">
        <f>IF(COUNTA('Последняя версия'!BI252)=0,NA(),'Последняя версия'!BI252)</f>
        <v>#N/A</v>
      </c>
      <c r="BJ252" t="e">
        <f>IF(COUNTA('Последняя версия'!BJ252)=0,NA(),'Последняя версия'!BJ252)</f>
        <v>#N/A</v>
      </c>
      <c r="BK252" t="e">
        <f>IF(COUNTA('Последняя версия'!BK252)=0,NA(),'Последняя версия'!BK252)</f>
        <v>#N/A</v>
      </c>
      <c r="BL252" t="e">
        <f>IF(COUNTA('Последняя версия'!BL252)=0,NA(),'Последняя версия'!BL252)</f>
        <v>#N/A</v>
      </c>
      <c r="BM252" t="e">
        <f>IF(COUNTA('Последняя версия'!BM252)=0,NA(),'Последняя версия'!BM252)</f>
        <v>#N/A</v>
      </c>
      <c r="BN252" t="e">
        <f>IF(COUNTA('Последняя версия'!BN252)=0,NA(),'Последняя версия'!BN252)</f>
        <v>#N/A</v>
      </c>
      <c r="BO252" t="e">
        <f>IF(COUNTA('Последняя версия'!BO252)=0,NA(),'Последняя версия'!BO252)</f>
        <v>#N/A</v>
      </c>
      <c r="BP252" t="e">
        <f>IF(COUNTA('Последняя версия'!BP252)=0,NA(),'Последняя версия'!BP252)</f>
        <v>#N/A</v>
      </c>
      <c r="BQ252" t="e">
        <f>IF(COUNTA('Последняя версия'!BQ252)=0,NA(),'Последняя версия'!BQ252)</f>
        <v>#N/A</v>
      </c>
      <c r="BR252" t="e">
        <f>IF(COUNTA('Последняя версия'!BR252)=0,NA(),'Последняя версия'!BR252)</f>
        <v>#N/A</v>
      </c>
      <c r="BS252" t="e">
        <f>IF(COUNTA('Последняя версия'!BS252)=0,NA(),'Последняя версия'!BS252)</f>
        <v>#N/A</v>
      </c>
      <c r="BT252" t="e">
        <f>IF(COUNTA('Последняя версия'!BT252)=0,NA(),'Последняя версия'!BT252)</f>
        <v>#N/A</v>
      </c>
      <c r="BU252" t="e">
        <f>IF(COUNTA('Последняя версия'!BU252)=0,NA(),'Последняя версия'!BU252)</f>
        <v>#N/A</v>
      </c>
      <c r="BV252" t="e">
        <f>IF(COUNTA('Последняя версия'!BV252)=0,NA(),'Последняя версия'!BV252)</f>
        <v>#N/A</v>
      </c>
      <c r="BW252" t="e">
        <f>IF(COUNTA('Последняя версия'!BW252)=0,NA(),'Последняя версия'!BW252)</f>
        <v>#N/A</v>
      </c>
      <c r="BX252" t="e">
        <f>IF(COUNTA('Последняя версия'!BX252)=0,NA(),'Последняя версия'!BX252)</f>
        <v>#N/A</v>
      </c>
      <c r="BY252" t="e">
        <f>IF(COUNTA('Последняя версия'!BY252)=0,NA(),'Последняя версия'!BY252)</f>
        <v>#N/A</v>
      </c>
      <c r="BZ252" t="e">
        <f>IF(COUNTA('Последняя версия'!BZ252)=0,NA(),'Последняя версия'!BZ252)</f>
        <v>#N/A</v>
      </c>
      <c r="CA252" t="e">
        <f>IF(COUNTA('Последняя версия'!CA252)=0,NA(),'Последняя версия'!CA252)</f>
        <v>#N/A</v>
      </c>
      <c r="CB252" t="e">
        <f>IF(COUNTA('Последняя версия'!CB252)=0,NA(),'Последняя версия'!CB252)</f>
        <v>#N/A</v>
      </c>
      <c r="CC252" t="e">
        <f>IF(COUNTA('Последняя версия'!CC252)=0,NA(),'Последняя версия'!CC252)</f>
        <v>#N/A</v>
      </c>
      <c r="CD252" t="e">
        <f>IF(COUNTA('Последняя версия'!CD252)=0,NA(),'Последняя версия'!CD252)</f>
        <v>#N/A</v>
      </c>
      <c r="CE252" t="e">
        <f>IF(COUNTA('Последняя версия'!CE252)=0,NA(),'Последняя версия'!CE252)</f>
        <v>#N/A</v>
      </c>
      <c r="CF252" t="e">
        <f>IF(COUNTA('Последняя версия'!CF252)=0,NA(),'Последняя версия'!CF252)</f>
        <v>#N/A</v>
      </c>
      <c r="CG252" t="e">
        <f>IF(COUNTA('Последняя версия'!CG252)=0,NA(),'Последняя версия'!CG252)</f>
        <v>#N/A</v>
      </c>
      <c r="CH252" t="e">
        <f>IF(COUNTA('Последняя версия'!CH252)=0,NA(),'Последняя версия'!CH252)</f>
        <v>#N/A</v>
      </c>
      <c r="CI252" t="e">
        <f>IF(COUNTA('Последняя версия'!CI252)=0,NA(),'Последняя версия'!CI252)</f>
        <v>#N/A</v>
      </c>
      <c r="CJ252" t="e">
        <f>IF(COUNTA('Последняя версия'!CJ252)=0,NA(),'Последняя версия'!CJ252)</f>
        <v>#N/A</v>
      </c>
      <c r="CK252" t="e">
        <f>IF(COUNTA('Последняя версия'!CK252)=0,NA(),'Последняя версия'!CK252)</f>
        <v>#N/A</v>
      </c>
      <c r="CL252" t="e">
        <f>IF(COUNTA('Последняя версия'!CL252)=0,NA(),'Последняя версия'!CL252)</f>
        <v>#N/A</v>
      </c>
      <c r="CM252" t="e">
        <f>IF(COUNTA('Последняя версия'!CM252)=0,NA(),'Последняя версия'!CM252)</f>
        <v>#N/A</v>
      </c>
      <c r="CN252" t="e">
        <f>IF(COUNTA('Последняя версия'!CN252)=0,NA(),'Последняя версия'!CN252)</f>
        <v>#N/A</v>
      </c>
      <c r="CO252" t="e">
        <f>IF(COUNTA('Последняя версия'!CO252)=0,NA(),'Последняя версия'!CO252)</f>
        <v>#N/A</v>
      </c>
      <c r="CP252" t="e">
        <f>IF(COUNTA('Последняя версия'!CP252)=0,NA(),'Последняя версия'!CP252)</f>
        <v>#N/A</v>
      </c>
      <c r="CQ252" t="e">
        <f>IF(COUNTA('Последняя версия'!CQ252)=0,NA(),'Последняя версия'!CQ252)</f>
        <v>#N/A</v>
      </c>
      <c r="CR252" t="e">
        <f>IF(COUNTA('Последняя версия'!CR252)=0,NA(),'Последняя версия'!CR252)</f>
        <v>#N/A</v>
      </c>
      <c r="CS252">
        <f>IF(COUNTA('Последняя версия'!CS252)=0,NA(),'Последняя версия'!CS252)</f>
        <v>29</v>
      </c>
      <c r="CT252">
        <f>IF(COUNTA('Последняя версия'!CT252)=0,NA(),'Последняя версия'!CT252)</f>
        <v>10</v>
      </c>
      <c r="CU252">
        <f>IF(COUNTA('Последняя версия'!CU252)=0,NA(),'Последняя версия'!CU252)</f>
        <v>18</v>
      </c>
      <c r="CV252">
        <f>IF(COUNTA('Последняя версия'!CV252)=0,NA(),'Последняя версия'!CV252)</f>
        <v>5</v>
      </c>
      <c r="CW252">
        <f>IF(COUNTA('Последняя версия'!CW252)=0,NA(),'Последняя версия'!CW252)</f>
        <v>1</v>
      </c>
      <c r="CX252">
        <f>IF(COUNTA('Последняя версия'!CX252)=0,NA(),'Последняя версия'!CX252)</f>
        <v>7</v>
      </c>
      <c r="CY252">
        <f>IF(COUNTA('Последняя версия'!CY252)=0,NA(),'Последняя версия'!CY252)</f>
        <v>6</v>
      </c>
      <c r="CZ252">
        <f>IF(COUNTA('Последняя версия'!CZ252)=0,NA(),'Последняя версия'!CZ252)</f>
        <v>6</v>
      </c>
      <c r="DA252">
        <f>IF(COUNTA('Последняя версия'!DA252)=0,NA(),'Последняя версия'!DA252)</f>
        <v>8</v>
      </c>
      <c r="DB252">
        <f>IF(COUNTA('Последняя версия'!DB252)=0,NA(),'Последняя версия'!DB252)</f>
        <v>8</v>
      </c>
      <c r="DC252">
        <f>IF(COUNTA('Последняя версия'!DC252)=0,NA(),'Последняя версия'!DC252)</f>
        <v>7</v>
      </c>
      <c r="DD252">
        <f>IF(COUNTA('Последняя версия'!DD252)=0,NA(),'Последняя версия'!DD252)</f>
        <v>8</v>
      </c>
      <c r="DE252">
        <f>IF(COUNTA('Последняя версия'!DE252)=0,NA(),'Последняя версия'!DE252)</f>
        <v>6</v>
      </c>
      <c r="DF252">
        <f>IF(COUNTA('Последняя версия'!DF252)=0,NA(),'Последняя версия'!DF252)</f>
        <v>8</v>
      </c>
      <c r="DG252">
        <f>IF(COUNTA('Последняя версия'!DG252)=0,NA(),'Последняя версия'!DG252)</f>
        <v>8</v>
      </c>
      <c r="DH252">
        <f>IF(COUNTA('Последняя версия'!DH252)=0,NA(),'Последняя версия'!DH252)</f>
        <v>23</v>
      </c>
      <c r="DI252">
        <f>IF(COUNTA('Последняя версия'!DI252)=0,NA(),'Последняя версия'!DI252)</f>
        <v>6</v>
      </c>
      <c r="DJ252">
        <f>IF(COUNTA('Последняя версия'!DJ252)=0,NA(),'Последняя версия'!DJ252)</f>
        <v>5</v>
      </c>
      <c r="DK252">
        <f>IF(COUNTA('Последняя версия'!DK252)=0,NA(),'Последняя версия'!DK252)</f>
        <v>5</v>
      </c>
      <c r="DL252">
        <f>IF(COUNTA('Последняя версия'!DL252)=0,NA(),'Последняя версия'!DL252)</f>
        <v>14</v>
      </c>
      <c r="DM252">
        <f>IF(COUNTA('Последняя версия'!DM252)=0,NA(),'Последняя версия'!DM252)</f>
        <v>12</v>
      </c>
      <c r="DN252">
        <f>IF(COUNTA('Последняя версия'!DN252)=0,NA(),'Последняя версия'!DN252)</f>
        <v>7</v>
      </c>
      <c r="DO252">
        <f>IF(COUNTA('Последняя версия'!DO252)=0,NA(),'Последняя версия'!DO252)</f>
        <v>5</v>
      </c>
      <c r="DP252">
        <f>IF(COUNTA('Последняя версия'!DP252)=0,NA(),'Последняя версия'!DP252)</f>
        <v>9</v>
      </c>
      <c r="DQ252">
        <f>IF(COUNTA('Последняя версия'!DQ252)=0,NA(),'Последняя версия'!DQ252)</f>
        <v>19</v>
      </c>
      <c r="DR252">
        <f>IF(COUNTA('Последняя версия'!DR252)=0,NA(),'Последняя версия'!DR252)</f>
        <v>9</v>
      </c>
      <c r="DS252">
        <f>IF(COUNTA('Последняя версия'!DS252)=0,NA(),'Последняя версия'!DS252)</f>
        <v>10</v>
      </c>
      <c r="DT252">
        <f>IF(COUNTA('Последняя версия'!DT252)=0,NA(),'Последняя версия'!DT252)</f>
        <v>143</v>
      </c>
      <c r="DU252">
        <f>IF(COUNTA('Последняя версия'!DU252)=0,NA(),'Последняя версия'!DU252)</f>
        <v>92</v>
      </c>
      <c r="DV252">
        <f>IF(COUNTA('Последняя версия'!DV252)=0,NA(),'Последняя версия'!DV252)</f>
        <v>18</v>
      </c>
      <c r="DW252">
        <f>IF(COUNTA('Последняя версия'!DW252)=0,NA(),'Последняя версия'!DW252)</f>
        <v>1</v>
      </c>
      <c r="DX252">
        <f>IF(COUNTA('Последняя версия'!DX252)=0,NA(),'Последняя версия'!DX252)</f>
        <v>22</v>
      </c>
      <c r="DY252">
        <f>IF(COUNTA('Последняя версия'!DY252)=0,NA(),'Последняя версия'!DY252)</f>
        <v>11</v>
      </c>
      <c r="DZ252">
        <f>IF(COUNTA('Последняя версия'!DZ252)=0,NA(),'Последняя версия'!DZ252)</f>
        <v>25</v>
      </c>
      <c r="EA252">
        <f>IF(COUNTA('Последняя версия'!EA252)=0,NA(),'Последняя версия'!EA252)</f>
        <v>16</v>
      </c>
      <c r="EB252">
        <f>IF(COUNTA('Последняя версия'!EB252)=0,NA(),'Последняя версия'!EB252)</f>
        <v>44</v>
      </c>
      <c r="EC252">
        <f>IF(COUNTA('Последняя версия'!EC252)=0,NA(),'Последняя версия'!EC252)</f>
        <v>74</v>
      </c>
      <c r="ED252">
        <f>IF(COUNTA('Последняя версия'!ED252)=0,NA(),'Последняя версия'!ED252)</f>
        <v>112</v>
      </c>
      <c r="EE252">
        <f>IF(COUNTA('Последняя версия'!EE252)=0,NA(),'Последняя версия'!EE252)</f>
        <v>0</v>
      </c>
      <c r="EF252">
        <f>IF(COUNTA('Последняя версия'!EF252)=0,NA(),'Последняя версия'!EF252)</f>
        <v>1</v>
      </c>
      <c r="EG252">
        <f>IF(COUNTA('Последняя версия'!EG252)=0,NA(),'Последняя версия'!EG252)</f>
        <v>1</v>
      </c>
      <c r="EH252">
        <f>IF(COUNTA('Последняя версия'!EH252)=0,NA(),'Последняя версия'!EH252)</f>
        <v>13</v>
      </c>
      <c r="EI252">
        <f>IF(COUNTA('Последняя версия'!EI252)=0,NA(),'Последняя версия'!EI252)</f>
        <v>38</v>
      </c>
      <c r="EJ252">
        <f>IF(COUNTA('Последняя версия'!EJ252)=0,NA(),'Последняя версия'!EJ252)</f>
        <v>1.68</v>
      </c>
    </row>
    <row r="253" spans="1:140" x14ac:dyDescent="0.35">
      <c r="A253">
        <f>IF(COUNTA('Последняя версия'!A253)=0,NA(),'Последняя версия'!A253)</f>
        <v>252</v>
      </c>
      <c r="B253">
        <f>IF(COUNTA('Последняя версия'!B253)=0,NA(),'Последняя версия'!B253)</f>
        <v>3</v>
      </c>
      <c r="C253">
        <f>IF(COUNTA('Последняя версия'!C253)=0,NA(),'Последняя версия'!C253)</f>
        <v>2</v>
      </c>
      <c r="D253">
        <f>IF(COUNTA('Последняя версия'!D253)=0,NA(),'Последняя версия'!D253)</f>
        <v>6</v>
      </c>
      <c r="E253">
        <f>IF(COUNTA('Последняя версия'!E253)=0,NA(),'Последняя версия'!E253)</f>
        <v>6</v>
      </c>
      <c r="F253">
        <f>IF(COUNTA('Последняя версия'!F253)=0,NA(),'Последняя версия'!F253)</f>
        <v>1</v>
      </c>
      <c r="G253">
        <f>IF(COUNTA('Последняя версия'!G253)=0,NA(),'Последняя версия'!G253)</f>
        <v>1</v>
      </c>
      <c r="H253">
        <f>IF(COUNTA('Последняя версия'!H253)=0,NA(),'Последняя версия'!H253)</f>
        <v>1</v>
      </c>
      <c r="I253">
        <f>IF(COUNTA('Последняя версия'!I253)=0,NA(),'Последняя версия'!I253)</f>
        <v>3</v>
      </c>
      <c r="J253">
        <f>IF(COUNTA('Последняя версия'!J253)=0,NA(),'Последняя версия'!J253)</f>
        <v>1</v>
      </c>
      <c r="K253">
        <f>IF(COUNTA('Последняя версия'!K253)=0,NA(),'Последняя версия'!K253)</f>
        <v>1</v>
      </c>
      <c r="L253">
        <f>IF(COUNTA('Последняя версия'!L253)=0,NA(),'Последняя версия'!L253)</f>
        <v>1</v>
      </c>
      <c r="M253">
        <f>IF(COUNTA('Последняя версия'!M253)=0,NA(),'Последняя версия'!M253)</f>
        <v>1</v>
      </c>
      <c r="N253">
        <f>IF(COUNTA('Последняя версия'!N253)=0,NA(),'Последняя версия'!N253)</f>
        <v>2</v>
      </c>
      <c r="O253">
        <f>IF(COUNTA('Последняя версия'!O253)=0,NA(),'Последняя версия'!O253)</f>
        <v>2</v>
      </c>
      <c r="P253">
        <f>IF(COUNTA('Последняя версия'!P253)=0,NA(),'Последняя версия'!P253)</f>
        <v>1</v>
      </c>
      <c r="Q253">
        <f>IF(COUNTA('Последняя версия'!Q253)=0,NA(),'Последняя версия'!Q253)</f>
        <v>3</v>
      </c>
      <c r="R253">
        <f>IF(COUNTA('Последняя версия'!R253)=0,NA(),'Последняя версия'!R253)</f>
        <v>2</v>
      </c>
      <c r="S253">
        <f>IF(COUNTA('Последняя версия'!S253)=0,NA(),'Последняя версия'!S253)</f>
        <v>2</v>
      </c>
      <c r="T253">
        <f>IF(COUNTA('Последняя версия'!T253)=0,NA(),'Последняя версия'!T253)</f>
        <v>0</v>
      </c>
      <c r="U253">
        <f>IF(COUNTA('Последняя версия'!U253)=0,NA(),'Последняя версия'!U253)</f>
        <v>1</v>
      </c>
      <c r="V253">
        <f>IF(COUNTA('Последняя версия'!V253)=0,NA(),'Последняя версия'!V253)</f>
        <v>1</v>
      </c>
      <c r="W253">
        <f>IF(COUNTA('Последняя версия'!W253)=0,NA(),'Последняя версия'!W253)</f>
        <v>1</v>
      </c>
      <c r="X253">
        <f>IF(COUNTA('Последняя версия'!X253)=0,NA(),'Последняя версия'!X253)</f>
        <v>80</v>
      </c>
      <c r="Y253">
        <f>IF(COUNTA('Последняя версия'!Y253)=0,NA(),'Последняя версия'!Y253)</f>
        <v>72</v>
      </c>
      <c r="Z253">
        <f>IF(COUNTA('Последняя версия'!Z253)=0,NA(),'Последняя версия'!Z253)</f>
        <v>96</v>
      </c>
      <c r="AA253" t="e">
        <f>IF(COUNTA('Последняя версия'!AA253)=0,NA(),'Последняя версия'!AA253)</f>
        <v>#N/A</v>
      </c>
      <c r="AB253" t="e">
        <f>IF(COUNTA('Последняя версия'!AB253)=0,NA(),'Последняя версия'!AB253)</f>
        <v>#N/A</v>
      </c>
      <c r="AC253">
        <f>IF(COUNTA('Последняя версия'!AC253)=0,NA(),'Последняя версия'!AC253)</f>
        <v>47.6</v>
      </c>
      <c r="AD253">
        <f>IF(COUNTA('Последняя версия'!AD253)=0,NA(),'Последняя версия'!AD253)</f>
        <v>7.45</v>
      </c>
      <c r="AE253">
        <f>IF(COUNTA('Последняя версия'!AE253)=0,NA(),'Последняя версия'!AE253)</f>
        <v>73.900000000000006</v>
      </c>
      <c r="AF253">
        <f>IF(COUNTA('Последняя версия'!AF253)=0,NA(),'Последняя версия'!AF253)</f>
        <v>6.06</v>
      </c>
      <c r="AG253">
        <f>IF(COUNTA('Последняя версия'!AG253)=0,NA(),'Последняя версия'!AG253)</f>
        <v>2.34</v>
      </c>
      <c r="AH253">
        <f>IF(COUNTA('Последняя версия'!AH253)=0,NA(),'Последняя версия'!AH253)</f>
        <v>3.9</v>
      </c>
      <c r="AI253">
        <f>IF(COUNTA('Последняя версия'!AI253)=0,NA(),'Последняя версия'!AI253)</f>
        <v>1.4</v>
      </c>
      <c r="AJ253">
        <f>IF(COUNTA('Последняя версия'!AJ253)=0,NA(),'Последняя версия'!AJ253)</f>
        <v>4.5999999999999996</v>
      </c>
      <c r="AK253">
        <f>IF(COUNTA('Последняя версия'!AK253)=0,NA(),'Последняя версия'!AK253)</f>
        <v>2.1800000000000002</v>
      </c>
      <c r="AL253">
        <f>IF(COUNTA('Последняя версия'!AL253)=0,NA(),'Последняя версия'!AL253)</f>
        <v>211</v>
      </c>
      <c r="AM253">
        <f>IF(COUNTA('Последняя версия'!AM253)=0,NA(),'Последняя версия'!AM253)</f>
        <v>421</v>
      </c>
      <c r="AN253" t="e">
        <f>IF(COUNTA('Последняя версия'!AN253)=0,NA(),'Последняя версия'!AN253)</f>
        <v>#N/A</v>
      </c>
      <c r="AO253" t="e">
        <f>IF(COUNTA('Последняя версия'!AO253)=0,NA(),'Последняя версия'!AO253)</f>
        <v>#N/A</v>
      </c>
      <c r="AP253" t="e">
        <f>IF(COUNTA('Последняя версия'!AP253)=0,NA(),'Последняя версия'!AP253)</f>
        <v>#N/A</v>
      </c>
      <c r="AQ253" t="e">
        <f>IF(COUNTA('Последняя версия'!AQ253)=0,NA(),'Последняя версия'!AQ253)</f>
        <v>#N/A</v>
      </c>
      <c r="AR253" t="e">
        <f>IF(COUNTA('Последняя версия'!AR253)=0,NA(),'Последняя версия'!AR253)</f>
        <v>#N/A</v>
      </c>
      <c r="AS253" t="e">
        <f>IF(COUNTA('Последняя версия'!AS253)=0,NA(),'Последняя версия'!AS253)</f>
        <v>#N/A</v>
      </c>
      <c r="AT253" t="e">
        <f>IF(COUNTA('Последняя версия'!AT253)=0,NA(),'Последняя версия'!AT253)</f>
        <v>#N/A</v>
      </c>
      <c r="AU253" t="e">
        <f>IF(COUNTA('Последняя версия'!AU253)=0,NA(),'Последняя версия'!AU253)</f>
        <v>#N/A</v>
      </c>
      <c r="AV253" t="e">
        <f>IF(COUNTA('Последняя версия'!AV253)=0,NA(),'Последняя версия'!AV253)</f>
        <v>#N/A</v>
      </c>
      <c r="AW253" t="e">
        <f>IF(COUNTA('Последняя версия'!AW253)=0,NA(),'Последняя версия'!AW253)</f>
        <v>#N/A</v>
      </c>
      <c r="AX253" t="e">
        <f>IF(COUNTA('Последняя версия'!AX253)=0,NA(),'Последняя версия'!AX253)</f>
        <v>#N/A</v>
      </c>
      <c r="AY253" t="e">
        <f>IF(COUNTA('Последняя версия'!AY253)=0,NA(),'Последняя версия'!AY253)</f>
        <v>#N/A</v>
      </c>
      <c r="AZ253" t="e">
        <f>IF(COUNTA('Последняя версия'!AZ253)=0,NA(),'Последняя версия'!AZ253)</f>
        <v>#N/A</v>
      </c>
      <c r="BA253" t="e">
        <f>IF(COUNTA('Последняя версия'!BA253)=0,NA(),'Последняя версия'!BA253)</f>
        <v>#N/A</v>
      </c>
      <c r="BB253">
        <f>IF(COUNTA('Последняя версия'!BB253)=0,NA(),'Последняя версия'!BB253)</f>
        <v>128</v>
      </c>
      <c r="BC253">
        <f>IF(COUNTA('Последняя версия'!BC253)=0,NA(),'Последняя версия'!BC253)</f>
        <v>4.6500000000000004</v>
      </c>
      <c r="BD253">
        <f>IF(COUNTA('Последняя версия'!BD253)=0,NA(),'Последняя версия'!BD253)</f>
        <v>133</v>
      </c>
      <c r="BE253">
        <f>IF(COUNTA('Последняя версия'!BE253)=0,NA(),'Последняя версия'!BE253)</f>
        <v>4.0999999999999996</v>
      </c>
      <c r="BF253">
        <f>IF(COUNTA('Последняя версия'!BF253)=0,NA(),'Последняя версия'!BF253)</f>
        <v>10</v>
      </c>
      <c r="BG253">
        <f>IF(COUNTA('Последняя версия'!BG253)=0,NA(),'Последняя версия'!BG253)</f>
        <v>10</v>
      </c>
      <c r="BH253" t="e">
        <f>IF(COUNTA('Последняя версия'!BH253)=0,NA(),'Последняя версия'!BH253)</f>
        <v>#N/A</v>
      </c>
      <c r="BI253" t="e">
        <f>IF(COUNTA('Последняя версия'!BI253)=0,NA(),'Последняя версия'!BI253)</f>
        <v>#N/A</v>
      </c>
      <c r="BJ253" t="e">
        <f>IF(COUNTA('Последняя версия'!BJ253)=0,NA(),'Последняя версия'!BJ253)</f>
        <v>#N/A</v>
      </c>
      <c r="BK253" t="e">
        <f>IF(COUNTA('Последняя версия'!BK253)=0,NA(),'Последняя версия'!BK253)</f>
        <v>#N/A</v>
      </c>
      <c r="BL253" t="e">
        <f>IF(COUNTA('Последняя версия'!BL253)=0,NA(),'Последняя версия'!BL253)</f>
        <v>#N/A</v>
      </c>
      <c r="BM253" t="e">
        <f>IF(COUNTA('Последняя версия'!BM253)=0,NA(),'Последняя версия'!BM253)</f>
        <v>#N/A</v>
      </c>
      <c r="BN253" t="e">
        <f>IF(COUNTA('Последняя версия'!BN253)=0,NA(),'Последняя версия'!BN253)</f>
        <v>#N/A</v>
      </c>
      <c r="BO253" t="e">
        <f>IF(COUNTA('Последняя версия'!BO253)=0,NA(),'Последняя версия'!BO253)</f>
        <v>#N/A</v>
      </c>
      <c r="BP253" t="e">
        <f>IF(COUNTA('Последняя версия'!BP253)=0,NA(),'Последняя версия'!BP253)</f>
        <v>#N/A</v>
      </c>
      <c r="BQ253" t="e">
        <f>IF(COUNTA('Последняя версия'!BQ253)=0,NA(),'Последняя версия'!BQ253)</f>
        <v>#N/A</v>
      </c>
      <c r="BR253" t="e">
        <f>IF(COUNTA('Последняя версия'!BR253)=0,NA(),'Последняя версия'!BR253)</f>
        <v>#N/A</v>
      </c>
      <c r="BS253" t="e">
        <f>IF(COUNTA('Последняя версия'!BS253)=0,NA(),'Последняя версия'!BS253)</f>
        <v>#N/A</v>
      </c>
      <c r="BT253" t="e">
        <f>IF(COUNTA('Последняя версия'!BT253)=0,NA(),'Последняя версия'!BT253)</f>
        <v>#N/A</v>
      </c>
      <c r="BU253" t="e">
        <f>IF(COUNTA('Последняя версия'!BU253)=0,NA(),'Последняя версия'!BU253)</f>
        <v>#N/A</v>
      </c>
      <c r="BV253" t="e">
        <f>IF(COUNTA('Последняя версия'!BV253)=0,NA(),'Последняя версия'!BV253)</f>
        <v>#N/A</v>
      </c>
      <c r="BW253" t="e">
        <f>IF(COUNTA('Последняя версия'!BW253)=0,NA(),'Последняя версия'!BW253)</f>
        <v>#N/A</v>
      </c>
      <c r="BX253" t="e">
        <f>IF(COUNTA('Последняя версия'!BX253)=0,NA(),'Последняя версия'!BX253)</f>
        <v>#N/A</v>
      </c>
      <c r="BY253" t="e">
        <f>IF(COUNTA('Последняя версия'!BY253)=0,NA(),'Последняя версия'!BY253)</f>
        <v>#N/A</v>
      </c>
      <c r="BZ253" t="e">
        <f>IF(COUNTA('Последняя версия'!BZ253)=0,NA(),'Последняя версия'!BZ253)</f>
        <v>#N/A</v>
      </c>
      <c r="CA253" t="e">
        <f>IF(COUNTA('Последняя версия'!CA253)=0,NA(),'Последняя версия'!CA253)</f>
        <v>#N/A</v>
      </c>
      <c r="CB253" t="e">
        <f>IF(COUNTA('Последняя версия'!CB253)=0,NA(),'Последняя версия'!CB253)</f>
        <v>#N/A</v>
      </c>
      <c r="CC253" t="e">
        <f>IF(COUNTA('Последняя версия'!CC253)=0,NA(),'Последняя версия'!CC253)</f>
        <v>#N/A</v>
      </c>
      <c r="CD253" t="e">
        <f>IF(COUNTA('Последняя версия'!CD253)=0,NA(),'Последняя версия'!CD253)</f>
        <v>#N/A</v>
      </c>
      <c r="CE253" t="e">
        <f>IF(COUNTA('Последняя версия'!CE253)=0,NA(),'Последняя версия'!CE253)</f>
        <v>#N/A</v>
      </c>
      <c r="CF253" t="e">
        <f>IF(COUNTA('Последняя версия'!CF253)=0,NA(),'Последняя версия'!CF253)</f>
        <v>#N/A</v>
      </c>
      <c r="CG253" t="e">
        <f>IF(COUNTA('Последняя версия'!CG253)=0,NA(),'Последняя версия'!CG253)</f>
        <v>#N/A</v>
      </c>
      <c r="CH253" t="e">
        <f>IF(COUNTA('Последняя версия'!CH253)=0,NA(),'Последняя версия'!CH253)</f>
        <v>#N/A</v>
      </c>
      <c r="CI253" t="e">
        <f>IF(COUNTA('Последняя версия'!CI253)=0,NA(),'Последняя версия'!CI253)</f>
        <v>#N/A</v>
      </c>
      <c r="CJ253" t="e">
        <f>IF(COUNTA('Последняя версия'!CJ253)=0,NA(),'Последняя версия'!CJ253)</f>
        <v>#N/A</v>
      </c>
      <c r="CK253" t="e">
        <f>IF(COUNTA('Последняя версия'!CK253)=0,NA(),'Последняя версия'!CK253)</f>
        <v>#N/A</v>
      </c>
      <c r="CL253" t="e">
        <f>IF(COUNTA('Последняя версия'!CL253)=0,NA(),'Последняя версия'!CL253)</f>
        <v>#N/A</v>
      </c>
      <c r="CM253" t="e">
        <f>IF(COUNTA('Последняя версия'!CM253)=0,NA(),'Последняя версия'!CM253)</f>
        <v>#N/A</v>
      </c>
      <c r="CN253" t="e">
        <f>IF(COUNTA('Последняя версия'!CN253)=0,NA(),'Последняя версия'!CN253)</f>
        <v>#N/A</v>
      </c>
      <c r="CO253" t="e">
        <f>IF(COUNTA('Последняя версия'!CO253)=0,NA(),'Последняя версия'!CO253)</f>
        <v>#N/A</v>
      </c>
      <c r="CP253" t="e">
        <f>IF(COUNTA('Последняя версия'!CP253)=0,NA(),'Последняя версия'!CP253)</f>
        <v>#N/A</v>
      </c>
      <c r="CQ253" t="e">
        <f>IF(COUNTA('Последняя версия'!CQ253)=0,NA(),'Последняя версия'!CQ253)</f>
        <v>#N/A</v>
      </c>
      <c r="CR253" t="e">
        <f>IF(COUNTA('Последняя версия'!CR253)=0,NA(),'Последняя версия'!CR253)</f>
        <v>#N/A</v>
      </c>
      <c r="CS253">
        <f>IF(COUNTA('Последняя версия'!CS253)=0,NA(),'Последняя версия'!CS253)</f>
        <v>29</v>
      </c>
      <c r="CT253">
        <f>IF(COUNTA('Последняя версия'!CT253)=0,NA(),'Последняя версия'!CT253)</f>
        <v>10</v>
      </c>
      <c r="CU253">
        <f>IF(COUNTA('Последняя версия'!CU253)=0,NA(),'Последняя версия'!CU253)</f>
        <v>14</v>
      </c>
      <c r="CV253">
        <f>IF(COUNTA('Последняя версия'!CV253)=0,NA(),'Последняя версия'!CV253)</f>
        <v>6</v>
      </c>
      <c r="CW253">
        <f>IF(COUNTA('Последняя версия'!CW253)=0,NA(),'Последняя версия'!CW253)</f>
        <v>3</v>
      </c>
      <c r="CX253">
        <f>IF(COUNTA('Последняя версия'!CX253)=0,NA(),'Последняя версия'!CX253)</f>
        <v>9</v>
      </c>
      <c r="CY253">
        <f>IF(COUNTA('Последняя версия'!CY253)=0,NA(),'Последняя версия'!CY253)</f>
        <v>6</v>
      </c>
      <c r="CZ253">
        <f>IF(COUNTA('Последняя версия'!CZ253)=0,NA(),'Последняя версия'!CZ253)</f>
        <v>5</v>
      </c>
      <c r="DA253">
        <f>IF(COUNTA('Последняя версия'!DA253)=0,NA(),'Последняя версия'!DA253)</f>
        <v>4</v>
      </c>
      <c r="DB253">
        <f>IF(COUNTA('Последняя версия'!DB253)=0,NA(),'Последняя версия'!DB253)</f>
        <v>8</v>
      </c>
      <c r="DC253">
        <f>IF(COUNTA('Последняя версия'!DC253)=0,NA(),'Последняя версия'!DC253)</f>
        <v>8</v>
      </c>
      <c r="DD253">
        <f>IF(COUNTA('Последняя версия'!DD253)=0,NA(),'Последняя версия'!DD253)</f>
        <v>9</v>
      </c>
      <c r="DE253">
        <f>IF(COUNTA('Последняя версия'!DE253)=0,NA(),'Последняя версия'!DE253)</f>
        <v>6</v>
      </c>
      <c r="DF253">
        <f>IF(COUNTA('Последняя версия'!DF253)=0,NA(),'Последняя версия'!DF253)</f>
        <v>6</v>
      </c>
      <c r="DG253">
        <f>IF(COUNTA('Последняя версия'!DG253)=0,NA(),'Последняя версия'!DG253)</f>
        <v>4</v>
      </c>
      <c r="DH253">
        <f>IF(COUNTA('Последняя версия'!DH253)=0,NA(),'Последняя версия'!DH253)</f>
        <v>8</v>
      </c>
      <c r="DI253">
        <f>IF(COUNTA('Последняя версия'!DI253)=0,NA(),'Последняя версия'!DI253)</f>
        <v>6</v>
      </c>
      <c r="DJ253">
        <f>IF(COUNTA('Последняя версия'!DJ253)=0,NA(),'Последняя версия'!DJ253)</f>
        <v>5</v>
      </c>
      <c r="DK253">
        <f>IF(COUNTA('Последняя версия'!DK253)=0,NA(),'Последняя версия'!DK253)</f>
        <v>5</v>
      </c>
      <c r="DL253">
        <f>IF(COUNTA('Последняя версия'!DL253)=0,NA(),'Последняя версия'!DL253)</f>
        <v>11</v>
      </c>
      <c r="DM253">
        <f>IF(COUNTA('Последняя версия'!DM253)=0,NA(),'Последняя версия'!DM253)</f>
        <v>9</v>
      </c>
      <c r="DN253">
        <f>IF(COUNTA('Последняя версия'!DN253)=0,NA(),'Последняя версия'!DN253)</f>
        <v>6</v>
      </c>
      <c r="DO253">
        <f>IF(COUNTA('Последняя версия'!DO253)=0,NA(),'Последняя версия'!DO253)</f>
        <v>3</v>
      </c>
      <c r="DP253">
        <f>IF(COUNTA('Последняя версия'!DP253)=0,NA(),'Последняя версия'!DP253)</f>
        <v>9</v>
      </c>
      <c r="DQ253">
        <f>IF(COUNTA('Последняя версия'!DQ253)=0,NA(),'Последняя версия'!DQ253)</f>
        <v>18</v>
      </c>
      <c r="DR253">
        <f>IF(COUNTA('Последняя версия'!DR253)=0,NA(),'Последняя версия'!DR253)</f>
        <v>9</v>
      </c>
      <c r="DS253">
        <f>IF(COUNTA('Последняя версия'!DS253)=0,NA(),'Последняя версия'!DS253)</f>
        <v>9</v>
      </c>
      <c r="DT253">
        <f>IF(COUNTA('Последняя версия'!DT253)=0,NA(),'Последняя версия'!DT253)</f>
        <v>143</v>
      </c>
      <c r="DU253">
        <f>IF(COUNTA('Последняя версия'!DU253)=0,NA(),'Последняя версия'!DU253)</f>
        <v>82</v>
      </c>
      <c r="DV253">
        <f>IF(COUNTA('Последняя версия'!DV253)=0,NA(),'Последняя версия'!DV253)</f>
        <v>18</v>
      </c>
      <c r="DW253">
        <f>IF(COUNTA('Последняя версия'!DW253)=0,NA(),'Последняя версия'!DW253)</f>
        <v>1</v>
      </c>
      <c r="DX253">
        <f>IF(COUNTA('Последняя версия'!DX253)=0,NA(),'Последняя версия'!DX253)</f>
        <v>16</v>
      </c>
      <c r="DY253">
        <f>IF(COUNTA('Последняя версия'!DY253)=0,NA(),'Последняя версия'!DY253)</f>
        <v>8</v>
      </c>
      <c r="DZ253">
        <f>IF(COUNTA('Последняя версия'!DZ253)=0,NA(),'Последняя версия'!DZ253)</f>
        <v>24</v>
      </c>
      <c r="EA253">
        <f>IF(COUNTA('Последняя версия'!EA253)=0,NA(),'Последняя версия'!EA253)</f>
        <v>16</v>
      </c>
      <c r="EB253">
        <f>IF(COUNTA('Последняя версия'!EB253)=0,NA(),'Последняя версия'!EB253)</f>
        <v>63</v>
      </c>
      <c r="EC253">
        <f>IF(COUNTA('Последняя версия'!EC253)=0,NA(),'Последняя версия'!EC253)</f>
        <v>120</v>
      </c>
      <c r="ED253">
        <f>IF(COUNTA('Последняя версия'!ED253)=0,NA(),'Последняя версия'!ED253)</f>
        <v>361</v>
      </c>
      <c r="EE253">
        <f>IF(COUNTA('Последняя версия'!EE253)=0,NA(),'Последняя версия'!EE253)</f>
        <v>1</v>
      </c>
      <c r="EF253">
        <f>IF(COUNTA('Последняя версия'!EF253)=0,NA(),'Последняя версия'!EF253)</f>
        <v>1</v>
      </c>
      <c r="EG253">
        <f>IF(COUNTA('Последняя версия'!EG253)=0,NA(),'Последняя версия'!EG253)</f>
        <v>1</v>
      </c>
      <c r="EH253">
        <f>IF(COUNTA('Последняя версия'!EH253)=0,NA(),'Последняя версия'!EH253)</f>
        <v>6</v>
      </c>
      <c r="EI253">
        <f>IF(COUNTA('Последняя версия'!EI253)=0,NA(),'Последняя версия'!EI253)</f>
        <v>241</v>
      </c>
      <c r="EJ253">
        <f>IF(COUNTA('Последняя версия'!EJ253)=0,NA(),'Последняя версия'!EJ253)</f>
        <v>1.9</v>
      </c>
    </row>
    <row r="254" spans="1:140" x14ac:dyDescent="0.35">
      <c r="A254">
        <f>IF(COUNTA('Последняя версия'!A254)=0,NA(),'Последняя версия'!A254)</f>
        <v>253</v>
      </c>
      <c r="B254">
        <f>IF(COUNTA('Последняя версия'!B254)=0,NA(),'Последняя версия'!B254)</f>
        <v>1</v>
      </c>
      <c r="C254">
        <f>IF(COUNTA('Последняя версия'!C254)=0,NA(),'Последняя версия'!C254)</f>
        <v>2</v>
      </c>
      <c r="D254">
        <f>IF(COUNTA('Последняя версия'!D254)=0,NA(),'Последняя версия'!D254)</f>
        <v>6</v>
      </c>
      <c r="E254">
        <f>IF(COUNTA('Последняя версия'!E254)=0,NA(),'Последняя версия'!E254)</f>
        <v>6</v>
      </c>
      <c r="F254">
        <f>IF(COUNTA('Последняя версия'!F254)=0,NA(),'Последняя версия'!F254)</f>
        <v>2</v>
      </c>
      <c r="G254">
        <f>IF(COUNTA('Последняя версия'!G254)=0,NA(),'Последняя версия'!G254)</f>
        <v>2</v>
      </c>
      <c r="H254">
        <f>IF(COUNTA('Последняя версия'!H254)=0,NA(),'Последняя версия'!H254)</f>
        <v>1</v>
      </c>
      <c r="I254">
        <f>IF(COUNTA('Последняя версия'!I254)=0,NA(),'Последняя версия'!I254)</f>
        <v>1</v>
      </c>
      <c r="J254">
        <f>IF(COUNTA('Последняя версия'!J254)=0,NA(),'Последняя версия'!J254)</f>
        <v>1</v>
      </c>
      <c r="K254">
        <f>IF(COUNTA('Последняя версия'!K254)=0,NA(),'Последняя версия'!K254)</f>
        <v>1</v>
      </c>
      <c r="L254">
        <f>IF(COUNTA('Последняя версия'!L254)=0,NA(),'Последняя версия'!L254)</f>
        <v>1</v>
      </c>
      <c r="M254">
        <f>IF(COUNTA('Последняя версия'!M254)=0,NA(),'Последняя версия'!M254)</f>
        <v>1</v>
      </c>
      <c r="N254">
        <f>IF(COUNTA('Последняя версия'!N254)=0,NA(),'Последняя версия'!N254)</f>
        <v>2</v>
      </c>
      <c r="O254">
        <f>IF(COUNTA('Последняя версия'!O254)=0,NA(),'Последняя версия'!O254)</f>
        <v>2</v>
      </c>
      <c r="P254">
        <f>IF(COUNTA('Последняя версия'!P254)=0,NA(),'Последняя версия'!P254)</f>
        <v>1</v>
      </c>
      <c r="Q254">
        <f>IF(COUNTA('Последняя версия'!Q254)=0,NA(),'Последняя версия'!Q254)</f>
        <v>3</v>
      </c>
      <c r="R254">
        <f>IF(COUNTA('Последняя версия'!R254)=0,NA(),'Последняя версия'!R254)</f>
        <v>1</v>
      </c>
      <c r="S254">
        <f>IF(COUNTA('Последняя версия'!S254)=0,NA(),'Последняя версия'!S254)</f>
        <v>1</v>
      </c>
      <c r="T254">
        <f>IF(COUNTA('Последняя версия'!T254)=0,NA(),'Последняя версия'!T254)</f>
        <v>1</v>
      </c>
      <c r="U254">
        <f>IF(COUNTA('Последняя версия'!U254)=0,NA(),'Последняя версия'!U254)</f>
        <v>8</v>
      </c>
      <c r="V254">
        <f>IF(COUNTA('Последняя версия'!V254)=0,NA(),'Последняя версия'!V254)</f>
        <v>1</v>
      </c>
      <c r="W254">
        <f>IF(COUNTA('Последняя версия'!W254)=0,NA(),'Последняя версия'!W254)</f>
        <v>1</v>
      </c>
      <c r="X254">
        <f>IF(COUNTA('Последняя версия'!X254)=0,NA(),'Последняя версия'!X254)</f>
        <v>78</v>
      </c>
      <c r="Y254">
        <f>IF(COUNTA('Последняя версия'!Y254)=0,NA(),'Последняя версия'!Y254)</f>
        <v>77</v>
      </c>
      <c r="Z254">
        <f>IF(COUNTA('Последняя версия'!Z254)=0,NA(),'Последняя версия'!Z254)</f>
        <v>6</v>
      </c>
      <c r="AA254" t="e">
        <f>IF(COUNTA('Последняя версия'!AA254)=0,NA(),'Последняя версия'!AA254)</f>
        <v>#N/A</v>
      </c>
      <c r="AB254" t="e">
        <f>IF(COUNTA('Последняя версия'!AB254)=0,NA(),'Последняя версия'!AB254)</f>
        <v>#N/A</v>
      </c>
      <c r="AC254">
        <f>IF(COUNTA('Последняя версия'!AC254)=0,NA(),'Последняя версия'!AC254)</f>
        <v>46.6</v>
      </c>
      <c r="AD254">
        <f>IF(COUNTA('Последняя версия'!AD254)=0,NA(),'Последняя версия'!AD254)</f>
        <v>6.16</v>
      </c>
      <c r="AE254">
        <f>IF(COUNTA('Последняя версия'!AE254)=0,NA(),'Последняя версия'!AE254)</f>
        <v>70.400000000000006</v>
      </c>
      <c r="AF254">
        <f>IF(COUNTA('Последняя версия'!AF254)=0,NA(),'Последняя версия'!AF254)</f>
        <v>6.49</v>
      </c>
      <c r="AG254">
        <f>IF(COUNTA('Последняя версия'!AG254)=0,NA(),'Последняя версия'!AG254)</f>
        <v>1.8</v>
      </c>
      <c r="AH254">
        <f>IF(COUNTA('Последняя версия'!AH254)=0,NA(),'Последняя версия'!AH254)</f>
        <v>3.22</v>
      </c>
      <c r="AI254">
        <f>IF(COUNTA('Последняя версия'!AI254)=0,NA(),'Последняя версия'!AI254)</f>
        <v>1.52</v>
      </c>
      <c r="AJ254">
        <f>IF(COUNTA('Последняя версия'!AJ254)=0,NA(),'Последняя версия'!AJ254)</f>
        <v>3.74</v>
      </c>
      <c r="AK254">
        <f>IF(COUNTA('Последняя версия'!AK254)=0,NA(),'Последняя версия'!AK254)</f>
        <v>2.42</v>
      </c>
      <c r="AL254">
        <f>IF(COUNTA('Последняя версия'!AL254)=0,NA(),'Последняя версия'!AL254)</f>
        <v>86.3</v>
      </c>
      <c r="AM254">
        <f>IF(COUNTA('Последняя версия'!AM254)=0,NA(),'Последняя версия'!AM254)</f>
        <v>306</v>
      </c>
      <c r="AN254" t="e">
        <f>IF(COUNTA('Последняя версия'!AN254)=0,NA(),'Последняя версия'!AN254)</f>
        <v>#N/A</v>
      </c>
      <c r="AO254" t="e">
        <f>IF(COUNTA('Последняя версия'!AO254)=0,NA(),'Последняя версия'!AO254)</f>
        <v>#N/A</v>
      </c>
      <c r="AP254" t="e">
        <f>IF(COUNTA('Последняя версия'!AP254)=0,NA(),'Последняя версия'!AP254)</f>
        <v>#N/A</v>
      </c>
      <c r="AQ254" t="e">
        <f>IF(COUNTA('Последняя версия'!AQ254)=0,NA(),'Последняя версия'!AQ254)</f>
        <v>#N/A</v>
      </c>
      <c r="AR254" t="e">
        <f>IF(COUNTA('Последняя версия'!AR254)=0,NA(),'Последняя версия'!AR254)</f>
        <v>#N/A</v>
      </c>
      <c r="AS254" t="e">
        <f>IF(COUNTA('Последняя версия'!AS254)=0,NA(),'Последняя версия'!AS254)</f>
        <v>#N/A</v>
      </c>
      <c r="AT254" t="e">
        <f>IF(COUNTA('Последняя версия'!AT254)=0,NA(),'Последняя версия'!AT254)</f>
        <v>#N/A</v>
      </c>
      <c r="AU254" t="e">
        <f>IF(COUNTA('Последняя версия'!AU254)=0,NA(),'Последняя версия'!AU254)</f>
        <v>#N/A</v>
      </c>
      <c r="AV254" t="e">
        <f>IF(COUNTA('Последняя версия'!AV254)=0,NA(),'Последняя версия'!AV254)</f>
        <v>#N/A</v>
      </c>
      <c r="AW254" t="e">
        <f>IF(COUNTA('Последняя версия'!AW254)=0,NA(),'Последняя версия'!AW254)</f>
        <v>#N/A</v>
      </c>
      <c r="AX254" t="e">
        <f>IF(COUNTA('Последняя версия'!AX254)=0,NA(),'Последняя версия'!AX254)</f>
        <v>#N/A</v>
      </c>
      <c r="AY254" t="e">
        <f>IF(COUNTA('Последняя версия'!AY254)=0,NA(),'Последняя версия'!AY254)</f>
        <v>#N/A</v>
      </c>
      <c r="AZ254" t="e">
        <f>IF(COUNTA('Последняя версия'!AZ254)=0,NA(),'Последняя версия'!AZ254)</f>
        <v>#N/A</v>
      </c>
      <c r="BA254" t="e">
        <f>IF(COUNTA('Последняя версия'!BA254)=0,NA(),'Последняя версия'!BA254)</f>
        <v>#N/A</v>
      </c>
      <c r="BB254">
        <f>IF(COUNTA('Последняя версия'!BB254)=0,NA(),'Последняя версия'!BB254)</f>
        <v>127</v>
      </c>
      <c r="BC254">
        <f>IF(COUNTA('Последняя версия'!BC254)=0,NA(),'Последняя версия'!BC254)</f>
        <v>4.3499999999999996</v>
      </c>
      <c r="BD254">
        <f>IF(COUNTA('Последняя версия'!BD254)=0,NA(),'Последняя версия'!BD254)</f>
        <v>315</v>
      </c>
      <c r="BE254">
        <f>IF(COUNTA('Последняя версия'!BE254)=0,NA(),'Последняя версия'!BE254)</f>
        <v>5.0999999999999996</v>
      </c>
      <c r="BF254">
        <f>IF(COUNTA('Последняя версия'!BF254)=0,NA(),'Последняя версия'!BF254)</f>
        <v>10</v>
      </c>
      <c r="BG254">
        <f>IF(COUNTA('Последняя версия'!BG254)=0,NA(),'Последняя версия'!BG254)</f>
        <v>4</v>
      </c>
      <c r="BH254" t="e">
        <f>IF(COUNTA('Последняя версия'!BH254)=0,NA(),'Последняя версия'!BH254)</f>
        <v>#N/A</v>
      </c>
      <c r="BI254" t="e">
        <f>IF(COUNTA('Последняя версия'!BI254)=0,NA(),'Последняя версия'!BI254)</f>
        <v>#N/A</v>
      </c>
      <c r="BJ254" t="e">
        <f>IF(COUNTA('Последняя версия'!BJ254)=0,NA(),'Последняя версия'!BJ254)</f>
        <v>#N/A</v>
      </c>
      <c r="BK254" t="e">
        <f>IF(COUNTA('Последняя версия'!BK254)=0,NA(),'Последняя версия'!BK254)</f>
        <v>#N/A</v>
      </c>
      <c r="BL254" t="e">
        <f>IF(COUNTA('Последняя версия'!BL254)=0,NA(),'Последняя версия'!BL254)</f>
        <v>#N/A</v>
      </c>
      <c r="BM254" t="e">
        <f>IF(COUNTA('Последняя версия'!BM254)=0,NA(),'Последняя версия'!BM254)</f>
        <v>#N/A</v>
      </c>
      <c r="BN254" t="e">
        <f>IF(COUNTA('Последняя версия'!BN254)=0,NA(),'Последняя версия'!BN254)</f>
        <v>#N/A</v>
      </c>
      <c r="BO254" t="e">
        <f>IF(COUNTA('Последняя версия'!BO254)=0,NA(),'Последняя версия'!BO254)</f>
        <v>#N/A</v>
      </c>
      <c r="BP254" t="e">
        <f>IF(COUNTA('Последняя версия'!BP254)=0,NA(),'Последняя версия'!BP254)</f>
        <v>#N/A</v>
      </c>
      <c r="BQ254" t="e">
        <f>IF(COUNTA('Последняя версия'!BQ254)=0,NA(),'Последняя версия'!BQ254)</f>
        <v>#N/A</v>
      </c>
      <c r="BR254" t="e">
        <f>IF(COUNTA('Последняя версия'!BR254)=0,NA(),'Последняя версия'!BR254)</f>
        <v>#N/A</v>
      </c>
      <c r="BS254" t="e">
        <f>IF(COUNTA('Последняя версия'!BS254)=0,NA(),'Последняя версия'!BS254)</f>
        <v>#N/A</v>
      </c>
      <c r="BT254" t="e">
        <f>IF(COUNTA('Последняя версия'!BT254)=0,NA(),'Последняя версия'!BT254)</f>
        <v>#N/A</v>
      </c>
      <c r="BU254" t="e">
        <f>IF(COUNTA('Последняя версия'!BU254)=0,NA(),'Последняя версия'!BU254)</f>
        <v>#N/A</v>
      </c>
      <c r="BV254" t="e">
        <f>IF(COUNTA('Последняя версия'!BV254)=0,NA(),'Последняя версия'!BV254)</f>
        <v>#N/A</v>
      </c>
      <c r="BW254" t="e">
        <f>IF(COUNTA('Последняя версия'!BW254)=0,NA(),'Последняя версия'!BW254)</f>
        <v>#N/A</v>
      </c>
      <c r="BX254" t="e">
        <f>IF(COUNTA('Последняя версия'!BX254)=0,NA(),'Последняя версия'!BX254)</f>
        <v>#N/A</v>
      </c>
      <c r="BY254" t="e">
        <f>IF(COUNTA('Последняя версия'!BY254)=0,NA(),'Последняя версия'!BY254)</f>
        <v>#N/A</v>
      </c>
      <c r="BZ254" t="e">
        <f>IF(COUNTA('Последняя версия'!BZ254)=0,NA(),'Последняя версия'!BZ254)</f>
        <v>#N/A</v>
      </c>
      <c r="CA254" t="e">
        <f>IF(COUNTA('Последняя версия'!CA254)=0,NA(),'Последняя версия'!CA254)</f>
        <v>#N/A</v>
      </c>
      <c r="CB254" t="e">
        <f>IF(COUNTA('Последняя версия'!CB254)=0,NA(),'Последняя версия'!CB254)</f>
        <v>#N/A</v>
      </c>
      <c r="CC254" t="e">
        <f>IF(COUNTA('Последняя версия'!CC254)=0,NA(),'Последняя версия'!CC254)</f>
        <v>#N/A</v>
      </c>
      <c r="CD254" t="e">
        <f>IF(COUNTA('Последняя версия'!CD254)=0,NA(),'Последняя версия'!CD254)</f>
        <v>#N/A</v>
      </c>
      <c r="CE254" t="e">
        <f>IF(COUNTA('Последняя версия'!CE254)=0,NA(),'Последняя версия'!CE254)</f>
        <v>#N/A</v>
      </c>
      <c r="CF254" t="e">
        <f>IF(COUNTA('Последняя версия'!CF254)=0,NA(),'Последняя версия'!CF254)</f>
        <v>#N/A</v>
      </c>
      <c r="CG254" t="e">
        <f>IF(COUNTA('Последняя версия'!CG254)=0,NA(),'Последняя версия'!CG254)</f>
        <v>#N/A</v>
      </c>
      <c r="CH254" t="e">
        <f>IF(COUNTA('Последняя версия'!CH254)=0,NA(),'Последняя версия'!CH254)</f>
        <v>#N/A</v>
      </c>
      <c r="CI254" t="e">
        <f>IF(COUNTA('Последняя версия'!CI254)=0,NA(),'Последняя версия'!CI254)</f>
        <v>#N/A</v>
      </c>
      <c r="CJ254" t="e">
        <f>IF(COUNTA('Последняя версия'!CJ254)=0,NA(),'Последняя версия'!CJ254)</f>
        <v>#N/A</v>
      </c>
      <c r="CK254" t="e">
        <f>IF(COUNTA('Последняя версия'!CK254)=0,NA(),'Последняя версия'!CK254)</f>
        <v>#N/A</v>
      </c>
      <c r="CL254" t="e">
        <f>IF(COUNTA('Последняя версия'!CL254)=0,NA(),'Последняя версия'!CL254)</f>
        <v>#N/A</v>
      </c>
      <c r="CM254" t="e">
        <f>IF(COUNTA('Последняя версия'!CM254)=0,NA(),'Последняя версия'!CM254)</f>
        <v>#N/A</v>
      </c>
      <c r="CN254" t="e">
        <f>IF(COUNTA('Последняя версия'!CN254)=0,NA(),'Последняя версия'!CN254)</f>
        <v>#N/A</v>
      </c>
      <c r="CO254" t="e">
        <f>IF(COUNTA('Последняя версия'!CO254)=0,NA(),'Последняя версия'!CO254)</f>
        <v>#N/A</v>
      </c>
      <c r="CP254" t="e">
        <f>IF(COUNTA('Последняя версия'!CP254)=0,NA(),'Последняя версия'!CP254)</f>
        <v>#N/A</v>
      </c>
      <c r="CQ254" t="e">
        <f>IF(COUNTA('Последняя версия'!CQ254)=0,NA(),'Последняя версия'!CQ254)</f>
        <v>#N/A</v>
      </c>
      <c r="CR254" t="e">
        <f>IF(COUNTA('Последняя версия'!CR254)=0,NA(),'Последняя версия'!CR254)</f>
        <v>#N/A</v>
      </c>
      <c r="CS254">
        <f>IF(COUNTA('Последняя версия'!CS254)=0,NA(),'Последняя версия'!CS254)</f>
        <v>26</v>
      </c>
      <c r="CT254">
        <f>IF(COUNTA('Последняя версия'!CT254)=0,NA(),'Последняя версия'!CT254)</f>
        <v>8</v>
      </c>
      <c r="CU254">
        <f>IF(COUNTA('Последняя версия'!CU254)=0,NA(),'Последняя версия'!CU254)</f>
        <v>18</v>
      </c>
      <c r="CV254">
        <f>IF(COUNTA('Последняя версия'!CV254)=0,NA(),'Последняя версия'!CV254)</f>
        <v>1</v>
      </c>
      <c r="CW254">
        <f>IF(COUNTA('Последняя версия'!CW254)=0,NA(),'Последняя версия'!CW254)</f>
        <v>1</v>
      </c>
      <c r="CX254">
        <f>IF(COUNTA('Последняя версия'!CX254)=0,NA(),'Последняя версия'!CX254)</f>
        <v>1</v>
      </c>
      <c r="CY254">
        <f>IF(COUNTA('Последняя версия'!CY254)=0,NA(),'Последняя версия'!CY254)</f>
        <v>5</v>
      </c>
      <c r="CZ254">
        <f>IF(COUNTA('Последняя версия'!CZ254)=0,NA(),'Последняя версия'!CZ254)</f>
        <v>1</v>
      </c>
      <c r="DA254">
        <f>IF(COUNTA('Последняя версия'!DA254)=0,NA(),'Последняя версия'!DA254)</f>
        <v>1</v>
      </c>
      <c r="DB254">
        <f>IF(COUNTA('Последняя версия'!DB254)=0,NA(),'Последняя версия'!DB254)</f>
        <v>4</v>
      </c>
      <c r="DC254">
        <f>IF(COUNTA('Последняя версия'!DC254)=0,NA(),'Последняя версия'!DC254)</f>
        <v>3</v>
      </c>
      <c r="DD254">
        <f>IF(COUNTA('Последняя версия'!DD254)=0,NA(),'Последняя версия'!DD254)</f>
        <v>5</v>
      </c>
      <c r="DE254">
        <f>IF(COUNTA('Последняя версия'!DE254)=0,NA(),'Последняя версия'!DE254)</f>
        <v>6</v>
      </c>
      <c r="DF254">
        <f>IF(COUNTA('Последняя версия'!DF254)=0,NA(),'Последняя версия'!DF254)</f>
        <v>5</v>
      </c>
      <c r="DG254">
        <f>IF(COUNTA('Последняя версия'!DG254)=0,NA(),'Последняя версия'!DG254)</f>
        <v>4</v>
      </c>
      <c r="DH254">
        <f>IF(COUNTA('Последняя версия'!DH254)=0,NA(),'Последняя версия'!DH254)</f>
        <v>6</v>
      </c>
      <c r="DI254">
        <f>IF(COUNTA('Последняя версия'!DI254)=0,NA(),'Последняя версия'!DI254)</f>
        <v>6</v>
      </c>
      <c r="DJ254">
        <f>IF(COUNTA('Последняя версия'!DJ254)=0,NA(),'Последняя версия'!DJ254)</f>
        <v>5</v>
      </c>
      <c r="DK254">
        <f>IF(COUNTA('Последняя версия'!DK254)=0,NA(),'Последняя версия'!DK254)</f>
        <v>5</v>
      </c>
      <c r="DL254">
        <f>IF(COUNTA('Последняя версия'!DL254)=0,NA(),'Последняя версия'!DL254)</f>
        <v>5</v>
      </c>
      <c r="DM254">
        <f>IF(COUNTA('Последняя версия'!DM254)=0,NA(),'Последняя версия'!DM254)</f>
        <v>8</v>
      </c>
      <c r="DN254">
        <f>IF(COUNTA('Последняя версия'!DN254)=0,NA(),'Последняя версия'!DN254)</f>
        <v>5</v>
      </c>
      <c r="DO254">
        <f>IF(COUNTA('Последняя версия'!DO254)=0,NA(),'Последняя версия'!DO254)</f>
        <v>3</v>
      </c>
      <c r="DP254">
        <f>IF(COUNTA('Последняя версия'!DP254)=0,NA(),'Последняя версия'!DP254)</f>
        <v>8</v>
      </c>
      <c r="DQ254">
        <f>IF(COUNTA('Последняя версия'!DQ254)=0,NA(),'Последняя версия'!DQ254)</f>
        <v>9</v>
      </c>
      <c r="DR254">
        <f>IF(COUNTA('Последняя версия'!DR254)=0,NA(),'Последняя версия'!DR254)</f>
        <v>7</v>
      </c>
      <c r="DS254">
        <f>IF(COUNTA('Последняя версия'!DS254)=0,NA(),'Последняя версия'!DS254)</f>
        <v>2</v>
      </c>
      <c r="DT254">
        <f>IF(COUNTA('Последняя версия'!DT254)=0,NA(),'Последняя версия'!DT254)</f>
        <v>103</v>
      </c>
      <c r="DU254">
        <f>IF(COUNTA('Последняя версия'!DU254)=0,NA(),'Последняя версия'!DU254)</f>
        <v>70</v>
      </c>
      <c r="DV254">
        <f>IF(COUNTA('Последняя версия'!DV254)=0,NA(),'Последняя версия'!DV254)</f>
        <v>14</v>
      </c>
      <c r="DW254">
        <f>IF(COUNTA('Последняя версия'!DW254)=0,NA(),'Последняя версия'!DW254)</f>
        <v>1</v>
      </c>
      <c r="DX254">
        <f>IF(COUNTA('Последняя версия'!DX254)=0,NA(),'Последняя версия'!DX254)</f>
        <v>10</v>
      </c>
      <c r="DY254">
        <f>IF(COUNTA('Последняя версия'!DY254)=0,NA(),'Последняя версия'!DY254)</f>
        <v>6</v>
      </c>
      <c r="DZ254">
        <f>IF(COUNTA('Последняя версия'!DZ254)=0,NA(),'Последняя версия'!DZ254)</f>
        <v>24</v>
      </c>
      <c r="EA254">
        <f>IF(COUNTA('Последняя версия'!EA254)=0,NA(),'Последняя версия'!EA254)</f>
        <v>16</v>
      </c>
      <c r="EB254">
        <f>IF(COUNTA('Последняя версия'!EB254)=0,NA(),'Последняя версия'!EB254)</f>
        <v>50</v>
      </c>
      <c r="EC254">
        <f>IF(COUNTA('Последняя версия'!EC254)=0,NA(),'Последняя версия'!EC254)</f>
        <v>72</v>
      </c>
      <c r="ED254">
        <f>IF(COUNTA('Последняя версия'!ED254)=0,NA(),'Последняя версия'!ED254)</f>
        <v>129</v>
      </c>
      <c r="EE254">
        <f>IF(COUNTA('Последняя версия'!EE254)=0,NA(),'Последняя версия'!EE254)</f>
        <v>1</v>
      </c>
      <c r="EF254">
        <f>IF(COUNTA('Последняя версия'!EF254)=0,NA(),'Последняя версия'!EF254)</f>
        <v>2</v>
      </c>
      <c r="EG254">
        <f>IF(COUNTA('Последняя версия'!EG254)=0,NA(),'Последняя версия'!EG254)</f>
        <v>2</v>
      </c>
      <c r="EH254">
        <f>IF(COUNTA('Последняя версия'!EH254)=0,NA(),'Последняя версия'!EH254)</f>
        <v>8</v>
      </c>
      <c r="EI254">
        <f>IF(COUNTA('Последняя версия'!EI254)=0,NA(),'Последняя версия'!EI254)</f>
        <v>57</v>
      </c>
      <c r="EJ254">
        <f>IF(COUNTA('Последняя версия'!EJ254)=0,NA(),'Последняя версия'!EJ254)</f>
        <v>144</v>
      </c>
    </row>
    <row r="255" spans="1:140" x14ac:dyDescent="0.35">
      <c r="A255">
        <f>IF(COUNTA('Последняя версия'!A255)=0,NA(),'Последняя версия'!A255)</f>
        <v>254</v>
      </c>
      <c r="B255">
        <f>IF(COUNTA('Последняя версия'!B255)=0,NA(),'Последняя версия'!B255)</f>
        <v>1</v>
      </c>
      <c r="C255">
        <f>IF(COUNTA('Последняя версия'!C255)=0,NA(),'Последняя версия'!C255)</f>
        <v>2</v>
      </c>
      <c r="D255">
        <f>IF(COUNTA('Последняя версия'!D255)=0,NA(),'Последняя версия'!D255)</f>
        <v>6</v>
      </c>
      <c r="E255">
        <f>IF(COUNTA('Последняя версия'!E255)=0,NA(),'Последняя версия'!E255)</f>
        <v>6</v>
      </c>
      <c r="F255">
        <f>IF(COUNTA('Последняя версия'!F255)=0,NA(),'Последняя версия'!F255)</f>
        <v>4</v>
      </c>
      <c r="G255">
        <f>IF(COUNTA('Последняя версия'!G255)=0,NA(),'Последняя версия'!G255)</f>
        <v>1</v>
      </c>
      <c r="H255">
        <f>IF(COUNTA('Последняя версия'!H255)=0,NA(),'Последняя версия'!H255)</f>
        <v>1</v>
      </c>
      <c r="I255">
        <f>IF(COUNTA('Последняя версия'!I255)=0,NA(),'Последняя версия'!I255)</f>
        <v>1</v>
      </c>
      <c r="J255">
        <f>IF(COUNTA('Последняя версия'!J255)=0,NA(),'Последняя версия'!J255)</f>
        <v>1</v>
      </c>
      <c r="K255">
        <f>IF(COUNTA('Последняя версия'!K255)=0,NA(),'Последняя версия'!K255)</f>
        <v>1</v>
      </c>
      <c r="L255">
        <f>IF(COUNTA('Последняя версия'!L255)=0,NA(),'Последняя версия'!L255)</f>
        <v>1</v>
      </c>
      <c r="M255">
        <f>IF(COUNTA('Последняя версия'!M255)=0,NA(),'Последняя версия'!M255)</f>
        <v>1</v>
      </c>
      <c r="N255">
        <f>IF(COUNTA('Последняя версия'!N255)=0,NA(),'Последняя версия'!N255)</f>
        <v>1</v>
      </c>
      <c r="O255">
        <f>IF(COUNTA('Последняя версия'!O255)=0,NA(),'Последняя версия'!O255)</f>
        <v>2</v>
      </c>
      <c r="P255">
        <f>IF(COUNTA('Последняя версия'!P255)=0,NA(),'Последняя версия'!P255)</f>
        <v>1</v>
      </c>
      <c r="Q255">
        <f>IF(COUNTA('Последняя версия'!Q255)=0,NA(),'Последняя версия'!Q255)</f>
        <v>1</v>
      </c>
      <c r="R255">
        <f>IF(COUNTA('Последняя версия'!R255)=0,NA(),'Последняя версия'!R255)</f>
        <v>2</v>
      </c>
      <c r="S255">
        <f>IF(COUNTA('Последняя версия'!S255)=0,NA(),'Последняя версия'!S255)</f>
        <v>2</v>
      </c>
      <c r="T255">
        <f>IF(COUNTA('Последняя версия'!T255)=0,NA(),'Последняя версия'!T255)</f>
        <v>0</v>
      </c>
      <c r="U255">
        <f>IF(COUNTA('Последняя версия'!U255)=0,NA(),'Последняя версия'!U255)</f>
        <v>2</v>
      </c>
      <c r="V255">
        <f>IF(COUNTA('Последняя версия'!V255)=0,NA(),'Последняя версия'!V255)</f>
        <v>1</v>
      </c>
      <c r="W255">
        <f>IF(COUNTA('Последняя версия'!W255)=0,NA(),'Последняя версия'!W255)</f>
        <v>1</v>
      </c>
      <c r="X255">
        <f>IF(COUNTA('Последняя версия'!X255)=0,NA(),'Последняя версия'!X255)</f>
        <v>76</v>
      </c>
      <c r="Y255">
        <f>IF(COUNTA('Последняя версия'!Y255)=0,NA(),'Последняя версия'!Y255)</f>
        <v>75</v>
      </c>
      <c r="Z255">
        <f>IF(COUNTA('Последняя версия'!Z255)=0,NA(),'Последняя версия'!Z255)</f>
        <v>12</v>
      </c>
      <c r="AA255" t="e">
        <f>IF(COUNTA('Последняя версия'!AA255)=0,NA(),'Последняя версия'!AA255)</f>
        <v>#N/A</v>
      </c>
      <c r="AB255" t="e">
        <f>IF(COUNTA('Последняя версия'!AB255)=0,NA(),'Последняя версия'!AB255)</f>
        <v>#N/A</v>
      </c>
      <c r="AC255">
        <f>IF(COUNTA('Последняя версия'!AC255)=0,NA(),'Последняя версия'!AC255)</f>
        <v>44.5</v>
      </c>
      <c r="AD255">
        <f>IF(COUNTA('Последняя версия'!AD255)=0,NA(),'Последняя версия'!AD255)</f>
        <v>5.45</v>
      </c>
      <c r="AE255">
        <f>IF(COUNTA('Последняя версия'!AE255)=0,NA(),'Последняя версия'!AE255)</f>
        <v>73</v>
      </c>
      <c r="AF255">
        <f>IF(COUNTA('Последняя версия'!AF255)=0,NA(),'Последняя версия'!AF255)</f>
        <v>5.7</v>
      </c>
      <c r="AG255">
        <f>IF(COUNTA('Последняя версия'!AG255)=0,NA(),'Последняя версия'!AG255)</f>
        <v>1.4</v>
      </c>
      <c r="AH255">
        <f>IF(COUNTA('Последняя версия'!AH255)=0,NA(),'Последняя версия'!AH255)</f>
        <v>3.61</v>
      </c>
      <c r="AI255">
        <f>IF(COUNTA('Последняя версия'!AI255)=0,NA(),'Последняя версия'!AI255)</f>
        <v>0.69</v>
      </c>
      <c r="AJ255">
        <f>IF(COUNTA('Последняя версия'!AJ255)=0,NA(),'Последняя версия'!AJ255)</f>
        <v>6.79</v>
      </c>
      <c r="AK255">
        <f>IF(COUNTA('Последняя версия'!AK255)=0,NA(),'Последняя версия'!AK255)</f>
        <v>2.88</v>
      </c>
      <c r="AL255">
        <f>IF(COUNTA('Последняя версия'!AL255)=0,NA(),'Последняя версия'!AL255)</f>
        <v>102</v>
      </c>
      <c r="AM255">
        <f>IF(COUNTA('Последняя версия'!AM255)=0,NA(),'Последняя версия'!AM255)</f>
        <v>274</v>
      </c>
      <c r="AN255" t="e">
        <f>IF(COUNTA('Последняя версия'!AN255)=0,NA(),'Последняя версия'!AN255)</f>
        <v>#N/A</v>
      </c>
      <c r="AO255" t="e">
        <f>IF(COUNTA('Последняя версия'!AO255)=0,NA(),'Последняя версия'!AO255)</f>
        <v>#N/A</v>
      </c>
      <c r="AP255" t="e">
        <f>IF(COUNTA('Последняя версия'!AP255)=0,NA(),'Последняя версия'!AP255)</f>
        <v>#N/A</v>
      </c>
      <c r="AQ255" t="e">
        <f>IF(COUNTA('Последняя версия'!AQ255)=0,NA(),'Последняя версия'!AQ255)</f>
        <v>#N/A</v>
      </c>
      <c r="AR255" t="e">
        <f>IF(COUNTA('Последняя версия'!AR255)=0,NA(),'Последняя версия'!AR255)</f>
        <v>#N/A</v>
      </c>
      <c r="AS255" t="e">
        <f>IF(COUNTA('Последняя версия'!AS255)=0,NA(),'Последняя версия'!AS255)</f>
        <v>#N/A</v>
      </c>
      <c r="AT255" t="e">
        <f>IF(COUNTA('Последняя версия'!AT255)=0,NA(),'Последняя версия'!AT255)</f>
        <v>#N/A</v>
      </c>
      <c r="AU255" t="e">
        <f>IF(COUNTA('Последняя версия'!AU255)=0,NA(),'Последняя версия'!AU255)</f>
        <v>#N/A</v>
      </c>
      <c r="AV255" t="e">
        <f>IF(COUNTA('Последняя версия'!AV255)=0,NA(),'Последняя версия'!AV255)</f>
        <v>#N/A</v>
      </c>
      <c r="AW255" t="e">
        <f>IF(COUNTA('Последняя версия'!AW255)=0,NA(),'Последняя версия'!AW255)</f>
        <v>#N/A</v>
      </c>
      <c r="AX255" t="e">
        <f>IF(COUNTA('Последняя версия'!AX255)=0,NA(),'Последняя версия'!AX255)</f>
        <v>#N/A</v>
      </c>
      <c r="AY255" t="e">
        <f>IF(COUNTA('Последняя версия'!AY255)=0,NA(),'Последняя версия'!AY255)</f>
        <v>#N/A</v>
      </c>
      <c r="AZ255" t="e">
        <f>IF(COUNTA('Последняя версия'!AZ255)=0,NA(),'Последняя версия'!AZ255)</f>
        <v>#N/A</v>
      </c>
      <c r="BA255" t="e">
        <f>IF(COUNTA('Последняя версия'!BA255)=0,NA(),'Последняя версия'!BA255)</f>
        <v>#N/A</v>
      </c>
      <c r="BB255">
        <f>IF(COUNTA('Последняя версия'!BB255)=0,NA(),'Последняя версия'!BB255)</f>
        <v>119</v>
      </c>
      <c r="BC255">
        <f>IF(COUNTA('Последняя версия'!BC255)=0,NA(),'Последняя версия'!BC255)</f>
        <v>3.95</v>
      </c>
      <c r="BD255">
        <f>IF(COUNTA('Последняя версия'!BD255)=0,NA(),'Последняя версия'!BD255)</f>
        <v>245</v>
      </c>
      <c r="BE255">
        <f>IF(COUNTA('Последняя версия'!BE255)=0,NA(),'Последняя версия'!BE255)</f>
        <v>5.5</v>
      </c>
      <c r="BF255">
        <f>IF(COUNTA('Последняя версия'!BF255)=0,NA(),'Последняя версия'!BF255)</f>
        <v>23</v>
      </c>
      <c r="BG255">
        <f>IF(COUNTA('Последняя версия'!BG255)=0,NA(),'Последняя версия'!BG255)</f>
        <v>2</v>
      </c>
      <c r="BH255" t="e">
        <f>IF(COUNTA('Последняя версия'!BH255)=0,NA(),'Последняя версия'!BH255)</f>
        <v>#N/A</v>
      </c>
      <c r="BI255" t="e">
        <f>IF(COUNTA('Последняя версия'!BI255)=0,NA(),'Последняя версия'!BI255)</f>
        <v>#N/A</v>
      </c>
      <c r="BJ255" t="e">
        <f>IF(COUNTA('Последняя версия'!BJ255)=0,NA(),'Последняя версия'!BJ255)</f>
        <v>#N/A</v>
      </c>
      <c r="BK255" t="e">
        <f>IF(COUNTA('Последняя версия'!BK255)=0,NA(),'Последняя версия'!BK255)</f>
        <v>#N/A</v>
      </c>
      <c r="BL255" t="e">
        <f>IF(COUNTA('Последняя версия'!BL255)=0,NA(),'Последняя версия'!BL255)</f>
        <v>#N/A</v>
      </c>
      <c r="BM255" t="e">
        <f>IF(COUNTA('Последняя версия'!BM255)=0,NA(),'Последняя версия'!BM255)</f>
        <v>#N/A</v>
      </c>
      <c r="BN255" t="e">
        <f>IF(COUNTA('Последняя версия'!BN255)=0,NA(),'Последняя версия'!BN255)</f>
        <v>#N/A</v>
      </c>
      <c r="BO255" t="e">
        <f>IF(COUNTA('Последняя версия'!BO255)=0,NA(),'Последняя версия'!BO255)</f>
        <v>#N/A</v>
      </c>
      <c r="BP255" t="e">
        <f>IF(COUNTA('Последняя версия'!BP255)=0,NA(),'Последняя версия'!BP255)</f>
        <v>#N/A</v>
      </c>
      <c r="BQ255" t="e">
        <f>IF(COUNTA('Последняя версия'!BQ255)=0,NA(),'Последняя версия'!BQ255)</f>
        <v>#N/A</v>
      </c>
      <c r="BR255" t="e">
        <f>IF(COUNTA('Последняя версия'!BR255)=0,NA(),'Последняя версия'!BR255)</f>
        <v>#N/A</v>
      </c>
      <c r="BS255" t="e">
        <f>IF(COUNTA('Последняя версия'!BS255)=0,NA(),'Последняя версия'!BS255)</f>
        <v>#N/A</v>
      </c>
      <c r="BT255" t="e">
        <f>IF(COUNTA('Последняя версия'!BT255)=0,NA(),'Последняя версия'!BT255)</f>
        <v>#N/A</v>
      </c>
      <c r="BU255" t="e">
        <f>IF(COUNTA('Последняя версия'!BU255)=0,NA(),'Последняя версия'!BU255)</f>
        <v>#N/A</v>
      </c>
      <c r="BV255" t="e">
        <f>IF(COUNTA('Последняя версия'!BV255)=0,NA(),'Последняя версия'!BV255)</f>
        <v>#N/A</v>
      </c>
      <c r="BW255" t="e">
        <f>IF(COUNTA('Последняя версия'!BW255)=0,NA(),'Последняя версия'!BW255)</f>
        <v>#N/A</v>
      </c>
      <c r="BX255" t="e">
        <f>IF(COUNTA('Последняя версия'!BX255)=0,NA(),'Последняя версия'!BX255)</f>
        <v>#N/A</v>
      </c>
      <c r="BY255" t="e">
        <f>IF(COUNTA('Последняя версия'!BY255)=0,NA(),'Последняя версия'!BY255)</f>
        <v>#N/A</v>
      </c>
      <c r="BZ255" t="e">
        <f>IF(COUNTA('Последняя версия'!BZ255)=0,NA(),'Последняя версия'!BZ255)</f>
        <v>#N/A</v>
      </c>
      <c r="CA255" t="e">
        <f>IF(COUNTA('Последняя версия'!CA255)=0,NA(),'Последняя версия'!CA255)</f>
        <v>#N/A</v>
      </c>
      <c r="CB255" t="e">
        <f>IF(COUNTA('Последняя версия'!CB255)=0,NA(),'Последняя версия'!CB255)</f>
        <v>#N/A</v>
      </c>
      <c r="CC255" t="e">
        <f>IF(COUNTA('Последняя версия'!CC255)=0,NA(),'Последняя версия'!CC255)</f>
        <v>#N/A</v>
      </c>
      <c r="CD255" t="e">
        <f>IF(COUNTA('Последняя версия'!CD255)=0,NA(),'Последняя версия'!CD255)</f>
        <v>#N/A</v>
      </c>
      <c r="CE255" t="e">
        <f>IF(COUNTA('Последняя версия'!CE255)=0,NA(),'Последняя версия'!CE255)</f>
        <v>#N/A</v>
      </c>
      <c r="CF255" t="e">
        <f>IF(COUNTA('Последняя версия'!CF255)=0,NA(),'Последняя версия'!CF255)</f>
        <v>#N/A</v>
      </c>
      <c r="CG255" t="e">
        <f>IF(COUNTA('Последняя версия'!CG255)=0,NA(),'Последняя версия'!CG255)</f>
        <v>#N/A</v>
      </c>
      <c r="CH255" t="e">
        <f>IF(COUNTA('Последняя версия'!CH255)=0,NA(),'Последняя версия'!CH255)</f>
        <v>#N/A</v>
      </c>
      <c r="CI255" t="e">
        <f>IF(COUNTA('Последняя версия'!CI255)=0,NA(),'Последняя версия'!CI255)</f>
        <v>#N/A</v>
      </c>
      <c r="CJ255" t="e">
        <f>IF(COUNTA('Последняя версия'!CJ255)=0,NA(),'Последняя версия'!CJ255)</f>
        <v>#N/A</v>
      </c>
      <c r="CK255" t="e">
        <f>IF(COUNTA('Последняя версия'!CK255)=0,NA(),'Последняя версия'!CK255)</f>
        <v>#N/A</v>
      </c>
      <c r="CL255" t="e">
        <f>IF(COUNTA('Последняя версия'!CL255)=0,NA(),'Последняя версия'!CL255)</f>
        <v>#N/A</v>
      </c>
      <c r="CM255" t="e">
        <f>IF(COUNTA('Последняя версия'!CM255)=0,NA(),'Последняя версия'!CM255)</f>
        <v>#N/A</v>
      </c>
      <c r="CN255" t="e">
        <f>IF(COUNTA('Последняя версия'!CN255)=0,NA(),'Последняя версия'!CN255)</f>
        <v>#N/A</v>
      </c>
      <c r="CO255" t="e">
        <f>IF(COUNTA('Последняя версия'!CO255)=0,NA(),'Последняя версия'!CO255)</f>
        <v>#N/A</v>
      </c>
      <c r="CP255" t="e">
        <f>IF(COUNTA('Последняя версия'!CP255)=0,NA(),'Последняя версия'!CP255)</f>
        <v>#N/A</v>
      </c>
      <c r="CQ255" t="e">
        <f>IF(COUNTA('Последняя версия'!CQ255)=0,NA(),'Последняя версия'!CQ255)</f>
        <v>#N/A</v>
      </c>
      <c r="CR255" t="e">
        <f>IF(COUNTA('Последняя версия'!CR255)=0,NA(),'Последняя версия'!CR255)</f>
        <v>#N/A</v>
      </c>
      <c r="CS255">
        <f>IF(COUNTA('Последняя версия'!CS255)=0,NA(),'Последняя версия'!CS255)</f>
        <v>26</v>
      </c>
      <c r="CT255">
        <f>IF(COUNTA('Последняя версия'!CT255)=0,NA(),'Последняя версия'!CT255)</f>
        <v>9</v>
      </c>
      <c r="CU255">
        <f>IF(COUNTA('Последняя версия'!CU255)=0,NA(),'Последняя версия'!CU255)</f>
        <v>16</v>
      </c>
      <c r="CV255">
        <f>IF(COUNTA('Последняя версия'!CV255)=0,NA(),'Последняя версия'!CV255)</f>
        <v>1</v>
      </c>
      <c r="CW255">
        <f>IF(COUNTA('Последняя версия'!CW255)=0,NA(),'Последняя версия'!CW255)</f>
        <v>1</v>
      </c>
      <c r="CX255">
        <f>IF(COUNTA('Последняя версия'!CX255)=0,NA(),'Последняя версия'!CX255)</f>
        <v>1</v>
      </c>
      <c r="CY255">
        <f>IF(COUNTA('Последняя версия'!CY255)=0,NA(),'Последняя версия'!CY255)</f>
        <v>1</v>
      </c>
      <c r="CZ255">
        <f>IF(COUNTA('Последняя версия'!CZ255)=0,NA(),'Последняя версия'!CZ255)</f>
        <v>5</v>
      </c>
      <c r="DA255">
        <f>IF(COUNTA('Последняя версия'!DA255)=0,NA(),'Последняя версия'!DA255)</f>
        <v>3</v>
      </c>
      <c r="DB255">
        <f>IF(COUNTA('Последняя версия'!DB255)=0,NA(),'Последняя версия'!DB255)</f>
        <v>7</v>
      </c>
      <c r="DC255">
        <f>IF(COUNTA('Последняя версия'!DC255)=0,NA(),'Последняя версия'!DC255)</f>
        <v>5</v>
      </c>
      <c r="DD255">
        <f>IF(COUNTA('Последняя версия'!DD255)=0,NA(),'Последняя версия'!DD255)</f>
        <v>7</v>
      </c>
      <c r="DE255">
        <f>IF(COUNTA('Последняя версия'!DE255)=0,NA(),'Последняя версия'!DE255)</f>
        <v>6</v>
      </c>
      <c r="DF255">
        <f>IF(COUNTA('Последняя версия'!DF255)=0,NA(),'Последняя версия'!DF255)</f>
        <v>8</v>
      </c>
      <c r="DG255">
        <f>IF(COUNTA('Последняя версия'!DG255)=0,NA(),'Последняя версия'!DG255)</f>
        <v>8</v>
      </c>
      <c r="DH255">
        <f>IF(COUNTA('Последняя версия'!DH255)=0,NA(),'Последняя версия'!DH255)</f>
        <v>2</v>
      </c>
      <c r="DI255">
        <f>IF(COUNTA('Последняя версия'!DI255)=0,NA(),'Последняя версия'!DI255)</f>
        <v>6</v>
      </c>
      <c r="DJ255">
        <f>IF(COUNTA('Последняя версия'!DJ255)=0,NA(),'Последняя версия'!DJ255)</f>
        <v>5</v>
      </c>
      <c r="DK255">
        <f>IF(COUNTA('Последняя версия'!DK255)=0,NA(),'Последняя версия'!DK255)</f>
        <v>4</v>
      </c>
      <c r="DL255">
        <f>IF(COUNTA('Последняя версия'!DL255)=0,NA(),'Последняя версия'!DL255)</f>
        <v>6</v>
      </c>
      <c r="DM255">
        <f>IF(COUNTA('Последняя версия'!DM255)=0,NA(),'Последняя версия'!DM255)</f>
        <v>9</v>
      </c>
      <c r="DN255">
        <f>IF(COUNTA('Последняя версия'!DN255)=0,NA(),'Последняя версия'!DN255)</f>
        <v>6</v>
      </c>
      <c r="DO255">
        <f>IF(COUNTA('Последняя версия'!DO255)=0,NA(),'Последняя версия'!DO255)</f>
        <v>3</v>
      </c>
      <c r="DP255">
        <f>IF(COUNTA('Последняя версия'!DP255)=0,NA(),'Последняя версия'!DP255)</f>
        <v>6</v>
      </c>
      <c r="DQ255">
        <f>IF(COUNTA('Последняя версия'!DQ255)=0,NA(),'Последняя версия'!DQ255)</f>
        <v>11</v>
      </c>
      <c r="DR255">
        <f>IF(COUNTA('Последняя версия'!DR255)=0,NA(),'Последняя версия'!DR255)</f>
        <v>9</v>
      </c>
      <c r="DS255">
        <f>IF(COUNTA('Последняя версия'!DS255)=0,NA(),'Последняя версия'!DS255)</f>
        <v>2</v>
      </c>
      <c r="DT255">
        <f>IF(COUNTA('Последняя версия'!DT255)=0,NA(),'Последняя версия'!DT255)</f>
        <v>105</v>
      </c>
      <c r="DU255">
        <f>IF(COUNTA('Последняя версия'!DU255)=0,NA(),'Последняя версия'!DU255)</f>
        <v>74</v>
      </c>
      <c r="DV255">
        <f>IF(COUNTA('Последняя версия'!DV255)=0,NA(),'Последняя версия'!DV255)</f>
        <v>14</v>
      </c>
      <c r="DW255">
        <f>IF(COUNTA('Последняя версия'!DW255)=0,NA(),'Последняя версия'!DW255)</f>
        <v>1</v>
      </c>
      <c r="DX255">
        <f>IF(COUNTA('Последняя версия'!DX255)=0,NA(),'Последняя версия'!DX255)</f>
        <v>11</v>
      </c>
      <c r="DY255">
        <f>IF(COUNTA('Последняя версия'!DY255)=0,NA(),'Последняя версия'!DY255)</f>
        <v>9</v>
      </c>
      <c r="DZ255">
        <f>IF(COUNTA('Последняя версия'!DZ255)=0,NA(),'Последняя версия'!DZ255)</f>
        <v>25</v>
      </c>
      <c r="EA255">
        <f>IF(COUNTA('Последняя версия'!EA255)=0,NA(),'Последняя версия'!EA255)</f>
        <v>15</v>
      </c>
      <c r="EB255">
        <f>IF(COUNTA('Последняя версия'!EB255)=0,NA(),'Последняя версия'!EB255)</f>
        <v>53</v>
      </c>
      <c r="EC255">
        <f>IF(COUNTA('Последняя версия'!EC255)=0,NA(),'Последняя версия'!EC255)</f>
        <v>66</v>
      </c>
      <c r="ED255">
        <f>IF(COUNTA('Последняя версия'!ED255)=0,NA(),'Последняя версия'!ED255)</f>
        <v>137</v>
      </c>
      <c r="EE255">
        <f>IF(COUNTA('Последняя версия'!EE255)=0,NA(),'Последняя версия'!EE255)</f>
        <v>0</v>
      </c>
      <c r="EF255">
        <f>IF(COUNTA('Последняя версия'!EF255)=0,NA(),'Последняя версия'!EF255)</f>
        <v>1</v>
      </c>
      <c r="EG255">
        <f>IF(COUNTA('Последняя версия'!EG255)=0,NA(),'Последняя версия'!EG255)</f>
        <v>1</v>
      </c>
      <c r="EH255">
        <f>IF(COUNTA('Последняя версия'!EH255)=0,NA(),'Последняя версия'!EH255)</f>
        <v>8</v>
      </c>
      <c r="EI255">
        <f>IF(COUNTA('Последняя версия'!EI255)=0,NA(),'Последняя версия'!EI255)</f>
        <v>71</v>
      </c>
      <c r="EJ255">
        <f>IF(COUNTA('Последняя версия'!EJ255)=0,NA(),'Последняя версия'!EJ255)</f>
        <v>1.24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G260"/>
  <sheetViews>
    <sheetView topLeftCell="O1" zoomScaleNormal="100" workbookViewId="0">
      <selection activeCell="AF12" sqref="AF12"/>
    </sheetView>
  </sheetViews>
  <sheetFormatPr defaultColWidth="8.54296875" defaultRowHeight="14.5" x14ac:dyDescent="0.35"/>
  <cols>
    <col min="1" max="2" width="14.90625" style="1" customWidth="1"/>
    <col min="3" max="3" width="14.90625" customWidth="1"/>
    <col min="5" max="5" width="13.90625" customWidth="1"/>
    <col min="6" max="10" width="13.90625" style="1" customWidth="1"/>
    <col min="11" max="24" width="12.36328125" style="1" customWidth="1"/>
    <col min="25" max="25" width="13.90625" customWidth="1"/>
    <col min="26" max="26" width="12.36328125" style="1" customWidth="1"/>
    <col min="31" max="31" width="12.36328125" style="1" customWidth="1"/>
    <col min="32" max="32" width="31.90625" style="1" customWidth="1"/>
    <col min="33" max="33" width="8.7265625" style="1" customWidth="1"/>
    <col min="34" max="34" width="15.81640625" style="1" customWidth="1"/>
    <col min="35" max="35" width="24.90625" style="1" customWidth="1"/>
    <col min="36" max="36" width="15.08984375" style="1" customWidth="1"/>
    <col min="37" max="37" width="11.6328125" style="1" customWidth="1"/>
    <col min="38" max="38" width="13" style="1" customWidth="1"/>
    <col min="39" max="39" width="14.81640625" style="1" customWidth="1"/>
    <col min="40" max="40" width="10.36328125" style="1" customWidth="1"/>
    <col min="41" max="41" width="8.54296875" style="1" customWidth="1"/>
    <col min="42" max="42" width="8.7265625" style="1" customWidth="1"/>
    <col min="43" max="43" width="16" style="1" customWidth="1"/>
    <col min="44" max="44" width="21.36328125" style="1" customWidth="1"/>
    <col min="45" max="45" width="8.54296875" style="1" customWidth="1"/>
    <col min="46" max="46" width="12.6328125" style="1" customWidth="1"/>
    <col min="47" max="47" width="11" style="1" customWidth="1"/>
    <col min="48" max="48" width="33.1796875" style="1" customWidth="1"/>
    <col min="49" max="49" width="12.90625" style="1" customWidth="1"/>
    <col min="50" max="50" width="12" style="1" customWidth="1"/>
    <col min="51" max="51" width="17.90625" style="1" customWidth="1"/>
    <col min="52" max="52" width="10.54296875" style="1" customWidth="1"/>
    <col min="53" max="53" width="8.54296875" style="1" customWidth="1"/>
    <col min="54" max="55" width="9.7265625" style="1" customWidth="1"/>
    <col min="56" max="58" width="8.54296875" style="1" customWidth="1"/>
    <col min="59" max="59" width="9.453125" style="1" customWidth="1"/>
    <col min="60" max="60" width="14.7265625" style="1" customWidth="1"/>
    <col min="61" max="61" width="16.90625" style="1" customWidth="1"/>
    <col min="62" max="62" width="8.54296875" style="1" customWidth="1"/>
    <col min="63" max="63" width="13.90625" style="1" customWidth="1"/>
    <col min="64" max="64" width="14" style="1" customWidth="1"/>
    <col min="65" max="65" width="13.08984375" style="1" customWidth="1"/>
    <col min="66" max="66" width="8.54296875" style="1" customWidth="1"/>
    <col min="67" max="67" width="15.81640625" style="1" customWidth="1"/>
    <col min="68" max="68" width="18.08984375" style="1" customWidth="1"/>
    <col min="69" max="69" width="26.6328125" style="1" customWidth="1"/>
    <col min="70" max="70" width="25.26953125" style="1" customWidth="1"/>
    <col min="71" max="71" width="17.36328125" style="1" customWidth="1"/>
    <col min="72" max="72" width="22.1796875" style="1" customWidth="1"/>
    <col min="73" max="73" width="10.453125" style="1" customWidth="1"/>
    <col min="74" max="74" width="34.08984375" style="1" customWidth="1"/>
    <col min="75" max="80" width="8.54296875" customWidth="1"/>
    <col min="81" max="81" width="27.7265625" customWidth="1"/>
    <col min="82" max="82" width="22.54296875" customWidth="1"/>
    <col min="83" max="83" width="8.54296875" customWidth="1"/>
    <col min="84" max="85" width="8.54296875" style="1" customWidth="1"/>
    <col min="86" max="86" width="15.7265625" style="1" customWidth="1"/>
    <col min="87" max="87" width="16.7265625" style="1" customWidth="1"/>
    <col min="88" max="88" width="11.54296875" style="1" customWidth="1"/>
    <col min="89" max="89" width="10.6328125" style="1" customWidth="1"/>
    <col min="90" max="90" width="16.7265625" style="1" customWidth="1"/>
    <col min="91" max="91" width="18.54296875" style="1" customWidth="1"/>
    <col min="92" max="92" width="8.54296875" style="1" customWidth="1"/>
    <col min="93" max="93" width="11.1796875" style="1" customWidth="1"/>
    <col min="94" max="94" width="13.1796875" style="1" customWidth="1"/>
    <col min="95" max="95" width="10.90625" style="1" customWidth="1"/>
    <col min="96" max="96" width="12.26953125" style="1" customWidth="1"/>
    <col min="97" max="97" width="10.54296875" style="1" customWidth="1"/>
    <col min="98" max="98" width="15.7265625" style="1" customWidth="1"/>
    <col min="99" max="99" width="13.26953125" style="1" customWidth="1"/>
    <col min="100" max="100" width="18.453125" style="1" customWidth="1"/>
    <col min="101" max="101" width="16" style="1" customWidth="1"/>
    <col min="102" max="103" width="8.54296875" style="1" customWidth="1"/>
    <col min="104" max="104" width="10.54296875" style="1" customWidth="1"/>
    <col min="105" max="105" width="18.453125" style="1" customWidth="1"/>
    <col min="106" max="106" width="14.6328125" style="1" customWidth="1"/>
    <col min="107" max="107" width="29.453125" style="1" customWidth="1"/>
    <col min="108" max="108" width="22.81640625" customWidth="1"/>
    <col min="109" max="109" width="23.1796875" customWidth="1"/>
    <col min="110" max="110" width="23" customWidth="1"/>
    <col min="111" max="113" width="8.54296875" customWidth="1"/>
    <col min="114" max="114" width="15" style="1" customWidth="1"/>
    <col min="115" max="115" width="11.08984375" style="1" customWidth="1"/>
    <col min="116" max="116" width="12.36328125" style="1" customWidth="1"/>
    <col min="117" max="117" width="13" style="1" customWidth="1"/>
    <col min="118" max="118" width="11.453125" style="1" customWidth="1"/>
    <col min="119" max="119" width="10.81640625" style="1" customWidth="1"/>
    <col min="120" max="120" width="8.54296875" style="1" customWidth="1"/>
    <col min="121" max="121" width="12.1796875" style="1" customWidth="1"/>
    <col min="122" max="122" width="28.453125" style="1" customWidth="1"/>
    <col min="123" max="123" width="15.08984375" style="1" customWidth="1"/>
    <col min="124" max="124" width="11.7265625" style="1" customWidth="1"/>
    <col min="125" max="125" width="12.54296875" style="1" customWidth="1"/>
    <col min="126" max="126" width="13.1796875" style="1" customWidth="1"/>
    <col min="127" max="127" width="11.6328125" style="1" customWidth="1"/>
    <col min="128" max="128" width="11" style="1" customWidth="1"/>
    <col min="129" max="134" width="8.54296875" style="1" customWidth="1"/>
    <col min="135" max="135" width="9.54296875" style="1" customWidth="1"/>
    <col min="136" max="136" width="10.453125" style="1" customWidth="1"/>
    <col min="137" max="138" width="8.54296875" style="1" customWidth="1"/>
    <col min="139" max="139" width="12.81640625" style="1" customWidth="1"/>
    <col min="140" max="140" width="14" style="1" customWidth="1"/>
    <col min="141" max="141" width="10.453125" style="1" customWidth="1"/>
    <col min="142" max="142" width="20.1796875" style="1" customWidth="1"/>
    <col min="143" max="143" width="11.7265625" style="1" customWidth="1"/>
    <col min="144" max="144" width="11.08984375" style="1" customWidth="1"/>
    <col min="145" max="145" width="9.453125" style="1" customWidth="1"/>
    <col min="146" max="146" width="12.1796875" style="59" customWidth="1"/>
    <col min="147" max="147" width="8.54296875" style="1"/>
    <col min="148" max="148" width="18.6328125" style="1" customWidth="1"/>
    <col min="149" max="149" width="8.54296875" style="1"/>
    <col min="150" max="150" width="11.26953125" style="1" customWidth="1"/>
    <col min="151" max="151" width="10.6328125" style="1" customWidth="1"/>
    <col min="152" max="152" width="18.6328125" style="1" customWidth="1"/>
    <col min="153" max="153" width="22.453125" style="1" customWidth="1"/>
    <col min="154" max="154" width="27.90625" style="1" customWidth="1"/>
    <col min="155" max="155" width="28.54296875" customWidth="1"/>
    <col min="156" max="156" width="14.453125" style="1" customWidth="1"/>
    <col min="157" max="157" width="10.36328125" customWidth="1"/>
    <col min="158" max="158" width="16.36328125" customWidth="1"/>
    <col min="466" max="467" width="9.08984375" customWidth="1"/>
  </cols>
  <sheetData>
    <row r="1" spans="1:449" ht="39.5" customHeight="1" x14ac:dyDescent="0.35">
      <c r="A1" s="2" t="s">
        <v>131</v>
      </c>
      <c r="B1" s="3" t="s">
        <v>0</v>
      </c>
      <c r="C1" s="10" t="s">
        <v>4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2" t="s">
        <v>11</v>
      </c>
      <c r="J1" s="10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24</v>
      </c>
      <c r="U1" s="11" t="s">
        <v>25</v>
      </c>
      <c r="V1" s="11" t="s">
        <v>26</v>
      </c>
      <c r="W1" s="12" t="s">
        <v>27</v>
      </c>
      <c r="X1" s="11" t="s">
        <v>5</v>
      </c>
      <c r="Y1" s="11" t="s">
        <v>22</v>
      </c>
      <c r="Z1" s="11" t="s">
        <v>23</v>
      </c>
      <c r="AA1" s="19" t="s">
        <v>135</v>
      </c>
      <c r="AB1" s="20" t="s">
        <v>28</v>
      </c>
      <c r="AC1" s="21" t="s">
        <v>29</v>
      </c>
      <c r="AD1" s="22" t="s">
        <v>30</v>
      </c>
      <c r="AE1" s="22" t="s">
        <v>31</v>
      </c>
      <c r="AF1" s="22" t="s">
        <v>32</v>
      </c>
      <c r="AG1" s="22" t="s">
        <v>33</v>
      </c>
      <c r="AH1" s="22" t="s">
        <v>34</v>
      </c>
      <c r="AI1" s="22" t="s">
        <v>35</v>
      </c>
      <c r="AJ1" s="22" t="s">
        <v>36</v>
      </c>
      <c r="AK1" s="22" t="s">
        <v>37</v>
      </c>
      <c r="AL1" s="23" t="s">
        <v>38</v>
      </c>
      <c r="AM1" s="24" t="s">
        <v>39</v>
      </c>
      <c r="AN1" s="24" t="s">
        <v>40</v>
      </c>
      <c r="AO1" s="24" t="s">
        <v>41</v>
      </c>
      <c r="AP1" s="24" t="s">
        <v>42</v>
      </c>
      <c r="AQ1" s="24" t="s">
        <v>43</v>
      </c>
      <c r="AR1" s="24" t="s">
        <v>44</v>
      </c>
      <c r="AS1" s="24" t="s">
        <v>45</v>
      </c>
      <c r="AT1" s="24" t="s">
        <v>46</v>
      </c>
      <c r="AU1" s="25" t="s">
        <v>47</v>
      </c>
      <c r="AV1" s="26" t="s">
        <v>48</v>
      </c>
      <c r="AW1" s="18" t="s">
        <v>49</v>
      </c>
      <c r="AX1" s="27" t="s">
        <v>50</v>
      </c>
      <c r="AY1" s="27" t="s">
        <v>51</v>
      </c>
      <c r="AZ1" s="27" t="s">
        <v>52</v>
      </c>
      <c r="BA1" s="28" t="s">
        <v>53</v>
      </c>
      <c r="BB1" s="29" t="s">
        <v>54</v>
      </c>
      <c r="BC1" s="30" t="s">
        <v>55</v>
      </c>
      <c r="BD1" s="30" t="s">
        <v>56</v>
      </c>
      <c r="BE1" s="30" t="s">
        <v>57</v>
      </c>
      <c r="BF1" s="30" t="s">
        <v>58</v>
      </c>
      <c r="BG1" s="31" t="s">
        <v>59</v>
      </c>
      <c r="BH1" s="32" t="s">
        <v>60</v>
      </c>
      <c r="BI1" s="34" t="s">
        <v>61</v>
      </c>
      <c r="BJ1" s="34" t="s">
        <v>137</v>
      </c>
      <c r="BK1" s="34" t="s">
        <v>138</v>
      </c>
      <c r="BL1" s="35" t="s">
        <v>62</v>
      </c>
      <c r="BM1" s="4" t="s">
        <v>63</v>
      </c>
      <c r="BN1" s="36" t="s">
        <v>148</v>
      </c>
      <c r="BO1" s="4" t="s">
        <v>139</v>
      </c>
      <c r="BP1" s="5" t="s">
        <v>64</v>
      </c>
      <c r="BQ1" s="34" t="s">
        <v>65</v>
      </c>
      <c r="BR1" s="34" t="s">
        <v>67</v>
      </c>
      <c r="BS1" s="34" t="s">
        <v>68</v>
      </c>
      <c r="BT1" s="34" t="s">
        <v>69</v>
      </c>
      <c r="BU1" s="34" t="s">
        <v>70</v>
      </c>
      <c r="BV1" s="34" t="s">
        <v>71</v>
      </c>
      <c r="BW1" s="34" t="s">
        <v>72</v>
      </c>
      <c r="BX1" s="34" t="s">
        <v>73</v>
      </c>
      <c r="BY1" s="34" t="s">
        <v>74</v>
      </c>
      <c r="BZ1" s="34" t="s">
        <v>75</v>
      </c>
      <c r="CA1" s="34" t="s">
        <v>76</v>
      </c>
      <c r="CB1" s="34" t="s">
        <v>77</v>
      </c>
      <c r="CC1" s="34" t="s">
        <v>78</v>
      </c>
      <c r="CD1" s="34" t="s">
        <v>79</v>
      </c>
      <c r="CE1" s="34" t="s">
        <v>80</v>
      </c>
      <c r="CF1" s="34" t="s">
        <v>81</v>
      </c>
      <c r="CG1" s="34" t="s">
        <v>82</v>
      </c>
      <c r="CH1" s="34" t="s">
        <v>83</v>
      </c>
      <c r="CI1" s="34" t="s">
        <v>84</v>
      </c>
      <c r="CJ1" s="34" t="s">
        <v>85</v>
      </c>
      <c r="CK1" s="34" t="s">
        <v>86</v>
      </c>
      <c r="CL1" s="33" t="s">
        <v>140</v>
      </c>
      <c r="CM1" s="37" t="s">
        <v>143</v>
      </c>
      <c r="CN1" s="38" t="s">
        <v>144</v>
      </c>
      <c r="CO1" s="38" t="s">
        <v>145</v>
      </c>
      <c r="CP1" s="38" t="s">
        <v>146</v>
      </c>
      <c r="CQ1" s="38" t="s">
        <v>147</v>
      </c>
      <c r="CR1" s="39" t="s">
        <v>66</v>
      </c>
      <c r="CS1" s="40" t="s">
        <v>1</v>
      </c>
      <c r="CT1" s="41" t="s">
        <v>2</v>
      </c>
      <c r="CU1" s="42" t="s">
        <v>3</v>
      </c>
      <c r="CV1" s="43" t="s">
        <v>87</v>
      </c>
      <c r="CW1" s="44" t="s">
        <v>88</v>
      </c>
      <c r="CX1" s="44" t="s">
        <v>89</v>
      </c>
      <c r="CY1" s="44" t="s">
        <v>90</v>
      </c>
      <c r="CZ1" s="44" t="s">
        <v>91</v>
      </c>
      <c r="DA1" s="45" t="s">
        <v>92</v>
      </c>
      <c r="DB1" s="46" t="s">
        <v>93</v>
      </c>
      <c r="DC1" s="47" t="s">
        <v>141</v>
      </c>
      <c r="DD1" s="47" t="s">
        <v>94</v>
      </c>
      <c r="DE1" s="47" t="s">
        <v>95</v>
      </c>
      <c r="DF1" s="47" t="s">
        <v>96</v>
      </c>
      <c r="DG1" s="47" t="s">
        <v>97</v>
      </c>
      <c r="DH1" s="48" t="s">
        <v>128</v>
      </c>
      <c r="DI1" s="49" t="s">
        <v>98</v>
      </c>
      <c r="DJ1" s="50" t="s">
        <v>99</v>
      </c>
      <c r="DK1" s="50" t="s">
        <v>100</v>
      </c>
      <c r="DL1" s="50" t="s">
        <v>101</v>
      </c>
      <c r="DM1" s="50" t="s">
        <v>102</v>
      </c>
      <c r="DN1" s="50" t="s">
        <v>103</v>
      </c>
      <c r="DO1" s="50" t="s">
        <v>104</v>
      </c>
      <c r="DP1" s="50" t="s">
        <v>105</v>
      </c>
      <c r="DQ1" s="50" t="s">
        <v>106</v>
      </c>
      <c r="DR1" s="50" t="s">
        <v>107</v>
      </c>
      <c r="DS1" s="50" t="s">
        <v>108</v>
      </c>
      <c r="DT1" s="50" t="s">
        <v>109</v>
      </c>
      <c r="DU1" s="51" t="s">
        <v>142</v>
      </c>
      <c r="DV1" s="51" t="s">
        <v>110</v>
      </c>
      <c r="DW1" s="51" t="s">
        <v>111</v>
      </c>
      <c r="DX1" s="51" t="s">
        <v>112</v>
      </c>
      <c r="DY1" s="51" t="s">
        <v>113</v>
      </c>
      <c r="DZ1" s="51" t="s">
        <v>114</v>
      </c>
      <c r="EA1" s="51" t="s">
        <v>115</v>
      </c>
      <c r="EB1" s="51" t="s">
        <v>116</v>
      </c>
      <c r="EC1" s="51" t="s">
        <v>117</v>
      </c>
      <c r="ED1" s="51" t="s">
        <v>118</v>
      </c>
      <c r="EE1" s="51" t="s">
        <v>119</v>
      </c>
      <c r="EF1" s="51" t="s">
        <v>120</v>
      </c>
      <c r="EG1" s="51" t="s">
        <v>121</v>
      </c>
      <c r="EH1" s="51" t="s">
        <v>122</v>
      </c>
      <c r="EI1" s="51" t="s">
        <v>129</v>
      </c>
      <c r="EJ1" s="52" t="s">
        <v>130</v>
      </c>
      <c r="EK1" s="60" t="s">
        <v>136</v>
      </c>
      <c r="EL1"/>
      <c r="EM1"/>
      <c r="EN1"/>
      <c r="EO1"/>
      <c r="EP1"/>
      <c r="EQ1"/>
      <c r="ER1"/>
      <c r="ES1"/>
      <c r="ET1"/>
      <c r="EU1"/>
      <c r="EV1"/>
      <c r="EW1"/>
      <c r="EX1"/>
      <c r="EZ1"/>
    </row>
    <row r="2" spans="1:449" ht="15.5" customHeight="1" x14ac:dyDescent="0.35">
      <c r="A2">
        <v>1</v>
      </c>
      <c r="B2">
        <v>1</v>
      </c>
      <c r="C2" s="13">
        <v>2</v>
      </c>
      <c r="D2" s="14">
        <v>6</v>
      </c>
      <c r="E2" s="14">
        <v>6</v>
      </c>
      <c r="F2" s="14">
        <v>4</v>
      </c>
      <c r="G2" s="14">
        <v>3</v>
      </c>
      <c r="H2" s="14">
        <v>1</v>
      </c>
      <c r="I2" s="15">
        <v>1</v>
      </c>
      <c r="J2" s="13">
        <v>1</v>
      </c>
      <c r="K2" s="14">
        <v>1</v>
      </c>
      <c r="L2" s="14">
        <v>1</v>
      </c>
      <c r="M2" s="14">
        <v>1</v>
      </c>
      <c r="N2" s="14">
        <v>1</v>
      </c>
      <c r="O2" s="14">
        <v>2</v>
      </c>
      <c r="P2" s="14">
        <v>2</v>
      </c>
      <c r="Q2" s="14">
        <v>1</v>
      </c>
      <c r="R2" s="14">
        <v>1</v>
      </c>
      <c r="S2" s="14"/>
      <c r="T2" s="14">
        <v>3</v>
      </c>
      <c r="U2" s="14">
        <v>1</v>
      </c>
      <c r="V2" s="14">
        <v>3</v>
      </c>
      <c r="W2" s="15"/>
      <c r="X2" s="14">
        <v>83</v>
      </c>
      <c r="Y2" s="14">
        <v>63</v>
      </c>
      <c r="Z2" s="14">
        <v>240</v>
      </c>
      <c r="AA2" s="13">
        <v>51</v>
      </c>
      <c r="AB2" s="15"/>
      <c r="AC2" s="13">
        <v>40</v>
      </c>
      <c r="AD2" s="14">
        <v>6.05</v>
      </c>
      <c r="AE2" s="14">
        <v>72.3</v>
      </c>
      <c r="AF2" s="14">
        <v>5.35</v>
      </c>
      <c r="AG2" s="14">
        <v>1.82</v>
      </c>
      <c r="AH2" s="14">
        <v>2.91</v>
      </c>
      <c r="AI2" s="14">
        <v>0.92</v>
      </c>
      <c r="AJ2" s="14">
        <v>13.85</v>
      </c>
      <c r="AK2" s="14">
        <v>2.33</v>
      </c>
      <c r="AL2" s="13">
        <v>183</v>
      </c>
      <c r="AM2" s="14">
        <v>1641</v>
      </c>
      <c r="AN2" s="14">
        <v>0.88</v>
      </c>
      <c r="AO2" s="14"/>
      <c r="AP2" s="14">
        <v>107.6</v>
      </c>
      <c r="AQ2" s="14">
        <v>0.34</v>
      </c>
      <c r="AR2" s="14">
        <v>7.6</v>
      </c>
      <c r="AS2" s="14">
        <v>1.18</v>
      </c>
      <c r="AT2" s="14">
        <v>2.63</v>
      </c>
      <c r="AU2" s="15">
        <v>12.97</v>
      </c>
      <c r="AV2" s="13">
        <v>220.8</v>
      </c>
      <c r="AW2" s="14">
        <v>104.7</v>
      </c>
      <c r="AX2" s="14">
        <v>7.21</v>
      </c>
      <c r="AY2" s="14">
        <v>0.47</v>
      </c>
      <c r="AZ2" s="14">
        <v>1.06</v>
      </c>
      <c r="BA2" s="15"/>
      <c r="BB2" s="13"/>
      <c r="BC2" s="14"/>
      <c r="BD2" s="14"/>
      <c r="BE2" s="14"/>
      <c r="BF2" s="14"/>
      <c r="BG2" s="15"/>
      <c r="BH2" s="13"/>
      <c r="BI2" s="14"/>
      <c r="BJ2" s="14"/>
      <c r="BK2" s="14"/>
      <c r="BL2" s="14"/>
      <c r="BM2" s="14"/>
      <c r="BN2" s="14"/>
      <c r="BO2" s="14"/>
      <c r="BP2" s="14"/>
      <c r="BQ2" s="14"/>
      <c r="BR2" s="14">
        <v>189</v>
      </c>
      <c r="BS2" s="14">
        <v>36.4</v>
      </c>
      <c r="BT2" s="14">
        <v>0.25</v>
      </c>
      <c r="BU2" s="14">
        <v>1083.94</v>
      </c>
      <c r="BV2" s="14">
        <v>0.31</v>
      </c>
      <c r="BW2" s="14">
        <v>23.11</v>
      </c>
      <c r="BX2" s="14">
        <v>0.04</v>
      </c>
      <c r="BY2" s="14">
        <v>3.08</v>
      </c>
      <c r="BZ2" s="14">
        <v>3.1</v>
      </c>
      <c r="CA2" s="14"/>
      <c r="CB2" s="14">
        <v>18.899999999999999</v>
      </c>
      <c r="CC2" s="14">
        <v>0.28999999999999998</v>
      </c>
      <c r="CD2" s="14">
        <v>13.11</v>
      </c>
      <c r="CE2" s="14">
        <v>7.84</v>
      </c>
      <c r="CF2" s="14">
        <v>4.2</v>
      </c>
      <c r="CG2" s="14">
        <v>57.01</v>
      </c>
      <c r="CH2" s="14">
        <v>37.6</v>
      </c>
      <c r="CI2" s="14">
        <v>510.38</v>
      </c>
      <c r="CJ2" s="14"/>
      <c r="CK2" s="14"/>
      <c r="CL2" s="15"/>
      <c r="CM2" s="13"/>
      <c r="CN2" s="14"/>
      <c r="CO2" s="14"/>
      <c r="CP2" s="14"/>
      <c r="CQ2" s="14"/>
      <c r="CR2" s="15"/>
      <c r="CS2" s="13">
        <v>29</v>
      </c>
      <c r="CT2" s="14">
        <v>10</v>
      </c>
      <c r="CU2" s="15">
        <v>14</v>
      </c>
      <c r="CV2" s="13">
        <v>2</v>
      </c>
      <c r="CW2" s="14">
        <v>1</v>
      </c>
      <c r="CX2" s="14">
        <v>5</v>
      </c>
      <c r="CY2" s="14">
        <v>1</v>
      </c>
      <c r="CZ2" s="14">
        <v>2</v>
      </c>
      <c r="DA2" s="15">
        <v>5</v>
      </c>
      <c r="DB2" s="13">
        <v>4</v>
      </c>
      <c r="DC2" s="14">
        <v>4</v>
      </c>
      <c r="DD2" s="14">
        <v>5</v>
      </c>
      <c r="DE2" s="14">
        <v>1</v>
      </c>
      <c r="DF2" s="14">
        <v>3</v>
      </c>
      <c r="DG2" s="14">
        <v>7</v>
      </c>
      <c r="DH2" s="15">
        <v>5</v>
      </c>
      <c r="DI2" s="13">
        <v>5</v>
      </c>
      <c r="DJ2" s="14">
        <v>5</v>
      </c>
      <c r="DK2" s="14">
        <v>3</v>
      </c>
      <c r="DL2" s="14">
        <v>8</v>
      </c>
      <c r="DM2" s="14">
        <v>11</v>
      </c>
      <c r="DN2" s="14">
        <v>6</v>
      </c>
      <c r="DO2" s="14">
        <v>5</v>
      </c>
      <c r="DP2" s="14">
        <v>4</v>
      </c>
      <c r="DQ2" s="14">
        <v>13</v>
      </c>
      <c r="DR2" s="14">
        <v>9</v>
      </c>
      <c r="DS2" s="14">
        <v>4</v>
      </c>
      <c r="DT2" s="14">
        <v>112</v>
      </c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5"/>
      <c r="EK2" s="53">
        <f>COUNTBLANK($C2:$EJ2)/139</f>
        <v>0.33812949640287771</v>
      </c>
      <c r="EL2"/>
      <c r="EM2"/>
      <c r="EN2"/>
      <c r="EO2" s="61"/>
      <c r="EP2"/>
      <c r="EQ2"/>
      <c r="ER2"/>
      <c r="ES2"/>
      <c r="ET2"/>
      <c r="EU2"/>
      <c r="EV2"/>
      <c r="EW2"/>
      <c r="EX2"/>
      <c r="EZ2"/>
    </row>
    <row r="3" spans="1:449" s="7" customFormat="1" ht="15.5" customHeight="1" x14ac:dyDescent="0.35">
      <c r="A3">
        <v>2</v>
      </c>
      <c r="B3">
        <v>1</v>
      </c>
      <c r="C3" s="13">
        <v>1</v>
      </c>
      <c r="D3" s="14">
        <v>4</v>
      </c>
      <c r="E3" s="14">
        <v>6</v>
      </c>
      <c r="F3" s="14">
        <v>4</v>
      </c>
      <c r="G3" s="14">
        <v>1</v>
      </c>
      <c r="H3" s="14">
        <v>1</v>
      </c>
      <c r="I3" s="15">
        <v>1</v>
      </c>
      <c r="J3" s="13">
        <v>1</v>
      </c>
      <c r="K3" s="14">
        <v>1</v>
      </c>
      <c r="L3" s="14">
        <v>2</v>
      </c>
      <c r="M3" s="14">
        <v>1</v>
      </c>
      <c r="N3" s="14">
        <v>1</v>
      </c>
      <c r="O3" s="14">
        <v>2</v>
      </c>
      <c r="P3" s="14">
        <v>1</v>
      </c>
      <c r="Q3" s="14">
        <v>1</v>
      </c>
      <c r="R3" s="14">
        <v>1</v>
      </c>
      <c r="S3" s="14"/>
      <c r="T3" s="14">
        <v>1</v>
      </c>
      <c r="U3" s="14">
        <v>2</v>
      </c>
      <c r="V3" s="14">
        <v>3</v>
      </c>
      <c r="W3" s="15"/>
      <c r="X3" s="14">
        <v>69</v>
      </c>
      <c r="Y3" s="14">
        <v>69</v>
      </c>
      <c r="Z3" s="14">
        <v>3</v>
      </c>
      <c r="AA3" s="13">
        <v>55</v>
      </c>
      <c r="AB3" s="15"/>
      <c r="AC3" s="13">
        <v>45.2</v>
      </c>
      <c r="AD3" s="14">
        <v>5.9</v>
      </c>
      <c r="AE3" s="14">
        <v>73</v>
      </c>
      <c r="AF3" s="14">
        <v>5.35</v>
      </c>
      <c r="AG3" s="14">
        <v>1.1499999999999999</v>
      </c>
      <c r="AH3" s="14">
        <v>4.45</v>
      </c>
      <c r="AI3" s="14">
        <v>1.36</v>
      </c>
      <c r="AJ3" s="14">
        <v>9.9600000000000009</v>
      </c>
      <c r="AK3" s="14"/>
      <c r="AL3" s="13"/>
      <c r="AM3" s="14">
        <v>564</v>
      </c>
      <c r="AN3" s="14">
        <v>3.6</v>
      </c>
      <c r="AO3" s="14"/>
      <c r="AP3" s="14">
        <v>244.6</v>
      </c>
      <c r="AQ3" s="14">
        <v>13.79</v>
      </c>
      <c r="AR3" s="14">
        <v>23.4</v>
      </c>
      <c r="AS3" s="14">
        <v>1.4</v>
      </c>
      <c r="AT3" s="14">
        <v>4.5</v>
      </c>
      <c r="AU3" s="15">
        <v>18.100000000000001</v>
      </c>
      <c r="AV3" s="13">
        <v>181.67</v>
      </c>
      <c r="AW3" s="14">
        <v>124.9</v>
      </c>
      <c r="AX3" s="14">
        <v>4.12</v>
      </c>
      <c r="AY3" s="14">
        <v>0.7</v>
      </c>
      <c r="AZ3" s="14">
        <v>1.04</v>
      </c>
      <c r="BA3" s="15"/>
      <c r="BB3" s="13"/>
      <c r="BC3" s="14"/>
      <c r="BD3" s="14"/>
      <c r="BE3" s="14"/>
      <c r="BF3" s="14"/>
      <c r="BG3" s="15"/>
      <c r="BH3" s="13"/>
      <c r="BI3" s="14"/>
      <c r="BJ3" s="14"/>
      <c r="BK3" s="14"/>
      <c r="BL3" s="14"/>
      <c r="BM3" s="14"/>
      <c r="BN3" s="14"/>
      <c r="BO3" s="14"/>
      <c r="BP3" s="14"/>
      <c r="BQ3" s="14"/>
      <c r="BR3" s="14">
        <v>237.4</v>
      </c>
      <c r="BS3" s="14">
        <v>40.6</v>
      </c>
      <c r="BT3" s="14">
        <v>0.41</v>
      </c>
      <c r="BU3" s="14">
        <v>1416.35</v>
      </c>
      <c r="BV3" s="14">
        <v>0.24</v>
      </c>
      <c r="BW3" s="14">
        <v>17.72</v>
      </c>
      <c r="BX3" s="14">
        <v>0.03</v>
      </c>
      <c r="BY3" s="14">
        <v>2.31</v>
      </c>
      <c r="BZ3" s="14">
        <v>1.97</v>
      </c>
      <c r="CA3" s="14">
        <v>6.84</v>
      </c>
      <c r="CB3" s="14">
        <v>9.59</v>
      </c>
      <c r="CC3" s="14"/>
      <c r="CD3" s="14"/>
      <c r="CE3" s="14"/>
      <c r="CF3" s="14">
        <v>3.66</v>
      </c>
      <c r="CG3" s="14">
        <v>49.92</v>
      </c>
      <c r="CH3" s="14">
        <v>33.6</v>
      </c>
      <c r="CI3" s="14">
        <v>458.27</v>
      </c>
      <c r="CJ3" s="14"/>
      <c r="CK3" s="14"/>
      <c r="CL3" s="15"/>
      <c r="CM3" s="13"/>
      <c r="CN3" s="14"/>
      <c r="CO3" s="14"/>
      <c r="CP3" s="14"/>
      <c r="CQ3" s="14"/>
      <c r="CR3" s="15"/>
      <c r="CS3" s="13">
        <v>25</v>
      </c>
      <c r="CT3" s="14">
        <v>8</v>
      </c>
      <c r="CU3" s="15">
        <v>15</v>
      </c>
      <c r="CV3" s="13">
        <v>4</v>
      </c>
      <c r="CW3" s="14">
        <v>3</v>
      </c>
      <c r="CX3" s="14">
        <v>2</v>
      </c>
      <c r="CY3" s="14">
        <v>4</v>
      </c>
      <c r="CZ3" s="14">
        <v>4</v>
      </c>
      <c r="DA3" s="15">
        <v>8</v>
      </c>
      <c r="DB3" s="13">
        <v>8</v>
      </c>
      <c r="DC3" s="14">
        <v>9</v>
      </c>
      <c r="DD3" s="14">
        <v>8</v>
      </c>
      <c r="DE3" s="14">
        <v>6</v>
      </c>
      <c r="DF3" s="14">
        <v>6</v>
      </c>
      <c r="DG3" s="14">
        <v>7</v>
      </c>
      <c r="DH3" s="15">
        <v>24</v>
      </c>
      <c r="DI3" s="13">
        <v>6</v>
      </c>
      <c r="DJ3" s="14">
        <v>5</v>
      </c>
      <c r="DK3" s="14">
        <v>4</v>
      </c>
      <c r="DL3" s="14">
        <v>7</v>
      </c>
      <c r="DM3" s="14">
        <v>10</v>
      </c>
      <c r="DN3" s="14">
        <v>6</v>
      </c>
      <c r="DO3" s="14">
        <v>4</v>
      </c>
      <c r="DP3" s="14">
        <v>2</v>
      </c>
      <c r="DQ3" s="14">
        <v>10</v>
      </c>
      <c r="DR3" s="14">
        <v>7</v>
      </c>
      <c r="DS3" s="14">
        <v>3</v>
      </c>
      <c r="DT3" s="14">
        <v>94</v>
      </c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5"/>
      <c r="EK3" s="54">
        <f>COUNTBLANK($C3:$EJ3)/139</f>
        <v>0.36690647482014388</v>
      </c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</row>
    <row r="4" spans="1:449" ht="15.5" customHeight="1" x14ac:dyDescent="0.35">
      <c r="A4">
        <v>3</v>
      </c>
      <c r="B4">
        <v>3</v>
      </c>
      <c r="C4" s="13">
        <v>2</v>
      </c>
      <c r="D4" s="14">
        <v>6</v>
      </c>
      <c r="E4" s="14">
        <v>6</v>
      </c>
      <c r="F4" s="14">
        <v>4</v>
      </c>
      <c r="G4" s="14">
        <v>1</v>
      </c>
      <c r="H4" s="14">
        <v>1</v>
      </c>
      <c r="I4" s="15">
        <v>1</v>
      </c>
      <c r="J4" s="13">
        <v>1</v>
      </c>
      <c r="K4" s="14">
        <v>1</v>
      </c>
      <c r="L4" s="14">
        <v>1</v>
      </c>
      <c r="M4" s="14">
        <v>1</v>
      </c>
      <c r="N4" s="14">
        <v>1</v>
      </c>
      <c r="O4" s="14">
        <v>2</v>
      </c>
      <c r="P4" s="14">
        <v>1</v>
      </c>
      <c r="Q4" s="14">
        <v>3</v>
      </c>
      <c r="R4" s="14">
        <v>1</v>
      </c>
      <c r="S4" s="14"/>
      <c r="T4" s="14">
        <v>1</v>
      </c>
      <c r="U4" s="14">
        <v>2</v>
      </c>
      <c r="V4" s="14">
        <v>2</v>
      </c>
      <c r="W4" s="15"/>
      <c r="X4" s="14">
        <v>64</v>
      </c>
      <c r="Y4" s="14">
        <v>63</v>
      </c>
      <c r="Z4" s="14">
        <v>7</v>
      </c>
      <c r="AA4" s="13">
        <v>45</v>
      </c>
      <c r="AB4" s="15"/>
      <c r="AC4" s="13">
        <v>43.98</v>
      </c>
      <c r="AD4" s="14">
        <v>6.96</v>
      </c>
      <c r="AE4" s="14">
        <v>71.98</v>
      </c>
      <c r="AF4" s="14">
        <v>3.9</v>
      </c>
      <c r="AG4" s="14">
        <v>2.09</v>
      </c>
      <c r="AH4" s="14">
        <v>3.68</v>
      </c>
      <c r="AI4" s="14">
        <v>1.23</v>
      </c>
      <c r="AJ4" s="14">
        <v>0.2</v>
      </c>
      <c r="AK4" s="14"/>
      <c r="AL4" s="13">
        <v>36</v>
      </c>
      <c r="AM4" s="14">
        <v>516</v>
      </c>
      <c r="AN4" s="14">
        <v>1.8</v>
      </c>
      <c r="AO4" s="14"/>
      <c r="AP4" s="14"/>
      <c r="AQ4" s="14">
        <v>0.87</v>
      </c>
      <c r="AR4" s="14">
        <v>12</v>
      </c>
      <c r="AS4" s="14">
        <v>4.2</v>
      </c>
      <c r="AT4" s="14">
        <v>2.4</v>
      </c>
      <c r="AU4" s="15">
        <v>21.7</v>
      </c>
      <c r="AV4" s="13">
        <v>247.89</v>
      </c>
      <c r="AW4" s="14">
        <v>112.57</v>
      </c>
      <c r="AX4" s="14">
        <v>5.23</v>
      </c>
      <c r="AY4" s="14">
        <v>0.44</v>
      </c>
      <c r="AZ4" s="14">
        <v>0.93</v>
      </c>
      <c r="BA4" s="15"/>
      <c r="BB4" s="13"/>
      <c r="BC4" s="14"/>
      <c r="BD4" s="14"/>
      <c r="BE4" s="14"/>
      <c r="BF4" s="14"/>
      <c r="BG4" s="15"/>
      <c r="BH4" s="13"/>
      <c r="BI4" s="14"/>
      <c r="BJ4" s="14"/>
      <c r="BK4" s="14"/>
      <c r="BL4" s="14"/>
      <c r="BM4" s="14"/>
      <c r="BN4" s="14"/>
      <c r="BO4" s="14"/>
      <c r="BP4" s="14"/>
      <c r="BQ4" s="14"/>
      <c r="BR4" s="14">
        <v>231.2</v>
      </c>
      <c r="BS4" s="14">
        <v>39.5</v>
      </c>
      <c r="BT4" s="14">
        <v>0.27</v>
      </c>
      <c r="BU4" s="14">
        <v>1067.26</v>
      </c>
      <c r="BV4" s="14">
        <v>0.22</v>
      </c>
      <c r="BW4" s="14">
        <v>16.18</v>
      </c>
      <c r="BX4" s="14">
        <v>0.04</v>
      </c>
      <c r="BY4" s="14">
        <v>3.08</v>
      </c>
      <c r="BZ4" s="14">
        <v>1.48</v>
      </c>
      <c r="CA4" s="14">
        <v>5.92</v>
      </c>
      <c r="CB4" s="14">
        <v>6.21</v>
      </c>
      <c r="CC4" s="14"/>
      <c r="CD4" s="14"/>
      <c r="CE4" s="14"/>
      <c r="CF4" s="14">
        <v>3.18</v>
      </c>
      <c r="CG4" s="14">
        <v>43.29</v>
      </c>
      <c r="CH4" s="14">
        <v>29.8</v>
      </c>
      <c r="CI4" s="14">
        <v>405.66</v>
      </c>
      <c r="CJ4" s="14"/>
      <c r="CK4" s="14"/>
      <c r="CL4" s="15"/>
      <c r="CM4" s="13"/>
      <c r="CN4" s="14"/>
      <c r="CO4" s="14"/>
      <c r="CP4" s="14"/>
      <c r="CQ4" s="14"/>
      <c r="CR4" s="15"/>
      <c r="CS4" s="13">
        <v>27</v>
      </c>
      <c r="CT4" s="14">
        <v>10</v>
      </c>
      <c r="CU4" s="15">
        <v>18</v>
      </c>
      <c r="CV4" s="13">
        <v>4</v>
      </c>
      <c r="CW4" s="14">
        <v>1</v>
      </c>
      <c r="CX4" s="14">
        <v>5</v>
      </c>
      <c r="CY4" s="14">
        <v>1</v>
      </c>
      <c r="CZ4" s="14">
        <v>6</v>
      </c>
      <c r="DA4" s="15">
        <v>6</v>
      </c>
      <c r="DB4" s="13">
        <v>7</v>
      </c>
      <c r="DC4" s="14">
        <v>7</v>
      </c>
      <c r="DD4" s="14">
        <v>6</v>
      </c>
      <c r="DE4" s="14">
        <v>1</v>
      </c>
      <c r="DF4" s="14">
        <v>9</v>
      </c>
      <c r="DG4" s="14">
        <v>8</v>
      </c>
      <c r="DH4" s="15">
        <v>19</v>
      </c>
      <c r="DI4" s="13">
        <v>6</v>
      </c>
      <c r="DJ4" s="14">
        <v>5</v>
      </c>
      <c r="DK4" s="14">
        <v>6</v>
      </c>
      <c r="DL4" s="14">
        <v>11</v>
      </c>
      <c r="DM4" s="14">
        <v>11</v>
      </c>
      <c r="DN4" s="14">
        <v>6</v>
      </c>
      <c r="DO4" s="14">
        <v>5</v>
      </c>
      <c r="DP4" s="14">
        <v>11</v>
      </c>
      <c r="DQ4" s="14">
        <v>21</v>
      </c>
      <c r="DR4" s="14">
        <v>9</v>
      </c>
      <c r="DS4" s="14">
        <v>12</v>
      </c>
      <c r="DT4" s="14">
        <v>143</v>
      </c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5"/>
      <c r="EK4" s="54">
        <f>COUNTBLANK($C4:$EJ4)/139</f>
        <v>0.36690647482014388</v>
      </c>
      <c r="EL4"/>
      <c r="EM4"/>
      <c r="EN4"/>
      <c r="EO4"/>
      <c r="EP4"/>
      <c r="EQ4"/>
      <c r="ER4"/>
      <c r="ES4"/>
      <c r="ET4"/>
      <c r="EU4"/>
      <c r="EV4"/>
      <c r="EW4"/>
      <c r="EX4"/>
      <c r="EZ4"/>
    </row>
    <row r="5" spans="1:449" s="7" customFormat="1" ht="15.5" customHeight="1" x14ac:dyDescent="0.35">
      <c r="A5">
        <v>4</v>
      </c>
      <c r="B5">
        <v>1</v>
      </c>
      <c r="C5" s="13">
        <v>2</v>
      </c>
      <c r="D5" s="14">
        <v>4</v>
      </c>
      <c r="E5" s="14">
        <v>1</v>
      </c>
      <c r="F5" s="14">
        <v>5</v>
      </c>
      <c r="G5" s="14">
        <v>2</v>
      </c>
      <c r="H5" s="14">
        <v>1</v>
      </c>
      <c r="I5" s="15">
        <v>1</v>
      </c>
      <c r="J5" s="13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/>
      <c r="T5" s="14">
        <v>1</v>
      </c>
      <c r="U5" s="14">
        <v>1</v>
      </c>
      <c r="V5" s="14">
        <v>1</v>
      </c>
      <c r="W5" s="15"/>
      <c r="X5" s="14">
        <v>56</v>
      </c>
      <c r="Y5" s="14">
        <v>54</v>
      </c>
      <c r="Z5" s="14">
        <v>24</v>
      </c>
      <c r="AA5" s="13">
        <v>80</v>
      </c>
      <c r="AB5" s="15"/>
      <c r="AC5" s="13">
        <v>42.75</v>
      </c>
      <c r="AD5" s="14">
        <v>5.88</v>
      </c>
      <c r="AE5" s="14">
        <v>68.94</v>
      </c>
      <c r="AF5" s="14">
        <v>4.83</v>
      </c>
      <c r="AG5" s="14">
        <v>1.74</v>
      </c>
      <c r="AH5" s="14">
        <v>2.95</v>
      </c>
      <c r="AI5" s="14">
        <v>0.78</v>
      </c>
      <c r="AJ5" s="14">
        <v>0.06</v>
      </c>
      <c r="AK5" s="14">
        <v>2.2000000000000002</v>
      </c>
      <c r="AL5" s="13">
        <v>95</v>
      </c>
      <c r="AM5" s="14">
        <v>393</v>
      </c>
      <c r="AN5" s="14">
        <v>3.42</v>
      </c>
      <c r="AO5" s="14"/>
      <c r="AP5" s="14">
        <v>157.4</v>
      </c>
      <c r="AQ5" s="14">
        <v>0.8</v>
      </c>
      <c r="AR5" s="14"/>
      <c r="AS5" s="14">
        <v>1.45</v>
      </c>
      <c r="AT5" s="14">
        <v>5.17</v>
      </c>
      <c r="AU5" s="15">
        <v>19.2</v>
      </c>
      <c r="AV5" s="13"/>
      <c r="AW5" s="14"/>
      <c r="AX5" s="14">
        <v>6.14</v>
      </c>
      <c r="AY5" s="14"/>
      <c r="AZ5" s="14">
        <v>0.52</v>
      </c>
      <c r="BA5" s="15"/>
      <c r="BB5" s="13"/>
      <c r="BC5" s="14"/>
      <c r="BD5" s="14"/>
      <c r="BE5" s="14"/>
      <c r="BF5" s="14"/>
      <c r="BG5" s="15"/>
      <c r="BH5" s="13"/>
      <c r="BI5" s="14"/>
      <c r="BJ5" s="14"/>
      <c r="BK5" s="14"/>
      <c r="BL5" s="14"/>
      <c r="BM5" s="14"/>
      <c r="BN5" s="14"/>
      <c r="BO5" s="14"/>
      <c r="BP5" s="14"/>
      <c r="BQ5" s="14"/>
      <c r="BR5" s="14">
        <v>180.2</v>
      </c>
      <c r="BS5" s="14">
        <v>30.8</v>
      </c>
      <c r="BT5" s="14"/>
      <c r="BU5" s="14"/>
      <c r="BV5" s="14">
        <v>0.27</v>
      </c>
      <c r="BW5" s="14">
        <v>18.489999999999998</v>
      </c>
      <c r="BX5" s="14">
        <v>0.03</v>
      </c>
      <c r="BY5" s="14">
        <v>2.31</v>
      </c>
      <c r="BZ5" s="14">
        <v>1.62</v>
      </c>
      <c r="CA5" s="14">
        <v>5.49</v>
      </c>
      <c r="CB5" s="14">
        <v>10.65</v>
      </c>
      <c r="CC5" s="14">
        <v>4.07</v>
      </c>
      <c r="CD5" s="14"/>
      <c r="CE5" s="14"/>
      <c r="CF5" s="14">
        <v>3.78</v>
      </c>
      <c r="CG5" s="14">
        <v>54.85</v>
      </c>
      <c r="CH5" s="14">
        <v>31.6</v>
      </c>
      <c r="CI5" s="14">
        <v>458.57</v>
      </c>
      <c r="CJ5" s="14"/>
      <c r="CK5" s="14"/>
      <c r="CL5" s="15"/>
      <c r="CM5" s="13"/>
      <c r="CN5" s="14"/>
      <c r="CO5" s="14"/>
      <c r="CP5" s="14"/>
      <c r="CQ5" s="14"/>
      <c r="CR5" s="15"/>
      <c r="CS5" s="13">
        <v>29</v>
      </c>
      <c r="CT5" s="14">
        <v>10</v>
      </c>
      <c r="CU5" s="15">
        <v>15</v>
      </c>
      <c r="CV5" s="13">
        <v>5</v>
      </c>
      <c r="CW5" s="14">
        <v>3</v>
      </c>
      <c r="CX5" s="14">
        <v>5</v>
      </c>
      <c r="CY5" s="14">
        <v>4</v>
      </c>
      <c r="CZ5" s="14">
        <v>9</v>
      </c>
      <c r="DA5" s="15">
        <v>5</v>
      </c>
      <c r="DB5" s="13">
        <v>7</v>
      </c>
      <c r="DC5" s="14">
        <v>8</v>
      </c>
      <c r="DD5" s="14">
        <v>8</v>
      </c>
      <c r="DE5" s="14">
        <v>1</v>
      </c>
      <c r="DF5" s="14">
        <v>7</v>
      </c>
      <c r="DG5" s="14">
        <v>7</v>
      </c>
      <c r="DH5" s="15">
        <v>7</v>
      </c>
      <c r="DI5" s="13">
        <v>6</v>
      </c>
      <c r="DJ5" s="14">
        <v>5</v>
      </c>
      <c r="DK5" s="14">
        <v>5</v>
      </c>
      <c r="DL5" s="14">
        <v>11</v>
      </c>
      <c r="DM5" s="14">
        <v>12</v>
      </c>
      <c r="DN5" s="14">
        <v>6</v>
      </c>
      <c r="DO5" s="14">
        <v>6</v>
      </c>
      <c r="DP5" s="14">
        <v>6</v>
      </c>
      <c r="DQ5" s="14">
        <v>18</v>
      </c>
      <c r="DR5" s="14">
        <v>9</v>
      </c>
      <c r="DS5" s="14">
        <v>9</v>
      </c>
      <c r="DT5" s="14">
        <v>120</v>
      </c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5"/>
      <c r="EK5" s="54">
        <f>COUNTBLANK($C5:$EJ5)/139</f>
        <v>0.38848920863309355</v>
      </c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</row>
    <row r="6" spans="1:449" s="6" customFormat="1" ht="15.5" customHeight="1" x14ac:dyDescent="0.35">
      <c r="A6">
        <v>5</v>
      </c>
      <c r="B6">
        <v>2</v>
      </c>
      <c r="C6" s="13">
        <v>1</v>
      </c>
      <c r="D6" s="14">
        <v>4</v>
      </c>
      <c r="E6" s="14">
        <v>6</v>
      </c>
      <c r="F6" s="14">
        <v>2</v>
      </c>
      <c r="G6" s="14">
        <v>3</v>
      </c>
      <c r="H6" s="14">
        <v>1</v>
      </c>
      <c r="I6" s="15">
        <v>1</v>
      </c>
      <c r="J6" s="13">
        <v>1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2</v>
      </c>
      <c r="Q6" s="14">
        <v>1</v>
      </c>
      <c r="R6" s="14">
        <v>1</v>
      </c>
      <c r="S6" s="14"/>
      <c r="T6" s="14">
        <v>1</v>
      </c>
      <c r="U6" s="14">
        <v>1</v>
      </c>
      <c r="V6" s="14">
        <v>3</v>
      </c>
      <c r="W6" s="15"/>
      <c r="X6" s="14">
        <v>74</v>
      </c>
      <c r="Y6" s="14">
        <v>73</v>
      </c>
      <c r="Z6" s="14">
        <v>12</v>
      </c>
      <c r="AA6" s="13">
        <v>67</v>
      </c>
      <c r="AB6" s="15"/>
      <c r="AC6" s="13">
        <v>41.13</v>
      </c>
      <c r="AD6" s="14">
        <v>4.42</v>
      </c>
      <c r="AE6" s="14">
        <v>68.260000000000005</v>
      </c>
      <c r="AF6" s="14">
        <v>5.77</v>
      </c>
      <c r="AG6" s="14">
        <v>0.81</v>
      </c>
      <c r="AH6" s="14">
        <v>2.46</v>
      </c>
      <c r="AI6" s="14">
        <v>1.69</v>
      </c>
      <c r="AJ6" s="14">
        <v>1.02</v>
      </c>
      <c r="AK6" s="14"/>
      <c r="AL6" s="13">
        <v>165</v>
      </c>
      <c r="AM6" s="14">
        <v>503</v>
      </c>
      <c r="AN6" s="14">
        <v>2.06</v>
      </c>
      <c r="AO6" s="14"/>
      <c r="AP6" s="14">
        <v>143</v>
      </c>
      <c r="AQ6" s="14">
        <v>10.039999999999999</v>
      </c>
      <c r="AR6" s="14">
        <v>11.6</v>
      </c>
      <c r="AS6" s="14">
        <v>1.8</v>
      </c>
      <c r="AT6" s="14">
        <v>3.8</v>
      </c>
      <c r="AU6" s="15">
        <v>16.100000000000001</v>
      </c>
      <c r="AV6" s="13">
        <v>134.16</v>
      </c>
      <c r="AW6" s="14">
        <v>87.88</v>
      </c>
      <c r="AX6" s="14">
        <v>3.93</v>
      </c>
      <c r="AY6" s="14">
        <v>0.67</v>
      </c>
      <c r="AZ6" s="14">
        <v>1.22</v>
      </c>
      <c r="BA6" s="15"/>
      <c r="BB6" s="13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4"/>
      <c r="BP6" s="14"/>
      <c r="BQ6" s="14"/>
      <c r="BR6" s="14">
        <v>195.1</v>
      </c>
      <c r="BS6" s="14">
        <v>33.4</v>
      </c>
      <c r="BT6" s="14">
        <v>0.18</v>
      </c>
      <c r="BU6" s="14">
        <v>706.57</v>
      </c>
      <c r="BV6" s="14">
        <v>0.18</v>
      </c>
      <c r="BW6" s="14">
        <v>11.57</v>
      </c>
      <c r="BX6" s="14">
        <v>0.05</v>
      </c>
      <c r="BY6" s="14">
        <v>3.08</v>
      </c>
      <c r="BZ6" s="14">
        <v>1.77</v>
      </c>
      <c r="CA6" s="14">
        <v>6.83</v>
      </c>
      <c r="CB6" s="14">
        <v>7.6</v>
      </c>
      <c r="CC6" s="14">
        <v>13.01</v>
      </c>
      <c r="CD6" s="14"/>
      <c r="CE6" s="14"/>
      <c r="CF6" s="14">
        <v>5.64</v>
      </c>
      <c r="CG6" s="14">
        <v>89.78</v>
      </c>
      <c r="CH6" s="14">
        <v>52.6</v>
      </c>
      <c r="CI6" s="14"/>
      <c r="CJ6" s="14"/>
      <c r="CK6" s="14"/>
      <c r="CL6" s="15"/>
      <c r="CM6" s="13"/>
      <c r="CN6" s="14"/>
      <c r="CO6" s="14"/>
      <c r="CP6" s="14"/>
      <c r="CQ6" s="14"/>
      <c r="CR6" s="15"/>
      <c r="CS6" s="13">
        <v>26</v>
      </c>
      <c r="CT6" s="14">
        <v>7</v>
      </c>
      <c r="CU6" s="15">
        <v>14</v>
      </c>
      <c r="CV6" s="13">
        <v>1</v>
      </c>
      <c r="CW6" s="14">
        <v>1</v>
      </c>
      <c r="CX6" s="14">
        <v>2</v>
      </c>
      <c r="CY6" s="14">
        <v>4</v>
      </c>
      <c r="CZ6" s="14">
        <v>1</v>
      </c>
      <c r="DA6" s="15">
        <v>7</v>
      </c>
      <c r="DB6" s="13">
        <v>2</v>
      </c>
      <c r="DC6" s="14">
        <v>1</v>
      </c>
      <c r="DD6" s="14">
        <v>5</v>
      </c>
      <c r="DE6" s="14">
        <v>4</v>
      </c>
      <c r="DF6" s="14">
        <v>1</v>
      </c>
      <c r="DG6" s="14">
        <v>7</v>
      </c>
      <c r="DH6" s="15">
        <v>4</v>
      </c>
      <c r="DI6" s="13">
        <v>6</v>
      </c>
      <c r="DJ6" s="14">
        <v>4</v>
      </c>
      <c r="DK6" s="14">
        <v>4</v>
      </c>
      <c r="DL6" s="14">
        <v>4</v>
      </c>
      <c r="DM6" s="14">
        <v>9</v>
      </c>
      <c r="DN6" s="14">
        <v>6</v>
      </c>
      <c r="DO6" s="14">
        <v>3</v>
      </c>
      <c r="DP6" s="14">
        <v>1</v>
      </c>
      <c r="DQ6" s="14">
        <v>5</v>
      </c>
      <c r="DR6" s="14">
        <v>5</v>
      </c>
      <c r="DS6" s="14">
        <v>0</v>
      </c>
      <c r="DT6" s="14">
        <v>81</v>
      </c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5"/>
      <c r="EK6" s="54">
        <f>COUNTBLANK($C6:$EJ6)/139</f>
        <v>0.35971223021582732</v>
      </c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</row>
    <row r="7" spans="1:449" ht="15.5" customHeight="1" x14ac:dyDescent="0.35">
      <c r="A7">
        <v>6</v>
      </c>
      <c r="B7">
        <v>2</v>
      </c>
      <c r="C7" s="13">
        <v>2</v>
      </c>
      <c r="D7" s="14">
        <v>6</v>
      </c>
      <c r="E7" s="14">
        <v>6</v>
      </c>
      <c r="F7" s="14">
        <v>3</v>
      </c>
      <c r="G7" s="14">
        <v>3</v>
      </c>
      <c r="H7" s="14">
        <v>1</v>
      </c>
      <c r="I7" s="15">
        <v>1</v>
      </c>
      <c r="J7" s="13">
        <v>2</v>
      </c>
      <c r="K7" s="14">
        <v>1</v>
      </c>
      <c r="L7" s="14">
        <v>1</v>
      </c>
      <c r="M7" s="14">
        <v>1</v>
      </c>
      <c r="N7" s="14">
        <v>1</v>
      </c>
      <c r="O7" s="14">
        <v>2</v>
      </c>
      <c r="P7" s="14">
        <v>1</v>
      </c>
      <c r="Q7" s="14">
        <v>1</v>
      </c>
      <c r="R7" s="14">
        <v>1</v>
      </c>
      <c r="S7" s="14"/>
      <c r="T7" s="14">
        <v>2</v>
      </c>
      <c r="U7" s="14">
        <v>2</v>
      </c>
      <c r="V7" s="14">
        <v>3</v>
      </c>
      <c r="W7" s="15"/>
      <c r="X7" s="14">
        <v>82</v>
      </c>
      <c r="Y7" s="14">
        <v>70</v>
      </c>
      <c r="Z7" s="14">
        <v>144</v>
      </c>
      <c r="AA7" s="13">
        <v>26</v>
      </c>
      <c r="AB7" s="15"/>
      <c r="AC7" s="13">
        <v>45.1</v>
      </c>
      <c r="AD7" s="14">
        <v>6.83</v>
      </c>
      <c r="AE7" s="14">
        <v>79.2</v>
      </c>
      <c r="AF7" s="14">
        <v>5.47</v>
      </c>
      <c r="AG7" s="14">
        <v>1.1200000000000001</v>
      </c>
      <c r="AH7" s="14">
        <v>4.37</v>
      </c>
      <c r="AI7" s="14">
        <v>2</v>
      </c>
      <c r="AJ7" s="14">
        <v>1.4</v>
      </c>
      <c r="AK7" s="14">
        <v>5.0999999999999996</v>
      </c>
      <c r="AL7" s="13">
        <v>343</v>
      </c>
      <c r="AM7" s="14">
        <v>377</v>
      </c>
      <c r="AN7" s="14">
        <v>3.51</v>
      </c>
      <c r="AO7" s="14"/>
      <c r="AP7" s="14">
        <v>152.4</v>
      </c>
      <c r="AQ7" s="14"/>
      <c r="AR7" s="14">
        <v>10.9</v>
      </c>
      <c r="AS7" s="14">
        <v>2.15</v>
      </c>
      <c r="AT7" s="14">
        <v>3.9</v>
      </c>
      <c r="AU7" s="15">
        <v>16.100000000000001</v>
      </c>
      <c r="AV7" s="13">
        <v>163.32</v>
      </c>
      <c r="AW7" s="14">
        <v>135.1</v>
      </c>
      <c r="AX7" s="14">
        <v>5.1100000000000003</v>
      </c>
      <c r="AY7" s="14">
        <v>0.82</v>
      </c>
      <c r="AZ7" s="14">
        <v>1.65</v>
      </c>
      <c r="BA7" s="15"/>
      <c r="BB7" s="13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4"/>
      <c r="BP7" s="14"/>
      <c r="BQ7" s="14"/>
      <c r="BR7" s="14">
        <v>98.1</v>
      </c>
      <c r="BS7" s="14">
        <v>18.2</v>
      </c>
      <c r="BT7" s="14">
        <v>0.38</v>
      </c>
      <c r="BU7" s="14">
        <v>1393.64</v>
      </c>
      <c r="BV7" s="14">
        <v>0.3</v>
      </c>
      <c r="BW7" s="14">
        <v>24.65</v>
      </c>
      <c r="BX7" s="14"/>
      <c r="BY7" s="14"/>
      <c r="BZ7" s="14">
        <v>2.16</v>
      </c>
      <c r="CA7" s="14">
        <v>8.0299999999999994</v>
      </c>
      <c r="CB7" s="14">
        <v>15.23</v>
      </c>
      <c r="CC7" s="14">
        <v>11.54</v>
      </c>
      <c r="CD7" s="14">
        <v>18.5</v>
      </c>
      <c r="CE7" s="14">
        <v>2.57</v>
      </c>
      <c r="CF7" s="14">
        <v>2.2200000000000002</v>
      </c>
      <c r="CG7" s="14">
        <v>27.23</v>
      </c>
      <c r="CH7" s="14">
        <v>34.6</v>
      </c>
      <c r="CI7" s="14">
        <v>424.33</v>
      </c>
      <c r="CJ7" s="14"/>
      <c r="CK7" s="14"/>
      <c r="CL7" s="15"/>
      <c r="CM7" s="13"/>
      <c r="CN7" s="14"/>
      <c r="CO7" s="14"/>
      <c r="CP7" s="14"/>
      <c r="CQ7" s="14"/>
      <c r="CR7" s="15"/>
      <c r="CS7" s="13">
        <v>28</v>
      </c>
      <c r="CT7" s="14">
        <v>9</v>
      </c>
      <c r="CU7" s="15">
        <v>17</v>
      </c>
      <c r="CV7" s="13">
        <v>1</v>
      </c>
      <c r="CW7" s="14">
        <v>1</v>
      </c>
      <c r="CX7" s="14">
        <v>5</v>
      </c>
      <c r="CY7" s="14">
        <v>4</v>
      </c>
      <c r="CZ7" s="14">
        <v>5</v>
      </c>
      <c r="DA7" s="15">
        <v>1</v>
      </c>
      <c r="DB7" s="13">
        <v>6</v>
      </c>
      <c r="DC7" s="14">
        <v>5</v>
      </c>
      <c r="DD7" s="14">
        <v>9</v>
      </c>
      <c r="DE7" s="14">
        <v>1</v>
      </c>
      <c r="DF7" s="14">
        <v>7</v>
      </c>
      <c r="DG7" s="14">
        <v>1</v>
      </c>
      <c r="DH7" s="15">
        <v>28</v>
      </c>
      <c r="DI7" s="13">
        <v>6</v>
      </c>
      <c r="DJ7" s="14">
        <v>5</v>
      </c>
      <c r="DK7" s="14">
        <v>4</v>
      </c>
      <c r="DL7" s="14">
        <v>6</v>
      </c>
      <c r="DM7" s="14">
        <v>11</v>
      </c>
      <c r="DN7" s="14">
        <v>6</v>
      </c>
      <c r="DO7" s="14">
        <v>5</v>
      </c>
      <c r="DP7" s="14">
        <v>5</v>
      </c>
      <c r="DQ7" s="14">
        <v>17</v>
      </c>
      <c r="DR7" s="14">
        <v>9</v>
      </c>
      <c r="DS7" s="14">
        <v>8</v>
      </c>
      <c r="DT7" s="14">
        <v>122</v>
      </c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5"/>
      <c r="EK7" s="54">
        <f>COUNTBLANK($C7:$EJ7)/139</f>
        <v>0.35251798561151076</v>
      </c>
      <c r="EL7"/>
      <c r="EM7"/>
      <c r="EN7"/>
      <c r="EO7"/>
      <c r="EP7"/>
      <c r="EQ7"/>
      <c r="ER7"/>
      <c r="ES7"/>
      <c r="ET7"/>
      <c r="EU7"/>
      <c r="EV7"/>
      <c r="EW7"/>
      <c r="EX7"/>
      <c r="EZ7"/>
    </row>
    <row r="8" spans="1:449" ht="15.5" customHeight="1" x14ac:dyDescent="0.35">
      <c r="A8">
        <v>7</v>
      </c>
      <c r="B8">
        <v>6</v>
      </c>
      <c r="C8" s="13">
        <v>2</v>
      </c>
      <c r="D8" s="14">
        <v>3</v>
      </c>
      <c r="E8" s="14">
        <v>7</v>
      </c>
      <c r="F8" s="16">
        <v>2</v>
      </c>
      <c r="G8" s="16">
        <v>2</v>
      </c>
      <c r="H8" s="16">
        <v>1</v>
      </c>
      <c r="I8" s="15">
        <v>3</v>
      </c>
      <c r="J8" s="13">
        <v>1</v>
      </c>
      <c r="K8" s="14">
        <v>1</v>
      </c>
      <c r="L8" s="14">
        <v>1</v>
      </c>
      <c r="M8" s="14">
        <v>1</v>
      </c>
      <c r="N8" s="14">
        <v>1</v>
      </c>
      <c r="O8" s="14">
        <v>2</v>
      </c>
      <c r="P8" s="14">
        <v>1</v>
      </c>
      <c r="Q8" s="14"/>
      <c r="R8" s="14">
        <v>1</v>
      </c>
      <c r="S8" s="14"/>
      <c r="T8" s="14">
        <v>2</v>
      </c>
      <c r="U8" s="14">
        <v>2</v>
      </c>
      <c r="V8" s="14">
        <v>3</v>
      </c>
      <c r="W8" s="15"/>
      <c r="X8" s="14">
        <v>70</v>
      </c>
      <c r="Y8" s="14">
        <v>66</v>
      </c>
      <c r="Z8" s="14">
        <v>48</v>
      </c>
      <c r="AA8" s="13">
        <v>30</v>
      </c>
      <c r="AB8" s="15"/>
      <c r="AC8" s="13">
        <v>47</v>
      </c>
      <c r="AD8" s="14">
        <v>5.46</v>
      </c>
      <c r="AE8" s="14">
        <v>78.599999999999994</v>
      </c>
      <c r="AF8" s="14">
        <v>6.4</v>
      </c>
      <c r="AG8" s="14">
        <v>2.1</v>
      </c>
      <c r="AH8" s="14">
        <v>2.44</v>
      </c>
      <c r="AI8" s="14">
        <v>0.84</v>
      </c>
      <c r="AJ8" s="14">
        <v>0.18</v>
      </c>
      <c r="AK8" s="14">
        <v>1.6</v>
      </c>
      <c r="AL8" s="13">
        <v>114</v>
      </c>
      <c r="AM8" s="14">
        <v>575</v>
      </c>
      <c r="AN8" s="14">
        <v>0.79</v>
      </c>
      <c r="AO8" s="14"/>
      <c r="AP8" s="14">
        <v>253.3</v>
      </c>
      <c r="AQ8" s="14">
        <v>10.9</v>
      </c>
      <c r="AR8" s="14">
        <v>24.9</v>
      </c>
      <c r="AS8" s="14">
        <v>0.66</v>
      </c>
      <c r="AT8" s="14">
        <v>2.17</v>
      </c>
      <c r="AU8" s="15">
        <v>14.7</v>
      </c>
      <c r="AV8" s="13">
        <v>247.8</v>
      </c>
      <c r="AW8" s="14">
        <v>70.52</v>
      </c>
      <c r="AX8" s="14">
        <v>3.4</v>
      </c>
      <c r="AY8" s="14">
        <v>0.28000000000000003</v>
      </c>
      <c r="AZ8" s="14">
        <v>0.85</v>
      </c>
      <c r="BA8" s="15"/>
      <c r="BB8" s="13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4"/>
      <c r="BP8" s="14"/>
      <c r="BQ8" s="14"/>
      <c r="BR8" s="14">
        <v>160.1</v>
      </c>
      <c r="BS8" s="14">
        <v>26.8</v>
      </c>
      <c r="BT8" s="14">
        <v>0.27</v>
      </c>
      <c r="BU8" s="14">
        <v>1067.26</v>
      </c>
      <c r="BV8" s="14">
        <v>0.39</v>
      </c>
      <c r="BW8" s="14">
        <v>32.35</v>
      </c>
      <c r="BX8" s="14"/>
      <c r="BY8" s="14"/>
      <c r="BZ8" s="14">
        <v>2.37</v>
      </c>
      <c r="CA8" s="14">
        <v>9.49</v>
      </c>
      <c r="CB8" s="14">
        <v>22.25</v>
      </c>
      <c r="CC8" s="14">
        <v>1.57</v>
      </c>
      <c r="CD8" s="14">
        <v>19.07</v>
      </c>
      <c r="CE8" s="14">
        <v>1.57</v>
      </c>
      <c r="CF8" s="14">
        <v>6.96</v>
      </c>
      <c r="CG8" s="14">
        <v>84.8</v>
      </c>
      <c r="CH8" s="14">
        <v>52.4</v>
      </c>
      <c r="CI8" s="14">
        <v>638.4</v>
      </c>
      <c r="CJ8" s="14"/>
      <c r="CK8" s="14"/>
      <c r="CL8" s="15"/>
      <c r="CM8" s="13"/>
      <c r="CN8" s="14"/>
      <c r="CO8" s="14"/>
      <c r="CP8" s="14"/>
      <c r="CQ8" s="14"/>
      <c r="CR8" s="15"/>
      <c r="CS8" s="13">
        <v>23</v>
      </c>
      <c r="CT8" s="14">
        <v>9</v>
      </c>
      <c r="CU8" s="15">
        <v>13</v>
      </c>
      <c r="CV8" s="13"/>
      <c r="CW8" s="14"/>
      <c r="CX8" s="14"/>
      <c r="CY8" s="14"/>
      <c r="CZ8" s="14"/>
      <c r="DA8" s="15"/>
      <c r="DB8" s="13"/>
      <c r="DC8" s="14"/>
      <c r="DD8" s="14"/>
      <c r="DE8" s="14"/>
      <c r="DF8" s="14"/>
      <c r="DG8" s="14"/>
      <c r="DH8" s="15"/>
      <c r="DI8" s="13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5"/>
      <c r="EK8" s="54">
        <f>COUNTBLANK($C8:$EJ8)/139</f>
        <v>0.53237410071942448</v>
      </c>
      <c r="EL8"/>
      <c r="EM8"/>
      <c r="EN8"/>
      <c r="EO8"/>
      <c r="EP8"/>
      <c r="EQ8"/>
      <c r="ER8"/>
      <c r="ES8"/>
      <c r="ET8"/>
      <c r="EU8"/>
      <c r="EV8"/>
      <c r="EW8"/>
      <c r="EX8"/>
      <c r="EZ8"/>
    </row>
    <row r="9" spans="1:449" ht="15.5" customHeight="1" x14ac:dyDescent="0.35">
      <c r="A9">
        <v>8</v>
      </c>
      <c r="B9">
        <v>2</v>
      </c>
      <c r="C9" s="13">
        <v>2</v>
      </c>
      <c r="D9" s="14">
        <v>4</v>
      </c>
      <c r="E9" s="14">
        <v>6</v>
      </c>
      <c r="F9" s="14">
        <v>2</v>
      </c>
      <c r="G9" s="14">
        <v>2</v>
      </c>
      <c r="H9" s="14">
        <v>1</v>
      </c>
      <c r="I9" s="15">
        <v>3</v>
      </c>
      <c r="J9" s="13">
        <v>1</v>
      </c>
      <c r="K9" s="14">
        <v>1</v>
      </c>
      <c r="L9" s="14">
        <v>1</v>
      </c>
      <c r="M9" s="14">
        <v>1</v>
      </c>
      <c r="N9" s="14">
        <v>1</v>
      </c>
      <c r="O9" s="14">
        <v>2</v>
      </c>
      <c r="P9" s="14">
        <v>2</v>
      </c>
      <c r="Q9" s="14">
        <v>1</v>
      </c>
      <c r="R9" s="14">
        <v>1</v>
      </c>
      <c r="S9" s="14"/>
      <c r="T9" s="14">
        <v>3</v>
      </c>
      <c r="U9" s="14">
        <v>1</v>
      </c>
      <c r="V9" s="14">
        <v>2</v>
      </c>
      <c r="W9" s="15"/>
      <c r="X9" s="14">
        <v>74</v>
      </c>
      <c r="Y9" s="14">
        <v>70</v>
      </c>
      <c r="Z9" s="14">
        <v>96</v>
      </c>
      <c r="AA9" s="13">
        <v>18</v>
      </c>
      <c r="AB9" s="15"/>
      <c r="AC9" s="13">
        <v>45.2</v>
      </c>
      <c r="AD9" s="14">
        <v>5.16</v>
      </c>
      <c r="AE9" s="14">
        <v>74.400000000000006</v>
      </c>
      <c r="AF9" s="14">
        <v>6.69</v>
      </c>
      <c r="AG9" s="14">
        <v>1.28</v>
      </c>
      <c r="AH9" s="14">
        <v>3.2</v>
      </c>
      <c r="AI9" s="14">
        <v>1.63</v>
      </c>
      <c r="AJ9" s="14">
        <v>3.35</v>
      </c>
      <c r="AK9" s="14">
        <v>3.03</v>
      </c>
      <c r="AL9" s="13">
        <v>204</v>
      </c>
      <c r="AM9" s="14">
        <v>670</v>
      </c>
      <c r="AN9" s="14">
        <v>1.8</v>
      </c>
      <c r="AO9" s="14"/>
      <c r="AP9" s="14"/>
      <c r="AQ9" s="14"/>
      <c r="AR9" s="14">
        <v>9.9</v>
      </c>
      <c r="AS9" s="14">
        <v>1.34</v>
      </c>
      <c r="AT9" s="14">
        <v>4.33</v>
      </c>
      <c r="AU9" s="15">
        <v>18.260000000000002</v>
      </c>
      <c r="AV9" s="13">
        <v>189.07</v>
      </c>
      <c r="AW9" s="14">
        <v>102.65</v>
      </c>
      <c r="AX9" s="14">
        <v>3.37</v>
      </c>
      <c r="AY9" s="14">
        <v>0.54</v>
      </c>
      <c r="AZ9" s="14">
        <v>1.1599999999999999</v>
      </c>
      <c r="BA9" s="15"/>
      <c r="BB9" s="13"/>
      <c r="BC9" s="14"/>
      <c r="BD9" s="14"/>
      <c r="BE9" s="14"/>
      <c r="BF9" s="14"/>
      <c r="BG9" s="15"/>
      <c r="BH9" s="13"/>
      <c r="BI9" s="14"/>
      <c r="BJ9" s="14"/>
      <c r="BK9" s="14"/>
      <c r="BL9" s="14"/>
      <c r="BM9" s="14"/>
      <c r="BN9" s="14"/>
      <c r="BO9" s="14"/>
      <c r="BP9" s="14"/>
      <c r="BQ9" s="14"/>
      <c r="BR9" s="14">
        <v>141.19999999999999</v>
      </c>
      <c r="BS9" s="14">
        <v>23.8</v>
      </c>
      <c r="BT9" s="14">
        <v>0.37</v>
      </c>
      <c r="BU9" s="14">
        <v>1362.67</v>
      </c>
      <c r="BV9" s="14">
        <v>0.12</v>
      </c>
      <c r="BW9" s="14">
        <v>8.4700000000000006</v>
      </c>
      <c r="BX9" s="14"/>
      <c r="BY9" s="14"/>
      <c r="BZ9" s="14"/>
      <c r="CA9" s="14"/>
      <c r="CB9" s="14">
        <v>17.79</v>
      </c>
      <c r="CC9" s="14">
        <v>7.98</v>
      </c>
      <c r="CD9" s="14">
        <v>16.899999999999999</v>
      </c>
      <c r="CE9" s="14">
        <v>3.85</v>
      </c>
      <c r="CF9" s="14">
        <v>2.16</v>
      </c>
      <c r="CG9" s="14">
        <v>29.37</v>
      </c>
      <c r="CH9" s="14">
        <v>32.799999999999997</v>
      </c>
      <c r="CI9" s="14">
        <v>446.02</v>
      </c>
      <c r="CJ9" s="14"/>
      <c r="CK9" s="14"/>
      <c r="CL9" s="15"/>
      <c r="CM9" s="13"/>
      <c r="CN9" s="14"/>
      <c r="CO9" s="14"/>
      <c r="CP9" s="14"/>
      <c r="CQ9" s="14"/>
      <c r="CR9" s="15"/>
      <c r="CS9" s="13">
        <v>27</v>
      </c>
      <c r="CT9" s="14">
        <v>10</v>
      </c>
      <c r="CU9" s="15">
        <v>16</v>
      </c>
      <c r="CV9" s="13"/>
      <c r="CW9" s="14"/>
      <c r="CX9" s="14"/>
      <c r="CY9" s="14"/>
      <c r="CZ9" s="14"/>
      <c r="DA9" s="15"/>
      <c r="DB9" s="13"/>
      <c r="DC9" s="14"/>
      <c r="DD9" s="14"/>
      <c r="DE9" s="14"/>
      <c r="DF9" s="14"/>
      <c r="DG9" s="14"/>
      <c r="DH9" s="15"/>
      <c r="DI9" s="13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5"/>
      <c r="EK9" s="54">
        <f>COUNTBLANK($C9:$EJ9)/139</f>
        <v>0.5539568345323741</v>
      </c>
      <c r="EL9"/>
      <c r="EM9"/>
      <c r="EN9"/>
      <c r="EO9"/>
      <c r="EP9"/>
      <c r="EQ9"/>
      <c r="ER9"/>
      <c r="ES9"/>
      <c r="ET9"/>
      <c r="EU9"/>
      <c r="EV9"/>
      <c r="EW9"/>
      <c r="EX9"/>
      <c r="EZ9"/>
    </row>
    <row r="10" spans="1:449" ht="15.5" customHeight="1" x14ac:dyDescent="0.35">
      <c r="A10">
        <v>9</v>
      </c>
      <c r="B10">
        <v>6</v>
      </c>
      <c r="C10" s="13">
        <v>2</v>
      </c>
      <c r="D10" s="14">
        <v>6</v>
      </c>
      <c r="E10" s="14">
        <v>7</v>
      </c>
      <c r="F10" s="14">
        <v>4</v>
      </c>
      <c r="G10" s="14">
        <v>3</v>
      </c>
      <c r="H10" s="14">
        <v>1</v>
      </c>
      <c r="I10" s="15">
        <v>3</v>
      </c>
      <c r="J10" s="13">
        <v>1</v>
      </c>
      <c r="K10" s="14">
        <v>1</v>
      </c>
      <c r="L10" s="14">
        <v>1</v>
      </c>
      <c r="M10" s="14">
        <v>1</v>
      </c>
      <c r="N10" s="14">
        <v>2</v>
      </c>
      <c r="O10" s="14">
        <v>2</v>
      </c>
      <c r="P10" s="14">
        <v>2</v>
      </c>
      <c r="Q10" s="14">
        <v>2</v>
      </c>
      <c r="R10" s="14">
        <v>1</v>
      </c>
      <c r="S10" s="14"/>
      <c r="T10" s="14">
        <v>2</v>
      </c>
      <c r="U10" s="14">
        <v>2</v>
      </c>
      <c r="V10" s="14">
        <v>4</v>
      </c>
      <c r="W10" s="15"/>
      <c r="X10" s="14">
        <v>73</v>
      </c>
      <c r="Y10" s="14">
        <v>70</v>
      </c>
      <c r="Z10" s="14">
        <v>36</v>
      </c>
      <c r="AA10" s="13">
        <v>56</v>
      </c>
      <c r="AB10" s="15"/>
      <c r="AC10" s="13">
        <v>43.95</v>
      </c>
      <c r="AD10" s="14">
        <v>8.6199999999999992</v>
      </c>
      <c r="AE10" s="14">
        <v>75.44</v>
      </c>
      <c r="AF10" s="14">
        <v>9.61</v>
      </c>
      <c r="AG10" s="14">
        <v>1.43</v>
      </c>
      <c r="AH10" s="14">
        <v>6.87</v>
      </c>
      <c r="AI10" s="14">
        <v>2.4</v>
      </c>
      <c r="AJ10" s="14">
        <v>0.02</v>
      </c>
      <c r="AK10" s="14">
        <v>5.15</v>
      </c>
      <c r="AL10" s="13">
        <v>173</v>
      </c>
      <c r="AM10" s="14">
        <v>879</v>
      </c>
      <c r="AN10" s="14"/>
      <c r="AO10" s="14"/>
      <c r="AP10" s="14"/>
      <c r="AQ10" s="14"/>
      <c r="AR10" s="14">
        <v>12.6</v>
      </c>
      <c r="AS10" s="14">
        <v>0.73199999999999998</v>
      </c>
      <c r="AT10" s="14">
        <v>4.3499999999999996</v>
      </c>
      <c r="AU10" s="15">
        <v>11.2</v>
      </c>
      <c r="AV10" s="13">
        <v>145.80000000000001</v>
      </c>
      <c r="AW10" s="14">
        <v>210.76</v>
      </c>
      <c r="AX10" s="14">
        <v>6.72</v>
      </c>
      <c r="AY10" s="14">
        <v>1.44</v>
      </c>
      <c r="AZ10" s="14">
        <v>1.07</v>
      </c>
      <c r="BA10" s="15"/>
      <c r="BB10" s="13"/>
      <c r="BC10" s="14"/>
      <c r="BD10" s="14"/>
      <c r="BE10" s="14"/>
      <c r="BF10" s="14"/>
      <c r="BG10" s="15"/>
      <c r="BH10" s="13"/>
      <c r="BI10" s="14"/>
      <c r="BJ10" s="14"/>
      <c r="BK10" s="14"/>
      <c r="BL10" s="14"/>
      <c r="BM10" s="14"/>
      <c r="BN10" s="14"/>
      <c r="BO10" s="14"/>
      <c r="BP10" s="14"/>
      <c r="BQ10" s="14"/>
      <c r="BR10" s="14">
        <v>124.2</v>
      </c>
      <c r="BS10" s="14">
        <v>17.899999999999999</v>
      </c>
      <c r="BT10" s="14">
        <v>0.28000000000000003</v>
      </c>
      <c r="BU10" s="14">
        <v>986.76</v>
      </c>
      <c r="BV10" s="14">
        <v>0.59</v>
      </c>
      <c r="BW10" s="14">
        <v>45.45</v>
      </c>
      <c r="BX10" s="14"/>
      <c r="BY10" s="14"/>
      <c r="BZ10" s="14">
        <v>2.39</v>
      </c>
      <c r="CA10" s="14">
        <v>8.59</v>
      </c>
      <c r="CB10" s="14">
        <v>20.010000000000002</v>
      </c>
      <c r="CC10" s="14">
        <v>2.99</v>
      </c>
      <c r="CD10" s="14">
        <v>14.19</v>
      </c>
      <c r="CE10" s="14">
        <v>0.71</v>
      </c>
      <c r="CF10" s="14">
        <v>1.92</v>
      </c>
      <c r="CG10" s="14">
        <v>24.9</v>
      </c>
      <c r="CH10" s="14">
        <v>29.4</v>
      </c>
      <c r="CI10" s="14">
        <v>381.27</v>
      </c>
      <c r="CJ10" s="14"/>
      <c r="CK10" s="14"/>
      <c r="CL10" s="15"/>
      <c r="CM10" s="13"/>
      <c r="CN10" s="14"/>
      <c r="CO10" s="14"/>
      <c r="CP10" s="14"/>
      <c r="CQ10" s="14"/>
      <c r="CR10" s="15"/>
      <c r="CS10" s="13">
        <v>22</v>
      </c>
      <c r="CT10" s="14">
        <v>10</v>
      </c>
      <c r="CU10" s="15">
        <v>12</v>
      </c>
      <c r="CV10" s="13">
        <v>1</v>
      </c>
      <c r="CW10" s="14">
        <v>1</v>
      </c>
      <c r="CX10" s="14">
        <v>1</v>
      </c>
      <c r="CY10" s="14">
        <v>4</v>
      </c>
      <c r="CZ10" s="14">
        <v>3</v>
      </c>
      <c r="DA10" s="15">
        <v>2</v>
      </c>
      <c r="DB10" s="13">
        <v>1</v>
      </c>
      <c r="DC10" s="14">
        <v>3</v>
      </c>
      <c r="DD10" s="14">
        <v>5</v>
      </c>
      <c r="DE10" s="14">
        <v>1</v>
      </c>
      <c r="DF10" s="14">
        <v>1</v>
      </c>
      <c r="DG10" s="14">
        <v>1</v>
      </c>
      <c r="DH10" s="15">
        <v>2</v>
      </c>
      <c r="DI10" s="13">
        <v>6</v>
      </c>
      <c r="DJ10" s="14">
        <v>3</v>
      </c>
      <c r="DK10" s="14">
        <v>4</v>
      </c>
      <c r="DL10" s="14">
        <v>3</v>
      </c>
      <c r="DM10" s="14">
        <v>10</v>
      </c>
      <c r="DN10" s="14">
        <v>6</v>
      </c>
      <c r="DO10" s="14">
        <v>4</v>
      </c>
      <c r="DP10" s="14">
        <v>4</v>
      </c>
      <c r="DQ10" s="14">
        <v>8</v>
      </c>
      <c r="DR10" s="14">
        <v>7</v>
      </c>
      <c r="DS10" s="14">
        <v>1</v>
      </c>
      <c r="DT10" s="14">
        <v>89</v>
      </c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5"/>
      <c r="EK10" s="54">
        <f>COUNTBLANK($C10:$EJ10)/139</f>
        <v>0.36690647482014388</v>
      </c>
      <c r="EL10"/>
      <c r="EM10"/>
      <c r="EN10"/>
      <c r="EO10"/>
      <c r="EP10"/>
      <c r="EQ10"/>
      <c r="ER10"/>
      <c r="ES10"/>
      <c r="ET10"/>
      <c r="EU10"/>
      <c r="EV10"/>
      <c r="EW10"/>
      <c r="EX10"/>
      <c r="EZ10"/>
    </row>
    <row r="11" spans="1:449" ht="15.5" customHeight="1" x14ac:dyDescent="0.35">
      <c r="A11">
        <v>10</v>
      </c>
      <c r="B11">
        <v>3</v>
      </c>
      <c r="C11" s="13">
        <v>2</v>
      </c>
      <c r="D11" s="14">
        <v>6</v>
      </c>
      <c r="E11" s="14">
        <v>6</v>
      </c>
      <c r="F11" s="14">
        <v>2</v>
      </c>
      <c r="G11" s="14">
        <v>2</v>
      </c>
      <c r="H11" s="14">
        <v>1</v>
      </c>
      <c r="I11" s="15">
        <v>2</v>
      </c>
      <c r="J11" s="13">
        <v>1</v>
      </c>
      <c r="K11" s="14">
        <v>1</v>
      </c>
      <c r="L11" s="14">
        <v>1</v>
      </c>
      <c r="M11" s="14">
        <v>1</v>
      </c>
      <c r="N11" s="14">
        <v>1</v>
      </c>
      <c r="O11" s="14">
        <v>2</v>
      </c>
      <c r="P11" s="14">
        <v>1</v>
      </c>
      <c r="Q11" s="14">
        <v>1</v>
      </c>
      <c r="R11" s="14">
        <v>1</v>
      </c>
      <c r="S11" s="14"/>
      <c r="T11" s="14">
        <v>2</v>
      </c>
      <c r="U11" s="14">
        <v>1</v>
      </c>
      <c r="V11" s="14">
        <v>3</v>
      </c>
      <c r="W11" s="15"/>
      <c r="X11" s="14">
        <v>72</v>
      </c>
      <c r="Y11" s="14">
        <v>70</v>
      </c>
      <c r="Z11" s="14">
        <v>15</v>
      </c>
      <c r="AA11" s="13">
        <v>61</v>
      </c>
      <c r="AB11" s="15"/>
      <c r="AC11" s="13">
        <v>42.82</v>
      </c>
      <c r="AD11" s="14">
        <v>6.62</v>
      </c>
      <c r="AE11" s="14">
        <v>69.540000000000006</v>
      </c>
      <c r="AF11" s="14">
        <v>4.33</v>
      </c>
      <c r="AG11" s="14">
        <v>1.56</v>
      </c>
      <c r="AH11" s="14">
        <v>5.12</v>
      </c>
      <c r="AI11" s="14">
        <v>1.1599999999999999</v>
      </c>
      <c r="AJ11" s="14">
        <v>0</v>
      </c>
      <c r="AK11" s="14">
        <v>3.24</v>
      </c>
      <c r="AL11" s="13">
        <v>132</v>
      </c>
      <c r="AM11" s="14">
        <v>925</v>
      </c>
      <c r="AN11" s="14">
        <v>1.82</v>
      </c>
      <c r="AO11" s="14"/>
      <c r="AP11" s="14">
        <v>69.400000000000006</v>
      </c>
      <c r="AQ11" s="14"/>
      <c r="AR11" s="14">
        <v>8.6</v>
      </c>
      <c r="AS11" s="14">
        <v>1.296</v>
      </c>
      <c r="AT11" s="14">
        <v>3.52</v>
      </c>
      <c r="AU11" s="15">
        <v>10.199999999999999</v>
      </c>
      <c r="AV11" s="13">
        <v>187.01</v>
      </c>
      <c r="AW11" s="14">
        <v>157.72999999999999</v>
      </c>
      <c r="AX11" s="14">
        <v>2.96</v>
      </c>
      <c r="AY11" s="14">
        <v>0.84</v>
      </c>
      <c r="AZ11" s="14">
        <v>0.52</v>
      </c>
      <c r="BA11" s="15"/>
      <c r="BB11" s="13"/>
      <c r="BC11" s="14"/>
      <c r="BD11" s="14"/>
      <c r="BE11" s="14"/>
      <c r="BF11" s="14"/>
      <c r="BG11" s="15"/>
      <c r="BH11" s="13"/>
      <c r="BI11" s="14"/>
      <c r="BJ11" s="14"/>
      <c r="BK11" s="14"/>
      <c r="BL11" s="14"/>
      <c r="BM11" s="14"/>
      <c r="BN11" s="14"/>
      <c r="BO11" s="14"/>
      <c r="BP11" s="14"/>
      <c r="BQ11" s="14"/>
      <c r="BR11" s="14">
        <v>108</v>
      </c>
      <c r="BS11" s="14">
        <v>15.9</v>
      </c>
      <c r="BT11" s="14">
        <v>0.11</v>
      </c>
      <c r="BU11" s="14">
        <v>352.28</v>
      </c>
      <c r="BV11" s="14">
        <v>1.03</v>
      </c>
      <c r="BW11" s="14">
        <v>78.569999999999993</v>
      </c>
      <c r="BX11" s="14">
        <v>0.02</v>
      </c>
      <c r="BY11" s="14">
        <v>1.54</v>
      </c>
      <c r="BZ11" s="14">
        <v>1.95</v>
      </c>
      <c r="CA11" s="14">
        <v>6.34</v>
      </c>
      <c r="CB11" s="14">
        <v>14.57</v>
      </c>
      <c r="CC11" s="14">
        <v>11.4</v>
      </c>
      <c r="CD11" s="14">
        <v>18.98</v>
      </c>
      <c r="CE11" s="14">
        <v>1.71</v>
      </c>
      <c r="CF11" s="14">
        <v>2.82</v>
      </c>
      <c r="CG11" s="14">
        <v>36.880000000000003</v>
      </c>
      <c r="CH11" s="14">
        <v>39.4</v>
      </c>
      <c r="CI11" s="14">
        <v>515.23</v>
      </c>
      <c r="CJ11" s="14"/>
      <c r="CK11" s="14"/>
      <c r="CL11" s="15"/>
      <c r="CM11" s="13"/>
      <c r="CN11" s="14"/>
      <c r="CO11" s="14"/>
      <c r="CP11" s="14"/>
      <c r="CQ11" s="14"/>
      <c r="CR11" s="15"/>
      <c r="CS11" s="13">
        <v>29</v>
      </c>
      <c r="CT11" s="14">
        <v>7</v>
      </c>
      <c r="CU11" s="15">
        <v>15</v>
      </c>
      <c r="CV11" s="13">
        <v>8</v>
      </c>
      <c r="CW11" s="14">
        <v>8</v>
      </c>
      <c r="CX11" s="14">
        <v>7</v>
      </c>
      <c r="CY11" s="14">
        <v>6</v>
      </c>
      <c r="CZ11" s="14">
        <v>8</v>
      </c>
      <c r="DA11" s="15">
        <v>8</v>
      </c>
      <c r="DB11" s="13">
        <v>6</v>
      </c>
      <c r="DC11" s="14">
        <v>4</v>
      </c>
      <c r="DD11" s="14">
        <v>6</v>
      </c>
      <c r="DE11" s="14">
        <v>4</v>
      </c>
      <c r="DF11" s="14">
        <v>5</v>
      </c>
      <c r="DG11" s="14">
        <v>8</v>
      </c>
      <c r="DH11" s="15">
        <v>10</v>
      </c>
      <c r="DI11" s="13">
        <v>6</v>
      </c>
      <c r="DJ11" s="14">
        <v>5</v>
      </c>
      <c r="DK11" s="14">
        <v>3</v>
      </c>
      <c r="DL11" s="14">
        <v>8</v>
      </c>
      <c r="DM11" s="14">
        <v>9</v>
      </c>
      <c r="DN11" s="14">
        <v>5</v>
      </c>
      <c r="DO11" s="14">
        <v>4</v>
      </c>
      <c r="DP11" s="14">
        <v>7</v>
      </c>
      <c r="DQ11" s="14">
        <v>16</v>
      </c>
      <c r="DR11" s="14">
        <v>9</v>
      </c>
      <c r="DS11" s="14">
        <v>7</v>
      </c>
      <c r="DT11" s="14">
        <v>114</v>
      </c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5"/>
      <c r="EK11" s="54">
        <f>COUNTBLANK($C11:$EJ11)/139</f>
        <v>0.33812949640287771</v>
      </c>
      <c r="EL11"/>
      <c r="EM11"/>
      <c r="EN11"/>
      <c r="EO11"/>
      <c r="EP11"/>
      <c r="EQ11"/>
      <c r="ER11"/>
      <c r="ES11"/>
      <c r="ET11"/>
      <c r="EU11"/>
      <c r="EV11"/>
      <c r="EW11"/>
      <c r="EX11"/>
      <c r="EZ11"/>
    </row>
    <row r="12" spans="1:449" ht="15.5" customHeight="1" x14ac:dyDescent="0.35">
      <c r="A12">
        <v>11</v>
      </c>
      <c r="B12">
        <v>3</v>
      </c>
      <c r="C12" s="13">
        <v>2</v>
      </c>
      <c r="D12" s="14">
        <v>6</v>
      </c>
      <c r="E12" s="14">
        <v>1</v>
      </c>
      <c r="F12" s="14">
        <v>3</v>
      </c>
      <c r="G12" s="14">
        <v>3</v>
      </c>
      <c r="H12" s="14">
        <v>1</v>
      </c>
      <c r="I12" s="15">
        <v>1</v>
      </c>
      <c r="J12" s="13">
        <v>2</v>
      </c>
      <c r="K12" s="14">
        <v>1</v>
      </c>
      <c r="L12" s="14">
        <v>1</v>
      </c>
      <c r="M12" s="14">
        <v>1</v>
      </c>
      <c r="N12" s="14">
        <v>1</v>
      </c>
      <c r="O12" s="14">
        <v>1</v>
      </c>
      <c r="P12" s="14">
        <v>2</v>
      </c>
      <c r="Q12" s="14">
        <v>1</v>
      </c>
      <c r="R12" s="14">
        <v>1</v>
      </c>
      <c r="S12" s="14"/>
      <c r="T12" s="14">
        <v>1</v>
      </c>
      <c r="U12" s="14">
        <v>1</v>
      </c>
      <c r="V12" s="14">
        <v>2</v>
      </c>
      <c r="W12" s="15"/>
      <c r="X12" s="14">
        <v>57</v>
      </c>
      <c r="Y12" s="14">
        <v>57</v>
      </c>
      <c r="Z12" s="14">
        <v>2</v>
      </c>
      <c r="AA12" s="13">
        <v>37</v>
      </c>
      <c r="AB12" s="15"/>
      <c r="AC12" s="13">
        <v>46.3</v>
      </c>
      <c r="AD12" s="14">
        <v>5.67</v>
      </c>
      <c r="AE12" s="14">
        <v>74.5</v>
      </c>
      <c r="AF12" s="14">
        <v>5.94</v>
      </c>
      <c r="AG12" s="14">
        <v>2.33</v>
      </c>
      <c r="AH12" s="14">
        <v>3.19</v>
      </c>
      <c r="AI12" s="14">
        <v>0.65</v>
      </c>
      <c r="AJ12" s="14">
        <v>0.14000000000000001</v>
      </c>
      <c r="AK12" s="14">
        <v>1.43</v>
      </c>
      <c r="AL12" s="13">
        <v>130</v>
      </c>
      <c r="AM12" s="14">
        <v>294</v>
      </c>
      <c r="AN12" s="14">
        <v>2.16</v>
      </c>
      <c r="AO12" s="14"/>
      <c r="AP12" s="14">
        <v>170</v>
      </c>
      <c r="AQ12" s="14"/>
      <c r="AR12" s="14">
        <v>6.8</v>
      </c>
      <c r="AS12" s="14">
        <v>8.5999999999999993E-2</v>
      </c>
      <c r="AT12" s="14">
        <v>6.62</v>
      </c>
      <c r="AU12" s="15">
        <v>15.9</v>
      </c>
      <c r="AV12" s="13">
        <v>210</v>
      </c>
      <c r="AW12" s="14">
        <v>82</v>
      </c>
      <c r="AX12" s="14">
        <v>5.55</v>
      </c>
      <c r="AY12" s="14">
        <v>0.39</v>
      </c>
      <c r="AZ12" s="14">
        <v>0.79</v>
      </c>
      <c r="BA12" s="15"/>
      <c r="BB12" s="13"/>
      <c r="BC12" s="14"/>
      <c r="BD12" s="14"/>
      <c r="BE12" s="14"/>
      <c r="BF12" s="14"/>
      <c r="BG12" s="15"/>
      <c r="BH12" s="13"/>
      <c r="BI12" s="14"/>
      <c r="BJ12" s="14"/>
      <c r="BK12" s="14"/>
      <c r="BL12" s="14"/>
      <c r="BM12" s="14"/>
      <c r="BN12" s="14"/>
      <c r="BO12" s="14"/>
      <c r="BP12" s="14"/>
      <c r="BQ12" s="14"/>
      <c r="BR12" s="14">
        <v>164</v>
      </c>
      <c r="BS12" s="14">
        <v>28.3</v>
      </c>
      <c r="BT12" s="14">
        <v>0.18</v>
      </c>
      <c r="BU12" s="14">
        <v>763.09</v>
      </c>
      <c r="BV12" s="14">
        <v>0.24</v>
      </c>
      <c r="BW12" s="14">
        <v>17.72</v>
      </c>
      <c r="BX12" s="14"/>
      <c r="BY12" s="14"/>
      <c r="BZ12" s="14">
        <v>1.92</v>
      </c>
      <c r="CA12" s="14">
        <v>8.01</v>
      </c>
      <c r="CB12" s="14">
        <v>16.61</v>
      </c>
      <c r="CC12" s="14">
        <v>3.85</v>
      </c>
      <c r="CD12" s="14">
        <v>14</v>
      </c>
      <c r="CE12" s="14">
        <v>4.8499999999999996</v>
      </c>
      <c r="CF12" s="14">
        <v>1.44</v>
      </c>
      <c r="CG12" s="14">
        <v>19.62</v>
      </c>
      <c r="CH12" s="14">
        <v>31.6</v>
      </c>
      <c r="CI12" s="14">
        <v>430.52</v>
      </c>
      <c r="CJ12" s="14"/>
      <c r="CK12" s="14"/>
      <c r="CL12" s="15"/>
      <c r="CM12" s="13"/>
      <c r="CN12" s="14"/>
      <c r="CO12" s="14"/>
      <c r="CP12" s="14"/>
      <c r="CQ12" s="14"/>
      <c r="CR12" s="15"/>
      <c r="CS12" s="13">
        <v>30</v>
      </c>
      <c r="CT12" s="14">
        <v>10</v>
      </c>
      <c r="CU12" s="15">
        <v>17</v>
      </c>
      <c r="CV12" s="13">
        <v>1</v>
      </c>
      <c r="CW12" s="14">
        <v>1</v>
      </c>
      <c r="CX12" s="14">
        <v>6</v>
      </c>
      <c r="CY12" s="14">
        <v>1</v>
      </c>
      <c r="CZ12" s="14">
        <v>3</v>
      </c>
      <c r="DA12" s="15">
        <v>1</v>
      </c>
      <c r="DB12" s="13">
        <v>5</v>
      </c>
      <c r="DC12" s="14">
        <v>5</v>
      </c>
      <c r="DD12" s="14">
        <v>6</v>
      </c>
      <c r="DE12" s="14">
        <v>1</v>
      </c>
      <c r="DF12" s="14">
        <v>6</v>
      </c>
      <c r="DG12" s="14">
        <v>1</v>
      </c>
      <c r="DH12" s="15">
        <v>6</v>
      </c>
      <c r="DI12" s="13">
        <v>6</v>
      </c>
      <c r="DJ12" s="14">
        <v>5</v>
      </c>
      <c r="DK12" s="14">
        <v>9</v>
      </c>
      <c r="DL12" s="14">
        <v>7</v>
      </c>
      <c r="DM12" s="14">
        <v>13</v>
      </c>
      <c r="DN12" s="14">
        <v>7</v>
      </c>
      <c r="DO12" s="14">
        <v>6</v>
      </c>
      <c r="DP12" s="14">
        <v>9</v>
      </c>
      <c r="DQ12" s="14">
        <v>16</v>
      </c>
      <c r="DR12" s="14">
        <v>8</v>
      </c>
      <c r="DS12" s="14">
        <v>8</v>
      </c>
      <c r="DT12" s="14">
        <v>124</v>
      </c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5"/>
      <c r="EK12" s="54">
        <f>COUNTBLANK($C12:$EJ12)/139</f>
        <v>0.35251798561151076</v>
      </c>
      <c r="EL12"/>
      <c r="EM12"/>
      <c r="EN12"/>
      <c r="EO12"/>
      <c r="EP12"/>
      <c r="EQ12"/>
      <c r="ER12"/>
      <c r="ES12"/>
      <c r="ET12"/>
      <c r="EU12"/>
      <c r="EV12"/>
      <c r="EW12"/>
      <c r="EX12"/>
      <c r="EZ12"/>
    </row>
    <row r="13" spans="1:449" s="6" customFormat="1" ht="15.5" customHeight="1" x14ac:dyDescent="0.35">
      <c r="A13">
        <v>12</v>
      </c>
      <c r="B13">
        <v>1</v>
      </c>
      <c r="C13" s="13">
        <v>2</v>
      </c>
      <c r="D13" s="14">
        <v>4</v>
      </c>
      <c r="E13" s="14">
        <v>6</v>
      </c>
      <c r="F13" s="14">
        <v>4</v>
      </c>
      <c r="G13" s="14">
        <v>1</v>
      </c>
      <c r="H13" s="14">
        <v>2</v>
      </c>
      <c r="I13" s="15">
        <v>4</v>
      </c>
      <c r="J13" s="13">
        <v>1</v>
      </c>
      <c r="K13" s="14">
        <v>1</v>
      </c>
      <c r="L13" s="14">
        <v>1</v>
      </c>
      <c r="M13" s="14">
        <v>1</v>
      </c>
      <c r="N13" s="14">
        <v>1</v>
      </c>
      <c r="O13" s="14">
        <v>2</v>
      </c>
      <c r="P13" s="14">
        <v>2</v>
      </c>
      <c r="Q13" s="14">
        <v>1</v>
      </c>
      <c r="R13" s="14">
        <v>1</v>
      </c>
      <c r="S13" s="14"/>
      <c r="T13" s="14">
        <v>1</v>
      </c>
      <c r="U13" s="14">
        <v>1</v>
      </c>
      <c r="V13" s="14">
        <v>2</v>
      </c>
      <c r="W13" s="15"/>
      <c r="X13" s="14">
        <v>70</v>
      </c>
      <c r="Y13" s="14">
        <v>67</v>
      </c>
      <c r="Z13" s="14">
        <v>36</v>
      </c>
      <c r="AA13" s="13">
        <v>43</v>
      </c>
      <c r="AB13" s="15"/>
      <c r="AC13" s="13">
        <v>43.5</v>
      </c>
      <c r="AD13" s="14">
        <v>7.11</v>
      </c>
      <c r="AE13" s="14">
        <v>69</v>
      </c>
      <c r="AF13" s="14">
        <v>4.7699999999999996</v>
      </c>
      <c r="AG13" s="14">
        <v>1.86</v>
      </c>
      <c r="AH13" s="14">
        <v>4.32</v>
      </c>
      <c r="AI13" s="14">
        <v>0.88</v>
      </c>
      <c r="AJ13" s="14">
        <v>1.45</v>
      </c>
      <c r="AK13" s="14">
        <v>2.82</v>
      </c>
      <c r="AL13" s="13">
        <v>85</v>
      </c>
      <c r="AM13" s="14">
        <v>390</v>
      </c>
      <c r="AN13" s="14"/>
      <c r="AO13" s="14"/>
      <c r="AP13" s="14"/>
      <c r="AQ13" s="14"/>
      <c r="AR13" s="14">
        <v>4.9000000000000004</v>
      </c>
      <c r="AS13" s="14">
        <v>1.837</v>
      </c>
      <c r="AT13" s="14">
        <v>4.8899999999999997</v>
      </c>
      <c r="AU13" s="15">
        <v>14.4</v>
      </c>
      <c r="AV13" s="13">
        <v>186.3</v>
      </c>
      <c r="AW13" s="14">
        <v>115</v>
      </c>
      <c r="AX13" s="14">
        <v>4.0999999999999996</v>
      </c>
      <c r="AY13" s="14">
        <v>0.62</v>
      </c>
      <c r="AZ13" s="14">
        <v>1.25</v>
      </c>
      <c r="BA13" s="15"/>
      <c r="BB13" s="13"/>
      <c r="BC13" s="14"/>
      <c r="BD13" s="14"/>
      <c r="BE13" s="14"/>
      <c r="BF13" s="14"/>
      <c r="BG13" s="15"/>
      <c r="BH13" s="13"/>
      <c r="BI13" s="14"/>
      <c r="BJ13" s="14"/>
      <c r="BK13" s="14"/>
      <c r="BL13" s="14"/>
      <c r="BM13" s="14"/>
      <c r="BN13" s="14"/>
      <c r="BO13" s="14"/>
      <c r="BP13" s="14"/>
      <c r="BQ13" s="14"/>
      <c r="BR13" s="14">
        <v>261.10000000000002</v>
      </c>
      <c r="BS13" s="14"/>
      <c r="BT13" s="14">
        <v>0.21</v>
      </c>
      <c r="BU13" s="14">
        <v>42.56</v>
      </c>
      <c r="BV13" s="14">
        <v>0.51</v>
      </c>
      <c r="BW13" s="14">
        <v>36.97</v>
      </c>
      <c r="BX13" s="14">
        <v>0.04</v>
      </c>
      <c r="BY13" s="14">
        <v>3.08</v>
      </c>
      <c r="BZ13" s="14">
        <v>1.83</v>
      </c>
      <c r="CA13" s="14">
        <v>8.2799999999999994</v>
      </c>
      <c r="CB13" s="14">
        <v>18.16</v>
      </c>
      <c r="CC13" s="14">
        <v>1.71</v>
      </c>
      <c r="CD13" s="14">
        <v>15.59</v>
      </c>
      <c r="CE13" s="14">
        <v>0.43</v>
      </c>
      <c r="CF13" s="14">
        <v>1.44</v>
      </c>
      <c r="CG13" s="14">
        <v>19.87</v>
      </c>
      <c r="CH13" s="14">
        <v>31.8</v>
      </c>
      <c r="CI13" s="14">
        <v>438.86</v>
      </c>
      <c r="CJ13" s="14"/>
      <c r="CK13" s="14"/>
      <c r="CL13" s="15"/>
      <c r="CM13" s="13"/>
      <c r="CN13" s="14"/>
      <c r="CO13" s="14"/>
      <c r="CP13" s="14"/>
      <c r="CQ13" s="14"/>
      <c r="CR13" s="15"/>
      <c r="CS13" s="13">
        <v>25</v>
      </c>
      <c r="CT13" s="14">
        <v>8</v>
      </c>
      <c r="CU13" s="15">
        <v>10</v>
      </c>
      <c r="CV13" s="13">
        <v>5</v>
      </c>
      <c r="CW13" s="14">
        <v>7</v>
      </c>
      <c r="CX13" s="14">
        <v>1</v>
      </c>
      <c r="CY13" s="14">
        <v>1</v>
      </c>
      <c r="CZ13" s="14">
        <v>4</v>
      </c>
      <c r="DA13" s="15">
        <v>7</v>
      </c>
      <c r="DB13" s="13">
        <v>5</v>
      </c>
      <c r="DC13" s="14">
        <v>7</v>
      </c>
      <c r="DD13" s="14">
        <v>1</v>
      </c>
      <c r="DE13" s="14">
        <v>1</v>
      </c>
      <c r="DF13" s="14">
        <v>6</v>
      </c>
      <c r="DG13" s="14">
        <v>5</v>
      </c>
      <c r="DH13" s="15">
        <v>12</v>
      </c>
      <c r="DI13" s="13">
        <v>6</v>
      </c>
      <c r="DJ13" s="14">
        <v>5</v>
      </c>
      <c r="DK13" s="14">
        <v>3</v>
      </c>
      <c r="DL13" s="14">
        <v>3</v>
      </c>
      <c r="DM13" s="14">
        <v>11</v>
      </c>
      <c r="DN13" s="14">
        <v>6</v>
      </c>
      <c r="DO13" s="14">
        <v>5</v>
      </c>
      <c r="DP13" s="14">
        <v>4</v>
      </c>
      <c r="DQ13" s="14">
        <v>6</v>
      </c>
      <c r="DR13" s="14">
        <v>6</v>
      </c>
      <c r="DS13" s="14">
        <v>0</v>
      </c>
      <c r="DT13" s="14">
        <v>89</v>
      </c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5"/>
      <c r="EK13" s="54">
        <f>COUNTBLANK($C13:$EJ13)/139</f>
        <v>0.35971223021582732</v>
      </c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</row>
    <row r="14" spans="1:449" ht="15.5" customHeight="1" x14ac:dyDescent="0.35">
      <c r="A14">
        <v>13</v>
      </c>
      <c r="B14">
        <v>1</v>
      </c>
      <c r="C14" s="13">
        <v>2</v>
      </c>
      <c r="D14" s="14">
        <v>6</v>
      </c>
      <c r="E14" s="14">
        <v>6</v>
      </c>
      <c r="F14" s="14">
        <v>4</v>
      </c>
      <c r="G14" s="14">
        <v>1</v>
      </c>
      <c r="H14" s="14">
        <v>1</v>
      </c>
      <c r="I14" s="15">
        <v>3</v>
      </c>
      <c r="J14" s="13">
        <v>1</v>
      </c>
      <c r="K14" s="14">
        <v>1</v>
      </c>
      <c r="L14" s="14">
        <v>1</v>
      </c>
      <c r="M14" s="14">
        <v>1</v>
      </c>
      <c r="N14" s="14">
        <v>1</v>
      </c>
      <c r="O14" s="14">
        <v>2</v>
      </c>
      <c r="P14" s="14">
        <v>1</v>
      </c>
      <c r="Q14" s="14">
        <v>1</v>
      </c>
      <c r="R14" s="14">
        <v>2</v>
      </c>
      <c r="S14" s="14"/>
      <c r="T14" s="14">
        <v>1</v>
      </c>
      <c r="U14" s="14">
        <v>2</v>
      </c>
      <c r="V14" s="14">
        <v>2</v>
      </c>
      <c r="W14" s="15"/>
      <c r="X14" s="14">
        <v>73</v>
      </c>
      <c r="Y14" s="14">
        <v>66</v>
      </c>
      <c r="Z14" s="14">
        <v>84</v>
      </c>
      <c r="AA14" s="13">
        <v>52</v>
      </c>
      <c r="AB14" s="15"/>
      <c r="AC14" s="13">
        <v>43.8</v>
      </c>
      <c r="AD14" s="14">
        <v>5.95</v>
      </c>
      <c r="AE14" s="14">
        <v>70.599999999999994</v>
      </c>
      <c r="AF14" s="14">
        <v>5.6</v>
      </c>
      <c r="AG14" s="14">
        <v>1.33</v>
      </c>
      <c r="AH14" s="14">
        <v>3.66</v>
      </c>
      <c r="AI14" s="14">
        <v>0.9</v>
      </c>
      <c r="AJ14" s="14">
        <v>0.24</v>
      </c>
      <c r="AK14" s="14">
        <v>3.47</v>
      </c>
      <c r="AL14" s="13">
        <v>130</v>
      </c>
      <c r="AM14" s="14">
        <v>486</v>
      </c>
      <c r="AN14" s="14">
        <v>2.23</v>
      </c>
      <c r="AO14" s="14"/>
      <c r="AP14" s="14">
        <v>259</v>
      </c>
      <c r="AQ14" s="14">
        <v>1.63</v>
      </c>
      <c r="AR14" s="14">
        <v>6.9</v>
      </c>
      <c r="AS14" s="14">
        <v>0.88</v>
      </c>
      <c r="AT14" s="14">
        <v>4.51</v>
      </c>
      <c r="AU14" s="15">
        <v>15.5</v>
      </c>
      <c r="AV14" s="13">
        <v>150</v>
      </c>
      <c r="AW14" s="14">
        <v>92</v>
      </c>
      <c r="AX14" s="14"/>
      <c r="AY14" s="14">
        <v>0.62</v>
      </c>
      <c r="AZ14" s="14">
        <v>0.8</v>
      </c>
      <c r="BA14" s="15"/>
      <c r="BB14" s="13"/>
      <c r="BC14" s="14"/>
      <c r="BD14" s="14"/>
      <c r="BE14" s="14"/>
      <c r="BF14" s="14"/>
      <c r="BG14" s="15"/>
      <c r="BH14" s="13"/>
      <c r="BI14" s="14"/>
      <c r="BJ14" s="14"/>
      <c r="BK14" s="14"/>
      <c r="BL14" s="14"/>
      <c r="BM14" s="14"/>
      <c r="BN14" s="14"/>
      <c r="BO14" s="14"/>
      <c r="BP14" s="14"/>
      <c r="BQ14" s="14"/>
      <c r="BR14" s="14">
        <v>141</v>
      </c>
      <c r="BS14" s="14">
        <v>20.5</v>
      </c>
      <c r="BT14" s="14"/>
      <c r="BU14" s="14"/>
      <c r="BV14" s="14">
        <v>0.52</v>
      </c>
      <c r="BW14" s="14">
        <v>36.97</v>
      </c>
      <c r="BX14" s="14">
        <v>0.02</v>
      </c>
      <c r="BY14" s="14">
        <v>1.54</v>
      </c>
      <c r="BZ14" s="14">
        <v>2.3199999999999998</v>
      </c>
      <c r="CA14" s="14">
        <v>8.34</v>
      </c>
      <c r="CB14" s="14">
        <v>26.5</v>
      </c>
      <c r="CC14" s="14">
        <v>3.99</v>
      </c>
      <c r="CD14" s="14">
        <v>20.53</v>
      </c>
      <c r="CE14" s="14">
        <v>2.14</v>
      </c>
      <c r="CF14" s="14">
        <v>1.38</v>
      </c>
      <c r="CG14" s="14">
        <v>19.41</v>
      </c>
      <c r="CH14" s="14">
        <v>34.799999999999997</v>
      </c>
      <c r="CI14" s="14">
        <v>489.45</v>
      </c>
      <c r="CJ14" s="14"/>
      <c r="CK14" s="14"/>
      <c r="CL14" s="15"/>
      <c r="CM14" s="13"/>
      <c r="CN14" s="14"/>
      <c r="CO14" s="14"/>
      <c r="CP14" s="14"/>
      <c r="CQ14" s="14"/>
      <c r="CR14" s="15"/>
      <c r="CS14" s="13">
        <v>25</v>
      </c>
      <c r="CT14" s="14">
        <v>9</v>
      </c>
      <c r="CU14" s="15">
        <v>17</v>
      </c>
      <c r="CV14" s="13">
        <v>2</v>
      </c>
      <c r="CW14" s="14">
        <v>4</v>
      </c>
      <c r="CX14" s="14">
        <v>2</v>
      </c>
      <c r="CY14" s="14">
        <v>1</v>
      </c>
      <c r="CZ14" s="14">
        <v>3</v>
      </c>
      <c r="DA14" s="15">
        <v>4</v>
      </c>
      <c r="DB14" s="13">
        <v>6</v>
      </c>
      <c r="DC14" s="14">
        <v>4</v>
      </c>
      <c r="DD14" s="14">
        <v>7</v>
      </c>
      <c r="DE14" s="14">
        <v>6</v>
      </c>
      <c r="DF14" s="14">
        <v>6</v>
      </c>
      <c r="DG14" s="14">
        <v>8</v>
      </c>
      <c r="DH14" s="15">
        <v>10</v>
      </c>
      <c r="DI14" s="13">
        <v>6</v>
      </c>
      <c r="DJ14" s="14">
        <v>4</v>
      </c>
      <c r="DK14" s="14">
        <v>4</v>
      </c>
      <c r="DL14" s="14">
        <v>6</v>
      </c>
      <c r="DM14" s="14">
        <v>10</v>
      </c>
      <c r="DN14" s="14">
        <v>6</v>
      </c>
      <c r="DO14" s="14">
        <v>4</v>
      </c>
      <c r="DP14" s="14">
        <v>9</v>
      </c>
      <c r="DQ14" s="14">
        <v>17</v>
      </c>
      <c r="DR14" s="14">
        <v>9</v>
      </c>
      <c r="DS14" s="14">
        <v>8</v>
      </c>
      <c r="DT14" s="14">
        <v>118</v>
      </c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5"/>
      <c r="EK14" s="54">
        <f>COUNTBLANK($C14:$EJ14)/139</f>
        <v>0.35251798561151076</v>
      </c>
      <c r="EL14"/>
      <c r="EM14"/>
      <c r="EN14"/>
      <c r="EO14"/>
      <c r="EP14"/>
      <c r="EQ14"/>
      <c r="ER14"/>
      <c r="ES14"/>
      <c r="ET14"/>
      <c r="EU14"/>
      <c r="EV14"/>
      <c r="EW14"/>
      <c r="EX14"/>
      <c r="EZ14"/>
    </row>
    <row r="15" spans="1:449" s="6" customFormat="1" ht="15.5" customHeight="1" x14ac:dyDescent="0.35">
      <c r="A15">
        <v>14</v>
      </c>
      <c r="B15">
        <v>1</v>
      </c>
      <c r="C15" s="13">
        <v>2</v>
      </c>
      <c r="D15" s="14">
        <v>4</v>
      </c>
      <c r="E15" s="14">
        <v>6</v>
      </c>
      <c r="F15" s="14">
        <v>4</v>
      </c>
      <c r="G15" s="14">
        <v>1</v>
      </c>
      <c r="H15" s="14">
        <v>1</v>
      </c>
      <c r="I15" s="15">
        <v>1</v>
      </c>
      <c r="J15" s="13">
        <v>1</v>
      </c>
      <c r="K15" s="14">
        <v>1</v>
      </c>
      <c r="L15" s="14">
        <v>1</v>
      </c>
      <c r="M15" s="14">
        <v>1</v>
      </c>
      <c r="N15" s="14">
        <v>1</v>
      </c>
      <c r="O15" s="14">
        <v>2</v>
      </c>
      <c r="P15" s="14">
        <v>1</v>
      </c>
      <c r="Q15" s="14">
        <v>1</v>
      </c>
      <c r="R15" s="14">
        <v>1</v>
      </c>
      <c r="S15" s="14"/>
      <c r="T15" s="14">
        <v>2</v>
      </c>
      <c r="U15" s="14">
        <v>2</v>
      </c>
      <c r="V15" s="14">
        <v>3</v>
      </c>
      <c r="W15" s="15"/>
      <c r="X15" s="14">
        <v>75</v>
      </c>
      <c r="Y15" s="14">
        <v>70</v>
      </c>
      <c r="Z15" s="14">
        <v>60</v>
      </c>
      <c r="AA15" s="13">
        <v>57</v>
      </c>
      <c r="AB15" s="15"/>
      <c r="AC15" s="13">
        <v>48.4</v>
      </c>
      <c r="AD15" s="14">
        <v>4.08</v>
      </c>
      <c r="AE15" s="14">
        <v>78.5</v>
      </c>
      <c r="AF15" s="14">
        <v>6.7</v>
      </c>
      <c r="AG15" s="14">
        <v>1.1499999999999999</v>
      </c>
      <c r="AH15" s="14">
        <v>2.08</v>
      </c>
      <c r="AI15" s="14">
        <v>1.03</v>
      </c>
      <c r="AJ15" s="14">
        <v>0.06</v>
      </c>
      <c r="AK15" s="14">
        <v>2.56</v>
      </c>
      <c r="AL15" s="13">
        <v>145</v>
      </c>
      <c r="AM15" s="14">
        <v>598</v>
      </c>
      <c r="AN15" s="14">
        <v>0.54</v>
      </c>
      <c r="AO15" s="14"/>
      <c r="AP15" s="14">
        <v>60.3</v>
      </c>
      <c r="AQ15" s="14">
        <v>0.18</v>
      </c>
      <c r="AR15" s="14">
        <v>25.7</v>
      </c>
      <c r="AS15" s="14">
        <v>1.76</v>
      </c>
      <c r="AT15" s="14">
        <v>4.4000000000000004</v>
      </c>
      <c r="AU15" s="15">
        <v>15.98</v>
      </c>
      <c r="AV15" s="13">
        <v>145</v>
      </c>
      <c r="AW15" s="14">
        <v>63.47</v>
      </c>
      <c r="AX15" s="14"/>
      <c r="AY15" s="14">
        <v>0.53</v>
      </c>
      <c r="AZ15" s="14"/>
      <c r="BA15" s="15"/>
      <c r="BB15" s="13"/>
      <c r="BC15" s="14"/>
      <c r="BD15" s="14"/>
      <c r="BE15" s="14"/>
      <c r="BF15" s="14"/>
      <c r="BG15" s="15"/>
      <c r="BH15" s="13"/>
      <c r="BI15" s="14"/>
      <c r="BJ15" s="14"/>
      <c r="BK15" s="14"/>
      <c r="BL15" s="14"/>
      <c r="BM15" s="14"/>
      <c r="BN15" s="14"/>
      <c r="BO15" s="14"/>
      <c r="BP15" s="14"/>
      <c r="BQ15" s="14"/>
      <c r="BR15" s="14">
        <v>158.19999999999999</v>
      </c>
      <c r="BS15" s="14">
        <v>23.2</v>
      </c>
      <c r="BT15" s="14"/>
      <c r="BU15" s="14"/>
      <c r="BV15" s="14">
        <v>0.23</v>
      </c>
      <c r="BW15" s="14">
        <v>18.489999999999998</v>
      </c>
      <c r="BX15" s="14"/>
      <c r="BY15" s="14"/>
      <c r="BZ15" s="14">
        <v>1.95</v>
      </c>
      <c r="CA15" s="14">
        <v>6.99</v>
      </c>
      <c r="CB15" s="14">
        <v>29.26</v>
      </c>
      <c r="CC15" s="14">
        <v>1.57</v>
      </c>
      <c r="CD15" s="14">
        <v>24.3</v>
      </c>
      <c r="CE15" s="14">
        <v>1.85</v>
      </c>
      <c r="CF15" s="14">
        <v>1.26</v>
      </c>
      <c r="CG15" s="14">
        <v>15.57</v>
      </c>
      <c r="CH15" s="14">
        <v>33.6</v>
      </c>
      <c r="CI15" s="14">
        <v>415.12</v>
      </c>
      <c r="CJ15" s="14"/>
      <c r="CK15" s="14"/>
      <c r="CL15" s="15"/>
      <c r="CM15" s="13"/>
      <c r="CN15" s="14"/>
      <c r="CO15" s="14"/>
      <c r="CP15" s="14"/>
      <c r="CQ15" s="14"/>
      <c r="CR15" s="15"/>
      <c r="CS15" s="13">
        <v>28</v>
      </c>
      <c r="CT15" s="14">
        <v>10</v>
      </c>
      <c r="CU15" s="15">
        <v>15</v>
      </c>
      <c r="CV15" s="13">
        <v>6</v>
      </c>
      <c r="CW15" s="14">
        <v>3</v>
      </c>
      <c r="CX15" s="14">
        <v>6</v>
      </c>
      <c r="CY15" s="14">
        <v>6</v>
      </c>
      <c r="CZ15" s="14">
        <v>6</v>
      </c>
      <c r="DA15" s="15">
        <v>9</v>
      </c>
      <c r="DB15" s="13">
        <v>6</v>
      </c>
      <c r="DC15" s="14">
        <v>3</v>
      </c>
      <c r="DD15" s="14">
        <v>6</v>
      </c>
      <c r="DE15" s="14">
        <v>6</v>
      </c>
      <c r="DF15" s="14">
        <v>5</v>
      </c>
      <c r="DG15" s="14">
        <v>9</v>
      </c>
      <c r="DH15" s="15">
        <v>20</v>
      </c>
      <c r="DI15" s="13">
        <v>6</v>
      </c>
      <c r="DJ15" s="14">
        <v>5</v>
      </c>
      <c r="DK15" s="14">
        <v>4</v>
      </c>
      <c r="DL15" s="14">
        <v>7</v>
      </c>
      <c r="DM15" s="14">
        <v>8</v>
      </c>
      <c r="DN15" s="14">
        <v>5</v>
      </c>
      <c r="DO15" s="14">
        <v>3</v>
      </c>
      <c r="DP15" s="14">
        <v>4</v>
      </c>
      <c r="DQ15" s="14">
        <v>7</v>
      </c>
      <c r="DR15" s="14">
        <v>7</v>
      </c>
      <c r="DS15" s="14">
        <v>0</v>
      </c>
      <c r="DT15" s="14">
        <v>96</v>
      </c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5"/>
      <c r="EK15" s="54">
        <f>COUNTBLANK($C15:$EJ15)/139</f>
        <v>0.37410071942446044</v>
      </c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</row>
    <row r="16" spans="1:449" ht="15.5" customHeight="1" x14ac:dyDescent="0.35">
      <c r="A16">
        <v>15</v>
      </c>
      <c r="B16">
        <v>2</v>
      </c>
      <c r="C16" s="13">
        <v>2</v>
      </c>
      <c r="D16" s="14">
        <v>4</v>
      </c>
      <c r="E16" s="14">
        <v>6</v>
      </c>
      <c r="F16" s="14">
        <v>4</v>
      </c>
      <c r="G16" s="14">
        <v>3</v>
      </c>
      <c r="H16" s="14">
        <v>1</v>
      </c>
      <c r="I16" s="15">
        <v>3</v>
      </c>
      <c r="J16" s="13">
        <v>2</v>
      </c>
      <c r="K16" s="14">
        <v>1</v>
      </c>
      <c r="L16" s="14">
        <v>1</v>
      </c>
      <c r="M16" s="14">
        <v>1</v>
      </c>
      <c r="N16" s="14">
        <v>1</v>
      </c>
      <c r="O16" s="14">
        <v>2</v>
      </c>
      <c r="P16" s="14">
        <v>2</v>
      </c>
      <c r="Q16" s="14">
        <v>2</v>
      </c>
      <c r="R16" s="14">
        <v>1</v>
      </c>
      <c r="S16" s="14"/>
      <c r="T16" s="14">
        <v>1</v>
      </c>
      <c r="U16" s="14">
        <v>7</v>
      </c>
      <c r="V16" s="14">
        <v>3</v>
      </c>
      <c r="W16" s="15"/>
      <c r="X16" s="14">
        <v>77</v>
      </c>
      <c r="Y16" s="14">
        <v>77</v>
      </c>
      <c r="Z16" s="14">
        <v>6</v>
      </c>
      <c r="AA16" s="13">
        <v>46</v>
      </c>
      <c r="AB16" s="15"/>
      <c r="AC16" s="13"/>
      <c r="AD16" s="14"/>
      <c r="AE16" s="14"/>
      <c r="AF16" s="14"/>
      <c r="AG16" s="14"/>
      <c r="AH16" s="14"/>
      <c r="AI16" s="14"/>
      <c r="AJ16" s="14"/>
      <c r="AK16" s="14"/>
      <c r="AL16" s="13"/>
      <c r="AM16" s="14"/>
      <c r="AN16" s="14"/>
      <c r="AO16" s="14"/>
      <c r="AP16" s="14"/>
      <c r="AQ16" s="14"/>
      <c r="AR16" s="14"/>
      <c r="AS16" s="14"/>
      <c r="AT16" s="14"/>
      <c r="AU16" s="15"/>
      <c r="AV16" s="13"/>
      <c r="AW16" s="14"/>
      <c r="AX16" s="14"/>
      <c r="AY16" s="14"/>
      <c r="AZ16" s="14"/>
      <c r="BA16" s="15"/>
      <c r="BB16" s="13"/>
      <c r="BC16" s="14"/>
      <c r="BD16" s="14"/>
      <c r="BE16" s="14"/>
      <c r="BF16" s="14"/>
      <c r="BG16" s="15"/>
      <c r="BH16" s="13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5"/>
      <c r="CM16" s="13"/>
      <c r="CN16" s="14"/>
      <c r="CO16" s="14"/>
      <c r="CP16" s="14"/>
      <c r="CQ16" s="14"/>
      <c r="CR16" s="15"/>
      <c r="CS16" s="13">
        <v>24</v>
      </c>
      <c r="CT16" s="14">
        <v>5</v>
      </c>
      <c r="CU16" s="15">
        <v>11</v>
      </c>
      <c r="CV16" s="13">
        <v>7</v>
      </c>
      <c r="CW16" s="14">
        <v>8</v>
      </c>
      <c r="CX16" s="14">
        <v>6</v>
      </c>
      <c r="CY16" s="14">
        <v>7</v>
      </c>
      <c r="CZ16" s="14">
        <v>4</v>
      </c>
      <c r="DA16" s="15">
        <v>3</v>
      </c>
      <c r="DB16" s="13">
        <v>9</v>
      </c>
      <c r="DC16" s="14">
        <v>8</v>
      </c>
      <c r="DD16" s="14">
        <v>8</v>
      </c>
      <c r="DE16" s="14">
        <v>8</v>
      </c>
      <c r="DF16" s="14">
        <v>8</v>
      </c>
      <c r="DG16" s="14">
        <v>7</v>
      </c>
      <c r="DH16" s="15">
        <v>26</v>
      </c>
      <c r="DI16" s="13">
        <v>6</v>
      </c>
      <c r="DJ16" s="14">
        <v>5</v>
      </c>
      <c r="DK16" s="14">
        <v>0</v>
      </c>
      <c r="DL16" s="14">
        <v>9</v>
      </c>
      <c r="DM16" s="14">
        <v>7</v>
      </c>
      <c r="DN16" s="14">
        <v>4</v>
      </c>
      <c r="DO16" s="14">
        <v>3</v>
      </c>
      <c r="DP16" s="14">
        <v>0</v>
      </c>
      <c r="DQ16" s="14">
        <v>14</v>
      </c>
      <c r="DR16" s="14">
        <v>9</v>
      </c>
      <c r="DS16" s="14">
        <v>5</v>
      </c>
      <c r="DT16" s="14">
        <v>96</v>
      </c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5"/>
      <c r="EK16" s="54">
        <f>COUNTBLANK($C16:$EJ16)/139</f>
        <v>0.62589928057553956</v>
      </c>
      <c r="EL16"/>
      <c r="EM16"/>
      <c r="EN16"/>
      <c r="EO16"/>
      <c r="EP16"/>
      <c r="EQ16"/>
      <c r="ER16"/>
      <c r="ES16"/>
      <c r="ET16"/>
      <c r="EU16"/>
      <c r="EV16"/>
      <c r="EW16"/>
      <c r="EX16"/>
      <c r="EZ16"/>
    </row>
    <row r="17" spans="1:449" s="6" customFormat="1" ht="15.5" customHeight="1" x14ac:dyDescent="0.35">
      <c r="A17">
        <v>16</v>
      </c>
      <c r="B17">
        <v>3</v>
      </c>
      <c r="C17" s="13">
        <v>1</v>
      </c>
      <c r="D17" s="14">
        <v>3</v>
      </c>
      <c r="E17" s="14">
        <v>6</v>
      </c>
      <c r="F17" s="14">
        <v>2</v>
      </c>
      <c r="G17" s="14">
        <v>3</v>
      </c>
      <c r="H17" s="14">
        <v>1</v>
      </c>
      <c r="I17" s="15">
        <v>1</v>
      </c>
      <c r="J17" s="13">
        <v>1</v>
      </c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4">
        <v>1</v>
      </c>
      <c r="Q17" s="14">
        <v>1</v>
      </c>
      <c r="R17" s="14">
        <v>1</v>
      </c>
      <c r="S17" s="14"/>
      <c r="T17" s="14">
        <v>1</v>
      </c>
      <c r="U17" s="14">
        <v>1</v>
      </c>
      <c r="V17" s="14">
        <v>2</v>
      </c>
      <c r="W17" s="15"/>
      <c r="X17" s="14">
        <v>71</v>
      </c>
      <c r="Y17" s="14">
        <v>70</v>
      </c>
      <c r="Z17" s="14">
        <v>3</v>
      </c>
      <c r="AA17" s="13">
        <v>32</v>
      </c>
      <c r="AB17" s="15"/>
      <c r="AC17" s="13">
        <v>46.7</v>
      </c>
      <c r="AD17" s="14">
        <v>5.3</v>
      </c>
      <c r="AE17" s="14">
        <v>74.11</v>
      </c>
      <c r="AF17" s="14">
        <v>5.53</v>
      </c>
      <c r="AG17" s="14">
        <v>1.63</v>
      </c>
      <c r="AH17" s="14">
        <v>2.7</v>
      </c>
      <c r="AI17" s="14">
        <v>0.72</v>
      </c>
      <c r="AJ17" s="14">
        <v>0.03</v>
      </c>
      <c r="AK17" s="14">
        <v>2.2400000000000002</v>
      </c>
      <c r="AL17" s="13">
        <v>186</v>
      </c>
      <c r="AM17" s="14"/>
      <c r="AN17" s="14">
        <v>9.18</v>
      </c>
      <c r="AO17" s="14"/>
      <c r="AP17" s="14">
        <v>205.3</v>
      </c>
      <c r="AQ17" s="14"/>
      <c r="AR17" s="14"/>
      <c r="AS17" s="14">
        <v>1.7</v>
      </c>
      <c r="AT17" s="14"/>
      <c r="AU17" s="15">
        <v>15.5</v>
      </c>
      <c r="AV17" s="13">
        <v>197.5</v>
      </c>
      <c r="AW17" s="14">
        <v>72.900000000000006</v>
      </c>
      <c r="AX17" s="14"/>
      <c r="AY17" s="14">
        <v>0.37</v>
      </c>
      <c r="AZ17" s="14">
        <v>0.88</v>
      </c>
      <c r="BA17" s="15"/>
      <c r="BB17" s="13"/>
      <c r="BC17" s="14"/>
      <c r="BD17" s="14"/>
      <c r="BE17" s="14"/>
      <c r="BF17" s="14"/>
      <c r="BG17" s="15"/>
      <c r="BH17" s="13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5"/>
      <c r="CM17" s="13"/>
      <c r="CN17" s="14"/>
      <c r="CO17" s="14"/>
      <c r="CP17" s="14"/>
      <c r="CQ17" s="14"/>
      <c r="CR17" s="15"/>
      <c r="CS17" s="13">
        <v>30</v>
      </c>
      <c r="CT17" s="14">
        <v>9</v>
      </c>
      <c r="CU17" s="15">
        <v>16</v>
      </c>
      <c r="CV17" s="13"/>
      <c r="CW17" s="14"/>
      <c r="CX17" s="14"/>
      <c r="CY17" s="14"/>
      <c r="CZ17" s="14"/>
      <c r="DA17" s="15"/>
      <c r="DB17" s="13"/>
      <c r="DC17" s="14"/>
      <c r="DD17" s="14"/>
      <c r="DE17" s="14"/>
      <c r="DF17" s="14"/>
      <c r="DG17" s="14"/>
      <c r="DH17" s="15"/>
      <c r="DI17" s="13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5"/>
      <c r="EK17" s="54">
        <f>COUNTBLANK($C17:$EJ17)/139</f>
        <v>0.67625899280575541</v>
      </c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</row>
    <row r="18" spans="1:449" s="7" customFormat="1" ht="15.5" customHeight="1" x14ac:dyDescent="0.35">
      <c r="A18">
        <v>17</v>
      </c>
      <c r="B18">
        <v>3</v>
      </c>
      <c r="C18" s="13">
        <v>2</v>
      </c>
      <c r="D18" s="14">
        <v>4</v>
      </c>
      <c r="E18" s="14">
        <v>6</v>
      </c>
      <c r="F18" s="14">
        <v>2</v>
      </c>
      <c r="G18" s="14">
        <v>3</v>
      </c>
      <c r="H18" s="14">
        <v>1</v>
      </c>
      <c r="I18" s="15">
        <v>1</v>
      </c>
      <c r="J18" s="13">
        <v>1</v>
      </c>
      <c r="K18" s="14">
        <v>1</v>
      </c>
      <c r="L18" s="14">
        <v>1</v>
      </c>
      <c r="M18" s="14">
        <v>1</v>
      </c>
      <c r="N18" s="14">
        <v>2</v>
      </c>
      <c r="O18" s="14">
        <v>2</v>
      </c>
      <c r="P18" s="14">
        <v>1</v>
      </c>
      <c r="Q18" s="14">
        <v>1</v>
      </c>
      <c r="R18" s="14">
        <v>1</v>
      </c>
      <c r="S18" s="14"/>
      <c r="T18" s="14">
        <v>1</v>
      </c>
      <c r="U18" s="14">
        <v>1</v>
      </c>
      <c r="V18" s="14">
        <v>2</v>
      </c>
      <c r="W18" s="15"/>
      <c r="X18" s="14">
        <v>62</v>
      </c>
      <c r="Y18" s="14">
        <v>60</v>
      </c>
      <c r="Z18" s="14">
        <v>24</v>
      </c>
      <c r="AA18" s="13">
        <v>45</v>
      </c>
      <c r="AB18" s="15"/>
      <c r="AC18" s="13">
        <v>48.3</v>
      </c>
      <c r="AD18" s="14">
        <v>4.88</v>
      </c>
      <c r="AE18" s="14">
        <v>77.7</v>
      </c>
      <c r="AF18" s="14">
        <v>5.97</v>
      </c>
      <c r="AG18" s="14">
        <v>1.26</v>
      </c>
      <c r="AH18" s="14">
        <v>2.83</v>
      </c>
      <c r="AI18" s="14">
        <v>0.67</v>
      </c>
      <c r="AJ18" s="14">
        <v>2.68</v>
      </c>
      <c r="AK18" s="14">
        <v>2.88</v>
      </c>
      <c r="AL18" s="13">
        <v>141</v>
      </c>
      <c r="AM18" s="14">
        <v>473</v>
      </c>
      <c r="AN18" s="14"/>
      <c r="AO18" s="14"/>
      <c r="AP18" s="14"/>
      <c r="AQ18" s="14"/>
      <c r="AR18" s="14"/>
      <c r="AS18" s="14">
        <v>1.07</v>
      </c>
      <c r="AT18" s="14">
        <v>3</v>
      </c>
      <c r="AU18" s="15">
        <v>13.5</v>
      </c>
      <c r="AV18" s="13">
        <v>186.7</v>
      </c>
      <c r="AW18" s="14">
        <v>95.6</v>
      </c>
      <c r="AX18" s="14">
        <v>1.34</v>
      </c>
      <c r="AY18" s="14">
        <v>0.51</v>
      </c>
      <c r="AZ18" s="14">
        <v>0.89</v>
      </c>
      <c r="BA18" s="15"/>
      <c r="BB18" s="13"/>
      <c r="BC18" s="14"/>
      <c r="BD18" s="14"/>
      <c r="BE18" s="14"/>
      <c r="BF18" s="14"/>
      <c r="BG18" s="15"/>
      <c r="BH18" s="13"/>
      <c r="BI18" s="14"/>
      <c r="BJ18" s="14"/>
      <c r="BK18" s="14"/>
      <c r="BL18" s="14"/>
      <c r="BM18" s="14"/>
      <c r="BN18" s="14"/>
      <c r="BO18" s="14"/>
      <c r="BP18" s="14"/>
      <c r="BQ18" s="14"/>
      <c r="BR18" s="14">
        <v>204.5</v>
      </c>
      <c r="BS18" s="14">
        <v>32</v>
      </c>
      <c r="BT18" s="14">
        <v>0.32</v>
      </c>
      <c r="BU18" s="14">
        <v>1300</v>
      </c>
      <c r="BV18" s="14">
        <v>0.28000000000000003</v>
      </c>
      <c r="BW18" s="14">
        <v>22.34</v>
      </c>
      <c r="BX18" s="14">
        <v>7.0000000000000007E-2</v>
      </c>
      <c r="BY18" s="14">
        <v>5.39</v>
      </c>
      <c r="BZ18" s="14">
        <v>2.16</v>
      </c>
      <c r="CA18" s="14">
        <v>7.02</v>
      </c>
      <c r="CB18" s="14">
        <v>20.11</v>
      </c>
      <c r="CC18" s="14">
        <v>2.85</v>
      </c>
      <c r="CD18" s="14">
        <v>18.899999999999999</v>
      </c>
      <c r="CE18" s="14">
        <v>0.43</v>
      </c>
      <c r="CF18" s="14">
        <v>1.8</v>
      </c>
      <c r="CG18" s="14">
        <v>22.53</v>
      </c>
      <c r="CH18" s="14">
        <v>28.6</v>
      </c>
      <c r="CI18" s="14">
        <v>357.9</v>
      </c>
      <c r="CJ18" s="14"/>
      <c r="CK18" s="14"/>
      <c r="CL18" s="15"/>
      <c r="CM18" s="13"/>
      <c r="CN18" s="14"/>
      <c r="CO18" s="14"/>
      <c r="CP18" s="14"/>
      <c r="CQ18" s="14"/>
      <c r="CR18" s="15"/>
      <c r="CS18" s="13">
        <v>26</v>
      </c>
      <c r="CT18" s="14">
        <v>10</v>
      </c>
      <c r="CU18" s="15">
        <v>14</v>
      </c>
      <c r="CV18" s="13"/>
      <c r="CW18" s="14"/>
      <c r="CX18" s="14"/>
      <c r="CY18" s="14"/>
      <c r="CZ18" s="14"/>
      <c r="DA18" s="15"/>
      <c r="DB18" s="13"/>
      <c r="DC18" s="14"/>
      <c r="DD18" s="14"/>
      <c r="DE18" s="14"/>
      <c r="DF18" s="14"/>
      <c r="DG18" s="14"/>
      <c r="DH18" s="15"/>
      <c r="DI18" s="13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5"/>
      <c r="EK18" s="54">
        <f>COUNTBLANK($C18:$EJ18)/139</f>
        <v>0.53956834532374098</v>
      </c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</row>
    <row r="19" spans="1:449" s="6" customFormat="1" ht="15.5" customHeight="1" x14ac:dyDescent="0.35">
      <c r="A19">
        <v>18</v>
      </c>
      <c r="B19">
        <v>2</v>
      </c>
      <c r="C19" s="13">
        <v>2</v>
      </c>
      <c r="D19" s="14">
        <v>6</v>
      </c>
      <c r="E19" s="14">
        <v>6</v>
      </c>
      <c r="F19" s="14">
        <v>2</v>
      </c>
      <c r="G19" s="14">
        <v>3</v>
      </c>
      <c r="H19" s="14">
        <v>1</v>
      </c>
      <c r="I19" s="15">
        <v>2</v>
      </c>
      <c r="J19" s="13">
        <v>1</v>
      </c>
      <c r="K19" s="14">
        <v>1</v>
      </c>
      <c r="L19" s="14">
        <v>1</v>
      </c>
      <c r="M19" s="14">
        <v>1</v>
      </c>
      <c r="N19" s="14">
        <v>1</v>
      </c>
      <c r="O19" s="14">
        <v>2</v>
      </c>
      <c r="P19" s="14">
        <v>1</v>
      </c>
      <c r="Q19" s="14">
        <v>1</v>
      </c>
      <c r="R19" s="14">
        <v>1</v>
      </c>
      <c r="S19" s="14">
        <v>1</v>
      </c>
      <c r="T19" s="14">
        <v>1</v>
      </c>
      <c r="U19" s="14">
        <v>1</v>
      </c>
      <c r="V19" s="14">
        <v>3</v>
      </c>
      <c r="W19" s="15"/>
      <c r="X19" s="14">
        <v>56</v>
      </c>
      <c r="Y19" s="14">
        <v>64</v>
      </c>
      <c r="Z19" s="14">
        <v>6</v>
      </c>
      <c r="AA19" s="13">
        <v>65</v>
      </c>
      <c r="AB19" s="15"/>
      <c r="AC19" s="13">
        <v>46.3</v>
      </c>
      <c r="AD19" s="14">
        <v>3.1</v>
      </c>
      <c r="AE19" s="14">
        <v>73.900000000000006</v>
      </c>
      <c r="AF19" s="14">
        <v>5.47</v>
      </c>
      <c r="AG19" s="14">
        <v>1.21</v>
      </c>
      <c r="AH19" s="14">
        <v>3.76</v>
      </c>
      <c r="AI19" s="14">
        <v>1.29</v>
      </c>
      <c r="AJ19" s="14"/>
      <c r="AK19" s="14">
        <v>4</v>
      </c>
      <c r="AL19" s="13">
        <v>139</v>
      </c>
      <c r="AM19" s="14">
        <v>470</v>
      </c>
      <c r="AN19" s="14">
        <v>0.95</v>
      </c>
      <c r="AO19" s="14"/>
      <c r="AP19" s="14">
        <v>940</v>
      </c>
      <c r="AQ19" s="14"/>
      <c r="AR19" s="14">
        <v>13.7</v>
      </c>
      <c r="AS19" s="14">
        <v>1.9</v>
      </c>
      <c r="AT19" s="14">
        <v>1.82</v>
      </c>
      <c r="AU19" s="15">
        <v>19.2</v>
      </c>
      <c r="AV19" s="13">
        <v>164</v>
      </c>
      <c r="AW19" s="14">
        <v>118</v>
      </c>
      <c r="AX19" s="14">
        <v>2.96</v>
      </c>
      <c r="AY19" s="14">
        <v>0.72</v>
      </c>
      <c r="AZ19" s="14">
        <v>0.87</v>
      </c>
      <c r="BA19" s="15"/>
      <c r="BB19" s="13"/>
      <c r="BC19" s="14"/>
      <c r="BD19" s="14"/>
      <c r="BE19" s="14"/>
      <c r="BF19" s="14"/>
      <c r="BG19" s="15"/>
      <c r="BH19" s="13"/>
      <c r="BI19" s="14"/>
      <c r="BJ19" s="14"/>
      <c r="BK19" s="14"/>
      <c r="BL19" s="14"/>
      <c r="BM19" s="14"/>
      <c r="BN19" s="14"/>
      <c r="BO19" s="14"/>
      <c r="BP19" s="14"/>
      <c r="BQ19" s="14"/>
      <c r="BR19" s="14">
        <v>42.4</v>
      </c>
      <c r="BS19" s="14">
        <v>9.1999999999999993</v>
      </c>
      <c r="BT19" s="14"/>
      <c r="BU19" s="14"/>
      <c r="BV19" s="14">
        <v>0.35</v>
      </c>
      <c r="BW19" s="14">
        <v>26.96</v>
      </c>
      <c r="BX19" s="14">
        <v>0.02</v>
      </c>
      <c r="BY19" s="14">
        <v>1.54</v>
      </c>
      <c r="BZ19" s="14">
        <v>1.85</v>
      </c>
      <c r="CA19" s="14">
        <v>6.03</v>
      </c>
      <c r="CB19" s="14">
        <v>12.45</v>
      </c>
      <c r="CC19" s="14">
        <v>12.08</v>
      </c>
      <c r="CD19" s="14">
        <v>11.88</v>
      </c>
      <c r="CE19" s="14">
        <v>8.42</v>
      </c>
      <c r="CF19" s="14">
        <v>4.2</v>
      </c>
      <c r="CG19" s="14">
        <v>53.93</v>
      </c>
      <c r="CH19" s="14">
        <v>44.4</v>
      </c>
      <c r="CI19" s="14">
        <v>570.11</v>
      </c>
      <c r="CJ19" s="14"/>
      <c r="CK19" s="14"/>
      <c r="CL19" s="15"/>
      <c r="CM19" s="13"/>
      <c r="CN19" s="14"/>
      <c r="CO19" s="14"/>
      <c r="CP19" s="14"/>
      <c r="CQ19" s="14"/>
      <c r="CR19" s="15"/>
      <c r="CS19" s="13">
        <v>28</v>
      </c>
      <c r="CT19" s="14">
        <v>9</v>
      </c>
      <c r="CU19" s="15">
        <v>18</v>
      </c>
      <c r="CV19" s="13">
        <v>8</v>
      </c>
      <c r="CW19" s="14">
        <v>8</v>
      </c>
      <c r="CX19" s="14">
        <v>5</v>
      </c>
      <c r="CY19" s="14">
        <v>6</v>
      </c>
      <c r="CZ19" s="14">
        <v>9</v>
      </c>
      <c r="DA19" s="15">
        <v>8</v>
      </c>
      <c r="DB19" s="13">
        <v>8</v>
      </c>
      <c r="DC19" s="14">
        <v>9</v>
      </c>
      <c r="DD19" s="14">
        <v>6</v>
      </c>
      <c r="DE19" s="14">
        <v>7</v>
      </c>
      <c r="DF19" s="14">
        <v>9</v>
      </c>
      <c r="DG19" s="14">
        <v>8</v>
      </c>
      <c r="DH19" s="15">
        <v>29</v>
      </c>
      <c r="DI19" s="13">
        <v>6</v>
      </c>
      <c r="DJ19" s="14">
        <v>5</v>
      </c>
      <c r="DK19" s="14">
        <v>4</v>
      </c>
      <c r="DL19" s="14">
        <v>9</v>
      </c>
      <c r="DM19" s="14">
        <v>8</v>
      </c>
      <c r="DN19" s="14">
        <v>4</v>
      </c>
      <c r="DO19" s="14">
        <v>4</v>
      </c>
      <c r="DP19" s="14">
        <v>7</v>
      </c>
      <c r="DQ19" s="14">
        <v>14</v>
      </c>
      <c r="DR19" s="14">
        <v>8</v>
      </c>
      <c r="DS19" s="14">
        <v>6</v>
      </c>
      <c r="DT19" s="14">
        <v>101</v>
      </c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5"/>
      <c r="EK19" s="54">
        <f>COUNTBLANK($C19:$EJ19)/139</f>
        <v>0.35251798561151076</v>
      </c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</row>
    <row r="20" spans="1:449" ht="15.5" customHeight="1" x14ac:dyDescent="0.35">
      <c r="A20">
        <v>19</v>
      </c>
      <c r="B20">
        <v>2</v>
      </c>
      <c r="C20" s="13">
        <v>2</v>
      </c>
      <c r="D20" s="14">
        <v>4</v>
      </c>
      <c r="E20" s="14">
        <v>1</v>
      </c>
      <c r="F20" s="14">
        <v>2</v>
      </c>
      <c r="G20" s="14">
        <v>3</v>
      </c>
      <c r="H20" s="14">
        <v>1</v>
      </c>
      <c r="I20" s="15">
        <v>1</v>
      </c>
      <c r="J20" s="13">
        <v>1</v>
      </c>
      <c r="K20" s="14">
        <v>1</v>
      </c>
      <c r="L20" s="14">
        <v>1</v>
      </c>
      <c r="M20" s="14">
        <v>1</v>
      </c>
      <c r="N20" s="14">
        <v>2</v>
      </c>
      <c r="O20" s="14">
        <v>1</v>
      </c>
      <c r="P20" s="14">
        <v>1</v>
      </c>
      <c r="Q20" s="14">
        <v>1</v>
      </c>
      <c r="R20" s="14">
        <v>1</v>
      </c>
      <c r="S20" s="14"/>
      <c r="T20" s="14">
        <v>1</v>
      </c>
      <c r="U20" s="14">
        <v>1</v>
      </c>
      <c r="V20" s="14">
        <v>2</v>
      </c>
      <c r="W20" s="15"/>
      <c r="X20" s="14">
        <v>61</v>
      </c>
      <c r="Y20" s="14">
        <v>61</v>
      </c>
      <c r="Z20" s="14">
        <v>3</v>
      </c>
      <c r="AA20" s="13">
        <v>57</v>
      </c>
      <c r="AB20" s="15"/>
      <c r="AC20" s="13">
        <v>43.6</v>
      </c>
      <c r="AD20" s="14">
        <v>6.3</v>
      </c>
      <c r="AE20" s="14">
        <v>71.8</v>
      </c>
      <c r="AF20" s="14">
        <v>4.95</v>
      </c>
      <c r="AG20" s="14">
        <v>1.46</v>
      </c>
      <c r="AH20" s="14">
        <v>3.49</v>
      </c>
      <c r="AI20" s="14">
        <v>1.49</v>
      </c>
      <c r="AJ20" s="14">
        <v>2.63</v>
      </c>
      <c r="AK20" s="14">
        <v>3.33</v>
      </c>
      <c r="AL20" s="13">
        <v>112</v>
      </c>
      <c r="AM20" s="14">
        <v>325</v>
      </c>
      <c r="AN20" s="14">
        <v>0.91</v>
      </c>
      <c r="AO20" s="14"/>
      <c r="AP20" s="14"/>
      <c r="AQ20" s="14">
        <v>1.3</v>
      </c>
      <c r="AR20" s="14">
        <v>9.6999999999999993</v>
      </c>
      <c r="AS20" s="14">
        <v>1.58</v>
      </c>
      <c r="AT20" s="14">
        <v>4.4000000000000004</v>
      </c>
      <c r="AU20" s="15">
        <v>17.43</v>
      </c>
      <c r="AV20" s="13">
        <v>162</v>
      </c>
      <c r="AW20" s="14">
        <v>92</v>
      </c>
      <c r="AX20" s="14"/>
      <c r="AY20" s="14">
        <v>0.56999999999999995</v>
      </c>
      <c r="AZ20" s="14"/>
      <c r="BA20" s="15"/>
      <c r="BB20" s="13"/>
      <c r="BC20" s="14"/>
      <c r="BD20" s="14"/>
      <c r="BE20" s="14"/>
      <c r="BF20" s="14"/>
      <c r="BG20" s="15"/>
      <c r="BH20" s="13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5"/>
      <c r="CM20" s="13"/>
      <c r="CN20" s="14"/>
      <c r="CO20" s="14"/>
      <c r="CP20" s="14"/>
      <c r="CQ20" s="14"/>
      <c r="CR20" s="15"/>
      <c r="CS20" s="13">
        <v>29</v>
      </c>
      <c r="CT20" s="14">
        <v>10</v>
      </c>
      <c r="CU20" s="15">
        <v>16</v>
      </c>
      <c r="CV20" s="13"/>
      <c r="CW20" s="14"/>
      <c r="CX20" s="14"/>
      <c r="CY20" s="14"/>
      <c r="CZ20" s="14"/>
      <c r="DA20" s="15"/>
      <c r="DB20" s="13"/>
      <c r="DC20" s="14"/>
      <c r="DD20" s="14"/>
      <c r="DE20" s="14"/>
      <c r="DF20" s="14"/>
      <c r="DG20" s="14"/>
      <c r="DH20" s="15"/>
      <c r="DI20" s="13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5"/>
      <c r="EK20" s="54">
        <f>COUNTBLANK($C20:$EJ20)/139</f>
        <v>0.66187050359712229</v>
      </c>
      <c r="EL20"/>
      <c r="EM20"/>
      <c r="EN20"/>
      <c r="EO20"/>
      <c r="EP20"/>
      <c r="EQ20"/>
      <c r="ER20"/>
      <c r="ES20"/>
      <c r="ET20"/>
      <c r="EU20"/>
      <c r="EV20"/>
      <c r="EW20"/>
      <c r="EX20"/>
      <c r="EZ20"/>
    </row>
    <row r="21" spans="1:449" s="6" customFormat="1" ht="15.5" customHeight="1" x14ac:dyDescent="0.35">
      <c r="A21">
        <v>20</v>
      </c>
      <c r="B21">
        <v>3</v>
      </c>
      <c r="C21" s="13">
        <v>2</v>
      </c>
      <c r="D21" s="14">
        <v>4</v>
      </c>
      <c r="E21" s="14">
        <v>4</v>
      </c>
      <c r="F21" s="14">
        <v>3</v>
      </c>
      <c r="G21" s="14">
        <v>3</v>
      </c>
      <c r="H21" s="14">
        <v>1</v>
      </c>
      <c r="I21" s="15">
        <v>1</v>
      </c>
      <c r="J21" s="13">
        <v>1</v>
      </c>
      <c r="K21" s="14">
        <v>1</v>
      </c>
      <c r="L21" s="14">
        <v>1</v>
      </c>
      <c r="M21" s="14">
        <v>1</v>
      </c>
      <c r="N21" s="14">
        <v>1</v>
      </c>
      <c r="O21" s="14">
        <v>2</v>
      </c>
      <c r="P21" s="14">
        <v>2</v>
      </c>
      <c r="Q21" s="14">
        <v>1</v>
      </c>
      <c r="R21" s="14">
        <v>1</v>
      </c>
      <c r="S21" s="14"/>
      <c r="T21" s="14">
        <v>1</v>
      </c>
      <c r="U21" s="14">
        <v>1</v>
      </c>
      <c r="V21" s="14">
        <v>2</v>
      </c>
      <c r="W21" s="15"/>
      <c r="X21" s="14">
        <v>59</v>
      </c>
      <c r="Y21" s="14">
        <v>59</v>
      </c>
      <c r="Z21" s="14">
        <v>6</v>
      </c>
      <c r="AA21" s="13">
        <v>77</v>
      </c>
      <c r="AB21" s="15"/>
      <c r="AC21" s="13">
        <v>46.8</v>
      </c>
      <c r="AD21" s="14">
        <v>5.8</v>
      </c>
      <c r="AE21" s="14">
        <v>69.400000000000006</v>
      </c>
      <c r="AF21" s="14">
        <v>5.37</v>
      </c>
      <c r="AG21" s="14">
        <v>2.0499999999999998</v>
      </c>
      <c r="AH21" s="14">
        <v>3.48</v>
      </c>
      <c r="AI21" s="14">
        <v>1.08</v>
      </c>
      <c r="AJ21" s="14">
        <v>0.2</v>
      </c>
      <c r="AK21" s="14">
        <v>1.85</v>
      </c>
      <c r="AL21" s="13">
        <v>1826</v>
      </c>
      <c r="AM21" s="14">
        <v>1161</v>
      </c>
      <c r="AN21" s="14">
        <v>3.32</v>
      </c>
      <c r="AO21" s="14"/>
      <c r="AP21" s="14">
        <v>75.95</v>
      </c>
      <c r="AQ21" s="14"/>
      <c r="AR21" s="14">
        <v>23</v>
      </c>
      <c r="AS21" s="14"/>
      <c r="AT21" s="14">
        <v>1.52</v>
      </c>
      <c r="AU21" s="15">
        <v>18.100000000000001</v>
      </c>
      <c r="AV21" s="13">
        <v>221</v>
      </c>
      <c r="AW21" s="14">
        <v>97</v>
      </c>
      <c r="AX21" s="14">
        <v>3.58</v>
      </c>
      <c r="AY21" s="14">
        <v>0.46</v>
      </c>
      <c r="AZ21" s="14">
        <v>0.89</v>
      </c>
      <c r="BA21" s="15"/>
      <c r="BB21" s="13"/>
      <c r="BC21" s="14"/>
      <c r="BD21" s="14"/>
      <c r="BE21" s="14"/>
      <c r="BF21" s="14"/>
      <c r="BG21" s="15"/>
      <c r="BH21" s="13"/>
      <c r="BI21" s="14"/>
      <c r="BJ21" s="14"/>
      <c r="BK21" s="14"/>
      <c r="BL21" s="14"/>
      <c r="BM21" s="14"/>
      <c r="BN21" s="14"/>
      <c r="BO21" s="14"/>
      <c r="BP21" s="14"/>
      <c r="BQ21" s="14"/>
      <c r="BR21" s="14">
        <v>154.9</v>
      </c>
      <c r="BS21" s="14">
        <v>21.6</v>
      </c>
      <c r="BT21" s="14"/>
      <c r="BU21" s="14"/>
      <c r="BV21" s="14">
        <v>0.3</v>
      </c>
      <c r="BW21" s="14">
        <v>22.34</v>
      </c>
      <c r="BX21" s="14"/>
      <c r="BY21" s="14"/>
      <c r="BZ21" s="14">
        <v>2.21</v>
      </c>
      <c r="CA21" s="14">
        <v>7.18</v>
      </c>
      <c r="CB21" s="14"/>
      <c r="CC21" s="14"/>
      <c r="CD21" s="14"/>
      <c r="CE21" s="14"/>
      <c r="CF21" s="14">
        <v>2.66</v>
      </c>
      <c r="CG21" s="14">
        <v>36.17</v>
      </c>
      <c r="CH21" s="14">
        <v>25.2</v>
      </c>
      <c r="CI21" s="14">
        <v>343.04</v>
      </c>
      <c r="CJ21" s="14"/>
      <c r="CK21" s="14"/>
      <c r="CL21" s="15"/>
      <c r="CM21" s="13"/>
      <c r="CN21" s="14"/>
      <c r="CO21" s="14"/>
      <c r="CP21" s="14"/>
      <c r="CQ21" s="14"/>
      <c r="CR21" s="15"/>
      <c r="CS21" s="13">
        <v>27</v>
      </c>
      <c r="CT21" s="14">
        <v>10</v>
      </c>
      <c r="CU21" s="15">
        <v>18</v>
      </c>
      <c r="CV21" s="13">
        <v>2</v>
      </c>
      <c r="CW21" s="14">
        <v>1</v>
      </c>
      <c r="CX21" s="14">
        <v>6</v>
      </c>
      <c r="CY21" s="14">
        <v>6</v>
      </c>
      <c r="CZ21" s="14">
        <v>1</v>
      </c>
      <c r="DA21" s="15">
        <v>2</v>
      </c>
      <c r="DB21" s="13">
        <v>3</v>
      </c>
      <c r="DC21" s="14">
        <v>1</v>
      </c>
      <c r="DD21" s="14">
        <v>6</v>
      </c>
      <c r="DE21" s="14">
        <v>6</v>
      </c>
      <c r="DF21" s="14">
        <v>3</v>
      </c>
      <c r="DG21" s="14">
        <v>2</v>
      </c>
      <c r="DH21" s="15">
        <v>25</v>
      </c>
      <c r="DI21" s="13">
        <v>6</v>
      </c>
      <c r="DJ21" s="14">
        <v>4</v>
      </c>
      <c r="DK21" s="14">
        <v>5</v>
      </c>
      <c r="DL21" s="14">
        <v>8</v>
      </c>
      <c r="DM21" s="14">
        <v>11</v>
      </c>
      <c r="DN21" s="14">
        <v>6</v>
      </c>
      <c r="DO21" s="14">
        <v>5</v>
      </c>
      <c r="DP21" s="14">
        <v>11</v>
      </c>
      <c r="DQ21" s="14">
        <v>18</v>
      </c>
      <c r="DR21" s="14">
        <v>9</v>
      </c>
      <c r="DS21" s="14">
        <v>9</v>
      </c>
      <c r="DT21" s="14">
        <v>120</v>
      </c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5"/>
      <c r="EK21" s="54">
        <f>COUNTBLANK($C21:$EJ21)/139</f>
        <v>0.40287769784172661</v>
      </c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</row>
    <row r="22" spans="1:449" s="7" customFormat="1" ht="15.5" customHeight="1" x14ac:dyDescent="0.35">
      <c r="A22">
        <v>21</v>
      </c>
      <c r="B22">
        <v>2</v>
      </c>
      <c r="C22" s="13">
        <v>1</v>
      </c>
      <c r="D22" s="14">
        <v>6</v>
      </c>
      <c r="E22" s="14">
        <v>5</v>
      </c>
      <c r="F22" s="14">
        <v>2</v>
      </c>
      <c r="G22" s="14">
        <v>2</v>
      </c>
      <c r="H22" s="14">
        <v>1</v>
      </c>
      <c r="I22" s="15">
        <v>1</v>
      </c>
      <c r="J22" s="13">
        <v>1</v>
      </c>
      <c r="K22" s="14">
        <v>1</v>
      </c>
      <c r="L22" s="14">
        <v>1</v>
      </c>
      <c r="M22" s="14">
        <v>1</v>
      </c>
      <c r="N22" s="14">
        <v>1</v>
      </c>
      <c r="O22" s="14">
        <v>2</v>
      </c>
      <c r="P22" s="14">
        <v>2</v>
      </c>
      <c r="Q22" s="14">
        <v>1</v>
      </c>
      <c r="R22" s="14">
        <v>1</v>
      </c>
      <c r="S22" s="14"/>
      <c r="T22" s="14">
        <v>1</v>
      </c>
      <c r="U22" s="14">
        <v>1</v>
      </c>
      <c r="V22" s="14">
        <v>2</v>
      </c>
      <c r="W22" s="15"/>
      <c r="X22" s="14">
        <v>75</v>
      </c>
      <c r="Y22" s="14">
        <v>75</v>
      </c>
      <c r="Z22" s="14">
        <v>6</v>
      </c>
      <c r="AA22" s="13">
        <v>32</v>
      </c>
      <c r="AB22" s="15"/>
      <c r="AC22" s="13">
        <v>37.5</v>
      </c>
      <c r="AD22" s="14">
        <v>4</v>
      </c>
      <c r="AE22" s="14">
        <v>61.95</v>
      </c>
      <c r="AF22" s="14">
        <v>6.55</v>
      </c>
      <c r="AG22" s="14">
        <v>0.83</v>
      </c>
      <c r="AH22" s="14">
        <v>2.4900000000000002</v>
      </c>
      <c r="AI22" s="14">
        <v>1.02</v>
      </c>
      <c r="AJ22" s="14"/>
      <c r="AK22" s="14">
        <v>3.8</v>
      </c>
      <c r="AL22" s="13">
        <v>220</v>
      </c>
      <c r="AM22" s="14"/>
      <c r="AN22" s="14"/>
      <c r="AO22" s="14"/>
      <c r="AP22" s="14"/>
      <c r="AQ22" s="14"/>
      <c r="AR22" s="14"/>
      <c r="AS22" s="14">
        <v>1.4</v>
      </c>
      <c r="AT22" s="14">
        <v>5.8</v>
      </c>
      <c r="AU22" s="15">
        <v>20</v>
      </c>
      <c r="AV22" s="13">
        <v>115.5</v>
      </c>
      <c r="AW22" s="14">
        <v>86.6</v>
      </c>
      <c r="AX22" s="14">
        <v>2.34</v>
      </c>
      <c r="AY22" s="14">
        <v>0.75</v>
      </c>
      <c r="AZ22" s="14">
        <v>1.04</v>
      </c>
      <c r="BA22" s="15">
        <v>1.46</v>
      </c>
      <c r="BB22" s="13"/>
      <c r="BC22" s="14"/>
      <c r="BD22" s="14"/>
      <c r="BE22" s="14"/>
      <c r="BF22" s="14"/>
      <c r="BG22" s="15"/>
      <c r="BH22" s="13"/>
      <c r="BI22" s="14"/>
      <c r="BJ22" s="14"/>
      <c r="BK22" s="14"/>
      <c r="BL22" s="14"/>
      <c r="BM22" s="14"/>
      <c r="BN22" s="14"/>
      <c r="BO22" s="14"/>
      <c r="BP22" s="14"/>
      <c r="BQ22" s="14"/>
      <c r="BR22" s="14">
        <v>116.2</v>
      </c>
      <c r="BS22" s="14">
        <v>16.8</v>
      </c>
      <c r="BT22" s="14">
        <v>0.28000000000000003</v>
      </c>
      <c r="BU22" s="14">
        <v>818.98</v>
      </c>
      <c r="BV22" s="14">
        <v>0.52</v>
      </c>
      <c r="BW22" s="14">
        <v>33.89</v>
      </c>
      <c r="BX22" s="14">
        <v>0.05</v>
      </c>
      <c r="BY22" s="14">
        <v>3.08</v>
      </c>
      <c r="BZ22" s="14">
        <v>2.89</v>
      </c>
      <c r="CA22" s="14">
        <v>9.39</v>
      </c>
      <c r="CB22" s="14">
        <v>8.23</v>
      </c>
      <c r="CC22" s="14">
        <v>15.34</v>
      </c>
      <c r="CD22" s="14">
        <v>11.22</v>
      </c>
      <c r="CE22" s="14">
        <v>16.7</v>
      </c>
      <c r="CF22" s="14">
        <v>5.57</v>
      </c>
      <c r="CG22" s="14">
        <v>85.1</v>
      </c>
      <c r="CH22" s="14">
        <v>48.4</v>
      </c>
      <c r="CI22" s="14"/>
      <c r="CJ22" s="14"/>
      <c r="CK22" s="14"/>
      <c r="CL22" s="15"/>
      <c r="CM22" s="13"/>
      <c r="CN22" s="14"/>
      <c r="CO22" s="14"/>
      <c r="CP22" s="14"/>
      <c r="CQ22" s="14"/>
      <c r="CR22" s="15"/>
      <c r="CS22" s="13">
        <v>25</v>
      </c>
      <c r="CT22" s="14">
        <v>7</v>
      </c>
      <c r="CU22" s="15">
        <v>8</v>
      </c>
      <c r="CV22" s="13"/>
      <c r="CW22" s="14"/>
      <c r="CX22" s="14"/>
      <c r="CY22" s="14"/>
      <c r="CZ22" s="14"/>
      <c r="DA22" s="15"/>
      <c r="DB22" s="13"/>
      <c r="DC22" s="14"/>
      <c r="DD22" s="14"/>
      <c r="DE22" s="14"/>
      <c r="DF22" s="14"/>
      <c r="DG22" s="14"/>
      <c r="DH22" s="15"/>
      <c r="DI22" s="13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5"/>
      <c r="EK22" s="54">
        <f>COUNTBLANK($C22:$EJ22)/139</f>
        <v>0.5539568345323741</v>
      </c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</row>
    <row r="23" spans="1:449" ht="15.5" customHeight="1" x14ac:dyDescent="0.35">
      <c r="A23">
        <v>22</v>
      </c>
      <c r="B23">
        <v>6</v>
      </c>
      <c r="C23" s="13">
        <v>2</v>
      </c>
      <c r="D23" s="14">
        <v>6</v>
      </c>
      <c r="E23" s="14">
        <v>6</v>
      </c>
      <c r="F23" s="14">
        <v>2</v>
      </c>
      <c r="G23" s="14">
        <v>3</v>
      </c>
      <c r="H23" s="14">
        <v>1</v>
      </c>
      <c r="I23" s="15">
        <v>2</v>
      </c>
      <c r="J23" s="13">
        <v>1</v>
      </c>
      <c r="K23" s="14">
        <v>1</v>
      </c>
      <c r="L23" s="14">
        <v>1</v>
      </c>
      <c r="M23" s="14">
        <v>1</v>
      </c>
      <c r="N23" s="14">
        <v>1</v>
      </c>
      <c r="O23" s="14">
        <v>2</v>
      </c>
      <c r="P23" s="14">
        <v>1</v>
      </c>
      <c r="Q23" s="14">
        <v>2</v>
      </c>
      <c r="R23" s="14">
        <v>1</v>
      </c>
      <c r="S23" s="14"/>
      <c r="T23" s="14">
        <v>1</v>
      </c>
      <c r="U23" s="14">
        <v>1</v>
      </c>
      <c r="V23" s="14">
        <v>2</v>
      </c>
      <c r="W23" s="15"/>
      <c r="X23" s="14">
        <v>65</v>
      </c>
      <c r="Y23" s="14">
        <v>62</v>
      </c>
      <c r="Z23" s="14">
        <v>36</v>
      </c>
      <c r="AA23" s="13">
        <v>14</v>
      </c>
      <c r="AB23" s="15"/>
      <c r="AC23" s="13">
        <v>41.49</v>
      </c>
      <c r="AD23" s="14">
        <v>4.75</v>
      </c>
      <c r="AE23" s="14">
        <v>67.5</v>
      </c>
      <c r="AF23" s="14">
        <v>6.48</v>
      </c>
      <c r="AG23" s="14">
        <v>0.95</v>
      </c>
      <c r="AH23" s="14">
        <v>3.66</v>
      </c>
      <c r="AI23" s="14">
        <v>1.38</v>
      </c>
      <c r="AJ23" s="14"/>
      <c r="AK23" s="14">
        <v>4</v>
      </c>
      <c r="AL23" s="13"/>
      <c r="AM23" s="14"/>
      <c r="AN23" s="14"/>
      <c r="AO23" s="14"/>
      <c r="AP23" s="14"/>
      <c r="AQ23" s="14"/>
      <c r="AR23" s="14"/>
      <c r="AS23" s="14"/>
      <c r="AT23" s="14"/>
      <c r="AU23" s="15"/>
      <c r="AV23" s="13">
        <v>125.9</v>
      </c>
      <c r="AW23" s="14">
        <v>117.39</v>
      </c>
      <c r="AX23" s="14">
        <v>3.06</v>
      </c>
      <c r="AY23" s="14">
        <v>0.93</v>
      </c>
      <c r="AZ23" s="14">
        <v>0.83</v>
      </c>
      <c r="BA23" s="15"/>
      <c r="BB23" s="13"/>
      <c r="BC23" s="14"/>
      <c r="BD23" s="14"/>
      <c r="BE23" s="14"/>
      <c r="BF23" s="14"/>
      <c r="BG23" s="15"/>
      <c r="BH23" s="13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5"/>
      <c r="CM23" s="13"/>
      <c r="CN23" s="14"/>
      <c r="CO23" s="14"/>
      <c r="CP23" s="14"/>
      <c r="CQ23" s="14"/>
      <c r="CR23" s="15"/>
      <c r="CS23" s="13">
        <v>20</v>
      </c>
      <c r="CT23" s="14">
        <v>10</v>
      </c>
      <c r="CU23" s="15">
        <v>17</v>
      </c>
      <c r="CV23" s="13">
        <v>3</v>
      </c>
      <c r="CW23" s="14">
        <v>3</v>
      </c>
      <c r="CX23" s="14">
        <v>5</v>
      </c>
      <c r="CY23" s="14">
        <v>1</v>
      </c>
      <c r="CZ23" s="14">
        <v>7</v>
      </c>
      <c r="DA23" s="15">
        <v>1</v>
      </c>
      <c r="DB23" s="13">
        <v>3</v>
      </c>
      <c r="DC23" s="14">
        <v>6</v>
      </c>
      <c r="DD23" s="14">
        <v>6</v>
      </c>
      <c r="DE23" s="14">
        <v>1</v>
      </c>
      <c r="DF23" s="14">
        <v>2</v>
      </c>
      <c r="DG23" s="14">
        <v>1</v>
      </c>
      <c r="DH23" s="15">
        <v>4</v>
      </c>
      <c r="DI23" s="13">
        <v>6</v>
      </c>
      <c r="DJ23" s="14">
        <v>2</v>
      </c>
      <c r="DK23" s="14">
        <v>2</v>
      </c>
      <c r="DL23" s="14">
        <v>3</v>
      </c>
      <c r="DM23" s="14">
        <v>9</v>
      </c>
      <c r="DN23" s="14">
        <v>6</v>
      </c>
      <c r="DO23" s="14">
        <v>3</v>
      </c>
      <c r="DP23" s="14">
        <v>9</v>
      </c>
      <c r="DQ23" s="14">
        <v>7</v>
      </c>
      <c r="DR23" s="14">
        <v>7</v>
      </c>
      <c r="DS23" s="14">
        <v>0</v>
      </c>
      <c r="DT23" s="14">
        <v>86</v>
      </c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5"/>
      <c r="EK23" s="54">
        <f>COUNTBLANK($C23:$EJ23)/139</f>
        <v>0.53237410071942448</v>
      </c>
      <c r="EL23"/>
      <c r="EM23"/>
      <c r="EN23"/>
      <c r="EO23"/>
      <c r="EP23"/>
      <c r="EQ23"/>
      <c r="ER23"/>
      <c r="ES23"/>
      <c r="ET23"/>
      <c r="EU23"/>
      <c r="EV23"/>
      <c r="EW23"/>
      <c r="EX23"/>
      <c r="EZ23"/>
    </row>
    <row r="24" spans="1:449" ht="15.5" customHeight="1" x14ac:dyDescent="0.35">
      <c r="A24">
        <v>23</v>
      </c>
      <c r="B24">
        <v>3</v>
      </c>
      <c r="C24" s="13">
        <v>2</v>
      </c>
      <c r="D24" s="14">
        <v>4</v>
      </c>
      <c r="E24" s="14">
        <v>6</v>
      </c>
      <c r="F24" s="14">
        <v>3</v>
      </c>
      <c r="G24" s="14">
        <v>3</v>
      </c>
      <c r="H24" s="14">
        <v>1</v>
      </c>
      <c r="I24" s="15">
        <v>1</v>
      </c>
      <c r="J24" s="13">
        <v>2</v>
      </c>
      <c r="K24" s="14">
        <v>1</v>
      </c>
      <c r="L24" s="14">
        <v>1</v>
      </c>
      <c r="M24" s="14">
        <v>2</v>
      </c>
      <c r="N24" s="14">
        <v>1</v>
      </c>
      <c r="O24" s="14">
        <v>1</v>
      </c>
      <c r="P24" s="14">
        <v>1</v>
      </c>
      <c r="Q24" s="14">
        <v>3</v>
      </c>
      <c r="R24" s="14">
        <v>1</v>
      </c>
      <c r="S24" s="14"/>
      <c r="T24" s="14">
        <v>1</v>
      </c>
      <c r="U24" s="14">
        <v>1</v>
      </c>
      <c r="V24" s="14">
        <v>2</v>
      </c>
      <c r="W24" s="15"/>
      <c r="X24" s="14">
        <v>60</v>
      </c>
      <c r="Y24" s="14">
        <v>60</v>
      </c>
      <c r="Z24" s="14">
        <v>6</v>
      </c>
      <c r="AA24" s="13">
        <v>48</v>
      </c>
      <c r="AB24" s="15"/>
      <c r="AC24" s="13">
        <v>41.9</v>
      </c>
      <c r="AD24" s="14">
        <v>5.82</v>
      </c>
      <c r="AE24" s="14">
        <v>68.790000000000006</v>
      </c>
      <c r="AF24" s="14">
        <v>4.46</v>
      </c>
      <c r="AG24" s="14">
        <v>1.0900000000000001</v>
      </c>
      <c r="AH24" s="14">
        <v>3.26</v>
      </c>
      <c r="AI24" s="14">
        <v>3.31</v>
      </c>
      <c r="AJ24" s="14"/>
      <c r="AK24" s="14">
        <v>2.11</v>
      </c>
      <c r="AL24" s="13"/>
      <c r="AM24" s="14"/>
      <c r="AN24" s="14">
        <v>1.4</v>
      </c>
      <c r="AO24" s="14"/>
      <c r="AP24" s="14">
        <v>672.1</v>
      </c>
      <c r="AQ24" s="14"/>
      <c r="AR24" s="14">
        <v>5.76</v>
      </c>
      <c r="AS24" s="14"/>
      <c r="AT24" s="14">
        <v>2.4500000000000002</v>
      </c>
      <c r="AU24" s="15"/>
      <c r="AV24" s="13">
        <v>139.76</v>
      </c>
      <c r="AW24" s="14">
        <v>123.63</v>
      </c>
      <c r="AX24" s="14">
        <v>7.05</v>
      </c>
      <c r="AY24" s="14">
        <v>4.3499999999999996</v>
      </c>
      <c r="AZ24" s="14">
        <v>0.89</v>
      </c>
      <c r="BA24" s="15"/>
      <c r="BB24" s="13"/>
      <c r="BC24" s="14"/>
      <c r="BD24" s="14"/>
      <c r="BE24" s="14"/>
      <c r="BF24" s="14"/>
      <c r="BG24" s="15"/>
      <c r="BH24" s="13"/>
      <c r="BI24" s="14"/>
      <c r="BJ24" s="14"/>
      <c r="BK24" s="14"/>
      <c r="BL24" s="14"/>
      <c r="BM24" s="14"/>
      <c r="BN24" s="14"/>
      <c r="BO24" s="14"/>
      <c r="BP24" s="14"/>
      <c r="BQ24" s="14"/>
      <c r="BR24" s="14">
        <v>69.5</v>
      </c>
      <c r="BS24" s="14">
        <v>15.4</v>
      </c>
      <c r="BT24" s="14">
        <v>0.28000000000000003</v>
      </c>
      <c r="BU24" s="14">
        <v>1144.6400000000001</v>
      </c>
      <c r="BV24" s="14">
        <v>0.44</v>
      </c>
      <c r="BW24" s="14">
        <v>31.58</v>
      </c>
      <c r="BX24" s="14"/>
      <c r="BY24" s="14"/>
      <c r="BZ24" s="14">
        <v>1.71</v>
      </c>
      <c r="CA24" s="14">
        <v>5.57</v>
      </c>
      <c r="CB24" s="14">
        <v>19.850000000000001</v>
      </c>
      <c r="CC24" s="14">
        <v>3.26</v>
      </c>
      <c r="CD24" s="14">
        <v>16.05</v>
      </c>
      <c r="CE24" s="14">
        <v>2.85</v>
      </c>
      <c r="CF24" s="14">
        <v>1.71</v>
      </c>
      <c r="CG24" s="14">
        <v>24.04</v>
      </c>
      <c r="CH24" s="14">
        <v>36.200000000000003</v>
      </c>
      <c r="CI24" s="14">
        <v>507.57</v>
      </c>
      <c r="CJ24" s="14"/>
      <c r="CK24" s="14"/>
      <c r="CL24" s="15"/>
      <c r="CM24" s="13"/>
      <c r="CN24" s="14"/>
      <c r="CO24" s="14"/>
      <c r="CP24" s="14"/>
      <c r="CQ24" s="14"/>
      <c r="CR24" s="15"/>
      <c r="CS24" s="13">
        <v>28</v>
      </c>
      <c r="CT24" s="14">
        <v>9</v>
      </c>
      <c r="CU24" s="15">
        <v>16</v>
      </c>
      <c r="CV24" s="13">
        <v>6</v>
      </c>
      <c r="CW24" s="14">
        <v>1</v>
      </c>
      <c r="CX24" s="14">
        <v>9</v>
      </c>
      <c r="CY24" s="14">
        <v>6</v>
      </c>
      <c r="CZ24" s="14">
        <v>5</v>
      </c>
      <c r="DA24" s="15">
        <v>8</v>
      </c>
      <c r="DB24" s="13">
        <v>9</v>
      </c>
      <c r="DC24" s="14">
        <v>9</v>
      </c>
      <c r="DD24" s="14">
        <v>9</v>
      </c>
      <c r="DE24" s="14">
        <v>4</v>
      </c>
      <c r="DF24" s="14">
        <v>9</v>
      </c>
      <c r="DG24" s="14">
        <v>8</v>
      </c>
      <c r="DH24" s="15">
        <v>39</v>
      </c>
      <c r="DI24" s="13">
        <v>6</v>
      </c>
      <c r="DJ24" s="14">
        <v>5</v>
      </c>
      <c r="DK24" s="14">
        <v>2</v>
      </c>
      <c r="DL24" s="14">
        <v>10</v>
      </c>
      <c r="DM24" s="14">
        <v>12</v>
      </c>
      <c r="DN24" s="14">
        <v>7</v>
      </c>
      <c r="DO24" s="14">
        <v>5</v>
      </c>
      <c r="DP24" s="14">
        <v>8</v>
      </c>
      <c r="DQ24" s="14">
        <v>17</v>
      </c>
      <c r="DR24" s="14">
        <v>8</v>
      </c>
      <c r="DS24" s="14">
        <v>9</v>
      </c>
      <c r="DT24" s="14">
        <v>118</v>
      </c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5"/>
      <c r="EK24" s="54">
        <f>COUNTBLANK($C24:$EJ24)/139</f>
        <v>0.38848920863309355</v>
      </c>
      <c r="EL24"/>
      <c r="EM24"/>
      <c r="EN24"/>
      <c r="EO24"/>
      <c r="EP24"/>
      <c r="EQ24"/>
      <c r="ER24"/>
      <c r="ES24"/>
      <c r="ET24"/>
      <c r="EU24"/>
      <c r="EV24"/>
      <c r="EW24"/>
      <c r="EX24"/>
      <c r="EZ24"/>
    </row>
    <row r="25" spans="1:449" ht="15.5" customHeight="1" x14ac:dyDescent="0.35">
      <c r="A25">
        <v>24</v>
      </c>
      <c r="B25">
        <v>1</v>
      </c>
      <c r="C25" s="13">
        <v>2</v>
      </c>
      <c r="D25" s="14">
        <v>2</v>
      </c>
      <c r="E25" s="14">
        <v>6</v>
      </c>
      <c r="F25" s="14">
        <v>4</v>
      </c>
      <c r="G25" s="14">
        <v>1</v>
      </c>
      <c r="H25" s="14">
        <v>1</v>
      </c>
      <c r="I25" s="15">
        <v>3</v>
      </c>
      <c r="J25" s="13">
        <v>1</v>
      </c>
      <c r="K25" s="14">
        <v>1</v>
      </c>
      <c r="L25" s="14">
        <v>1</v>
      </c>
      <c r="M25" s="14">
        <v>1</v>
      </c>
      <c r="N25" s="14">
        <v>1</v>
      </c>
      <c r="O25" s="14">
        <v>2</v>
      </c>
      <c r="P25" s="14">
        <v>2</v>
      </c>
      <c r="Q25" s="14">
        <v>1</v>
      </c>
      <c r="R25" s="14">
        <v>1</v>
      </c>
      <c r="S25" s="14"/>
      <c r="T25" s="14">
        <v>2</v>
      </c>
      <c r="U25" s="14">
        <v>2</v>
      </c>
      <c r="V25" s="14">
        <v>2</v>
      </c>
      <c r="W25" s="15"/>
      <c r="X25" s="14">
        <v>77</v>
      </c>
      <c r="Y25" s="14">
        <v>76</v>
      </c>
      <c r="Z25" s="14">
        <v>14</v>
      </c>
      <c r="AA25" s="13">
        <v>77</v>
      </c>
      <c r="AB25" s="15"/>
      <c r="AC25" s="13">
        <v>40.6</v>
      </c>
      <c r="AD25" s="14">
        <v>5.36</v>
      </c>
      <c r="AE25" s="14">
        <v>68.709999999999994</v>
      </c>
      <c r="AF25" s="14">
        <v>5.23</v>
      </c>
      <c r="AG25" s="14">
        <v>0.99</v>
      </c>
      <c r="AH25" s="14">
        <v>3.62</v>
      </c>
      <c r="AI25" s="14">
        <v>0.91</v>
      </c>
      <c r="AJ25" s="14">
        <v>0.28000000000000003</v>
      </c>
      <c r="AK25" s="14">
        <v>4.41</v>
      </c>
      <c r="AL25" s="13">
        <v>188</v>
      </c>
      <c r="AM25" s="14">
        <v>884</v>
      </c>
      <c r="AN25" s="14">
        <v>0.48</v>
      </c>
      <c r="AO25" s="14"/>
      <c r="AP25" s="14">
        <v>169.2</v>
      </c>
      <c r="AQ25" s="14"/>
      <c r="AR25" s="14">
        <v>7.54</v>
      </c>
      <c r="AS25" s="14">
        <v>1.4</v>
      </c>
      <c r="AT25" s="14">
        <v>5.64</v>
      </c>
      <c r="AU25" s="15">
        <v>23.3</v>
      </c>
      <c r="AV25" s="13"/>
      <c r="AW25" s="14"/>
      <c r="AX25" s="14">
        <v>3.44</v>
      </c>
      <c r="AY25" s="14">
        <v>0.87</v>
      </c>
      <c r="AZ25" s="14">
        <v>1.03</v>
      </c>
      <c r="BA25" s="15"/>
      <c r="BB25" s="13"/>
      <c r="BC25" s="14"/>
      <c r="BD25" s="14"/>
      <c r="BE25" s="14"/>
      <c r="BF25" s="14"/>
      <c r="BG25" s="15"/>
      <c r="BH25" s="13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5"/>
      <c r="CM25" s="13"/>
      <c r="CN25" s="14"/>
      <c r="CO25" s="14"/>
      <c r="CP25" s="14"/>
      <c r="CQ25" s="14"/>
      <c r="CR25" s="15"/>
      <c r="CS25" s="13">
        <v>24</v>
      </c>
      <c r="CT25" s="14">
        <v>5</v>
      </c>
      <c r="CU25" s="15">
        <v>11</v>
      </c>
      <c r="CV25" s="13">
        <v>3</v>
      </c>
      <c r="CW25" s="14">
        <v>1</v>
      </c>
      <c r="CX25" s="14">
        <v>7</v>
      </c>
      <c r="CY25" s="14">
        <v>4</v>
      </c>
      <c r="CZ25" s="14">
        <v>1</v>
      </c>
      <c r="DA25" s="15">
        <v>7</v>
      </c>
      <c r="DB25" s="13">
        <v>7</v>
      </c>
      <c r="DC25" s="14">
        <v>6</v>
      </c>
      <c r="DD25" s="14">
        <v>8</v>
      </c>
      <c r="DE25" s="14">
        <v>6</v>
      </c>
      <c r="DF25" s="14">
        <v>7</v>
      </c>
      <c r="DG25" s="14">
        <v>1</v>
      </c>
      <c r="DH25" s="15">
        <v>23</v>
      </c>
      <c r="DI25" s="13">
        <v>6</v>
      </c>
      <c r="DJ25" s="14">
        <v>5</v>
      </c>
      <c r="DK25" s="14">
        <v>4</v>
      </c>
      <c r="DL25" s="14">
        <v>5</v>
      </c>
      <c r="DM25" s="14">
        <v>10</v>
      </c>
      <c r="DN25" s="14">
        <v>5</v>
      </c>
      <c r="DO25" s="14">
        <v>5</v>
      </c>
      <c r="DP25" s="14">
        <v>6</v>
      </c>
      <c r="DQ25" s="14">
        <v>7</v>
      </c>
      <c r="DR25" s="14">
        <v>6</v>
      </c>
      <c r="DS25" s="14">
        <v>1</v>
      </c>
      <c r="DT25" s="14">
        <v>99</v>
      </c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5"/>
      <c r="EK25" s="54">
        <f>COUNTBLANK($C25:$EJ25)/139</f>
        <v>0.48201438848920863</v>
      </c>
      <c r="EL25"/>
      <c r="EM25"/>
      <c r="EN25"/>
      <c r="EO25"/>
      <c r="EP25"/>
      <c r="EQ25"/>
      <c r="ER25"/>
      <c r="ES25"/>
      <c r="ET25"/>
      <c r="EU25"/>
      <c r="EV25"/>
      <c r="EW25"/>
      <c r="EX25"/>
      <c r="EZ25"/>
    </row>
    <row r="26" spans="1:449" ht="15.5" customHeight="1" x14ac:dyDescent="0.35">
      <c r="A26">
        <v>25</v>
      </c>
      <c r="B26">
        <v>1</v>
      </c>
      <c r="C26" s="13">
        <v>2</v>
      </c>
      <c r="D26" s="14">
        <v>6</v>
      </c>
      <c r="E26" s="14">
        <v>6</v>
      </c>
      <c r="F26" s="14">
        <v>3</v>
      </c>
      <c r="G26" s="14">
        <v>1</v>
      </c>
      <c r="H26" s="14">
        <v>1</v>
      </c>
      <c r="I26" s="15">
        <v>3</v>
      </c>
      <c r="J26" s="13">
        <v>2</v>
      </c>
      <c r="K26" s="14">
        <v>1</v>
      </c>
      <c r="L26" s="14">
        <v>1</v>
      </c>
      <c r="M26" s="14">
        <v>1</v>
      </c>
      <c r="N26" s="14">
        <v>1</v>
      </c>
      <c r="O26" s="14">
        <v>2</v>
      </c>
      <c r="P26" s="14">
        <v>2</v>
      </c>
      <c r="Q26" s="14">
        <v>1</v>
      </c>
      <c r="R26" s="14">
        <v>2</v>
      </c>
      <c r="S26" s="14">
        <v>2</v>
      </c>
      <c r="T26" s="14">
        <v>2</v>
      </c>
      <c r="U26" s="14">
        <v>1</v>
      </c>
      <c r="V26" s="14">
        <v>2</v>
      </c>
      <c r="W26" s="15"/>
      <c r="X26" s="14">
        <v>63</v>
      </c>
      <c r="Y26" s="14">
        <v>62</v>
      </c>
      <c r="Z26" s="14">
        <v>24</v>
      </c>
      <c r="AA26" s="13">
        <v>50</v>
      </c>
      <c r="AB26" s="15"/>
      <c r="AC26" s="13">
        <v>44.9</v>
      </c>
      <c r="AD26" s="14">
        <v>6.51</v>
      </c>
      <c r="AE26" s="14">
        <v>79.5</v>
      </c>
      <c r="AF26" s="14">
        <v>5.14</v>
      </c>
      <c r="AG26" s="14">
        <v>2.2999999999999998</v>
      </c>
      <c r="AH26" s="14">
        <v>3.73</v>
      </c>
      <c r="AI26" s="14">
        <v>1.1299999999999999</v>
      </c>
      <c r="AJ26" s="14"/>
      <c r="AK26" s="14">
        <v>1.82</v>
      </c>
      <c r="AL26" s="13">
        <v>64</v>
      </c>
      <c r="AM26" s="14">
        <v>400</v>
      </c>
      <c r="AN26" s="14"/>
      <c r="AO26" s="14"/>
      <c r="AP26" s="14"/>
      <c r="AQ26" s="14"/>
      <c r="AR26" s="14"/>
      <c r="AS26" s="14">
        <v>1.95</v>
      </c>
      <c r="AT26" s="14">
        <v>4.7300000000000004</v>
      </c>
      <c r="AU26" s="15">
        <v>13</v>
      </c>
      <c r="AV26" s="13">
        <v>247</v>
      </c>
      <c r="AW26" s="14">
        <v>98.22</v>
      </c>
      <c r="AX26" s="14">
        <v>3.61</v>
      </c>
      <c r="AY26" s="14">
        <v>0.4</v>
      </c>
      <c r="AZ26" s="14">
        <v>1.77</v>
      </c>
      <c r="BA26" s="15">
        <v>0.82</v>
      </c>
      <c r="BB26" s="13"/>
      <c r="BC26" s="14"/>
      <c r="BD26" s="14"/>
      <c r="BE26" s="14"/>
      <c r="BF26" s="14"/>
      <c r="BG26" s="15"/>
      <c r="BH26" s="13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5"/>
      <c r="CM26" s="13"/>
      <c r="CN26" s="14"/>
      <c r="CO26" s="14"/>
      <c r="CP26" s="14"/>
      <c r="CQ26" s="14"/>
      <c r="CR26" s="15"/>
      <c r="CS26" s="13">
        <v>24</v>
      </c>
      <c r="CT26" s="14">
        <v>8</v>
      </c>
      <c r="CU26" s="15">
        <v>16</v>
      </c>
      <c r="CV26" s="13">
        <v>5</v>
      </c>
      <c r="CW26" s="14">
        <v>5</v>
      </c>
      <c r="CX26" s="14">
        <v>5</v>
      </c>
      <c r="CY26" s="14">
        <v>4</v>
      </c>
      <c r="CZ26" s="14">
        <v>1</v>
      </c>
      <c r="DA26" s="15">
        <v>8</v>
      </c>
      <c r="DB26" s="13">
        <v>7</v>
      </c>
      <c r="DC26" s="14">
        <v>5</v>
      </c>
      <c r="DD26" s="14">
        <v>7</v>
      </c>
      <c r="DE26" s="14">
        <v>6</v>
      </c>
      <c r="DF26" s="14">
        <v>6</v>
      </c>
      <c r="DG26" s="14">
        <v>9</v>
      </c>
      <c r="DH26" s="15">
        <v>16</v>
      </c>
      <c r="DI26" s="13">
        <v>6</v>
      </c>
      <c r="DJ26" s="14">
        <v>5</v>
      </c>
      <c r="DK26" s="14">
        <v>4</v>
      </c>
      <c r="DL26" s="14">
        <v>1</v>
      </c>
      <c r="DM26" s="14">
        <v>9</v>
      </c>
      <c r="DN26" s="14">
        <v>5</v>
      </c>
      <c r="DO26" s="14">
        <v>4</v>
      </c>
      <c r="DP26" s="14">
        <v>10</v>
      </c>
      <c r="DQ26" s="14">
        <v>5</v>
      </c>
      <c r="DR26" s="14">
        <v>5</v>
      </c>
      <c r="DS26" s="14">
        <v>0</v>
      </c>
      <c r="DT26" s="14">
        <v>86</v>
      </c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5"/>
      <c r="EK26" s="54">
        <f>COUNTBLANK($C26:$EJ26)/139</f>
        <v>0.48201438848920863</v>
      </c>
      <c r="EL26"/>
      <c r="EM26"/>
      <c r="EN26"/>
      <c r="EO26"/>
      <c r="EP26"/>
      <c r="EQ26"/>
      <c r="ER26"/>
      <c r="ES26"/>
      <c r="ET26"/>
      <c r="EU26"/>
      <c r="EV26"/>
      <c r="EW26"/>
      <c r="EX26"/>
      <c r="EZ26"/>
    </row>
    <row r="27" spans="1:449" s="7" customFormat="1" ht="15.5" customHeight="1" x14ac:dyDescent="0.35">
      <c r="A27">
        <v>26</v>
      </c>
      <c r="B27">
        <v>2</v>
      </c>
      <c r="C27" s="13">
        <v>1</v>
      </c>
      <c r="D27" s="14">
        <v>6</v>
      </c>
      <c r="E27" s="14">
        <v>6</v>
      </c>
      <c r="F27" s="14">
        <v>2</v>
      </c>
      <c r="G27" s="14">
        <v>3</v>
      </c>
      <c r="H27" s="14">
        <v>1</v>
      </c>
      <c r="I27" s="15">
        <v>1</v>
      </c>
      <c r="J27" s="13">
        <v>2</v>
      </c>
      <c r="K27" s="14">
        <v>1</v>
      </c>
      <c r="L27" s="14">
        <v>1</v>
      </c>
      <c r="M27" s="14">
        <v>1</v>
      </c>
      <c r="N27" s="14"/>
      <c r="O27" s="14"/>
      <c r="P27" s="14"/>
      <c r="Q27" s="14"/>
      <c r="R27" s="14"/>
      <c r="S27" s="14"/>
      <c r="T27" s="14">
        <v>1</v>
      </c>
      <c r="U27" s="14"/>
      <c r="V27" s="14">
        <v>2</v>
      </c>
      <c r="W27" s="15"/>
      <c r="X27" s="14">
        <v>73</v>
      </c>
      <c r="Y27" s="14"/>
      <c r="Z27" s="14"/>
      <c r="AA27" s="13">
        <v>46</v>
      </c>
      <c r="AB27" s="15"/>
      <c r="AC27" s="13">
        <v>37.6</v>
      </c>
      <c r="AD27" s="14">
        <v>5.56</v>
      </c>
      <c r="AE27" s="14">
        <v>65</v>
      </c>
      <c r="AF27" s="14">
        <v>5.7</v>
      </c>
      <c r="AG27" s="14">
        <v>1.0900000000000001</v>
      </c>
      <c r="AH27" s="14">
        <v>3.85</v>
      </c>
      <c r="AI27" s="14">
        <v>1.2</v>
      </c>
      <c r="AJ27" s="14"/>
      <c r="AK27" s="14">
        <v>4.09</v>
      </c>
      <c r="AL27" s="13">
        <v>280</v>
      </c>
      <c r="AM27" s="14">
        <v>823</v>
      </c>
      <c r="AN27" s="14">
        <v>2.71</v>
      </c>
      <c r="AO27" s="14"/>
      <c r="AP27" s="14">
        <v>185.7</v>
      </c>
      <c r="AQ27" s="14"/>
      <c r="AR27" s="14">
        <v>6.93</v>
      </c>
      <c r="AS27" s="14">
        <v>0.05</v>
      </c>
      <c r="AT27" s="14">
        <v>4.43</v>
      </c>
      <c r="AU27" s="15">
        <v>14.5</v>
      </c>
      <c r="AV27" s="13">
        <v>140.35</v>
      </c>
      <c r="AW27" s="14">
        <v>109.43</v>
      </c>
      <c r="AX27" s="14">
        <v>2.93</v>
      </c>
      <c r="AY27" s="14">
        <v>0.78</v>
      </c>
      <c r="AZ27" s="14">
        <v>0.89</v>
      </c>
      <c r="BA27" s="15"/>
      <c r="BB27" s="13"/>
      <c r="BC27" s="14"/>
      <c r="BD27" s="14"/>
      <c r="BE27" s="14"/>
      <c r="BF27" s="14"/>
      <c r="BG27" s="15"/>
      <c r="BH27" s="13"/>
      <c r="BI27" s="14"/>
      <c r="BJ27" s="14"/>
      <c r="BK27" s="14"/>
      <c r="BL27" s="14"/>
      <c r="BM27" s="14"/>
      <c r="BN27" s="14"/>
      <c r="BO27" s="14"/>
      <c r="BP27" s="14"/>
      <c r="BQ27" s="14"/>
      <c r="BR27" s="14">
        <v>138.5</v>
      </c>
      <c r="BS27" s="14">
        <v>21.2</v>
      </c>
      <c r="BT27" s="14">
        <v>0.31</v>
      </c>
      <c r="BU27" s="14">
        <v>1106.3699999999999</v>
      </c>
      <c r="BV27" s="14">
        <v>0.37</v>
      </c>
      <c r="BW27" s="14">
        <v>26.19</v>
      </c>
      <c r="BX27" s="14">
        <v>0.05</v>
      </c>
      <c r="BY27" s="14">
        <v>3.85</v>
      </c>
      <c r="BZ27" s="14">
        <v>2.11</v>
      </c>
      <c r="CA27" s="14">
        <v>6.87</v>
      </c>
      <c r="CB27" s="14"/>
      <c r="CC27" s="14"/>
      <c r="CD27" s="14"/>
      <c r="CE27" s="14"/>
      <c r="CF27" s="14">
        <v>2.4</v>
      </c>
      <c r="CG27" s="14">
        <v>33.47</v>
      </c>
      <c r="CH27" s="14">
        <v>35.799999999999997</v>
      </c>
      <c r="CI27" s="14">
        <v>499.3</v>
      </c>
      <c r="CJ27" s="14"/>
      <c r="CK27" s="14"/>
      <c r="CL27" s="15"/>
      <c r="CM27" s="13"/>
      <c r="CN27" s="14"/>
      <c r="CO27" s="14"/>
      <c r="CP27" s="14"/>
      <c r="CQ27" s="14"/>
      <c r="CR27" s="15"/>
      <c r="CS27" s="13">
        <v>27</v>
      </c>
      <c r="CT27" s="14">
        <v>10</v>
      </c>
      <c r="CU27" s="15">
        <v>14</v>
      </c>
      <c r="CV27" s="13">
        <v>2</v>
      </c>
      <c r="CW27" s="14">
        <v>1</v>
      </c>
      <c r="CX27" s="14">
        <v>1</v>
      </c>
      <c r="CY27" s="14">
        <v>4</v>
      </c>
      <c r="CZ27" s="14">
        <v>4</v>
      </c>
      <c r="DA27" s="15">
        <v>7</v>
      </c>
      <c r="DB27" s="13">
        <v>5</v>
      </c>
      <c r="DC27" s="14">
        <v>3</v>
      </c>
      <c r="DD27" s="14">
        <v>5</v>
      </c>
      <c r="DE27" s="14">
        <v>6</v>
      </c>
      <c r="DF27" s="14">
        <v>6</v>
      </c>
      <c r="DG27" s="14">
        <v>5</v>
      </c>
      <c r="DH27" s="15">
        <v>8</v>
      </c>
      <c r="DI27" s="13">
        <v>6</v>
      </c>
      <c r="DJ27" s="14">
        <v>5</v>
      </c>
      <c r="DK27" s="14">
        <v>5</v>
      </c>
      <c r="DL27" s="14">
        <v>4</v>
      </c>
      <c r="DM27" s="14">
        <v>10</v>
      </c>
      <c r="DN27" s="14">
        <v>4</v>
      </c>
      <c r="DO27" s="14">
        <v>4</v>
      </c>
      <c r="DP27" s="14">
        <v>10</v>
      </c>
      <c r="DQ27" s="14">
        <v>7</v>
      </c>
      <c r="DR27" s="14">
        <v>7</v>
      </c>
      <c r="DS27" s="14">
        <v>0</v>
      </c>
      <c r="DT27" s="14">
        <v>99</v>
      </c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5"/>
      <c r="EK27" s="54">
        <f>COUNTBLANK($C27:$EJ27)/139</f>
        <v>0.43165467625899279</v>
      </c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</row>
    <row r="28" spans="1:449" s="6" customFormat="1" ht="15.5" customHeight="1" x14ac:dyDescent="0.35">
      <c r="A28">
        <v>27</v>
      </c>
      <c r="B28">
        <v>1</v>
      </c>
      <c r="C28" s="13">
        <v>1</v>
      </c>
      <c r="D28" s="14">
        <v>3</v>
      </c>
      <c r="E28" s="14">
        <v>6</v>
      </c>
      <c r="F28" s="14">
        <v>2</v>
      </c>
      <c r="G28" s="14">
        <v>2</v>
      </c>
      <c r="H28" s="14">
        <v>1</v>
      </c>
      <c r="I28" s="15">
        <v>1</v>
      </c>
      <c r="J28" s="13">
        <v>1</v>
      </c>
      <c r="K28" s="14">
        <v>1</v>
      </c>
      <c r="L28" s="14">
        <v>2</v>
      </c>
      <c r="M28" s="14">
        <v>2</v>
      </c>
      <c r="N28" s="14">
        <v>2</v>
      </c>
      <c r="O28" s="14">
        <v>2</v>
      </c>
      <c r="P28" s="14">
        <v>1</v>
      </c>
      <c r="Q28" s="14">
        <v>1</v>
      </c>
      <c r="R28" s="14">
        <v>1</v>
      </c>
      <c r="S28" s="14">
        <v>2</v>
      </c>
      <c r="T28" s="14">
        <v>1</v>
      </c>
      <c r="U28" s="14">
        <v>1</v>
      </c>
      <c r="V28" s="14">
        <v>2</v>
      </c>
      <c r="W28" s="15"/>
      <c r="X28" s="14">
        <v>66</v>
      </c>
      <c r="Y28" s="14">
        <v>65</v>
      </c>
      <c r="Z28" s="14">
        <v>10</v>
      </c>
      <c r="AA28" s="13">
        <v>61</v>
      </c>
      <c r="AB28" s="15"/>
      <c r="AC28" s="13">
        <v>40.4</v>
      </c>
      <c r="AD28" s="14">
        <v>4.16</v>
      </c>
      <c r="AE28" s="14">
        <v>64.599999999999994</v>
      </c>
      <c r="AF28" s="14">
        <v>4.9400000000000004</v>
      </c>
      <c r="AG28" s="14">
        <v>1.18</v>
      </c>
      <c r="AH28" s="14">
        <v>2.78</v>
      </c>
      <c r="AI28" s="14">
        <v>1</v>
      </c>
      <c r="AJ28" s="14"/>
      <c r="AK28" s="14">
        <v>2.54</v>
      </c>
      <c r="AL28" s="13"/>
      <c r="AM28" s="14">
        <v>298</v>
      </c>
      <c r="AN28" s="14">
        <v>11.6</v>
      </c>
      <c r="AO28" s="14"/>
      <c r="AP28" s="14">
        <v>48.8</v>
      </c>
      <c r="AQ28" s="14"/>
      <c r="AR28" s="14">
        <v>2.94</v>
      </c>
      <c r="AS28" s="14"/>
      <c r="AT28" s="14">
        <v>4.2</v>
      </c>
      <c r="AU28" s="15">
        <v>12.4</v>
      </c>
      <c r="AV28" s="13">
        <v>114</v>
      </c>
      <c r="AW28" s="14">
        <v>73</v>
      </c>
      <c r="AX28" s="14">
        <v>1.89</v>
      </c>
      <c r="AY28" s="14">
        <v>0.64</v>
      </c>
      <c r="AZ28" s="14"/>
      <c r="BA28" s="15"/>
      <c r="BB28" s="13"/>
      <c r="BC28" s="14"/>
      <c r="BD28" s="14"/>
      <c r="BE28" s="14"/>
      <c r="BF28" s="14"/>
      <c r="BG28" s="15"/>
      <c r="BH28" s="13"/>
      <c r="BI28" s="14"/>
      <c r="BJ28" s="14"/>
      <c r="BK28" s="14"/>
      <c r="BL28" s="14"/>
      <c r="BM28" s="14"/>
      <c r="BN28" s="14"/>
      <c r="BO28" s="14"/>
      <c r="BP28" s="14"/>
      <c r="BQ28" s="14"/>
      <c r="BR28" s="14">
        <v>239.7</v>
      </c>
      <c r="BS28" s="14">
        <v>30.5</v>
      </c>
      <c r="BT28" s="14">
        <v>7.0000000000000007E-2</v>
      </c>
      <c r="BU28" s="14">
        <v>47.76</v>
      </c>
      <c r="BV28" s="14">
        <v>0.38</v>
      </c>
      <c r="BW28" s="14">
        <v>26.2</v>
      </c>
      <c r="BX28" s="14"/>
      <c r="BY28" s="14"/>
      <c r="BZ28" s="14">
        <v>2.0699999999999998</v>
      </c>
      <c r="CA28" s="14">
        <v>7.68</v>
      </c>
      <c r="CB28" s="14">
        <v>20.239999999999998</v>
      </c>
      <c r="CC28" s="14">
        <v>1.76</v>
      </c>
      <c r="CD28" s="14">
        <v>18.53</v>
      </c>
      <c r="CE28" s="14">
        <v>9.91</v>
      </c>
      <c r="CF28" s="14">
        <v>1.8</v>
      </c>
      <c r="CG28" s="14">
        <v>25.8</v>
      </c>
      <c r="CH28" s="14">
        <v>34.6</v>
      </c>
      <c r="CI28" s="14">
        <v>497.7</v>
      </c>
      <c r="CJ28" s="14"/>
      <c r="CK28" s="14"/>
      <c r="CL28" s="15"/>
      <c r="CM28" s="13"/>
      <c r="CN28" s="14"/>
      <c r="CO28" s="14"/>
      <c r="CP28" s="14"/>
      <c r="CQ28" s="14"/>
      <c r="CR28" s="15"/>
      <c r="CS28" s="13">
        <v>27</v>
      </c>
      <c r="CT28" s="14">
        <v>8</v>
      </c>
      <c r="CU28" s="15">
        <v>15</v>
      </c>
      <c r="CV28" s="13">
        <v>7</v>
      </c>
      <c r="CW28" s="14">
        <v>4</v>
      </c>
      <c r="CX28" s="14">
        <v>6</v>
      </c>
      <c r="CY28" s="14">
        <v>6</v>
      </c>
      <c r="CZ28" s="14">
        <v>9</v>
      </c>
      <c r="DA28" s="15">
        <v>6</v>
      </c>
      <c r="DB28" s="13">
        <v>8</v>
      </c>
      <c r="DC28" s="14">
        <v>9</v>
      </c>
      <c r="DD28" s="14">
        <v>6</v>
      </c>
      <c r="DE28" s="14">
        <v>8</v>
      </c>
      <c r="DF28" s="14">
        <v>8</v>
      </c>
      <c r="DG28" s="14">
        <v>3</v>
      </c>
      <c r="DH28" s="15">
        <v>32</v>
      </c>
      <c r="DI28" s="13">
        <v>5</v>
      </c>
      <c r="DJ28" s="14">
        <v>3</v>
      </c>
      <c r="DK28" s="14">
        <v>8</v>
      </c>
      <c r="DL28" s="14">
        <v>8</v>
      </c>
      <c r="DM28" s="14">
        <v>8</v>
      </c>
      <c r="DN28" s="14">
        <v>5</v>
      </c>
      <c r="DO28" s="14">
        <v>3</v>
      </c>
      <c r="DP28" s="14">
        <v>8</v>
      </c>
      <c r="DQ28" s="14">
        <v>5</v>
      </c>
      <c r="DR28" s="14">
        <v>5</v>
      </c>
      <c r="DS28" s="14">
        <v>0</v>
      </c>
      <c r="DT28" s="14">
        <v>96</v>
      </c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5"/>
      <c r="EK28" s="54">
        <f>COUNTBLANK($C28:$EJ28)/139</f>
        <v>0.37410071942446044</v>
      </c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</row>
    <row r="29" spans="1:449" s="7" customFormat="1" ht="15.5" customHeight="1" x14ac:dyDescent="0.35">
      <c r="A29">
        <v>28</v>
      </c>
      <c r="B29">
        <v>3</v>
      </c>
      <c r="C29" s="13">
        <v>2</v>
      </c>
      <c r="D29" s="14">
        <v>6</v>
      </c>
      <c r="E29" s="14">
        <v>6</v>
      </c>
      <c r="F29" s="14">
        <v>2</v>
      </c>
      <c r="G29" s="14">
        <v>2</v>
      </c>
      <c r="H29" s="14">
        <v>1</v>
      </c>
      <c r="I29" s="15">
        <v>1</v>
      </c>
      <c r="J29" s="13">
        <v>1</v>
      </c>
      <c r="K29" s="14">
        <v>1</v>
      </c>
      <c r="L29" s="14">
        <v>1</v>
      </c>
      <c r="M29" s="14">
        <v>1</v>
      </c>
      <c r="N29" s="14">
        <v>1</v>
      </c>
      <c r="O29" s="14">
        <v>2</v>
      </c>
      <c r="P29" s="14">
        <v>1</v>
      </c>
      <c r="Q29" s="14">
        <v>1</v>
      </c>
      <c r="R29" s="14">
        <v>1</v>
      </c>
      <c r="S29" s="14"/>
      <c r="T29" s="14">
        <v>3</v>
      </c>
      <c r="U29" s="14">
        <v>2</v>
      </c>
      <c r="V29" s="14">
        <v>1</v>
      </c>
      <c r="W29" s="15"/>
      <c r="X29" s="14">
        <v>62</v>
      </c>
      <c r="Y29" s="14">
        <v>59</v>
      </c>
      <c r="Z29" s="14">
        <v>36</v>
      </c>
      <c r="AA29" s="13">
        <v>95</v>
      </c>
      <c r="AB29" s="15"/>
      <c r="AC29" s="13">
        <v>44.5</v>
      </c>
      <c r="AD29" s="14">
        <v>6.67</v>
      </c>
      <c r="AE29" s="14">
        <v>64</v>
      </c>
      <c r="AF29" s="14">
        <v>5.53</v>
      </c>
      <c r="AG29" s="14">
        <v>2.61</v>
      </c>
      <c r="AH29" s="14">
        <v>3.19</v>
      </c>
      <c r="AI29" s="14">
        <v>1.1599999999999999</v>
      </c>
      <c r="AJ29" s="14"/>
      <c r="AK29" s="14">
        <v>1.25</v>
      </c>
      <c r="AL29" s="13">
        <v>207</v>
      </c>
      <c r="AM29" s="14">
        <v>946</v>
      </c>
      <c r="AN29" s="14">
        <v>2.9</v>
      </c>
      <c r="AO29" s="14"/>
      <c r="AP29" s="14"/>
      <c r="AQ29" s="14"/>
      <c r="AR29" s="14">
        <v>4.42</v>
      </c>
      <c r="AS29" s="14">
        <v>0.4</v>
      </c>
      <c r="AT29" s="14">
        <v>2.87</v>
      </c>
      <c r="AU29" s="15">
        <v>15.5</v>
      </c>
      <c r="AV29" s="13">
        <v>242.33</v>
      </c>
      <c r="AW29" s="14">
        <v>107.69</v>
      </c>
      <c r="AX29" s="14">
        <v>5.27</v>
      </c>
      <c r="AY29" s="14">
        <v>0.44</v>
      </c>
      <c r="AZ29" s="14">
        <v>0.76</v>
      </c>
      <c r="BA29" s="15"/>
      <c r="BB29" s="13"/>
      <c r="BC29" s="14"/>
      <c r="BD29" s="14"/>
      <c r="BE29" s="14"/>
      <c r="BF29" s="14"/>
      <c r="BG29" s="15"/>
      <c r="BH29" s="13"/>
      <c r="BI29" s="14"/>
      <c r="BJ29" s="14"/>
      <c r="BK29" s="14"/>
      <c r="BL29" s="14"/>
      <c r="BM29" s="14"/>
      <c r="BN29" s="14"/>
      <c r="BO29" s="14"/>
      <c r="BP29" s="14"/>
      <c r="BQ29" s="14"/>
      <c r="BR29" s="14">
        <v>215.3</v>
      </c>
      <c r="BS29" s="14">
        <v>34.799999999999997</v>
      </c>
      <c r="BT29" s="14">
        <v>0.3</v>
      </c>
      <c r="BU29" s="14">
        <v>1076</v>
      </c>
      <c r="BV29" s="14">
        <v>0.47</v>
      </c>
      <c r="BW29" s="14">
        <v>31.58</v>
      </c>
      <c r="BX29" s="14"/>
      <c r="BY29" s="14"/>
      <c r="BZ29" s="14">
        <v>1.95</v>
      </c>
      <c r="CA29" s="14">
        <v>6.34</v>
      </c>
      <c r="CB29" s="14">
        <v>22.39</v>
      </c>
      <c r="CC29" s="14">
        <v>1.76</v>
      </c>
      <c r="CD29" s="14">
        <v>20.69</v>
      </c>
      <c r="CE29" s="14">
        <v>4.07</v>
      </c>
      <c r="CF29" s="14">
        <v>1.37</v>
      </c>
      <c r="CG29" s="14">
        <v>20.7</v>
      </c>
      <c r="CH29" s="14">
        <v>30.8</v>
      </c>
      <c r="CI29" s="14">
        <v>458</v>
      </c>
      <c r="CJ29" s="14"/>
      <c r="CK29" s="14"/>
      <c r="CL29" s="15"/>
      <c r="CM29" s="13"/>
      <c r="CN29" s="14"/>
      <c r="CO29" s="14"/>
      <c r="CP29" s="14"/>
      <c r="CQ29" s="14"/>
      <c r="CR29" s="15"/>
      <c r="CS29" s="13">
        <v>30</v>
      </c>
      <c r="CT29" s="14">
        <v>10</v>
      </c>
      <c r="CU29" s="15">
        <v>18</v>
      </c>
      <c r="CV29" s="13">
        <v>1</v>
      </c>
      <c r="CW29" s="14">
        <v>1</v>
      </c>
      <c r="CX29" s="14">
        <v>1</v>
      </c>
      <c r="CY29" s="14">
        <v>1</v>
      </c>
      <c r="CZ29" s="14">
        <v>3</v>
      </c>
      <c r="DA29" s="15">
        <v>7</v>
      </c>
      <c r="DB29" s="13">
        <v>2</v>
      </c>
      <c r="DC29" s="14">
        <v>5</v>
      </c>
      <c r="DD29" s="14">
        <v>5</v>
      </c>
      <c r="DE29" s="14">
        <v>1</v>
      </c>
      <c r="DF29" s="14">
        <v>1</v>
      </c>
      <c r="DG29" s="14">
        <v>7</v>
      </c>
      <c r="DH29" s="15">
        <v>6</v>
      </c>
      <c r="DI29" s="13">
        <v>6</v>
      </c>
      <c r="DJ29" s="14">
        <v>5</v>
      </c>
      <c r="DK29" s="14">
        <v>2</v>
      </c>
      <c r="DL29" s="14">
        <v>8</v>
      </c>
      <c r="DM29" s="14">
        <v>8</v>
      </c>
      <c r="DN29" s="14">
        <v>5</v>
      </c>
      <c r="DO29" s="14">
        <v>3</v>
      </c>
      <c r="DP29" s="14">
        <v>5</v>
      </c>
      <c r="DQ29" s="14">
        <v>18</v>
      </c>
      <c r="DR29" s="14">
        <v>9</v>
      </c>
      <c r="DS29" s="14">
        <v>9</v>
      </c>
      <c r="DT29" s="14">
        <v>103</v>
      </c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5"/>
      <c r="EK29" s="54">
        <f>COUNTBLANK($C29:$EJ29)/139</f>
        <v>0.36690647482014388</v>
      </c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</row>
    <row r="30" spans="1:449" s="6" customFormat="1" ht="15.5" customHeight="1" x14ac:dyDescent="0.35">
      <c r="A30">
        <v>29</v>
      </c>
      <c r="B30">
        <v>1</v>
      </c>
      <c r="C30" s="13">
        <v>2</v>
      </c>
      <c r="D30" s="14">
        <v>4</v>
      </c>
      <c r="E30" s="14">
        <v>6</v>
      </c>
      <c r="F30" s="14">
        <v>3</v>
      </c>
      <c r="G30" s="14">
        <v>1</v>
      </c>
      <c r="H30" s="14">
        <v>1</v>
      </c>
      <c r="I30" s="15">
        <v>1</v>
      </c>
      <c r="J30" s="13">
        <v>1</v>
      </c>
      <c r="K30" s="14">
        <v>1</v>
      </c>
      <c r="L30" s="14">
        <v>1</v>
      </c>
      <c r="M30" s="14">
        <v>1</v>
      </c>
      <c r="N30" s="14">
        <v>1</v>
      </c>
      <c r="O30" s="14">
        <v>2</v>
      </c>
      <c r="P30" s="14">
        <v>2</v>
      </c>
      <c r="Q30" s="14">
        <v>3</v>
      </c>
      <c r="R30" s="14">
        <v>1</v>
      </c>
      <c r="S30" s="14"/>
      <c r="T30" s="14">
        <v>3</v>
      </c>
      <c r="U30" s="14">
        <v>2</v>
      </c>
      <c r="V30" s="14">
        <v>3</v>
      </c>
      <c r="W30" s="15"/>
      <c r="X30" s="14">
        <v>60</v>
      </c>
      <c r="Y30" s="14">
        <v>58</v>
      </c>
      <c r="Z30" s="14">
        <v>24</v>
      </c>
      <c r="AA30" s="13">
        <v>47</v>
      </c>
      <c r="AB30" s="15"/>
      <c r="AC30" s="13">
        <v>44.2</v>
      </c>
      <c r="AD30" s="14">
        <v>7.56</v>
      </c>
      <c r="AE30" s="14">
        <v>69.36</v>
      </c>
      <c r="AF30" s="14">
        <v>4.9800000000000004</v>
      </c>
      <c r="AG30" s="14">
        <v>2.08</v>
      </c>
      <c r="AH30" s="14">
        <v>4.37</v>
      </c>
      <c r="AI30" s="14">
        <v>1.77</v>
      </c>
      <c r="AJ30" s="14">
        <v>0.08</v>
      </c>
      <c r="AK30" s="14">
        <v>2.64</v>
      </c>
      <c r="AL30" s="13">
        <v>160</v>
      </c>
      <c r="AM30" s="14">
        <v>812</v>
      </c>
      <c r="AN30" s="14">
        <v>0.2</v>
      </c>
      <c r="AO30" s="14"/>
      <c r="AP30" s="14">
        <v>189.2</v>
      </c>
      <c r="AQ30" s="14"/>
      <c r="AR30" s="14">
        <v>4</v>
      </c>
      <c r="AS30" s="14"/>
      <c r="AT30" s="14">
        <v>3.67</v>
      </c>
      <c r="AU30" s="15">
        <v>12</v>
      </c>
      <c r="AV30" s="13">
        <v>200</v>
      </c>
      <c r="AW30" s="14">
        <v>133.38</v>
      </c>
      <c r="AX30" s="14">
        <v>5.0199999999999996</v>
      </c>
      <c r="AY30" s="14">
        <v>0.67</v>
      </c>
      <c r="AZ30" s="14">
        <v>0.53</v>
      </c>
      <c r="BA30" s="15"/>
      <c r="BB30" s="13"/>
      <c r="BC30" s="14"/>
      <c r="BD30" s="14"/>
      <c r="BE30" s="14"/>
      <c r="BF30" s="14"/>
      <c r="BG30" s="15"/>
      <c r="BH30" s="13"/>
      <c r="BI30" s="14"/>
      <c r="BJ30" s="14"/>
      <c r="BK30" s="14"/>
      <c r="BL30" s="14"/>
      <c r="BM30" s="14"/>
      <c r="BN30" s="14"/>
      <c r="BO30" s="14"/>
      <c r="BP30" s="14"/>
      <c r="BQ30" s="14"/>
      <c r="BR30" s="14">
        <v>92.4</v>
      </c>
      <c r="BS30" s="14">
        <v>14.3</v>
      </c>
      <c r="BT30" s="14">
        <v>0.19</v>
      </c>
      <c r="BU30" s="14">
        <v>623.27</v>
      </c>
      <c r="BV30" s="14"/>
      <c r="BW30" s="14"/>
      <c r="BX30" s="14"/>
      <c r="BY30" s="14"/>
      <c r="BZ30" s="14">
        <v>1.43</v>
      </c>
      <c r="CA30" s="14">
        <v>4.66</v>
      </c>
      <c r="CB30" s="14"/>
      <c r="CC30" s="14"/>
      <c r="CD30" s="14">
        <v>19.97</v>
      </c>
      <c r="CE30" s="14">
        <v>1.17</v>
      </c>
      <c r="CF30" s="14"/>
      <c r="CG30" s="14"/>
      <c r="CH30" s="14"/>
      <c r="CI30" s="14"/>
      <c r="CJ30" s="14"/>
      <c r="CK30" s="14"/>
      <c r="CL30" s="15"/>
      <c r="CM30" s="13"/>
      <c r="CN30" s="14"/>
      <c r="CO30" s="14"/>
      <c r="CP30" s="14"/>
      <c r="CQ30" s="14"/>
      <c r="CR30" s="15"/>
      <c r="CS30" s="13">
        <v>29</v>
      </c>
      <c r="CT30" s="14">
        <v>10</v>
      </c>
      <c r="CU30" s="15">
        <v>17</v>
      </c>
      <c r="CV30" s="13"/>
      <c r="CW30" s="14"/>
      <c r="CX30" s="14"/>
      <c r="CY30" s="14"/>
      <c r="CZ30" s="14"/>
      <c r="DA30" s="15"/>
      <c r="DB30" s="13"/>
      <c r="DC30" s="14"/>
      <c r="DD30" s="14"/>
      <c r="DE30" s="14"/>
      <c r="DF30" s="14"/>
      <c r="DG30" s="14"/>
      <c r="DH30" s="15"/>
      <c r="DI30" s="13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5"/>
      <c r="EK30" s="54">
        <f>COUNTBLANK($C30:$EJ30)/139</f>
        <v>0.59712230215827333</v>
      </c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</row>
    <row r="31" spans="1:449" ht="15.5" customHeight="1" x14ac:dyDescent="0.35">
      <c r="A31">
        <v>30</v>
      </c>
      <c r="B31">
        <v>6</v>
      </c>
      <c r="C31" s="13">
        <v>1</v>
      </c>
      <c r="D31" s="14">
        <v>6</v>
      </c>
      <c r="E31" s="14">
        <v>6</v>
      </c>
      <c r="F31" s="14">
        <v>2</v>
      </c>
      <c r="G31" s="14">
        <v>3</v>
      </c>
      <c r="H31" s="14">
        <v>1</v>
      </c>
      <c r="I31" s="15">
        <v>3</v>
      </c>
      <c r="J31" s="13">
        <v>2</v>
      </c>
      <c r="K31" s="14">
        <v>1</v>
      </c>
      <c r="L31" s="14">
        <v>2</v>
      </c>
      <c r="M31" s="14">
        <v>1</v>
      </c>
      <c r="N31" s="14">
        <v>2</v>
      </c>
      <c r="O31" s="14">
        <v>2</v>
      </c>
      <c r="P31" s="14">
        <v>1</v>
      </c>
      <c r="Q31" s="14">
        <v>1</v>
      </c>
      <c r="R31" s="14">
        <v>1</v>
      </c>
      <c r="S31" s="14"/>
      <c r="T31" s="14">
        <v>1</v>
      </c>
      <c r="U31" s="14">
        <v>3</v>
      </c>
      <c r="V31" s="14">
        <v>3</v>
      </c>
      <c r="W31" s="15"/>
      <c r="X31" s="14">
        <v>71</v>
      </c>
      <c r="Y31" s="14">
        <v>70</v>
      </c>
      <c r="Z31" s="14">
        <v>12</v>
      </c>
      <c r="AA31" s="13">
        <v>49</v>
      </c>
      <c r="AB31" s="15"/>
      <c r="AC31" s="13">
        <v>46.3</v>
      </c>
      <c r="AD31" s="14">
        <v>6.84</v>
      </c>
      <c r="AE31" s="14">
        <v>76.099999999999994</v>
      </c>
      <c r="AF31" s="14">
        <v>5.8</v>
      </c>
      <c r="AG31" s="14">
        <v>2.1</v>
      </c>
      <c r="AH31" s="14">
        <v>3.81</v>
      </c>
      <c r="AI31" s="14">
        <v>2.0299999999999998</v>
      </c>
      <c r="AJ31" s="14">
        <v>0.3</v>
      </c>
      <c r="AK31" s="14">
        <v>2.2599999999999998</v>
      </c>
      <c r="AL31" s="13">
        <v>252</v>
      </c>
      <c r="AM31" s="14">
        <v>635</v>
      </c>
      <c r="AN31" s="14">
        <v>0.94</v>
      </c>
      <c r="AO31" s="14">
        <v>676</v>
      </c>
      <c r="AP31" s="14"/>
      <c r="AQ31" s="14"/>
      <c r="AR31" s="14"/>
      <c r="AS31" s="14">
        <v>0.32</v>
      </c>
      <c r="AT31" s="14">
        <v>3.5</v>
      </c>
      <c r="AU31" s="15">
        <v>13.8</v>
      </c>
      <c r="AV31" s="13">
        <v>186</v>
      </c>
      <c r="AW31" s="14">
        <v>112.8</v>
      </c>
      <c r="AX31" s="14">
        <v>5.33</v>
      </c>
      <c r="AY31" s="14">
        <v>0.6</v>
      </c>
      <c r="AZ31" s="14">
        <v>2.69</v>
      </c>
      <c r="BA31" s="15"/>
      <c r="BB31" s="13">
        <v>139</v>
      </c>
      <c r="BC31" s="14">
        <v>4.13</v>
      </c>
      <c r="BD31" s="14">
        <v>168</v>
      </c>
      <c r="BE31" s="14">
        <v>6.3</v>
      </c>
      <c r="BF31" s="14">
        <v>23</v>
      </c>
      <c r="BG31" s="15">
        <v>6</v>
      </c>
      <c r="BH31" s="13"/>
      <c r="BI31" s="14"/>
      <c r="BJ31" s="14">
        <v>8.7799999999999994</v>
      </c>
      <c r="BK31" s="14">
        <v>53</v>
      </c>
      <c r="BL31" s="14">
        <v>35.9</v>
      </c>
      <c r="BM31" s="14"/>
      <c r="BN31" s="14">
        <v>5</v>
      </c>
      <c r="BO31" s="14">
        <v>496</v>
      </c>
      <c r="BP31" s="14"/>
      <c r="BQ31" s="14"/>
      <c r="BR31" s="14">
        <v>118.4</v>
      </c>
      <c r="BS31" s="14">
        <v>16.100000000000001</v>
      </c>
      <c r="BT31" s="14">
        <v>0.2</v>
      </c>
      <c r="BU31" s="14">
        <v>717.64</v>
      </c>
      <c r="BV31" s="14"/>
      <c r="BW31" s="14"/>
      <c r="BX31" s="14"/>
      <c r="BY31" s="14"/>
      <c r="BZ31" s="14">
        <v>2.3199999999999998</v>
      </c>
      <c r="CA31" s="14">
        <v>8.34</v>
      </c>
      <c r="CB31" s="14"/>
      <c r="CC31" s="14"/>
      <c r="CD31" s="14">
        <v>9.9</v>
      </c>
      <c r="CE31" s="14">
        <v>14.8</v>
      </c>
      <c r="CF31" s="14"/>
      <c r="CG31" s="14"/>
      <c r="CH31" s="14"/>
      <c r="CI31" s="14"/>
      <c r="CJ31" s="14"/>
      <c r="CK31" s="14"/>
      <c r="CL31" s="15"/>
      <c r="CM31" s="13"/>
      <c r="CN31" s="14"/>
      <c r="CO31" s="14"/>
      <c r="CP31" s="14"/>
      <c r="CQ31" s="14"/>
      <c r="CR31" s="15"/>
      <c r="CS31" s="13">
        <v>20</v>
      </c>
      <c r="CT31" s="14">
        <v>2</v>
      </c>
      <c r="CU31" s="15">
        <v>11</v>
      </c>
      <c r="CV31" s="13">
        <v>1</v>
      </c>
      <c r="CW31" s="14">
        <v>1</v>
      </c>
      <c r="CX31" s="14">
        <v>5</v>
      </c>
      <c r="CY31" s="14">
        <v>1</v>
      </c>
      <c r="CZ31" s="14">
        <v>1</v>
      </c>
      <c r="DA31" s="15">
        <v>2</v>
      </c>
      <c r="DB31" s="13">
        <v>5</v>
      </c>
      <c r="DC31" s="14">
        <v>4</v>
      </c>
      <c r="DD31" s="14">
        <v>6</v>
      </c>
      <c r="DE31" s="14">
        <v>3</v>
      </c>
      <c r="DF31" s="14">
        <v>3</v>
      </c>
      <c r="DG31" s="14">
        <v>6</v>
      </c>
      <c r="DH31" s="15">
        <v>7</v>
      </c>
      <c r="DI31" s="13">
        <v>3</v>
      </c>
      <c r="DJ31" s="14">
        <v>1</v>
      </c>
      <c r="DK31" s="14">
        <v>0</v>
      </c>
      <c r="DL31" s="14">
        <v>5</v>
      </c>
      <c r="DM31" s="14">
        <v>11</v>
      </c>
      <c r="DN31" s="14">
        <v>6</v>
      </c>
      <c r="DO31" s="14">
        <v>5</v>
      </c>
      <c r="DP31" s="14">
        <v>0</v>
      </c>
      <c r="DQ31" s="14">
        <v>9</v>
      </c>
      <c r="DR31" s="14">
        <v>8</v>
      </c>
      <c r="DS31" s="14">
        <v>1</v>
      </c>
      <c r="DT31" s="14">
        <v>76</v>
      </c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5"/>
      <c r="EK31" s="54">
        <f>COUNTBLANK($C31:$EJ31)/139</f>
        <v>0.33812949640287771</v>
      </c>
      <c r="EL31"/>
      <c r="EM31"/>
      <c r="EN31"/>
      <c r="EO31"/>
      <c r="EP31"/>
      <c r="EQ31"/>
      <c r="ER31"/>
      <c r="ES31"/>
      <c r="ET31"/>
      <c r="EU31"/>
      <c r="EV31"/>
      <c r="EW31"/>
      <c r="EX31"/>
      <c r="EZ31"/>
    </row>
    <row r="32" spans="1:449" s="6" customFormat="1" ht="15.5" customHeight="1" x14ac:dyDescent="0.35">
      <c r="A32">
        <v>31</v>
      </c>
      <c r="B32">
        <v>1</v>
      </c>
      <c r="C32" s="13">
        <v>1</v>
      </c>
      <c r="D32" s="14">
        <v>4</v>
      </c>
      <c r="E32" s="14">
        <v>4</v>
      </c>
      <c r="F32" s="14">
        <v>2</v>
      </c>
      <c r="G32" s="14">
        <v>3</v>
      </c>
      <c r="H32" s="14">
        <v>1</v>
      </c>
      <c r="I32" s="15">
        <v>1</v>
      </c>
      <c r="J32" s="13">
        <v>1</v>
      </c>
      <c r="K32" s="14">
        <v>1</v>
      </c>
      <c r="L32" s="14">
        <v>1</v>
      </c>
      <c r="M32" s="14">
        <v>2</v>
      </c>
      <c r="N32" s="14">
        <v>1</v>
      </c>
      <c r="O32" s="14">
        <v>1</v>
      </c>
      <c r="P32" s="14">
        <v>1</v>
      </c>
      <c r="Q32" s="14">
        <v>1</v>
      </c>
      <c r="R32" s="14">
        <v>1</v>
      </c>
      <c r="S32" s="14"/>
      <c r="T32" s="14">
        <v>1</v>
      </c>
      <c r="U32" s="14">
        <v>3</v>
      </c>
      <c r="V32" s="14">
        <v>2</v>
      </c>
      <c r="W32" s="15"/>
      <c r="X32" s="14">
        <v>55</v>
      </c>
      <c r="Y32" s="14">
        <v>57</v>
      </c>
      <c r="Z32" s="14">
        <v>24</v>
      </c>
      <c r="AA32" s="13">
        <v>66</v>
      </c>
      <c r="AB32" s="15"/>
      <c r="AC32" s="13">
        <v>41</v>
      </c>
      <c r="AD32" s="14">
        <v>5.4</v>
      </c>
      <c r="AE32" s="14">
        <v>68</v>
      </c>
      <c r="AF32" s="14">
        <v>4.97</v>
      </c>
      <c r="AG32" s="14">
        <v>1.25</v>
      </c>
      <c r="AH32" s="14">
        <v>3.5</v>
      </c>
      <c r="AI32" s="14">
        <v>1.33</v>
      </c>
      <c r="AJ32" s="14">
        <v>1.04</v>
      </c>
      <c r="AK32" s="14">
        <v>3.35</v>
      </c>
      <c r="AL32" s="13"/>
      <c r="AM32" s="14">
        <v>647</v>
      </c>
      <c r="AN32" s="14">
        <v>4.83</v>
      </c>
      <c r="AO32" s="14"/>
      <c r="AP32" s="14">
        <v>132.80000000000001</v>
      </c>
      <c r="AQ32" s="14"/>
      <c r="AR32" s="14">
        <v>3.8</v>
      </c>
      <c r="AS32" s="14"/>
      <c r="AT32" s="14">
        <v>4.82</v>
      </c>
      <c r="AU32" s="15">
        <v>15.8</v>
      </c>
      <c r="AV32" s="13">
        <v>142</v>
      </c>
      <c r="AW32" s="14">
        <v>105.7</v>
      </c>
      <c r="AX32" s="14">
        <v>5.14</v>
      </c>
      <c r="AY32" s="14">
        <v>0.75</v>
      </c>
      <c r="AZ32" s="14">
        <v>1.88</v>
      </c>
      <c r="BA32" s="15"/>
      <c r="BB32" s="13"/>
      <c r="BC32" s="14"/>
      <c r="BD32" s="14"/>
      <c r="BE32" s="14"/>
      <c r="BF32" s="14"/>
      <c r="BG32" s="15"/>
      <c r="BH32" s="13"/>
      <c r="BI32" s="14"/>
      <c r="BJ32" s="14"/>
      <c r="BK32" s="14"/>
      <c r="BL32" s="14"/>
      <c r="BM32" s="14"/>
      <c r="BN32" s="14"/>
      <c r="BO32" s="14"/>
      <c r="BP32" s="14"/>
      <c r="BQ32" s="14"/>
      <c r="BR32" s="14">
        <v>99.4</v>
      </c>
      <c r="BS32" s="14">
        <v>13.6</v>
      </c>
      <c r="BT32" s="14">
        <v>0.28000000000000003</v>
      </c>
      <c r="BU32" s="14">
        <v>986.76</v>
      </c>
      <c r="BV32" s="14"/>
      <c r="BW32" s="14"/>
      <c r="BX32" s="14"/>
      <c r="BY32" s="14"/>
      <c r="BZ32" s="14">
        <v>2.11</v>
      </c>
      <c r="CA32" s="14">
        <v>7.58</v>
      </c>
      <c r="CB32" s="14"/>
      <c r="CC32" s="14"/>
      <c r="CD32" s="14">
        <v>13.04</v>
      </c>
      <c r="CE32" s="14"/>
      <c r="CF32" s="14"/>
      <c r="CG32" s="14"/>
      <c r="CH32" s="14"/>
      <c r="CI32" s="14"/>
      <c r="CJ32" s="14"/>
      <c r="CK32" s="14"/>
      <c r="CL32" s="15"/>
      <c r="CM32" s="13"/>
      <c r="CN32" s="14"/>
      <c r="CO32" s="14"/>
      <c r="CP32" s="14"/>
      <c r="CQ32" s="14"/>
      <c r="CR32" s="15"/>
      <c r="CS32" s="13">
        <v>25</v>
      </c>
      <c r="CT32" s="14">
        <v>10</v>
      </c>
      <c r="CU32" s="15">
        <v>14</v>
      </c>
      <c r="CV32" s="13">
        <v>1</v>
      </c>
      <c r="CW32" s="14">
        <v>3</v>
      </c>
      <c r="CX32" s="14">
        <v>1</v>
      </c>
      <c r="CY32" s="14">
        <v>4</v>
      </c>
      <c r="CZ32" s="14">
        <v>1</v>
      </c>
      <c r="DA32" s="15">
        <v>1</v>
      </c>
      <c r="DB32" s="13">
        <v>2</v>
      </c>
      <c r="DC32" s="14">
        <v>1</v>
      </c>
      <c r="DD32" s="14">
        <v>1</v>
      </c>
      <c r="DE32" s="14">
        <v>6</v>
      </c>
      <c r="DF32" s="14">
        <v>1</v>
      </c>
      <c r="DG32" s="14">
        <v>6</v>
      </c>
      <c r="DH32" s="15">
        <v>6</v>
      </c>
      <c r="DI32" s="13">
        <v>6</v>
      </c>
      <c r="DJ32" s="14">
        <v>3</v>
      </c>
      <c r="DK32" s="14">
        <v>5</v>
      </c>
      <c r="DL32" s="14">
        <v>5</v>
      </c>
      <c r="DM32" s="14">
        <v>10</v>
      </c>
      <c r="DN32" s="14">
        <v>6</v>
      </c>
      <c r="DO32" s="14">
        <v>4</v>
      </c>
      <c r="DP32" s="14">
        <v>5</v>
      </c>
      <c r="DQ32" s="14">
        <v>8</v>
      </c>
      <c r="DR32" s="14">
        <v>7</v>
      </c>
      <c r="DS32" s="14">
        <v>1</v>
      </c>
      <c r="DT32" s="14">
        <v>86</v>
      </c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5"/>
      <c r="EK32" s="54">
        <f>COUNTBLANK($C32:$EJ32)/139</f>
        <v>0.43165467625899279</v>
      </c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</row>
    <row r="33" spans="1:449" s="6" customFormat="1" ht="15.5" customHeight="1" x14ac:dyDescent="0.35">
      <c r="A33">
        <v>32</v>
      </c>
      <c r="B33">
        <v>3</v>
      </c>
      <c r="C33" s="13">
        <v>2</v>
      </c>
      <c r="D33" s="14">
        <v>6</v>
      </c>
      <c r="E33" s="14">
        <v>6</v>
      </c>
      <c r="F33" s="14">
        <v>4</v>
      </c>
      <c r="G33" s="14">
        <v>1</v>
      </c>
      <c r="H33" s="14">
        <v>1</v>
      </c>
      <c r="I33" s="15">
        <v>3</v>
      </c>
      <c r="J33" s="13">
        <v>1</v>
      </c>
      <c r="K33" s="14">
        <v>1</v>
      </c>
      <c r="L33" s="14">
        <v>1</v>
      </c>
      <c r="M33" s="14">
        <v>1</v>
      </c>
      <c r="N33" s="14">
        <v>1</v>
      </c>
      <c r="O33" s="14">
        <v>1</v>
      </c>
      <c r="P33" s="14">
        <v>1</v>
      </c>
      <c r="Q33" s="14">
        <v>1</v>
      </c>
      <c r="R33" s="14">
        <v>1</v>
      </c>
      <c r="S33" s="14"/>
      <c r="T33" s="14">
        <v>3</v>
      </c>
      <c r="U33" s="14">
        <v>1</v>
      </c>
      <c r="V33" s="14">
        <v>2</v>
      </c>
      <c r="W33" s="15"/>
      <c r="X33" s="14">
        <v>75</v>
      </c>
      <c r="Y33" s="14">
        <v>62</v>
      </c>
      <c r="Z33" s="14">
        <v>140</v>
      </c>
      <c r="AA33" s="13">
        <v>37</v>
      </c>
      <c r="AB33" s="15"/>
      <c r="AC33" s="13">
        <v>47</v>
      </c>
      <c r="AD33" s="14">
        <v>5.12</v>
      </c>
      <c r="AE33" s="14">
        <v>77</v>
      </c>
      <c r="AF33" s="14">
        <v>6.21</v>
      </c>
      <c r="AG33" s="14">
        <v>1.48</v>
      </c>
      <c r="AH33" s="14">
        <v>3.04</v>
      </c>
      <c r="AI33" s="14">
        <v>1.32</v>
      </c>
      <c r="AJ33" s="14">
        <v>0.97</v>
      </c>
      <c r="AK33" s="14">
        <v>2.81</v>
      </c>
      <c r="AL33" s="13">
        <v>199</v>
      </c>
      <c r="AM33" s="14">
        <v>521</v>
      </c>
      <c r="AN33" s="14">
        <v>0.5</v>
      </c>
      <c r="AO33" s="14">
        <v>1042</v>
      </c>
      <c r="AP33" s="14">
        <v>68.5</v>
      </c>
      <c r="AQ33" s="14"/>
      <c r="AR33" s="14"/>
      <c r="AS33" s="14">
        <v>1.5</v>
      </c>
      <c r="AT33" s="14">
        <v>5.6</v>
      </c>
      <c r="AU33" s="15">
        <v>13.4</v>
      </c>
      <c r="AV33" s="13">
        <v>187</v>
      </c>
      <c r="AW33" s="14">
        <v>116</v>
      </c>
      <c r="AX33" s="14">
        <v>5.4</v>
      </c>
      <c r="AY33" s="14">
        <v>0.62</v>
      </c>
      <c r="AZ33" s="14">
        <v>0.84</v>
      </c>
      <c r="BA33" s="15"/>
      <c r="BB33" s="13">
        <v>139</v>
      </c>
      <c r="BC33" s="14">
        <v>4.79</v>
      </c>
      <c r="BD33" s="14">
        <v>183</v>
      </c>
      <c r="BE33" s="14">
        <v>6.4</v>
      </c>
      <c r="BF33" s="14">
        <v>9</v>
      </c>
      <c r="BG33" s="15">
        <v>19</v>
      </c>
      <c r="BH33" s="13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>
        <v>5.63</v>
      </c>
      <c r="CA33" s="14">
        <v>24.5</v>
      </c>
      <c r="CB33" s="14"/>
      <c r="CC33" s="14"/>
      <c r="CD33" s="14"/>
      <c r="CE33" s="14"/>
      <c r="CF33" s="14"/>
      <c r="CG33" s="14"/>
      <c r="CH33" s="14"/>
      <c r="CI33" s="14"/>
      <c r="CJ33" s="14">
        <v>8.3000000000000007</v>
      </c>
      <c r="CK33" s="14">
        <v>25.62</v>
      </c>
      <c r="CL33" s="15">
        <v>90.41</v>
      </c>
      <c r="CM33" s="13"/>
      <c r="CN33" s="14"/>
      <c r="CO33" s="14"/>
      <c r="CP33" s="14"/>
      <c r="CQ33" s="14"/>
      <c r="CR33" s="15"/>
      <c r="CS33" s="13">
        <v>29</v>
      </c>
      <c r="CT33" s="14">
        <v>10</v>
      </c>
      <c r="CU33" s="15">
        <v>17</v>
      </c>
      <c r="CV33" s="13">
        <v>4</v>
      </c>
      <c r="CW33" s="14">
        <v>6</v>
      </c>
      <c r="CX33" s="14">
        <v>5</v>
      </c>
      <c r="CY33" s="14">
        <v>1</v>
      </c>
      <c r="CZ33" s="14">
        <v>3</v>
      </c>
      <c r="DA33" s="15">
        <v>5</v>
      </c>
      <c r="DB33" s="13">
        <v>6</v>
      </c>
      <c r="DC33" s="14">
        <v>8</v>
      </c>
      <c r="DD33" s="14">
        <v>5</v>
      </c>
      <c r="DE33" s="14">
        <v>1</v>
      </c>
      <c r="DF33" s="14">
        <v>6</v>
      </c>
      <c r="DG33" s="14">
        <v>5</v>
      </c>
      <c r="DH33" s="15">
        <v>20</v>
      </c>
      <c r="DI33" s="13">
        <v>6</v>
      </c>
      <c r="DJ33" s="14">
        <v>5</v>
      </c>
      <c r="DK33" s="14">
        <v>5</v>
      </c>
      <c r="DL33" s="14">
        <v>12</v>
      </c>
      <c r="DM33" s="14">
        <v>12</v>
      </c>
      <c r="DN33" s="14">
        <v>6</v>
      </c>
      <c r="DO33" s="14">
        <v>6</v>
      </c>
      <c r="DP33" s="14">
        <v>8</v>
      </c>
      <c r="DQ33" s="14">
        <v>13</v>
      </c>
      <c r="DR33" s="14">
        <v>9</v>
      </c>
      <c r="DS33" s="14">
        <v>4</v>
      </c>
      <c r="DT33" s="14">
        <v>135</v>
      </c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5"/>
      <c r="EK33" s="54">
        <f>COUNTBLANK($C33:$EJ33)/139</f>
        <v>0.38848920863309355</v>
      </c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</row>
    <row r="34" spans="1:449" ht="15.5" customHeight="1" x14ac:dyDescent="0.35">
      <c r="A34">
        <v>33</v>
      </c>
      <c r="B34">
        <v>1</v>
      </c>
      <c r="C34" s="13">
        <v>2</v>
      </c>
      <c r="D34" s="14">
        <v>2</v>
      </c>
      <c r="E34" s="14">
        <v>6</v>
      </c>
      <c r="F34" s="14">
        <v>2</v>
      </c>
      <c r="G34" s="14">
        <v>1</v>
      </c>
      <c r="H34" s="14">
        <v>1</v>
      </c>
      <c r="I34" s="15">
        <v>3</v>
      </c>
      <c r="J34" s="13">
        <v>1</v>
      </c>
      <c r="K34" s="14">
        <v>1</v>
      </c>
      <c r="L34" s="14">
        <v>1</v>
      </c>
      <c r="M34" s="14">
        <v>1</v>
      </c>
      <c r="N34" s="14">
        <v>1</v>
      </c>
      <c r="O34" s="14">
        <v>2</v>
      </c>
      <c r="P34" s="14">
        <v>1</v>
      </c>
      <c r="Q34" s="14">
        <v>1</v>
      </c>
      <c r="R34" s="14">
        <v>1</v>
      </c>
      <c r="S34" s="14"/>
      <c r="T34" s="14">
        <v>1</v>
      </c>
      <c r="U34" s="14">
        <v>1</v>
      </c>
      <c r="V34" s="14">
        <v>2</v>
      </c>
      <c r="W34" s="15"/>
      <c r="X34" s="14">
        <v>75</v>
      </c>
      <c r="Y34" s="14">
        <v>72</v>
      </c>
      <c r="Z34" s="14">
        <v>36</v>
      </c>
      <c r="AA34" s="13">
        <v>57</v>
      </c>
      <c r="AB34" s="15"/>
      <c r="AC34" s="13">
        <v>45.1</v>
      </c>
      <c r="AD34" s="14">
        <v>5.31</v>
      </c>
      <c r="AE34" s="14">
        <v>75</v>
      </c>
      <c r="AF34" s="14">
        <v>5.42</v>
      </c>
      <c r="AG34" s="14">
        <v>1.7</v>
      </c>
      <c r="AH34" s="14">
        <v>3.31</v>
      </c>
      <c r="AI34" s="14">
        <v>0.66</v>
      </c>
      <c r="AJ34" s="14">
        <v>0.48</v>
      </c>
      <c r="AK34" s="14">
        <v>2.13</v>
      </c>
      <c r="AL34" s="13"/>
      <c r="AM34" s="14"/>
      <c r="AN34" s="14"/>
      <c r="AO34" s="14"/>
      <c r="AP34" s="14"/>
      <c r="AQ34" s="14"/>
      <c r="AR34" s="14"/>
      <c r="AS34" s="14"/>
      <c r="AT34" s="14"/>
      <c r="AU34" s="15"/>
      <c r="AV34" s="13">
        <v>167</v>
      </c>
      <c r="AW34" s="14">
        <v>134</v>
      </c>
      <c r="AX34" s="14"/>
      <c r="AY34" s="14">
        <v>0.8</v>
      </c>
      <c r="AZ34" s="14"/>
      <c r="BA34" s="15"/>
      <c r="BB34" s="13"/>
      <c r="BC34" s="14"/>
      <c r="BD34" s="14"/>
      <c r="BE34" s="14"/>
      <c r="BF34" s="14"/>
      <c r="BG34" s="15"/>
      <c r="BH34" s="13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5"/>
      <c r="CM34" s="13"/>
      <c r="CN34" s="14"/>
      <c r="CO34" s="14"/>
      <c r="CP34" s="14"/>
      <c r="CQ34" s="14"/>
      <c r="CR34" s="15"/>
      <c r="CS34" s="13">
        <v>27</v>
      </c>
      <c r="CT34" s="14">
        <v>9</v>
      </c>
      <c r="CU34" s="15">
        <v>12</v>
      </c>
      <c r="CV34" s="13">
        <v>1</v>
      </c>
      <c r="CW34" s="14">
        <v>1</v>
      </c>
      <c r="CX34" s="14">
        <v>1</v>
      </c>
      <c r="CY34" s="14">
        <v>1</v>
      </c>
      <c r="CZ34" s="14">
        <v>1</v>
      </c>
      <c r="DA34" s="15">
        <v>1</v>
      </c>
      <c r="DB34" s="13">
        <v>1</v>
      </c>
      <c r="DC34" s="14">
        <v>1</v>
      </c>
      <c r="DD34" s="14">
        <v>1</v>
      </c>
      <c r="DE34" s="14">
        <v>1</v>
      </c>
      <c r="DF34" s="14">
        <v>1</v>
      </c>
      <c r="DG34" s="14">
        <v>7</v>
      </c>
      <c r="DH34" s="15">
        <v>6</v>
      </c>
      <c r="DI34" s="13">
        <v>6</v>
      </c>
      <c r="DJ34" s="14">
        <v>5</v>
      </c>
      <c r="DK34" s="14">
        <v>4</v>
      </c>
      <c r="DL34" s="14">
        <v>6</v>
      </c>
      <c r="DM34" s="14">
        <v>9</v>
      </c>
      <c r="DN34" s="14">
        <v>5</v>
      </c>
      <c r="DO34" s="14">
        <v>4</v>
      </c>
      <c r="DP34" s="14">
        <v>5</v>
      </c>
      <c r="DQ34" s="14">
        <v>11</v>
      </c>
      <c r="DR34" s="14">
        <v>8</v>
      </c>
      <c r="DS34" s="14">
        <v>3</v>
      </c>
      <c r="DT34" s="14">
        <v>103</v>
      </c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5"/>
      <c r="EK34" s="54">
        <f>COUNTBLANK($C34:$EJ34)/139</f>
        <v>0.53956834532374098</v>
      </c>
      <c r="EL34"/>
      <c r="EM34"/>
      <c r="EN34"/>
      <c r="EO34"/>
      <c r="EP34"/>
      <c r="EQ34"/>
      <c r="ER34"/>
      <c r="ES34"/>
      <c r="ET34"/>
      <c r="EU34"/>
      <c r="EV34"/>
      <c r="EW34"/>
      <c r="EX34"/>
      <c r="EZ34"/>
    </row>
    <row r="35" spans="1:449" ht="15.5" customHeight="1" x14ac:dyDescent="0.35">
      <c r="A35">
        <v>34</v>
      </c>
      <c r="B35">
        <v>3</v>
      </c>
      <c r="C35" s="13">
        <v>1</v>
      </c>
      <c r="D35" s="14">
        <v>6</v>
      </c>
      <c r="E35" s="14">
        <v>2</v>
      </c>
      <c r="F35" s="14">
        <v>2</v>
      </c>
      <c r="G35" s="14">
        <v>2</v>
      </c>
      <c r="H35" s="14">
        <v>1</v>
      </c>
      <c r="I35" s="15">
        <v>1</v>
      </c>
      <c r="J35" s="13">
        <v>2</v>
      </c>
      <c r="K35" s="14">
        <v>1</v>
      </c>
      <c r="L35" s="14">
        <v>1</v>
      </c>
      <c r="M35" s="14">
        <v>1</v>
      </c>
      <c r="N35" s="14">
        <v>1</v>
      </c>
      <c r="O35" s="14">
        <v>1</v>
      </c>
      <c r="P35" s="14">
        <v>1</v>
      </c>
      <c r="Q35" s="14">
        <v>1</v>
      </c>
      <c r="R35" s="14">
        <v>1</v>
      </c>
      <c r="S35" s="14"/>
      <c r="T35" s="14">
        <v>3</v>
      </c>
      <c r="U35" s="14">
        <v>1</v>
      </c>
      <c r="V35" s="14">
        <v>2</v>
      </c>
      <c r="W35" s="15"/>
      <c r="X35" s="14">
        <v>73</v>
      </c>
      <c r="Y35" s="14">
        <v>67</v>
      </c>
      <c r="Z35" s="14">
        <v>72</v>
      </c>
      <c r="AA35" s="13">
        <v>31</v>
      </c>
      <c r="AB35" s="15"/>
      <c r="AC35" s="13">
        <v>44</v>
      </c>
      <c r="AD35" s="14">
        <v>7</v>
      </c>
      <c r="AE35" s="14">
        <v>68.66</v>
      </c>
      <c r="AF35" s="14">
        <v>4.92</v>
      </c>
      <c r="AG35" s="14">
        <v>1.37</v>
      </c>
      <c r="AH35" s="14">
        <v>5.1100000000000003</v>
      </c>
      <c r="AI35" s="14">
        <v>1.7</v>
      </c>
      <c r="AJ35" s="14">
        <v>0.15</v>
      </c>
      <c r="AK35" s="14">
        <v>4.18</v>
      </c>
      <c r="AL35" s="13"/>
      <c r="AM35" s="14"/>
      <c r="AN35" s="14"/>
      <c r="AO35" s="14"/>
      <c r="AP35" s="14"/>
      <c r="AQ35" s="14"/>
      <c r="AR35" s="14"/>
      <c r="AS35" s="14"/>
      <c r="AT35" s="14"/>
      <c r="AU35" s="15"/>
      <c r="AV35" s="13">
        <v>156</v>
      </c>
      <c r="AW35" s="14">
        <v>186.5</v>
      </c>
      <c r="AX35" s="14"/>
      <c r="AY35" s="14">
        <v>1.2</v>
      </c>
      <c r="AZ35" s="14"/>
      <c r="BA35" s="15"/>
      <c r="BB35" s="13"/>
      <c r="BC35" s="14"/>
      <c r="BD35" s="14"/>
      <c r="BE35" s="14"/>
      <c r="BF35" s="14"/>
      <c r="BG35" s="15"/>
      <c r="BH35" s="13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5"/>
      <c r="CM35" s="13"/>
      <c r="CN35" s="14"/>
      <c r="CO35" s="14"/>
      <c r="CP35" s="14"/>
      <c r="CQ35" s="14"/>
      <c r="CR35" s="15"/>
      <c r="CS35" s="13">
        <v>30</v>
      </c>
      <c r="CT35" s="14">
        <v>10</v>
      </c>
      <c r="CU35" s="15">
        <v>17</v>
      </c>
      <c r="CV35" s="13">
        <v>6</v>
      </c>
      <c r="CW35" s="14">
        <v>4</v>
      </c>
      <c r="CX35" s="14">
        <v>7</v>
      </c>
      <c r="CY35" s="14">
        <v>5</v>
      </c>
      <c r="CZ35" s="14">
        <v>8</v>
      </c>
      <c r="DA35" s="15">
        <v>5</v>
      </c>
      <c r="DB35" s="13">
        <v>8</v>
      </c>
      <c r="DC35" s="14">
        <v>8</v>
      </c>
      <c r="DD35" s="14">
        <v>8</v>
      </c>
      <c r="DE35" s="14">
        <v>7</v>
      </c>
      <c r="DF35" s="14">
        <v>9</v>
      </c>
      <c r="DG35" s="14">
        <v>6</v>
      </c>
      <c r="DH35" s="15">
        <v>21</v>
      </c>
      <c r="DI35" s="13">
        <v>6</v>
      </c>
      <c r="DJ35" s="14">
        <v>5</v>
      </c>
      <c r="DK35" s="14">
        <v>5</v>
      </c>
      <c r="DL35" s="14">
        <v>9</v>
      </c>
      <c r="DM35" s="14">
        <v>10</v>
      </c>
      <c r="DN35" s="14">
        <v>6</v>
      </c>
      <c r="DO35" s="14">
        <v>4</v>
      </c>
      <c r="DP35" s="14">
        <v>10</v>
      </c>
      <c r="DQ35" s="14">
        <v>11</v>
      </c>
      <c r="DR35" s="14">
        <v>9</v>
      </c>
      <c r="DS35" s="14">
        <v>2</v>
      </c>
      <c r="DT35" s="14">
        <v>118</v>
      </c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5"/>
      <c r="EK35" s="54">
        <f>COUNTBLANK($C35:$EJ35)/139</f>
        <v>0.53956834532374098</v>
      </c>
      <c r="EL35"/>
      <c r="EM35"/>
      <c r="EN35"/>
      <c r="EO35"/>
      <c r="EP35"/>
      <c r="EQ35"/>
      <c r="ER35"/>
      <c r="ES35"/>
      <c r="ET35"/>
      <c r="EU35"/>
      <c r="EV35"/>
      <c r="EW35"/>
      <c r="EX35"/>
      <c r="EZ35"/>
    </row>
    <row r="36" spans="1:449" ht="15.5" customHeight="1" x14ac:dyDescent="0.35">
      <c r="A36">
        <v>35</v>
      </c>
      <c r="B36">
        <v>3</v>
      </c>
      <c r="C36" s="13">
        <v>2</v>
      </c>
      <c r="D36" s="14">
        <v>6</v>
      </c>
      <c r="E36" s="14">
        <v>6</v>
      </c>
      <c r="F36" s="14">
        <v>1</v>
      </c>
      <c r="G36" s="14">
        <v>1</v>
      </c>
      <c r="H36" s="14">
        <v>1</v>
      </c>
      <c r="I36" s="15">
        <v>4</v>
      </c>
      <c r="J36" s="13">
        <v>1</v>
      </c>
      <c r="K36" s="14">
        <v>1</v>
      </c>
      <c r="L36" s="14">
        <v>1</v>
      </c>
      <c r="M36" s="14">
        <v>1</v>
      </c>
      <c r="N36" s="14">
        <v>1</v>
      </c>
      <c r="O36" s="14">
        <v>2</v>
      </c>
      <c r="P36" s="14">
        <v>1</v>
      </c>
      <c r="Q36" s="14">
        <v>2</v>
      </c>
      <c r="R36" s="14">
        <v>1</v>
      </c>
      <c r="S36" s="14"/>
      <c r="T36" s="14">
        <v>4</v>
      </c>
      <c r="U36" s="14">
        <v>2</v>
      </c>
      <c r="V36" s="14">
        <v>2</v>
      </c>
      <c r="W36" s="15"/>
      <c r="X36" s="14">
        <v>73</v>
      </c>
      <c r="Y36" s="14">
        <v>48</v>
      </c>
      <c r="Z36" s="14">
        <v>300</v>
      </c>
      <c r="AA36" s="13">
        <v>44</v>
      </c>
      <c r="AB36" s="15"/>
      <c r="AC36" s="13"/>
      <c r="AD36" s="14">
        <v>8</v>
      </c>
      <c r="AE36" s="14"/>
      <c r="AF36" s="14">
        <v>5.6</v>
      </c>
      <c r="AG36" s="14"/>
      <c r="AH36" s="14">
        <v>3.66</v>
      </c>
      <c r="AI36" s="14">
        <v>0.9</v>
      </c>
      <c r="AJ36" s="14">
        <v>0.24</v>
      </c>
      <c r="AK36" s="14">
        <v>3.47</v>
      </c>
      <c r="AL36" s="13"/>
      <c r="AM36" s="14">
        <v>486</v>
      </c>
      <c r="AN36" s="14">
        <v>259</v>
      </c>
      <c r="AO36" s="14"/>
      <c r="AP36" s="14">
        <v>259</v>
      </c>
      <c r="AQ36" s="14"/>
      <c r="AR36" s="14">
        <v>6.9</v>
      </c>
      <c r="AS36" s="14"/>
      <c r="AT36" s="14">
        <v>4.51</v>
      </c>
      <c r="AU36" s="15">
        <v>15.5</v>
      </c>
      <c r="AV36" s="13">
        <v>150</v>
      </c>
      <c r="AW36" s="14">
        <v>92.5</v>
      </c>
      <c r="AX36" s="14"/>
      <c r="AY36" s="14">
        <v>0.62</v>
      </c>
      <c r="AZ36" s="14"/>
      <c r="BA36" s="15"/>
      <c r="BB36" s="13"/>
      <c r="BC36" s="14"/>
      <c r="BD36" s="14"/>
      <c r="BE36" s="14"/>
      <c r="BF36" s="14"/>
      <c r="BG36" s="15"/>
      <c r="BH36" s="13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5"/>
      <c r="CM36" s="13"/>
      <c r="CN36" s="14"/>
      <c r="CO36" s="14"/>
      <c r="CP36" s="14"/>
      <c r="CQ36" s="14"/>
      <c r="CR36" s="15"/>
      <c r="CS36" s="13">
        <v>30</v>
      </c>
      <c r="CT36" s="14">
        <v>5</v>
      </c>
      <c r="CU36" s="15">
        <v>17</v>
      </c>
      <c r="CV36" s="13">
        <v>6</v>
      </c>
      <c r="CW36" s="14">
        <v>8</v>
      </c>
      <c r="CX36" s="14">
        <v>5</v>
      </c>
      <c r="CY36" s="14">
        <v>1</v>
      </c>
      <c r="CZ36" s="14">
        <v>7</v>
      </c>
      <c r="DA36" s="15">
        <v>5</v>
      </c>
      <c r="DB36" s="13">
        <v>7</v>
      </c>
      <c r="DC36" s="14">
        <v>7</v>
      </c>
      <c r="DD36" s="14">
        <v>6</v>
      </c>
      <c r="DE36" s="14">
        <v>5</v>
      </c>
      <c r="DF36" s="14">
        <v>8</v>
      </c>
      <c r="DG36" s="14">
        <v>7</v>
      </c>
      <c r="DH36" s="15">
        <v>20</v>
      </c>
      <c r="DI36" s="13">
        <v>6</v>
      </c>
      <c r="DJ36" s="14">
        <v>5</v>
      </c>
      <c r="DK36" s="14">
        <v>4</v>
      </c>
      <c r="DL36" s="14">
        <v>8</v>
      </c>
      <c r="DM36" s="14">
        <v>11</v>
      </c>
      <c r="DN36" s="14">
        <v>7</v>
      </c>
      <c r="DO36" s="14">
        <v>4</v>
      </c>
      <c r="DP36" s="14">
        <v>10</v>
      </c>
      <c r="DQ36" s="14">
        <v>14</v>
      </c>
      <c r="DR36" s="14">
        <v>9</v>
      </c>
      <c r="DS36" s="14">
        <v>5</v>
      </c>
      <c r="DT36" s="14">
        <v>122</v>
      </c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5"/>
      <c r="EK36" s="54">
        <f>COUNTBLANK($C36:$EJ36)/139</f>
        <v>0.51798561151079137</v>
      </c>
      <c r="EL36"/>
      <c r="EM36"/>
      <c r="EN36"/>
      <c r="EO36"/>
      <c r="EP36"/>
      <c r="EQ36"/>
      <c r="ER36"/>
      <c r="ES36"/>
      <c r="ET36"/>
      <c r="EU36"/>
      <c r="EV36"/>
      <c r="EW36"/>
      <c r="EX36"/>
      <c r="EZ36"/>
    </row>
    <row r="37" spans="1:449" ht="15.5" customHeight="1" x14ac:dyDescent="0.35">
      <c r="A37">
        <v>36</v>
      </c>
      <c r="B37">
        <v>6</v>
      </c>
      <c r="C37" s="13">
        <v>2</v>
      </c>
      <c r="D37" s="14">
        <v>4</v>
      </c>
      <c r="E37" s="14">
        <v>6</v>
      </c>
      <c r="F37" s="14">
        <v>4</v>
      </c>
      <c r="G37" s="14">
        <v>3</v>
      </c>
      <c r="H37" s="14">
        <v>1</v>
      </c>
      <c r="I37" s="15">
        <v>3</v>
      </c>
      <c r="J37" s="13">
        <v>1</v>
      </c>
      <c r="K37" s="14">
        <v>1</v>
      </c>
      <c r="L37" s="14">
        <v>1</v>
      </c>
      <c r="M37" s="14">
        <v>1</v>
      </c>
      <c r="N37" s="14">
        <v>1</v>
      </c>
      <c r="O37" s="14">
        <v>2</v>
      </c>
      <c r="P37" s="14">
        <v>1</v>
      </c>
      <c r="Q37" s="14">
        <v>1</v>
      </c>
      <c r="R37" s="14">
        <v>1</v>
      </c>
      <c r="S37" s="14"/>
      <c r="T37" s="14">
        <v>2</v>
      </c>
      <c r="U37" s="14">
        <v>8</v>
      </c>
      <c r="V37" s="14">
        <v>2</v>
      </c>
      <c r="W37" s="15"/>
      <c r="X37" s="14">
        <v>74</v>
      </c>
      <c r="Y37" s="14">
        <v>71</v>
      </c>
      <c r="Z37" s="14">
        <v>36</v>
      </c>
      <c r="AA37" s="13">
        <v>71</v>
      </c>
      <c r="AB37" s="15"/>
      <c r="AC37" s="13">
        <v>43.27</v>
      </c>
      <c r="AD37" s="14">
        <v>6.87</v>
      </c>
      <c r="AE37" s="14">
        <v>72</v>
      </c>
      <c r="AF37" s="14">
        <v>4.95</v>
      </c>
      <c r="AG37" s="14">
        <v>1.37</v>
      </c>
      <c r="AH37" s="14"/>
      <c r="AI37" s="14">
        <v>2.52</v>
      </c>
      <c r="AJ37" s="14">
        <v>13.5</v>
      </c>
      <c r="AK37" s="14">
        <v>4.01</v>
      </c>
      <c r="AL37" s="13"/>
      <c r="AM37" s="14"/>
      <c r="AN37" s="14"/>
      <c r="AO37" s="14"/>
      <c r="AP37" s="14"/>
      <c r="AQ37" s="14"/>
      <c r="AR37" s="14"/>
      <c r="AS37" s="14"/>
      <c r="AT37" s="14"/>
      <c r="AU37" s="15"/>
      <c r="AV37" s="13">
        <v>148.80000000000001</v>
      </c>
      <c r="AW37" s="14">
        <v>163.69999999999999</v>
      </c>
      <c r="AX37" s="14"/>
      <c r="AY37" s="14">
        <v>1.1000000000000001</v>
      </c>
      <c r="AZ37" s="14"/>
      <c r="BA37" s="15"/>
      <c r="BB37" s="13"/>
      <c r="BC37" s="14"/>
      <c r="BD37" s="14"/>
      <c r="BE37" s="14"/>
      <c r="BF37" s="14"/>
      <c r="BG37" s="15"/>
      <c r="BH37" s="13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5"/>
      <c r="CM37" s="13"/>
      <c r="CN37" s="14"/>
      <c r="CO37" s="14"/>
      <c r="CP37" s="14"/>
      <c r="CQ37" s="14"/>
      <c r="CR37" s="15"/>
      <c r="CS37" s="13">
        <v>22</v>
      </c>
      <c r="CT37" s="14">
        <v>6</v>
      </c>
      <c r="CU37" s="15">
        <v>13</v>
      </c>
      <c r="CV37" s="13">
        <v>3</v>
      </c>
      <c r="CW37" s="14">
        <v>1</v>
      </c>
      <c r="CX37" s="14">
        <v>5</v>
      </c>
      <c r="CY37" s="14">
        <v>4</v>
      </c>
      <c r="CZ37" s="14">
        <v>3</v>
      </c>
      <c r="DA37" s="15">
        <v>7</v>
      </c>
      <c r="DB37" s="13">
        <v>3</v>
      </c>
      <c r="DC37" s="14">
        <v>4</v>
      </c>
      <c r="DD37" s="14">
        <v>5</v>
      </c>
      <c r="DE37" s="14">
        <v>1</v>
      </c>
      <c r="DF37" s="14">
        <v>1</v>
      </c>
      <c r="DG37" s="14">
        <v>7</v>
      </c>
      <c r="DH37" s="15">
        <v>15</v>
      </c>
      <c r="DI37" s="13">
        <v>5</v>
      </c>
      <c r="DJ37" s="14">
        <v>5</v>
      </c>
      <c r="DK37" s="14">
        <v>5</v>
      </c>
      <c r="DL37" s="14">
        <v>8</v>
      </c>
      <c r="DM37" s="14">
        <v>8</v>
      </c>
      <c r="DN37" s="14">
        <v>6</v>
      </c>
      <c r="DO37" s="14">
        <v>3</v>
      </c>
      <c r="DP37" s="14">
        <v>5</v>
      </c>
      <c r="DQ37" s="14">
        <v>15</v>
      </c>
      <c r="DR37" s="14">
        <v>9</v>
      </c>
      <c r="DS37" s="14">
        <v>6</v>
      </c>
      <c r="DT37" s="14">
        <v>110</v>
      </c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5"/>
      <c r="EK37" s="54">
        <f>COUNTBLANK($C37:$EJ37)/139</f>
        <v>0.5467625899280576</v>
      </c>
      <c r="EL37"/>
      <c r="EM37"/>
      <c r="EN37"/>
      <c r="EO37"/>
      <c r="EP37"/>
      <c r="EQ37"/>
      <c r="ER37"/>
      <c r="ES37"/>
      <c r="ET37"/>
      <c r="EU37"/>
      <c r="EV37"/>
      <c r="EW37"/>
      <c r="EX37"/>
      <c r="EZ37"/>
    </row>
    <row r="38" spans="1:449" ht="15.5" customHeight="1" x14ac:dyDescent="0.35">
      <c r="A38">
        <v>37</v>
      </c>
      <c r="B38">
        <v>6</v>
      </c>
      <c r="C38" s="13">
        <v>2</v>
      </c>
      <c r="D38" s="14">
        <v>6</v>
      </c>
      <c r="E38" s="14">
        <v>8</v>
      </c>
      <c r="F38" s="14">
        <v>4</v>
      </c>
      <c r="G38" s="14">
        <v>3</v>
      </c>
      <c r="H38" s="14">
        <v>1</v>
      </c>
      <c r="I38" s="15">
        <v>1</v>
      </c>
      <c r="J38" s="13">
        <v>1</v>
      </c>
      <c r="K38" s="14">
        <v>1</v>
      </c>
      <c r="L38" s="14">
        <v>1</v>
      </c>
      <c r="M38" s="14">
        <v>1</v>
      </c>
      <c r="N38" s="14">
        <v>1</v>
      </c>
      <c r="O38" s="14">
        <v>2</v>
      </c>
      <c r="P38" s="14">
        <v>2</v>
      </c>
      <c r="Q38" s="14">
        <v>1</v>
      </c>
      <c r="R38" s="14">
        <v>1</v>
      </c>
      <c r="S38" s="14"/>
      <c r="T38" s="14">
        <v>1</v>
      </c>
      <c r="U38" s="14">
        <v>1</v>
      </c>
      <c r="V38" s="14">
        <v>2</v>
      </c>
      <c r="W38" s="15"/>
      <c r="X38" s="14">
        <v>86</v>
      </c>
      <c r="Y38" s="14">
        <v>86</v>
      </c>
      <c r="Z38" s="14">
        <v>4</v>
      </c>
      <c r="AA38" s="13">
        <v>98</v>
      </c>
      <c r="AB38" s="15"/>
      <c r="AC38" s="13">
        <v>37</v>
      </c>
      <c r="AD38" s="14">
        <v>4.8</v>
      </c>
      <c r="AE38" s="14">
        <v>66.7</v>
      </c>
      <c r="AF38" s="14">
        <v>4.4000000000000004</v>
      </c>
      <c r="AG38" s="14">
        <v>1.59</v>
      </c>
      <c r="AH38" s="14">
        <v>2.65</v>
      </c>
      <c r="AI38" s="14">
        <v>3.02</v>
      </c>
      <c r="AJ38" s="14">
        <v>0.32</v>
      </c>
      <c r="AK38" s="14">
        <v>2.0499999999999998</v>
      </c>
      <c r="AL38" s="13"/>
      <c r="AM38" s="14"/>
      <c r="AN38" s="14"/>
      <c r="AO38" s="14"/>
      <c r="AP38" s="14"/>
      <c r="AQ38" s="14"/>
      <c r="AR38" s="14"/>
      <c r="AS38" s="14"/>
      <c r="AT38" s="14"/>
      <c r="AU38" s="15"/>
      <c r="AV38" s="13">
        <v>137.32</v>
      </c>
      <c r="AW38" s="14">
        <v>116</v>
      </c>
      <c r="AX38" s="14">
        <v>8.24</v>
      </c>
      <c r="AY38" s="14">
        <v>0.85</v>
      </c>
      <c r="AZ38" s="14"/>
      <c r="BA38" s="15"/>
      <c r="BB38" s="13"/>
      <c r="BC38" s="14"/>
      <c r="BD38" s="14"/>
      <c r="BE38" s="14"/>
      <c r="BF38" s="14"/>
      <c r="BG38" s="15"/>
      <c r="BH38" s="13"/>
      <c r="BI38" s="14"/>
      <c r="BJ38" s="14"/>
      <c r="BK38" s="14"/>
      <c r="BL38" s="14"/>
      <c r="BM38" s="14"/>
      <c r="BN38" s="14"/>
      <c r="BO38" s="14"/>
      <c r="BP38" s="14"/>
      <c r="BQ38" s="14"/>
      <c r="BR38" s="14">
        <v>91.6</v>
      </c>
      <c r="BS38" s="14">
        <v>13.1</v>
      </c>
      <c r="BT38" s="14"/>
      <c r="BU38" s="14"/>
      <c r="BV38" s="14"/>
      <c r="BW38" s="14"/>
      <c r="BX38" s="14"/>
      <c r="BY38" s="14"/>
      <c r="BZ38" s="14">
        <v>1.46</v>
      </c>
      <c r="CA38" s="14">
        <v>3.29</v>
      </c>
      <c r="CB38" s="14"/>
      <c r="CC38" s="14"/>
      <c r="CD38" s="14">
        <v>9.9</v>
      </c>
      <c r="CE38" s="14">
        <v>19.5</v>
      </c>
      <c r="CF38" s="14"/>
      <c r="CG38" s="14"/>
      <c r="CH38" s="14"/>
      <c r="CI38" s="14"/>
      <c r="CJ38" s="14"/>
      <c r="CK38" s="14"/>
      <c r="CL38" s="15"/>
      <c r="CM38" s="13"/>
      <c r="CN38" s="14"/>
      <c r="CO38" s="14"/>
      <c r="CP38" s="14"/>
      <c r="CQ38" s="14"/>
      <c r="CR38" s="15"/>
      <c r="CS38" s="13">
        <v>22</v>
      </c>
      <c r="CT38" s="14">
        <v>4</v>
      </c>
      <c r="CU38" s="15">
        <v>11</v>
      </c>
      <c r="CV38" s="13"/>
      <c r="CW38" s="14"/>
      <c r="CX38" s="14"/>
      <c r="CY38" s="14"/>
      <c r="CZ38" s="14"/>
      <c r="DA38" s="15"/>
      <c r="DB38" s="13"/>
      <c r="DC38" s="14"/>
      <c r="DD38" s="14"/>
      <c r="DE38" s="14"/>
      <c r="DF38" s="14"/>
      <c r="DG38" s="14"/>
      <c r="DH38" s="15"/>
      <c r="DI38" s="13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5"/>
      <c r="EK38" s="54">
        <f>COUNTBLANK($C38:$EJ38)/139</f>
        <v>0.6690647482014388</v>
      </c>
      <c r="EL38"/>
      <c r="EM38"/>
      <c r="EN38"/>
      <c r="EO38"/>
      <c r="EP38"/>
      <c r="EQ38"/>
      <c r="ER38"/>
      <c r="ES38"/>
      <c r="ET38"/>
      <c r="EU38"/>
      <c r="EV38"/>
      <c r="EW38"/>
      <c r="EX38"/>
      <c r="EZ38"/>
    </row>
    <row r="39" spans="1:449" ht="15.5" customHeight="1" x14ac:dyDescent="0.35">
      <c r="A39">
        <v>38</v>
      </c>
      <c r="B39">
        <v>3</v>
      </c>
      <c r="C39" s="13">
        <v>2</v>
      </c>
      <c r="D39" s="14">
        <v>6</v>
      </c>
      <c r="E39" s="14">
        <v>6</v>
      </c>
      <c r="F39" s="14">
        <v>4</v>
      </c>
      <c r="G39" s="14">
        <v>1</v>
      </c>
      <c r="H39" s="14">
        <v>1</v>
      </c>
      <c r="I39" s="15">
        <v>3</v>
      </c>
      <c r="J39" s="13">
        <v>1</v>
      </c>
      <c r="K39" s="14">
        <v>1</v>
      </c>
      <c r="L39" s="14">
        <v>1</v>
      </c>
      <c r="M39" s="14">
        <v>1</v>
      </c>
      <c r="N39" s="14">
        <v>1</v>
      </c>
      <c r="O39" s="14">
        <v>2</v>
      </c>
      <c r="P39" s="14">
        <v>1</v>
      </c>
      <c r="Q39" s="14">
        <v>1</v>
      </c>
      <c r="R39" s="14">
        <v>1</v>
      </c>
      <c r="S39" s="14">
        <v>1</v>
      </c>
      <c r="T39" s="14">
        <v>3</v>
      </c>
      <c r="U39" s="14">
        <v>1</v>
      </c>
      <c r="V39" s="14">
        <v>3</v>
      </c>
      <c r="W39" s="15"/>
      <c r="X39" s="14">
        <v>71</v>
      </c>
      <c r="Y39" s="14">
        <v>68</v>
      </c>
      <c r="Z39" s="14">
        <v>36</v>
      </c>
      <c r="AA39" s="13">
        <v>40</v>
      </c>
      <c r="AB39" s="15">
        <v>87</v>
      </c>
      <c r="AC39" s="13"/>
      <c r="AD39" s="14"/>
      <c r="AE39" s="14"/>
      <c r="AF39" s="14">
        <v>4.5999999999999996</v>
      </c>
      <c r="AG39" s="14">
        <v>1.96</v>
      </c>
      <c r="AH39" s="14">
        <v>3.48</v>
      </c>
      <c r="AI39" s="14">
        <v>0.62</v>
      </c>
      <c r="AJ39" s="14">
        <v>2.0499999999999998</v>
      </c>
      <c r="AK39" s="14">
        <v>1.86</v>
      </c>
      <c r="AL39" s="13"/>
      <c r="AM39" s="14"/>
      <c r="AN39" s="14"/>
      <c r="AO39" s="14"/>
      <c r="AP39" s="14"/>
      <c r="AQ39" s="14"/>
      <c r="AR39" s="14"/>
      <c r="AS39" s="14"/>
      <c r="AT39" s="14"/>
      <c r="AU39" s="15"/>
      <c r="AV39" s="13">
        <v>136.5</v>
      </c>
      <c r="AW39" s="14">
        <v>122.7</v>
      </c>
      <c r="AX39" s="14"/>
      <c r="AY39" s="14">
        <v>0.9</v>
      </c>
      <c r="AZ39" s="14"/>
      <c r="BA39" s="15"/>
      <c r="BB39" s="13"/>
      <c r="BC39" s="14"/>
      <c r="BD39" s="14"/>
      <c r="BE39" s="14"/>
      <c r="BF39" s="14"/>
      <c r="BG39" s="15"/>
      <c r="BH39" s="13"/>
      <c r="BI39" s="14"/>
      <c r="BJ39" s="14"/>
      <c r="BK39" s="14"/>
      <c r="BL39" s="14"/>
      <c r="BM39" s="14"/>
      <c r="BN39" s="14"/>
      <c r="BO39" s="14"/>
      <c r="BP39" s="14"/>
      <c r="BQ39" s="14"/>
      <c r="BR39" s="14">
        <v>77.599999999999994</v>
      </c>
      <c r="BS39" s="14">
        <v>12.6</v>
      </c>
      <c r="BT39" s="14"/>
      <c r="BU39" s="14"/>
      <c r="BV39" s="14"/>
      <c r="BW39" s="14"/>
      <c r="BX39" s="14"/>
      <c r="BY39" s="14"/>
      <c r="BZ39" s="14">
        <v>2.35</v>
      </c>
      <c r="CA39" s="14">
        <v>10.18</v>
      </c>
      <c r="CB39" s="14"/>
      <c r="CC39" s="14"/>
      <c r="CD39" s="14">
        <v>16.8</v>
      </c>
      <c r="CE39" s="14">
        <v>0.43</v>
      </c>
      <c r="CF39" s="14"/>
      <c r="CG39" s="14"/>
      <c r="CH39" s="14"/>
      <c r="CI39" s="14"/>
      <c r="CJ39" s="14"/>
      <c r="CK39" s="14"/>
      <c r="CL39" s="15"/>
      <c r="CM39" s="13"/>
      <c r="CN39" s="14"/>
      <c r="CO39" s="14"/>
      <c r="CP39" s="14"/>
      <c r="CQ39" s="14"/>
      <c r="CR39" s="15"/>
      <c r="CS39" s="13">
        <v>26</v>
      </c>
      <c r="CT39" s="14">
        <v>10</v>
      </c>
      <c r="CU39" s="15">
        <v>15</v>
      </c>
      <c r="CV39" s="13">
        <v>1</v>
      </c>
      <c r="CW39" s="14">
        <v>1</v>
      </c>
      <c r="CX39" s="14">
        <v>1</v>
      </c>
      <c r="CY39" s="14">
        <v>1</v>
      </c>
      <c r="CZ39" s="14">
        <v>1</v>
      </c>
      <c r="DA39" s="15">
        <v>1</v>
      </c>
      <c r="DB39" s="13">
        <v>2</v>
      </c>
      <c r="DC39" s="14">
        <v>5</v>
      </c>
      <c r="DD39" s="14">
        <v>5</v>
      </c>
      <c r="DE39" s="14">
        <v>1</v>
      </c>
      <c r="DF39" s="14">
        <v>3</v>
      </c>
      <c r="DG39" s="14">
        <v>1</v>
      </c>
      <c r="DH39" s="15">
        <v>7</v>
      </c>
      <c r="DI39" s="13">
        <v>6</v>
      </c>
      <c r="DJ39" s="14">
        <v>5</v>
      </c>
      <c r="DK39" s="14">
        <v>7</v>
      </c>
      <c r="DL39" s="14">
        <v>9</v>
      </c>
      <c r="DM39" s="14">
        <v>9</v>
      </c>
      <c r="DN39" s="14">
        <v>6</v>
      </c>
      <c r="DO39" s="14">
        <v>4</v>
      </c>
      <c r="DP39" s="14">
        <v>8</v>
      </c>
      <c r="DQ39" s="14">
        <v>10</v>
      </c>
      <c r="DR39" s="14">
        <v>8</v>
      </c>
      <c r="DS39" s="14">
        <v>2</v>
      </c>
      <c r="DT39" s="14">
        <v>116</v>
      </c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5"/>
      <c r="EK39" s="54">
        <f>COUNTBLANK($C39:$EJ39)/139</f>
        <v>0.50359712230215825</v>
      </c>
      <c r="EL39"/>
      <c r="EM39"/>
      <c r="EN39"/>
      <c r="EO39"/>
      <c r="EP39"/>
      <c r="EQ39"/>
      <c r="ER39"/>
      <c r="ES39"/>
      <c r="ET39"/>
      <c r="EU39"/>
      <c r="EV39"/>
      <c r="EW39"/>
      <c r="EX39"/>
      <c r="EZ39"/>
    </row>
    <row r="40" spans="1:449" ht="15.5" customHeight="1" x14ac:dyDescent="0.35">
      <c r="A40">
        <v>39</v>
      </c>
      <c r="B40">
        <v>6</v>
      </c>
      <c r="C40" s="13">
        <v>2</v>
      </c>
      <c r="D40" s="14">
        <v>6</v>
      </c>
      <c r="E40" s="14">
        <v>6</v>
      </c>
      <c r="F40" s="14">
        <v>4</v>
      </c>
      <c r="G40" s="14">
        <v>3</v>
      </c>
      <c r="H40" s="14">
        <v>1</v>
      </c>
      <c r="I40" s="15">
        <v>1</v>
      </c>
      <c r="J40" s="13">
        <v>1</v>
      </c>
      <c r="K40" s="14">
        <v>1</v>
      </c>
      <c r="L40" s="14">
        <v>1</v>
      </c>
      <c r="M40" s="14">
        <v>1</v>
      </c>
      <c r="N40" s="14">
        <v>1</v>
      </c>
      <c r="O40" s="14">
        <v>2</v>
      </c>
      <c r="P40" s="14">
        <v>1</v>
      </c>
      <c r="Q40" s="14">
        <v>1</v>
      </c>
      <c r="R40" s="14">
        <v>1</v>
      </c>
      <c r="S40" s="14">
        <v>1</v>
      </c>
      <c r="T40" s="14">
        <v>3</v>
      </c>
      <c r="U40" s="14">
        <v>1</v>
      </c>
      <c r="V40" s="14">
        <v>2</v>
      </c>
      <c r="W40" s="15"/>
      <c r="X40" s="14">
        <v>78</v>
      </c>
      <c r="Y40" s="14">
        <v>68</v>
      </c>
      <c r="Z40" s="14">
        <v>120</v>
      </c>
      <c r="AA40" s="13"/>
      <c r="AB40" s="15"/>
      <c r="AC40" s="13">
        <v>44.4</v>
      </c>
      <c r="AD40" s="14">
        <v>7.47</v>
      </c>
      <c r="AE40" s="14">
        <v>75.3</v>
      </c>
      <c r="AF40" s="14">
        <v>4.78</v>
      </c>
      <c r="AG40" s="14">
        <v>1.8</v>
      </c>
      <c r="AH40" s="14">
        <v>5.26</v>
      </c>
      <c r="AI40" s="14">
        <v>0.89</v>
      </c>
      <c r="AJ40" s="14">
        <v>0.8</v>
      </c>
      <c r="AK40" s="14">
        <v>3.15</v>
      </c>
      <c r="AL40" s="13"/>
      <c r="AM40" s="14"/>
      <c r="AN40" s="14"/>
      <c r="AO40" s="14"/>
      <c r="AP40" s="14"/>
      <c r="AQ40" s="14"/>
      <c r="AR40" s="14"/>
      <c r="AS40" s="14"/>
      <c r="AT40" s="14"/>
      <c r="AU40" s="15"/>
      <c r="AV40" s="13"/>
      <c r="AW40" s="14"/>
      <c r="AX40" s="14"/>
      <c r="AY40" s="14"/>
      <c r="AZ40" s="14">
        <v>1.1499999999999999</v>
      </c>
      <c r="BA40" s="15"/>
      <c r="BB40" s="13"/>
      <c r="BC40" s="14"/>
      <c r="BD40" s="14"/>
      <c r="BE40" s="14"/>
      <c r="BF40" s="14"/>
      <c r="BG40" s="15"/>
      <c r="BH40" s="13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5"/>
      <c r="CM40" s="13"/>
      <c r="CN40" s="14"/>
      <c r="CO40" s="14"/>
      <c r="CP40" s="14"/>
      <c r="CQ40" s="14"/>
      <c r="CR40" s="15"/>
      <c r="CS40" s="13">
        <v>23</v>
      </c>
      <c r="CT40" s="14">
        <v>7</v>
      </c>
      <c r="CU40" s="15">
        <v>13</v>
      </c>
      <c r="CV40" s="13">
        <v>4</v>
      </c>
      <c r="CW40" s="14">
        <v>1</v>
      </c>
      <c r="CX40" s="14">
        <v>2</v>
      </c>
      <c r="CY40" s="14">
        <v>1</v>
      </c>
      <c r="CZ40" s="14">
        <v>1</v>
      </c>
      <c r="DA40" s="15">
        <v>5</v>
      </c>
      <c r="DB40" s="13">
        <v>6</v>
      </c>
      <c r="DC40" s="14">
        <v>3</v>
      </c>
      <c r="DD40" s="14">
        <v>5</v>
      </c>
      <c r="DE40" s="14">
        <v>1</v>
      </c>
      <c r="DF40" s="14">
        <v>1</v>
      </c>
      <c r="DG40" s="14">
        <v>5</v>
      </c>
      <c r="DH40" s="15">
        <v>6</v>
      </c>
      <c r="DI40" s="13">
        <v>6</v>
      </c>
      <c r="DJ40" s="14">
        <v>4</v>
      </c>
      <c r="DK40" s="14">
        <v>4</v>
      </c>
      <c r="DL40" s="14">
        <v>3</v>
      </c>
      <c r="DM40" s="14">
        <v>8</v>
      </c>
      <c r="DN40" s="14">
        <v>4</v>
      </c>
      <c r="DO40" s="14">
        <v>4</v>
      </c>
      <c r="DP40" s="14">
        <v>4</v>
      </c>
      <c r="DQ40" s="14">
        <v>5</v>
      </c>
      <c r="DR40" s="14">
        <v>5</v>
      </c>
      <c r="DS40" s="14">
        <v>0</v>
      </c>
      <c r="DT40" s="14">
        <v>86</v>
      </c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5"/>
      <c r="EK40" s="54">
        <f>COUNTBLANK($C40:$EJ40)/139</f>
        <v>0.5539568345323741</v>
      </c>
      <c r="EL40"/>
      <c r="EM40"/>
      <c r="EN40"/>
      <c r="EO40"/>
      <c r="EP40"/>
      <c r="EQ40"/>
      <c r="ER40"/>
      <c r="ES40"/>
      <c r="ET40"/>
      <c r="EU40"/>
      <c r="EV40"/>
      <c r="EW40"/>
      <c r="EX40"/>
      <c r="EZ40"/>
    </row>
    <row r="41" spans="1:449" ht="15.5" customHeight="1" x14ac:dyDescent="0.35">
      <c r="A41">
        <v>40</v>
      </c>
      <c r="B41">
        <v>6</v>
      </c>
      <c r="C41" s="13">
        <v>2</v>
      </c>
      <c r="D41" s="14">
        <v>6</v>
      </c>
      <c r="E41" s="14">
        <v>3</v>
      </c>
      <c r="F41" s="14">
        <v>2</v>
      </c>
      <c r="G41" s="14">
        <v>2</v>
      </c>
      <c r="H41" s="14">
        <v>1</v>
      </c>
      <c r="I41" s="15">
        <v>1</v>
      </c>
      <c r="J41" s="13">
        <v>1</v>
      </c>
      <c r="K41" s="14">
        <v>1</v>
      </c>
      <c r="L41" s="14">
        <v>1</v>
      </c>
      <c r="M41" s="14">
        <v>1</v>
      </c>
      <c r="N41" s="14">
        <v>1</v>
      </c>
      <c r="O41" s="14">
        <v>1</v>
      </c>
      <c r="P41" s="14">
        <v>1</v>
      </c>
      <c r="Q41" s="14">
        <v>1</v>
      </c>
      <c r="R41" s="14">
        <v>1</v>
      </c>
      <c r="S41" s="14">
        <v>1</v>
      </c>
      <c r="T41" s="14">
        <v>1</v>
      </c>
      <c r="U41" s="14">
        <v>1</v>
      </c>
      <c r="V41" s="14">
        <v>2</v>
      </c>
      <c r="W41" s="15"/>
      <c r="X41" s="14">
        <v>53</v>
      </c>
      <c r="Y41" s="14">
        <v>51</v>
      </c>
      <c r="Z41" s="14">
        <v>24</v>
      </c>
      <c r="AA41" s="13"/>
      <c r="AB41" s="15"/>
      <c r="AC41" s="13"/>
      <c r="AD41" s="14"/>
      <c r="AE41" s="14"/>
      <c r="AF41" s="14"/>
      <c r="AG41" s="14"/>
      <c r="AH41" s="14"/>
      <c r="AI41" s="14"/>
      <c r="AJ41" s="14"/>
      <c r="AK41" s="14"/>
      <c r="AL41" s="13"/>
      <c r="AM41" s="14"/>
      <c r="AN41" s="14"/>
      <c r="AO41" s="14"/>
      <c r="AP41" s="14"/>
      <c r="AQ41" s="14"/>
      <c r="AR41" s="14"/>
      <c r="AS41" s="14"/>
      <c r="AT41" s="14"/>
      <c r="AU41" s="15"/>
      <c r="AV41" s="13"/>
      <c r="AW41" s="14"/>
      <c r="AX41" s="14"/>
      <c r="AY41" s="14"/>
      <c r="AZ41" s="14">
        <v>0.81</v>
      </c>
      <c r="BA41" s="15"/>
      <c r="BB41" s="13"/>
      <c r="BC41" s="14"/>
      <c r="BD41" s="14"/>
      <c r="BE41" s="14"/>
      <c r="BF41" s="14"/>
      <c r="BG41" s="15"/>
      <c r="BH41" s="13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>
        <v>2.82</v>
      </c>
      <c r="CA41" s="14">
        <v>5.42</v>
      </c>
      <c r="CB41" s="14"/>
      <c r="CC41" s="14"/>
      <c r="CD41" s="14"/>
      <c r="CE41" s="14"/>
      <c r="CF41" s="14"/>
      <c r="CG41" s="14"/>
      <c r="CH41" s="14"/>
      <c r="CI41" s="14"/>
      <c r="CJ41" s="14">
        <v>6.9</v>
      </c>
      <c r="CK41" s="14">
        <v>17.03</v>
      </c>
      <c r="CL41" s="15"/>
      <c r="CM41" s="13"/>
      <c r="CN41" s="14"/>
      <c r="CO41" s="14"/>
      <c r="CP41" s="14"/>
      <c r="CQ41" s="14"/>
      <c r="CR41" s="15"/>
      <c r="CS41" s="13">
        <v>21</v>
      </c>
      <c r="CT41" s="14">
        <v>5</v>
      </c>
      <c r="CU41" s="15">
        <v>13</v>
      </c>
      <c r="CV41" s="13">
        <v>5</v>
      </c>
      <c r="CW41" s="14">
        <v>3</v>
      </c>
      <c r="CX41" s="14">
        <v>1</v>
      </c>
      <c r="CY41" s="14">
        <v>4</v>
      </c>
      <c r="CZ41" s="14">
        <v>6</v>
      </c>
      <c r="DA41" s="15">
        <v>9</v>
      </c>
      <c r="DB41" s="13">
        <v>8</v>
      </c>
      <c r="DC41" s="14">
        <v>8</v>
      </c>
      <c r="DD41" s="14">
        <v>6</v>
      </c>
      <c r="DE41" s="14">
        <v>6</v>
      </c>
      <c r="DF41" s="14">
        <v>7</v>
      </c>
      <c r="DG41" s="14">
        <v>9</v>
      </c>
      <c r="DH41" s="15">
        <v>0</v>
      </c>
      <c r="DI41" s="13">
        <v>4</v>
      </c>
      <c r="DJ41" s="14">
        <v>5</v>
      </c>
      <c r="DK41" s="14">
        <v>0</v>
      </c>
      <c r="DL41" s="14">
        <v>6</v>
      </c>
      <c r="DM41" s="14">
        <v>9</v>
      </c>
      <c r="DN41" s="14">
        <v>5</v>
      </c>
      <c r="DO41" s="14">
        <v>4</v>
      </c>
      <c r="DP41" s="14">
        <v>2</v>
      </c>
      <c r="DQ41" s="14">
        <v>9</v>
      </c>
      <c r="DR41" s="14">
        <v>7</v>
      </c>
      <c r="DS41" s="14">
        <v>2</v>
      </c>
      <c r="DT41" s="14">
        <v>73</v>
      </c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5"/>
      <c r="EK41" s="54">
        <f>COUNTBLANK($C41:$EJ41)/139</f>
        <v>0.58992805755395683</v>
      </c>
      <c r="EL41"/>
      <c r="EM41"/>
      <c r="EN41"/>
      <c r="EO41"/>
      <c r="EP41"/>
      <c r="EQ41"/>
      <c r="ER41"/>
      <c r="ES41"/>
      <c r="ET41"/>
      <c r="EU41"/>
      <c r="EV41"/>
      <c r="EW41"/>
      <c r="EX41"/>
      <c r="EZ41"/>
    </row>
    <row r="42" spans="1:449" ht="15.5" customHeight="1" x14ac:dyDescent="0.35">
      <c r="A42">
        <v>41</v>
      </c>
      <c r="B42">
        <v>2</v>
      </c>
      <c r="C42" s="13">
        <v>2</v>
      </c>
      <c r="D42" s="14">
        <v>4</v>
      </c>
      <c r="E42" s="14">
        <v>4</v>
      </c>
      <c r="F42" s="14">
        <v>2</v>
      </c>
      <c r="G42" s="14">
        <v>2</v>
      </c>
      <c r="H42" s="14">
        <v>1</v>
      </c>
      <c r="I42" s="15">
        <v>1</v>
      </c>
      <c r="J42" s="13">
        <v>1</v>
      </c>
      <c r="K42" s="14">
        <v>1</v>
      </c>
      <c r="L42" s="14">
        <v>1</v>
      </c>
      <c r="M42" s="14">
        <v>1</v>
      </c>
      <c r="N42" s="14">
        <v>1</v>
      </c>
      <c r="O42" s="14">
        <v>2</v>
      </c>
      <c r="P42" s="14">
        <v>1</v>
      </c>
      <c r="Q42" s="14">
        <v>1</v>
      </c>
      <c r="R42" s="14">
        <v>2</v>
      </c>
      <c r="S42" s="14">
        <v>2</v>
      </c>
      <c r="T42" s="14">
        <v>2</v>
      </c>
      <c r="U42" s="14">
        <v>2</v>
      </c>
      <c r="V42" s="14">
        <v>4</v>
      </c>
      <c r="W42" s="15"/>
      <c r="X42" s="14">
        <v>58</v>
      </c>
      <c r="Y42" s="14">
        <v>52</v>
      </c>
      <c r="Z42" s="14">
        <v>164</v>
      </c>
      <c r="AA42" s="13"/>
      <c r="AB42" s="15"/>
      <c r="AC42" s="13"/>
      <c r="AD42" s="14"/>
      <c r="AE42" s="14"/>
      <c r="AF42" s="14">
        <v>4.82</v>
      </c>
      <c r="AG42" s="14">
        <v>1.1299999999999999</v>
      </c>
      <c r="AH42" s="14">
        <v>5.75</v>
      </c>
      <c r="AI42" s="14">
        <v>2.25</v>
      </c>
      <c r="AJ42" s="14">
        <v>1.28</v>
      </c>
      <c r="AK42" s="14"/>
      <c r="AL42" s="13">
        <v>194</v>
      </c>
      <c r="AM42" s="14">
        <v>866</v>
      </c>
      <c r="AN42" s="14">
        <v>0.64</v>
      </c>
      <c r="AO42" s="14"/>
      <c r="AP42" s="14">
        <v>134.1</v>
      </c>
      <c r="AQ42" s="14"/>
      <c r="AR42" s="14">
        <v>13.9</v>
      </c>
      <c r="AS42" s="14"/>
      <c r="AT42" s="14">
        <v>5.85</v>
      </c>
      <c r="AU42" s="15">
        <v>21.7</v>
      </c>
      <c r="AV42" s="13"/>
      <c r="AW42" s="14"/>
      <c r="AX42" s="14"/>
      <c r="AY42" s="14">
        <v>0.5</v>
      </c>
      <c r="AZ42" s="14">
        <v>0.95</v>
      </c>
      <c r="BA42" s="15"/>
      <c r="BB42" s="13"/>
      <c r="BC42" s="14"/>
      <c r="BD42" s="14"/>
      <c r="BE42" s="14"/>
      <c r="BF42" s="14"/>
      <c r="BG42" s="15"/>
      <c r="BH42" s="13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5"/>
      <c r="CM42" s="13"/>
      <c r="CN42" s="14"/>
      <c r="CO42" s="14"/>
      <c r="CP42" s="14"/>
      <c r="CQ42" s="14"/>
      <c r="CR42" s="15"/>
      <c r="CS42" s="13">
        <v>27</v>
      </c>
      <c r="CT42" s="14">
        <v>9</v>
      </c>
      <c r="CU42" s="15">
        <v>16</v>
      </c>
      <c r="CV42" s="13">
        <v>7</v>
      </c>
      <c r="CW42" s="14">
        <v>2</v>
      </c>
      <c r="CX42" s="14">
        <v>9</v>
      </c>
      <c r="CY42" s="14">
        <v>4</v>
      </c>
      <c r="CZ42" s="14">
        <v>8</v>
      </c>
      <c r="DA42" s="15">
        <v>7</v>
      </c>
      <c r="DB42" s="13">
        <v>7</v>
      </c>
      <c r="DC42" s="14">
        <v>7</v>
      </c>
      <c r="DD42" s="14">
        <v>8</v>
      </c>
      <c r="DE42" s="14">
        <v>4</v>
      </c>
      <c r="DF42" s="14">
        <v>7</v>
      </c>
      <c r="DG42" s="14">
        <v>7</v>
      </c>
      <c r="DH42" s="15">
        <v>27</v>
      </c>
      <c r="DI42" s="13">
        <v>6</v>
      </c>
      <c r="DJ42" s="14">
        <v>5</v>
      </c>
      <c r="DK42" s="14">
        <v>4</v>
      </c>
      <c r="DL42" s="14">
        <v>6</v>
      </c>
      <c r="DM42" s="14">
        <v>10</v>
      </c>
      <c r="DN42" s="14">
        <v>5</v>
      </c>
      <c r="DO42" s="14">
        <v>5</v>
      </c>
      <c r="DP42" s="14">
        <v>8</v>
      </c>
      <c r="DQ42" s="14">
        <v>14</v>
      </c>
      <c r="DR42" s="14">
        <v>8</v>
      </c>
      <c r="DS42" s="14">
        <v>6</v>
      </c>
      <c r="DT42" s="14">
        <v>101</v>
      </c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5"/>
      <c r="EK42" s="54">
        <f>COUNTBLANK($C42:$EJ42)/139</f>
        <v>0.52517985611510787</v>
      </c>
      <c r="EL42"/>
      <c r="EM42"/>
      <c r="EN42"/>
      <c r="EO42"/>
      <c r="EP42"/>
      <c r="EQ42"/>
      <c r="ER42"/>
      <c r="ES42"/>
      <c r="ET42"/>
      <c r="EU42"/>
      <c r="EV42"/>
      <c r="EW42"/>
      <c r="EX42"/>
      <c r="EZ42"/>
    </row>
    <row r="43" spans="1:449" s="6" customFormat="1" ht="15.5" customHeight="1" x14ac:dyDescent="0.35">
      <c r="A43">
        <v>42</v>
      </c>
      <c r="B43">
        <v>2</v>
      </c>
      <c r="C43" s="13">
        <v>2</v>
      </c>
      <c r="D43" s="14">
        <v>4</v>
      </c>
      <c r="E43" s="14">
        <v>6</v>
      </c>
      <c r="F43" s="14">
        <v>2</v>
      </c>
      <c r="G43" s="14">
        <v>2</v>
      </c>
      <c r="H43" s="14">
        <v>1</v>
      </c>
      <c r="I43" s="15">
        <v>1</v>
      </c>
      <c r="J43" s="13">
        <v>1</v>
      </c>
      <c r="K43" s="14">
        <v>1</v>
      </c>
      <c r="L43" s="14">
        <v>1</v>
      </c>
      <c r="M43" s="14">
        <v>1</v>
      </c>
      <c r="N43" s="14">
        <v>1</v>
      </c>
      <c r="O43" s="14">
        <v>1</v>
      </c>
      <c r="P43" s="14">
        <v>1</v>
      </c>
      <c r="Q43" s="14">
        <v>1</v>
      </c>
      <c r="R43" s="14">
        <v>1</v>
      </c>
      <c r="S43" s="14"/>
      <c r="T43" s="14">
        <v>1</v>
      </c>
      <c r="U43" s="14">
        <v>1</v>
      </c>
      <c r="V43" s="14">
        <v>4</v>
      </c>
      <c r="W43" s="15"/>
      <c r="X43" s="14">
        <v>61</v>
      </c>
      <c r="Y43" s="14">
        <v>60</v>
      </c>
      <c r="Z43" s="14">
        <v>24</v>
      </c>
      <c r="AA43" s="13">
        <v>39</v>
      </c>
      <c r="AB43" s="15"/>
      <c r="AC43" s="13">
        <v>44</v>
      </c>
      <c r="AD43" s="14">
        <v>7.4</v>
      </c>
      <c r="AE43" s="14">
        <v>75</v>
      </c>
      <c r="AF43" s="14">
        <v>4.78</v>
      </c>
      <c r="AG43" s="14">
        <v>1.8</v>
      </c>
      <c r="AH43" s="14">
        <v>5.2</v>
      </c>
      <c r="AI43" s="14">
        <v>0.9</v>
      </c>
      <c r="AJ43" s="14"/>
      <c r="AK43" s="14">
        <v>3.15</v>
      </c>
      <c r="AL43" s="13"/>
      <c r="AM43" s="14"/>
      <c r="AN43" s="14"/>
      <c r="AO43" s="14"/>
      <c r="AP43" s="14"/>
      <c r="AQ43" s="14"/>
      <c r="AR43" s="14"/>
      <c r="AS43" s="14"/>
      <c r="AT43" s="14"/>
      <c r="AU43" s="15"/>
      <c r="AV43" s="13">
        <v>145</v>
      </c>
      <c r="AW43" s="14">
        <v>140</v>
      </c>
      <c r="AX43" s="14"/>
      <c r="AY43" s="14">
        <v>0.97</v>
      </c>
      <c r="AZ43" s="14"/>
      <c r="BA43" s="15"/>
      <c r="BB43" s="13"/>
      <c r="BC43" s="14"/>
      <c r="BD43" s="14"/>
      <c r="BE43" s="14"/>
      <c r="BF43" s="14"/>
      <c r="BG43" s="15"/>
      <c r="BH43" s="13"/>
      <c r="BI43" s="14"/>
      <c r="BJ43" s="14"/>
      <c r="BK43" s="14"/>
      <c r="BL43" s="14"/>
      <c r="BM43" s="14"/>
      <c r="BN43" s="14"/>
      <c r="BO43" s="14"/>
      <c r="BP43" s="14"/>
      <c r="BQ43" s="14"/>
      <c r="BR43" s="14">
        <v>110.5</v>
      </c>
      <c r="BS43" s="14">
        <v>12.4</v>
      </c>
      <c r="BT43" s="14"/>
      <c r="BU43" s="14"/>
      <c r="BV43" s="14"/>
      <c r="BW43" s="14"/>
      <c r="BX43" s="14"/>
      <c r="BY43" s="14"/>
      <c r="BZ43" s="14">
        <v>0.85</v>
      </c>
      <c r="CA43" s="14">
        <v>3.38</v>
      </c>
      <c r="CB43" s="14"/>
      <c r="CC43" s="14"/>
      <c r="CD43" s="14">
        <v>5.58</v>
      </c>
      <c r="CE43" s="14"/>
      <c r="CF43" s="14"/>
      <c r="CG43" s="14"/>
      <c r="CH43" s="14"/>
      <c r="CI43" s="14"/>
      <c r="CJ43" s="14"/>
      <c r="CK43" s="14"/>
      <c r="CL43" s="15"/>
      <c r="CM43" s="13"/>
      <c r="CN43" s="14"/>
      <c r="CO43" s="14"/>
      <c r="CP43" s="14"/>
      <c r="CQ43" s="14"/>
      <c r="CR43" s="15"/>
      <c r="CS43" s="13">
        <v>27</v>
      </c>
      <c r="CT43" s="14">
        <v>4</v>
      </c>
      <c r="CU43" s="15">
        <v>13</v>
      </c>
      <c r="CV43" s="13">
        <v>8</v>
      </c>
      <c r="CW43" s="14">
        <v>8</v>
      </c>
      <c r="CX43" s="14">
        <v>8</v>
      </c>
      <c r="CY43" s="14">
        <v>7</v>
      </c>
      <c r="CZ43" s="14">
        <v>5</v>
      </c>
      <c r="DA43" s="15">
        <v>8</v>
      </c>
      <c r="DB43" s="13">
        <v>9</v>
      </c>
      <c r="DC43" s="14">
        <v>9</v>
      </c>
      <c r="DD43" s="14">
        <v>9</v>
      </c>
      <c r="DE43" s="14">
        <v>8</v>
      </c>
      <c r="DF43" s="14">
        <v>7</v>
      </c>
      <c r="DG43" s="14">
        <v>9</v>
      </c>
      <c r="DH43" s="15">
        <v>41</v>
      </c>
      <c r="DI43" s="13">
        <v>6</v>
      </c>
      <c r="DJ43" s="14">
        <v>5</v>
      </c>
      <c r="DK43" s="14">
        <v>1</v>
      </c>
      <c r="DL43" s="14">
        <v>3</v>
      </c>
      <c r="DM43" s="14">
        <v>10</v>
      </c>
      <c r="DN43" s="14">
        <v>6</v>
      </c>
      <c r="DO43" s="14">
        <v>4</v>
      </c>
      <c r="DP43" s="14">
        <v>7</v>
      </c>
      <c r="DQ43" s="14">
        <v>11</v>
      </c>
      <c r="DR43" s="14">
        <v>7</v>
      </c>
      <c r="DS43" s="14">
        <v>4</v>
      </c>
      <c r="DT43" s="14">
        <v>90</v>
      </c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5"/>
      <c r="EK43" s="54">
        <f>COUNTBLANK($C43:$EJ43)/139</f>
        <v>0.51079136690647486</v>
      </c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</row>
    <row r="44" spans="1:449" s="7" customFormat="1" ht="15.5" customHeight="1" x14ac:dyDescent="0.35">
      <c r="A44">
        <v>43</v>
      </c>
      <c r="B44">
        <v>3</v>
      </c>
      <c r="C44" s="13">
        <v>2</v>
      </c>
      <c r="D44" s="14">
        <v>4</v>
      </c>
      <c r="E44" s="14">
        <v>6</v>
      </c>
      <c r="F44" s="14">
        <v>2</v>
      </c>
      <c r="G44" s="14">
        <v>2</v>
      </c>
      <c r="H44" s="14">
        <v>1</v>
      </c>
      <c r="I44" s="15">
        <v>1</v>
      </c>
      <c r="J44" s="13">
        <v>1</v>
      </c>
      <c r="K44" s="14">
        <v>1</v>
      </c>
      <c r="L44" s="14">
        <v>1</v>
      </c>
      <c r="M44" s="14">
        <v>1</v>
      </c>
      <c r="N44" s="14">
        <v>1</v>
      </c>
      <c r="O44" s="14">
        <v>2</v>
      </c>
      <c r="P44" s="14">
        <v>1</v>
      </c>
      <c r="Q44" s="14">
        <v>1</v>
      </c>
      <c r="R44" s="14">
        <v>1</v>
      </c>
      <c r="S44" s="14"/>
      <c r="T44" s="14">
        <v>3</v>
      </c>
      <c r="U44" s="14">
        <v>1</v>
      </c>
      <c r="V44" s="14">
        <v>4</v>
      </c>
      <c r="W44" s="15"/>
      <c r="X44" s="14">
        <v>63</v>
      </c>
      <c r="Y44" s="14">
        <v>60</v>
      </c>
      <c r="Z44" s="14">
        <v>36</v>
      </c>
      <c r="AA44" s="13">
        <v>33</v>
      </c>
      <c r="AB44" s="15">
        <v>87</v>
      </c>
      <c r="AC44" s="13">
        <v>45</v>
      </c>
      <c r="AD44" s="14">
        <v>6</v>
      </c>
      <c r="AE44" s="14">
        <v>68</v>
      </c>
      <c r="AF44" s="14">
        <v>5.15</v>
      </c>
      <c r="AG44" s="14">
        <v>1.45</v>
      </c>
      <c r="AH44" s="14">
        <v>3.7</v>
      </c>
      <c r="AI44" s="14">
        <v>1.33</v>
      </c>
      <c r="AJ44" s="14">
        <v>0.09</v>
      </c>
      <c r="AK44" s="14">
        <v>3.14</v>
      </c>
      <c r="AL44" s="13">
        <v>273</v>
      </c>
      <c r="AM44" s="14">
        <v>599</v>
      </c>
      <c r="AN44" s="14">
        <v>2.48</v>
      </c>
      <c r="AO44" s="14">
        <v>242</v>
      </c>
      <c r="AP44" s="14">
        <v>112.8</v>
      </c>
      <c r="AQ44" s="14"/>
      <c r="AR44" s="14"/>
      <c r="AS44" s="14"/>
      <c r="AT44" s="14"/>
      <c r="AU44" s="15">
        <v>14.3</v>
      </c>
      <c r="AV44" s="13">
        <v>132.80000000000001</v>
      </c>
      <c r="AW44" s="14">
        <v>111.5</v>
      </c>
      <c r="AX44" s="14">
        <v>4.4000000000000004</v>
      </c>
      <c r="AY44" s="14">
        <v>0.84</v>
      </c>
      <c r="AZ44" s="14"/>
      <c r="BA44" s="15"/>
      <c r="BB44" s="13"/>
      <c r="BC44" s="14"/>
      <c r="BD44" s="14"/>
      <c r="BE44" s="14"/>
      <c r="BF44" s="14"/>
      <c r="BG44" s="15"/>
      <c r="BH44" s="13"/>
      <c r="BI44" s="14"/>
      <c r="BJ44" s="14">
        <v>5.54</v>
      </c>
      <c r="BK44" s="14">
        <v>61.6</v>
      </c>
      <c r="BL44" s="14">
        <v>19.28</v>
      </c>
      <c r="BM44" s="14"/>
      <c r="BN44" s="14"/>
      <c r="BO44" s="14">
        <v>368</v>
      </c>
      <c r="BP44" s="14">
        <v>20.149999999999999</v>
      </c>
      <c r="BQ44" s="14"/>
      <c r="BR44" s="14">
        <v>14.5</v>
      </c>
      <c r="BS44" s="14">
        <v>16.3</v>
      </c>
      <c r="BT44" s="14"/>
      <c r="BU44" s="14"/>
      <c r="BV44" s="14"/>
      <c r="BW44" s="14"/>
      <c r="BX44" s="14"/>
      <c r="BY44" s="14"/>
      <c r="BZ44" s="14">
        <v>2.4900000000000002</v>
      </c>
      <c r="CA44" s="14">
        <v>8.07</v>
      </c>
      <c r="CB44" s="14"/>
      <c r="CC44" s="14"/>
      <c r="CD44" s="14">
        <v>12.25</v>
      </c>
      <c r="CE44" s="14">
        <v>0.86</v>
      </c>
      <c r="CF44" s="14"/>
      <c r="CG44" s="14"/>
      <c r="CH44" s="14"/>
      <c r="CI44" s="14"/>
      <c r="CJ44" s="14"/>
      <c r="CK44" s="14"/>
      <c r="CL44" s="15">
        <v>169.7</v>
      </c>
      <c r="CM44" s="13"/>
      <c r="CN44" s="14"/>
      <c r="CO44" s="14"/>
      <c r="CP44" s="14"/>
      <c r="CQ44" s="14"/>
      <c r="CR44" s="15"/>
      <c r="CS44" s="13">
        <v>28</v>
      </c>
      <c r="CT44" s="14">
        <v>7</v>
      </c>
      <c r="CU44" s="15">
        <v>16</v>
      </c>
      <c r="CV44" s="13">
        <v>5</v>
      </c>
      <c r="CW44" s="14">
        <v>3</v>
      </c>
      <c r="CX44" s="14">
        <v>7</v>
      </c>
      <c r="CY44" s="14">
        <v>4</v>
      </c>
      <c r="CZ44" s="14">
        <v>3</v>
      </c>
      <c r="DA44" s="15">
        <v>6</v>
      </c>
      <c r="DB44" s="13">
        <v>6</v>
      </c>
      <c r="DC44" s="14">
        <v>5</v>
      </c>
      <c r="DD44" s="14">
        <v>7</v>
      </c>
      <c r="DE44" s="14">
        <v>4</v>
      </c>
      <c r="DF44" s="14">
        <v>3</v>
      </c>
      <c r="DG44" s="14">
        <v>8</v>
      </c>
      <c r="DH44" s="15">
        <v>20</v>
      </c>
      <c r="DI44" s="13">
        <v>6</v>
      </c>
      <c r="DJ44" s="14">
        <v>5</v>
      </c>
      <c r="DK44" s="14">
        <v>5</v>
      </c>
      <c r="DL44" s="14">
        <v>7</v>
      </c>
      <c r="DM44" s="14">
        <v>11</v>
      </c>
      <c r="DN44" s="14">
        <v>7</v>
      </c>
      <c r="DO44" s="14">
        <v>4</v>
      </c>
      <c r="DP44" s="14">
        <v>8</v>
      </c>
      <c r="DQ44" s="14">
        <v>15</v>
      </c>
      <c r="DR44" s="14">
        <v>9</v>
      </c>
      <c r="DS44" s="14">
        <v>6</v>
      </c>
      <c r="DT44" s="14">
        <v>112</v>
      </c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5"/>
      <c r="EK44" s="54">
        <f>COUNTBLANK($C44:$EJ44)/139</f>
        <v>0.39568345323741005</v>
      </c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</row>
    <row r="45" spans="1:449" ht="15.5" customHeight="1" x14ac:dyDescent="0.35">
      <c r="A45">
        <v>44</v>
      </c>
      <c r="B45">
        <v>1</v>
      </c>
      <c r="C45" s="13">
        <v>2</v>
      </c>
      <c r="D45" s="14">
        <v>4</v>
      </c>
      <c r="E45" s="14">
        <v>6</v>
      </c>
      <c r="F45" s="14">
        <v>3</v>
      </c>
      <c r="G45" s="14">
        <v>1</v>
      </c>
      <c r="H45" s="14">
        <v>1</v>
      </c>
      <c r="I45" s="15">
        <v>1</v>
      </c>
      <c r="J45" s="13">
        <v>2</v>
      </c>
      <c r="K45" s="14">
        <v>1</v>
      </c>
      <c r="L45" s="14">
        <v>1</v>
      </c>
      <c r="M45" s="14">
        <v>1</v>
      </c>
      <c r="N45" s="14">
        <v>1</v>
      </c>
      <c r="O45" s="14">
        <v>2</v>
      </c>
      <c r="P45" s="14">
        <v>1</v>
      </c>
      <c r="Q45" s="14">
        <v>2</v>
      </c>
      <c r="R45" s="14">
        <v>1</v>
      </c>
      <c r="S45" s="14"/>
      <c r="T45" s="14">
        <v>2</v>
      </c>
      <c r="U45" s="14">
        <v>1</v>
      </c>
      <c r="V45" s="14">
        <v>3</v>
      </c>
      <c r="W45" s="15"/>
      <c r="X45" s="14">
        <v>65</v>
      </c>
      <c r="Y45" s="14">
        <v>38</v>
      </c>
      <c r="Z45" s="14">
        <v>36</v>
      </c>
      <c r="AA45" s="13">
        <v>40</v>
      </c>
      <c r="AB45" s="15">
        <v>75</v>
      </c>
      <c r="AC45" s="13">
        <v>45</v>
      </c>
      <c r="AD45" s="14">
        <v>5.75</v>
      </c>
      <c r="AE45" s="14">
        <v>86.5</v>
      </c>
      <c r="AF45" s="14">
        <v>6.39</v>
      </c>
      <c r="AG45" s="14">
        <v>1.77</v>
      </c>
      <c r="AH45" s="14">
        <v>3.92</v>
      </c>
      <c r="AI45" s="14">
        <v>1.05</v>
      </c>
      <c r="AJ45" s="14">
        <v>0.33</v>
      </c>
      <c r="AK45" s="14">
        <v>2.2599999999999998</v>
      </c>
      <c r="AL45" s="13">
        <v>100</v>
      </c>
      <c r="AM45" s="14">
        <v>542</v>
      </c>
      <c r="AN45" s="14">
        <v>3.28</v>
      </c>
      <c r="AO45" s="14"/>
      <c r="AP45" s="14">
        <v>384.7</v>
      </c>
      <c r="AQ45" s="14"/>
      <c r="AR45" s="14"/>
      <c r="AS45" s="14"/>
      <c r="AT45" s="14">
        <v>5.74</v>
      </c>
      <c r="AU45" s="15">
        <v>16</v>
      </c>
      <c r="AV45" s="13">
        <v>148.5</v>
      </c>
      <c r="AW45" s="14">
        <v>110.5</v>
      </c>
      <c r="AX45" s="14">
        <v>5.75</v>
      </c>
      <c r="AY45" s="14">
        <v>0.74</v>
      </c>
      <c r="AZ45" s="14">
        <v>0.9</v>
      </c>
      <c r="BA45" s="15"/>
      <c r="BB45" s="13">
        <v>109</v>
      </c>
      <c r="BC45" s="14">
        <v>3.76</v>
      </c>
      <c r="BD45" s="14">
        <v>193</v>
      </c>
      <c r="BE45" s="14">
        <v>7.5</v>
      </c>
      <c r="BF45" s="14">
        <v>21</v>
      </c>
      <c r="BG45" s="15">
        <v>0</v>
      </c>
      <c r="BH45" s="13">
        <v>153</v>
      </c>
      <c r="BI45" s="14">
        <v>1404</v>
      </c>
      <c r="BJ45" s="14">
        <v>6.3</v>
      </c>
      <c r="BK45" s="14">
        <v>50.06</v>
      </c>
      <c r="BL45" s="14">
        <v>80.64</v>
      </c>
      <c r="BM45" s="14">
        <v>9.1</v>
      </c>
      <c r="BN45" s="14"/>
      <c r="BO45" s="14"/>
      <c r="BP45" s="14"/>
      <c r="BQ45" s="14"/>
      <c r="BR45" s="14">
        <v>129.69999999999999</v>
      </c>
      <c r="BS45" s="14">
        <v>17.7</v>
      </c>
      <c r="BT45" s="14"/>
      <c r="BU45" s="14"/>
      <c r="BV45" s="14"/>
      <c r="BW45" s="14"/>
      <c r="BX45" s="14"/>
      <c r="BY45" s="14"/>
      <c r="BZ45" s="14">
        <v>2.44</v>
      </c>
      <c r="CA45" s="14">
        <v>8.4700000000000006</v>
      </c>
      <c r="CB45" s="14"/>
      <c r="CC45" s="14"/>
      <c r="CD45" s="14">
        <v>12.3</v>
      </c>
      <c r="CE45" s="14">
        <v>14.7</v>
      </c>
      <c r="CF45" s="14"/>
      <c r="CG45" s="14"/>
      <c r="CH45" s="14"/>
      <c r="CI45" s="14"/>
      <c r="CJ45" s="14"/>
      <c r="CK45" s="14"/>
      <c r="CL45" s="15">
        <v>131.97999999999999</v>
      </c>
      <c r="CM45" s="13"/>
      <c r="CN45" s="14"/>
      <c r="CO45" s="14"/>
      <c r="CP45" s="14"/>
      <c r="CQ45" s="14"/>
      <c r="CR45" s="15"/>
      <c r="CS45" s="13">
        <v>28</v>
      </c>
      <c r="CT45" s="14">
        <v>5</v>
      </c>
      <c r="CU45" s="15">
        <v>18</v>
      </c>
      <c r="CV45" s="13">
        <v>7</v>
      </c>
      <c r="CW45" s="14">
        <v>7</v>
      </c>
      <c r="CX45" s="14">
        <v>8</v>
      </c>
      <c r="CY45" s="14">
        <v>6</v>
      </c>
      <c r="CZ45" s="14">
        <v>5</v>
      </c>
      <c r="DA45" s="15">
        <v>5</v>
      </c>
      <c r="DB45" s="13">
        <v>8</v>
      </c>
      <c r="DC45" s="14">
        <v>8</v>
      </c>
      <c r="DD45" s="14">
        <v>7</v>
      </c>
      <c r="DE45" s="14">
        <v>7</v>
      </c>
      <c r="DF45" s="14">
        <v>4</v>
      </c>
      <c r="DG45" s="14">
        <v>8</v>
      </c>
      <c r="DH45" s="15">
        <v>26</v>
      </c>
      <c r="DI45" s="13">
        <v>6</v>
      </c>
      <c r="DJ45" s="14">
        <v>5</v>
      </c>
      <c r="DK45" s="14">
        <v>6</v>
      </c>
      <c r="DL45" s="14">
        <v>5</v>
      </c>
      <c r="DM45" s="14">
        <v>11</v>
      </c>
      <c r="DN45" s="14">
        <v>6</v>
      </c>
      <c r="DO45" s="14">
        <v>5</v>
      </c>
      <c r="DP45" s="14">
        <v>1</v>
      </c>
      <c r="DQ45" s="14">
        <v>15</v>
      </c>
      <c r="DR45" s="14">
        <v>8</v>
      </c>
      <c r="DS45" s="14">
        <v>7</v>
      </c>
      <c r="DT45" s="14">
        <v>101</v>
      </c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5"/>
      <c r="EK45" s="54">
        <f>COUNTBLANK($C45:$EJ45)/139</f>
        <v>0.33812949640287771</v>
      </c>
      <c r="EL45"/>
      <c r="EM45"/>
      <c r="EN45"/>
      <c r="EO45"/>
      <c r="EP45"/>
      <c r="EQ45"/>
      <c r="ER45"/>
      <c r="ES45"/>
      <c r="ET45"/>
      <c r="EU45"/>
      <c r="EV45"/>
      <c r="EW45"/>
      <c r="EX45"/>
      <c r="EZ45"/>
    </row>
    <row r="46" spans="1:449" ht="15.5" customHeight="1" x14ac:dyDescent="0.35">
      <c r="A46">
        <v>45</v>
      </c>
      <c r="B46">
        <v>6</v>
      </c>
      <c r="C46" s="13">
        <v>2</v>
      </c>
      <c r="D46" s="14">
        <v>3</v>
      </c>
      <c r="E46" s="14">
        <v>6</v>
      </c>
      <c r="F46" s="14">
        <v>2</v>
      </c>
      <c r="G46" s="14">
        <v>3</v>
      </c>
      <c r="H46" s="14">
        <v>1</v>
      </c>
      <c r="I46" s="15">
        <v>3</v>
      </c>
      <c r="J46" s="13">
        <v>1</v>
      </c>
      <c r="K46" s="14">
        <v>1</v>
      </c>
      <c r="L46" s="14">
        <v>1</v>
      </c>
      <c r="M46" s="14">
        <v>1</v>
      </c>
      <c r="N46" s="14">
        <v>1</v>
      </c>
      <c r="O46" s="14">
        <v>2</v>
      </c>
      <c r="P46" s="14">
        <v>2</v>
      </c>
      <c r="Q46" s="14">
        <v>1</v>
      </c>
      <c r="R46" s="14">
        <v>1</v>
      </c>
      <c r="S46" s="14"/>
      <c r="T46" s="14">
        <v>1</v>
      </c>
      <c r="U46" s="14">
        <v>1</v>
      </c>
      <c r="V46" s="14">
        <v>2</v>
      </c>
      <c r="W46" s="15"/>
      <c r="X46" s="14">
        <v>73</v>
      </c>
      <c r="Y46" s="14">
        <v>71</v>
      </c>
      <c r="Z46" s="14">
        <v>14</v>
      </c>
      <c r="AA46" s="13">
        <v>50</v>
      </c>
      <c r="AB46" s="15">
        <v>49</v>
      </c>
      <c r="AC46" s="13">
        <v>42.45</v>
      </c>
      <c r="AD46" s="14">
        <v>5.85</v>
      </c>
      <c r="AE46" s="14">
        <v>70.13</v>
      </c>
      <c r="AF46" s="14">
        <v>5.47</v>
      </c>
      <c r="AG46" s="14">
        <v>1.06</v>
      </c>
      <c r="AH46" s="14">
        <v>3.65</v>
      </c>
      <c r="AI46" s="14">
        <v>2.76</v>
      </c>
      <c r="AJ46" s="14">
        <v>2.95</v>
      </c>
      <c r="AK46" s="14">
        <v>4.54</v>
      </c>
      <c r="AL46" s="13">
        <v>58.5</v>
      </c>
      <c r="AM46" s="14">
        <v>423</v>
      </c>
      <c r="AN46" s="14"/>
      <c r="AO46" s="14"/>
      <c r="AP46" s="14"/>
      <c r="AQ46" s="14"/>
      <c r="AR46" s="14"/>
      <c r="AS46" s="14"/>
      <c r="AT46" s="14"/>
      <c r="AU46" s="15"/>
      <c r="AV46" s="13">
        <v>120.62</v>
      </c>
      <c r="AW46" s="14">
        <v>129.34</v>
      </c>
      <c r="AX46" s="14"/>
      <c r="AY46" s="14">
        <v>1.07</v>
      </c>
      <c r="AZ46" s="14"/>
      <c r="BA46" s="15"/>
      <c r="BB46" s="13"/>
      <c r="BC46" s="14"/>
      <c r="BD46" s="14"/>
      <c r="BE46" s="14"/>
      <c r="BF46" s="14"/>
      <c r="BG46" s="15"/>
      <c r="BH46" s="13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>
        <v>3.38</v>
      </c>
      <c r="CA46" s="14">
        <v>12.1</v>
      </c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5"/>
      <c r="CM46" s="13">
        <v>15.2</v>
      </c>
      <c r="CN46" s="14">
        <v>55.5</v>
      </c>
      <c r="CO46" s="14">
        <v>13.5</v>
      </c>
      <c r="CP46" s="14">
        <v>159.6</v>
      </c>
      <c r="CQ46" s="14">
        <v>73.099999999999994</v>
      </c>
      <c r="CR46" s="15">
        <v>8.1</v>
      </c>
      <c r="CS46" s="13">
        <v>23</v>
      </c>
      <c r="CT46" s="14">
        <v>8</v>
      </c>
      <c r="CU46" s="15">
        <v>12</v>
      </c>
      <c r="CV46" s="13">
        <v>3</v>
      </c>
      <c r="CW46" s="14">
        <v>5</v>
      </c>
      <c r="CX46" s="14">
        <v>1</v>
      </c>
      <c r="CY46" s="14">
        <v>6</v>
      </c>
      <c r="CZ46" s="14">
        <v>3</v>
      </c>
      <c r="DA46" s="15">
        <v>1</v>
      </c>
      <c r="DB46" s="13">
        <v>4</v>
      </c>
      <c r="DC46" s="14">
        <v>5</v>
      </c>
      <c r="DD46" s="14">
        <v>2</v>
      </c>
      <c r="DE46" s="14">
        <v>4</v>
      </c>
      <c r="DF46" s="14">
        <v>5</v>
      </c>
      <c r="DG46" s="14">
        <v>2</v>
      </c>
      <c r="DH46" s="15">
        <v>4</v>
      </c>
      <c r="DI46" s="13">
        <v>6</v>
      </c>
      <c r="DJ46" s="14">
        <v>5</v>
      </c>
      <c r="DK46" s="14">
        <v>5</v>
      </c>
      <c r="DL46" s="14">
        <v>6</v>
      </c>
      <c r="DM46" s="14">
        <v>9</v>
      </c>
      <c r="DN46" s="14">
        <v>5</v>
      </c>
      <c r="DO46" s="14">
        <v>4</v>
      </c>
      <c r="DP46" s="14">
        <v>2</v>
      </c>
      <c r="DQ46" s="14">
        <v>17</v>
      </c>
      <c r="DR46" s="14">
        <v>9</v>
      </c>
      <c r="DS46" s="14">
        <v>8</v>
      </c>
      <c r="DT46" s="14">
        <v>106</v>
      </c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5"/>
      <c r="EK46" s="54">
        <f>COUNTBLANK($C46:$EJ46)/139</f>
        <v>0.46043165467625902</v>
      </c>
      <c r="EL46"/>
      <c r="EM46"/>
      <c r="EN46"/>
      <c r="EO46"/>
      <c r="EP46"/>
      <c r="EQ46"/>
      <c r="ER46"/>
      <c r="ES46"/>
      <c r="ET46"/>
      <c r="EU46"/>
      <c r="EV46"/>
      <c r="EW46"/>
      <c r="EX46"/>
      <c r="EZ46"/>
    </row>
    <row r="47" spans="1:449" ht="15.5" customHeight="1" x14ac:dyDescent="0.35">
      <c r="A47">
        <v>46</v>
      </c>
      <c r="B47">
        <v>3</v>
      </c>
      <c r="C47" s="13">
        <v>2</v>
      </c>
      <c r="D47" s="14">
        <v>6</v>
      </c>
      <c r="E47" s="14">
        <v>6</v>
      </c>
      <c r="F47" s="14">
        <v>2</v>
      </c>
      <c r="G47" s="14">
        <v>3</v>
      </c>
      <c r="H47" s="14">
        <v>1</v>
      </c>
      <c r="I47" s="15">
        <v>1</v>
      </c>
      <c r="J47" s="13">
        <v>1</v>
      </c>
      <c r="K47" s="14">
        <v>1</v>
      </c>
      <c r="L47" s="14">
        <v>1</v>
      </c>
      <c r="M47" s="14">
        <v>1</v>
      </c>
      <c r="N47" s="14">
        <v>1</v>
      </c>
      <c r="O47" s="14">
        <v>2</v>
      </c>
      <c r="P47" s="14">
        <v>2</v>
      </c>
      <c r="Q47" s="14">
        <v>1</v>
      </c>
      <c r="R47" s="14">
        <v>1</v>
      </c>
      <c r="S47" s="14"/>
      <c r="T47" s="14">
        <v>3</v>
      </c>
      <c r="U47" s="14">
        <v>2</v>
      </c>
      <c r="V47" s="14">
        <v>2</v>
      </c>
      <c r="W47" s="15"/>
      <c r="X47" s="14">
        <v>66</v>
      </c>
      <c r="Y47" s="14">
        <v>30</v>
      </c>
      <c r="Z47" s="14">
        <v>432</v>
      </c>
      <c r="AA47" s="13">
        <v>50</v>
      </c>
      <c r="AB47" s="15">
        <v>76</v>
      </c>
      <c r="AC47" s="13">
        <v>41.7</v>
      </c>
      <c r="AD47" s="14">
        <v>6.66</v>
      </c>
      <c r="AE47" s="14">
        <v>66.099999999999994</v>
      </c>
      <c r="AF47" s="14">
        <v>5.15</v>
      </c>
      <c r="AG47" s="14">
        <v>1.75</v>
      </c>
      <c r="AH47" s="14">
        <v>4.75</v>
      </c>
      <c r="AI47" s="14">
        <v>0.89</v>
      </c>
      <c r="AJ47" s="14">
        <v>0.94</v>
      </c>
      <c r="AK47" s="14">
        <v>2.81</v>
      </c>
      <c r="AL47" s="13"/>
      <c r="AM47" s="14">
        <v>1176</v>
      </c>
      <c r="AN47" s="14">
        <v>5.45</v>
      </c>
      <c r="AO47" s="14"/>
      <c r="AP47" s="14">
        <v>227.5</v>
      </c>
      <c r="AQ47" s="14"/>
      <c r="AR47" s="14"/>
      <c r="AS47" s="14">
        <v>0.95</v>
      </c>
      <c r="AT47" s="14">
        <v>4.8</v>
      </c>
      <c r="AU47" s="15">
        <v>13.3</v>
      </c>
      <c r="AV47" s="13">
        <v>136.6</v>
      </c>
      <c r="AW47" s="14">
        <v>123.25</v>
      </c>
      <c r="AX47" s="14"/>
      <c r="AY47" s="14">
        <v>0.9</v>
      </c>
      <c r="AZ47" s="14"/>
      <c r="BA47" s="15"/>
      <c r="BB47" s="13"/>
      <c r="BC47" s="14"/>
      <c r="BD47" s="14"/>
      <c r="BE47" s="14"/>
      <c r="BF47" s="14"/>
      <c r="BG47" s="15"/>
      <c r="BH47" s="13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>
        <v>9.3000000000000007</v>
      </c>
      <c r="CK47" s="14">
        <v>13.67</v>
      </c>
      <c r="CL47" s="15"/>
      <c r="CM47" s="13"/>
      <c r="CN47" s="14"/>
      <c r="CO47" s="14"/>
      <c r="CP47" s="14"/>
      <c r="CQ47" s="14"/>
      <c r="CR47" s="15"/>
      <c r="CS47" s="13">
        <v>30</v>
      </c>
      <c r="CT47" s="14">
        <v>10</v>
      </c>
      <c r="CU47" s="15">
        <v>18</v>
      </c>
      <c r="CV47" s="13">
        <v>1</v>
      </c>
      <c r="CW47" s="14">
        <v>1</v>
      </c>
      <c r="CX47" s="14">
        <v>5</v>
      </c>
      <c r="CY47" s="14">
        <v>1</v>
      </c>
      <c r="CZ47" s="14">
        <v>1</v>
      </c>
      <c r="DA47" s="15">
        <v>7</v>
      </c>
      <c r="DB47" s="13">
        <v>5</v>
      </c>
      <c r="DC47" s="14">
        <v>4</v>
      </c>
      <c r="DD47" s="14">
        <v>5</v>
      </c>
      <c r="DE47" s="14">
        <v>4</v>
      </c>
      <c r="DF47" s="14">
        <v>5</v>
      </c>
      <c r="DG47" s="14">
        <v>7</v>
      </c>
      <c r="DH47" s="15">
        <v>12</v>
      </c>
      <c r="DI47" s="13">
        <v>6</v>
      </c>
      <c r="DJ47" s="14">
        <v>5</v>
      </c>
      <c r="DK47" s="14">
        <v>4</v>
      </c>
      <c r="DL47" s="14">
        <v>6</v>
      </c>
      <c r="DM47" s="14">
        <v>9</v>
      </c>
      <c r="DN47" s="14">
        <v>5</v>
      </c>
      <c r="DO47" s="14">
        <v>4</v>
      </c>
      <c r="DP47" s="14">
        <v>11</v>
      </c>
      <c r="DQ47" s="14">
        <v>16</v>
      </c>
      <c r="DR47" s="14">
        <v>8</v>
      </c>
      <c r="DS47" s="14">
        <v>8</v>
      </c>
      <c r="DT47" s="14">
        <v>116</v>
      </c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5"/>
      <c r="EK47" s="54">
        <f>COUNTBLANK($C47:$EJ47)/139</f>
        <v>0.47482014388489208</v>
      </c>
      <c r="EL47"/>
      <c r="EM47"/>
      <c r="EN47"/>
      <c r="EO47"/>
      <c r="EP47"/>
      <c r="EQ47"/>
      <c r="ER47"/>
      <c r="ES47"/>
      <c r="ET47"/>
      <c r="EU47"/>
      <c r="EV47"/>
      <c r="EW47"/>
      <c r="EX47"/>
      <c r="EZ47"/>
    </row>
    <row r="48" spans="1:449" ht="15.5" customHeight="1" x14ac:dyDescent="0.35">
      <c r="A48">
        <v>47</v>
      </c>
      <c r="B48">
        <v>6</v>
      </c>
      <c r="C48" s="13">
        <v>2</v>
      </c>
      <c r="D48" s="14">
        <v>3</v>
      </c>
      <c r="E48" s="14">
        <v>6</v>
      </c>
      <c r="F48" s="14">
        <v>2</v>
      </c>
      <c r="G48" s="14">
        <v>2</v>
      </c>
      <c r="H48" s="14">
        <v>1</v>
      </c>
      <c r="I48" s="15">
        <v>3</v>
      </c>
      <c r="J48" s="13">
        <v>1</v>
      </c>
      <c r="K48" s="14">
        <v>1</v>
      </c>
      <c r="L48" s="14">
        <v>1</v>
      </c>
      <c r="M48" s="14">
        <v>1</v>
      </c>
      <c r="N48" s="14">
        <v>2</v>
      </c>
      <c r="O48" s="14">
        <v>2</v>
      </c>
      <c r="P48" s="14">
        <v>1</v>
      </c>
      <c r="Q48" s="14">
        <v>1</v>
      </c>
      <c r="R48" s="14">
        <v>1</v>
      </c>
      <c r="S48" s="14">
        <v>1</v>
      </c>
      <c r="T48" s="14">
        <v>1</v>
      </c>
      <c r="U48" s="14">
        <v>8</v>
      </c>
      <c r="V48" s="14">
        <v>3</v>
      </c>
      <c r="W48" s="15"/>
      <c r="X48" s="14">
        <v>73</v>
      </c>
      <c r="Y48" s="14">
        <v>73</v>
      </c>
      <c r="Z48" s="14">
        <v>3</v>
      </c>
      <c r="AA48" s="13">
        <v>84</v>
      </c>
      <c r="AB48" s="15">
        <v>67</v>
      </c>
      <c r="AC48" s="13"/>
      <c r="AD48" s="14"/>
      <c r="AE48" s="14"/>
      <c r="AF48" s="14">
        <v>7.32</v>
      </c>
      <c r="AG48" s="14">
        <v>1.75</v>
      </c>
      <c r="AH48" s="14">
        <v>3.46</v>
      </c>
      <c r="AI48" s="14">
        <v>1.1000000000000001</v>
      </c>
      <c r="AJ48" s="14"/>
      <c r="AK48" s="14">
        <v>2.02</v>
      </c>
      <c r="AL48" s="13">
        <v>217</v>
      </c>
      <c r="AM48" s="14">
        <v>733</v>
      </c>
      <c r="AN48" s="14">
        <v>3.31</v>
      </c>
      <c r="AO48" s="14"/>
      <c r="AP48" s="14">
        <v>137.69999999999999</v>
      </c>
      <c r="AQ48" s="14"/>
      <c r="AR48" s="14"/>
      <c r="AS48" s="14"/>
      <c r="AT48" s="14"/>
      <c r="AU48" s="15">
        <v>14.9</v>
      </c>
      <c r="AV48" s="13">
        <v>156.6</v>
      </c>
      <c r="AW48" s="14">
        <v>107</v>
      </c>
      <c r="AX48" s="14"/>
      <c r="AY48" s="14">
        <v>0.69</v>
      </c>
      <c r="AZ48" s="14">
        <v>1.22</v>
      </c>
      <c r="BA48" s="15"/>
      <c r="BB48" s="13"/>
      <c r="BC48" s="14"/>
      <c r="BD48" s="14"/>
      <c r="BE48" s="14"/>
      <c r="BF48" s="14"/>
      <c r="BG48" s="15"/>
      <c r="BH48" s="13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5"/>
      <c r="CM48" s="13"/>
      <c r="CN48" s="14"/>
      <c r="CO48" s="14"/>
      <c r="CP48" s="14"/>
      <c r="CQ48" s="14"/>
      <c r="CR48" s="15"/>
      <c r="CS48" s="13">
        <v>23</v>
      </c>
      <c r="CT48" s="14">
        <v>10</v>
      </c>
      <c r="CU48" s="15">
        <v>12</v>
      </c>
      <c r="CV48" s="13">
        <v>2</v>
      </c>
      <c r="CW48" s="14">
        <v>1</v>
      </c>
      <c r="CX48" s="14">
        <v>2</v>
      </c>
      <c r="CY48" s="14">
        <v>1</v>
      </c>
      <c r="CZ48" s="14">
        <v>4</v>
      </c>
      <c r="DA48" s="15">
        <v>7</v>
      </c>
      <c r="DB48" s="13">
        <v>2</v>
      </c>
      <c r="DC48" s="14">
        <v>4</v>
      </c>
      <c r="DD48" s="14">
        <v>1</v>
      </c>
      <c r="DE48" s="14">
        <v>1</v>
      </c>
      <c r="DF48" s="14">
        <v>5</v>
      </c>
      <c r="DG48" s="14">
        <v>5</v>
      </c>
      <c r="DH48" s="15">
        <v>11</v>
      </c>
      <c r="DI48" s="13">
        <v>6</v>
      </c>
      <c r="DJ48" s="14">
        <v>4</v>
      </c>
      <c r="DK48" s="14">
        <v>0</v>
      </c>
      <c r="DL48" s="14">
        <v>7</v>
      </c>
      <c r="DM48" s="14">
        <v>7</v>
      </c>
      <c r="DN48" s="14">
        <v>5</v>
      </c>
      <c r="DO48" s="14">
        <v>2</v>
      </c>
      <c r="DP48" s="14">
        <v>4</v>
      </c>
      <c r="DQ48" s="14">
        <v>10</v>
      </c>
      <c r="DR48" s="14">
        <v>8</v>
      </c>
      <c r="DS48" s="14">
        <v>2</v>
      </c>
      <c r="DT48" s="14">
        <v>89</v>
      </c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5"/>
      <c r="EK48" s="54">
        <f>COUNTBLANK($C48:$EJ48)/139</f>
        <v>0.51079136690647486</v>
      </c>
      <c r="EL48"/>
      <c r="EM48"/>
      <c r="EN48"/>
      <c r="EO48"/>
      <c r="EP48"/>
      <c r="EQ48"/>
      <c r="ER48"/>
      <c r="ES48"/>
      <c r="ET48"/>
      <c r="EU48"/>
      <c r="EV48"/>
      <c r="EW48"/>
      <c r="EX48"/>
      <c r="EZ48"/>
    </row>
    <row r="49" spans="1:449" ht="15.5" customHeight="1" x14ac:dyDescent="0.35">
      <c r="A49">
        <v>48</v>
      </c>
      <c r="B49">
        <v>6</v>
      </c>
      <c r="C49" s="13">
        <v>2</v>
      </c>
      <c r="D49" s="14"/>
      <c r="E49" s="14"/>
      <c r="F49" s="14"/>
      <c r="G49" s="14"/>
      <c r="H49" s="14"/>
      <c r="I49" s="15"/>
      <c r="J49" s="13"/>
      <c r="K49" s="14">
        <v>1</v>
      </c>
      <c r="L49" s="14">
        <v>1</v>
      </c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5"/>
      <c r="X49" s="14">
        <v>62</v>
      </c>
      <c r="Y49" s="14"/>
      <c r="Z49" s="14"/>
      <c r="AA49" s="13">
        <v>31</v>
      </c>
      <c r="AB49" s="15">
        <v>17</v>
      </c>
      <c r="AC49" s="13">
        <v>45.6</v>
      </c>
      <c r="AD49" s="14">
        <v>4.21</v>
      </c>
      <c r="AE49" s="14">
        <v>68.27</v>
      </c>
      <c r="AF49" s="14">
        <v>5.45</v>
      </c>
      <c r="AG49" s="14">
        <v>1.66</v>
      </c>
      <c r="AH49" s="14">
        <v>2.31</v>
      </c>
      <c r="AI49" s="14">
        <v>0.94</v>
      </c>
      <c r="AJ49" s="14">
        <v>2.4700000000000002</v>
      </c>
      <c r="AK49" s="14">
        <v>1.53</v>
      </c>
      <c r="AL49" s="13">
        <v>1428</v>
      </c>
      <c r="AM49" s="14">
        <v>939</v>
      </c>
      <c r="AN49" s="14">
        <v>3.22</v>
      </c>
      <c r="AO49" s="14"/>
      <c r="AP49" s="14">
        <v>71</v>
      </c>
      <c r="AQ49" s="14"/>
      <c r="AR49" s="14"/>
      <c r="AS49" s="14"/>
      <c r="AT49" s="14"/>
      <c r="AU49" s="15"/>
      <c r="AV49" s="13"/>
      <c r="AW49" s="14"/>
      <c r="AX49" s="14"/>
      <c r="AY49" s="14">
        <v>1.07</v>
      </c>
      <c r="AZ49" s="14">
        <v>0.46</v>
      </c>
      <c r="BA49" s="15"/>
      <c r="BB49" s="13"/>
      <c r="BC49" s="14"/>
      <c r="BD49" s="14"/>
      <c r="BE49" s="14"/>
      <c r="BF49" s="14"/>
      <c r="BG49" s="15"/>
      <c r="BH49" s="13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5"/>
      <c r="CM49" s="13"/>
      <c r="CN49" s="14"/>
      <c r="CO49" s="14"/>
      <c r="CP49" s="14"/>
      <c r="CQ49" s="14"/>
      <c r="CR49" s="15"/>
      <c r="CS49" s="13">
        <v>23</v>
      </c>
      <c r="CT49" s="14">
        <v>8</v>
      </c>
      <c r="CU49" s="15">
        <v>14</v>
      </c>
      <c r="CV49" s="13">
        <v>5</v>
      </c>
      <c r="CW49" s="14">
        <v>5</v>
      </c>
      <c r="CX49" s="14">
        <v>5</v>
      </c>
      <c r="CY49" s="14">
        <v>6</v>
      </c>
      <c r="CZ49" s="14">
        <v>3</v>
      </c>
      <c r="DA49" s="15">
        <v>5</v>
      </c>
      <c r="DB49" s="13">
        <v>5</v>
      </c>
      <c r="DC49" s="14">
        <v>5</v>
      </c>
      <c r="DD49" s="14">
        <v>6</v>
      </c>
      <c r="DE49" s="14">
        <v>4</v>
      </c>
      <c r="DF49" s="14">
        <v>5</v>
      </c>
      <c r="DG49" s="14">
        <v>4</v>
      </c>
      <c r="DH49" s="15">
        <v>14</v>
      </c>
      <c r="DI49" s="13">
        <v>6</v>
      </c>
      <c r="DJ49" s="14">
        <v>5</v>
      </c>
      <c r="DK49" s="14">
        <v>4</v>
      </c>
      <c r="DL49" s="14">
        <v>5</v>
      </c>
      <c r="DM49" s="14">
        <v>8</v>
      </c>
      <c r="DN49" s="14">
        <v>4</v>
      </c>
      <c r="DO49" s="14">
        <v>4</v>
      </c>
      <c r="DP49" s="14">
        <v>9</v>
      </c>
      <c r="DQ49" s="14">
        <v>5</v>
      </c>
      <c r="DR49" s="14">
        <v>5</v>
      </c>
      <c r="DS49" s="14">
        <v>0</v>
      </c>
      <c r="DT49" s="14">
        <v>89</v>
      </c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5"/>
      <c r="EK49" s="54">
        <f>COUNTBLANK($C49:$EJ49)/139</f>
        <v>0.64028776978417268</v>
      </c>
      <c r="EL49"/>
      <c r="EM49"/>
      <c r="EN49"/>
      <c r="EO49"/>
      <c r="EP49"/>
      <c r="EQ49"/>
      <c r="ER49"/>
      <c r="ES49"/>
      <c r="ET49"/>
      <c r="EU49"/>
      <c r="EV49"/>
      <c r="EW49"/>
      <c r="EX49"/>
      <c r="EZ49"/>
    </row>
    <row r="50" spans="1:449" ht="15.5" customHeight="1" x14ac:dyDescent="0.35">
      <c r="A50">
        <v>49</v>
      </c>
      <c r="B50">
        <v>6</v>
      </c>
      <c r="C50" s="13">
        <v>2</v>
      </c>
      <c r="D50" s="14">
        <v>3</v>
      </c>
      <c r="E50" s="14">
        <v>6</v>
      </c>
      <c r="F50" s="14">
        <v>2</v>
      </c>
      <c r="G50" s="14">
        <v>3</v>
      </c>
      <c r="H50" s="14">
        <v>1</v>
      </c>
      <c r="I50" s="15">
        <v>1</v>
      </c>
      <c r="J50" s="13">
        <v>1</v>
      </c>
      <c r="K50" s="14">
        <v>1</v>
      </c>
      <c r="L50" s="14">
        <v>1</v>
      </c>
      <c r="M50" s="14">
        <v>2</v>
      </c>
      <c r="N50" s="14">
        <v>2</v>
      </c>
      <c r="O50" s="14">
        <v>2</v>
      </c>
      <c r="P50" s="14">
        <v>2</v>
      </c>
      <c r="Q50" s="14">
        <v>1</v>
      </c>
      <c r="R50" s="14">
        <v>1</v>
      </c>
      <c r="S50" s="14"/>
      <c r="T50" s="14">
        <v>1</v>
      </c>
      <c r="U50" s="14">
        <v>1</v>
      </c>
      <c r="V50" s="14">
        <v>4</v>
      </c>
      <c r="W50" s="15"/>
      <c r="X50" s="14">
        <v>73</v>
      </c>
      <c r="Y50" s="14">
        <v>72</v>
      </c>
      <c r="Z50" s="14">
        <v>24</v>
      </c>
      <c r="AA50" s="13"/>
      <c r="AB50" s="15"/>
      <c r="AC50" s="13"/>
      <c r="AD50" s="14">
        <v>6.6</v>
      </c>
      <c r="AE50" s="14"/>
      <c r="AF50" s="14">
        <v>5.4</v>
      </c>
      <c r="AG50" s="14"/>
      <c r="AH50" s="14"/>
      <c r="AI50" s="14"/>
      <c r="AJ50" s="14"/>
      <c r="AK50" s="14"/>
      <c r="AL50" s="13"/>
      <c r="AM50" s="14"/>
      <c r="AN50" s="14"/>
      <c r="AO50" s="14"/>
      <c r="AP50" s="14"/>
      <c r="AQ50" s="14"/>
      <c r="AR50" s="14"/>
      <c r="AS50" s="14"/>
      <c r="AT50" s="14"/>
      <c r="AU50" s="15"/>
      <c r="AV50" s="13"/>
      <c r="AW50" s="14"/>
      <c r="AX50" s="14"/>
      <c r="AY50" s="14"/>
      <c r="AZ50" s="14"/>
      <c r="BA50" s="15"/>
      <c r="BB50" s="13"/>
      <c r="BC50" s="14"/>
      <c r="BD50" s="14"/>
      <c r="BE50" s="14"/>
      <c r="BF50" s="14"/>
      <c r="BG50" s="15"/>
      <c r="BH50" s="13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5"/>
      <c r="CM50" s="13"/>
      <c r="CN50" s="14"/>
      <c r="CO50" s="14"/>
      <c r="CP50" s="14"/>
      <c r="CQ50" s="14"/>
      <c r="CR50" s="15"/>
      <c r="CS50" s="13">
        <v>21</v>
      </c>
      <c r="CT50" s="14">
        <v>7</v>
      </c>
      <c r="CU50" s="15">
        <v>13</v>
      </c>
      <c r="CV50" s="13">
        <v>1</v>
      </c>
      <c r="CW50" s="14">
        <v>1</v>
      </c>
      <c r="CX50" s="14">
        <v>1</v>
      </c>
      <c r="CY50" s="14">
        <v>1</v>
      </c>
      <c r="CZ50" s="14">
        <v>1</v>
      </c>
      <c r="DA50" s="15">
        <v>1</v>
      </c>
      <c r="DB50" s="13">
        <v>5</v>
      </c>
      <c r="DC50" s="14">
        <v>3</v>
      </c>
      <c r="DD50" s="14">
        <v>5</v>
      </c>
      <c r="DE50" s="14">
        <v>6</v>
      </c>
      <c r="DF50" s="14">
        <v>5</v>
      </c>
      <c r="DG50" s="14">
        <v>8</v>
      </c>
      <c r="DH50" s="15">
        <v>14</v>
      </c>
      <c r="DI50" s="13">
        <v>6</v>
      </c>
      <c r="DJ50" s="14">
        <v>5</v>
      </c>
      <c r="DK50" s="14">
        <v>1</v>
      </c>
      <c r="DL50" s="14">
        <v>6</v>
      </c>
      <c r="DM50" s="14">
        <v>8</v>
      </c>
      <c r="DN50" s="14">
        <v>4</v>
      </c>
      <c r="DO50" s="14">
        <v>4</v>
      </c>
      <c r="DP50" s="14">
        <v>6</v>
      </c>
      <c r="DQ50" s="14">
        <v>10</v>
      </c>
      <c r="DR50" s="14">
        <v>7</v>
      </c>
      <c r="DS50" s="14">
        <v>3</v>
      </c>
      <c r="DT50" s="14">
        <v>94</v>
      </c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5"/>
      <c r="EK50" s="54">
        <f>COUNTBLANK($C50:$EJ50)/139</f>
        <v>0.61870503597122306</v>
      </c>
      <c r="EL50"/>
      <c r="EM50"/>
      <c r="EN50"/>
      <c r="EO50"/>
      <c r="EP50"/>
      <c r="EQ50"/>
      <c r="ER50"/>
      <c r="ES50"/>
      <c r="ET50"/>
      <c r="EU50"/>
      <c r="EV50"/>
      <c r="EW50"/>
      <c r="EX50"/>
      <c r="EZ50"/>
    </row>
    <row r="51" spans="1:449" ht="15.5" customHeight="1" x14ac:dyDescent="0.35">
      <c r="A51">
        <v>50</v>
      </c>
      <c r="B51">
        <v>3</v>
      </c>
      <c r="C51" s="13">
        <v>1</v>
      </c>
      <c r="D51" s="14">
        <v>6</v>
      </c>
      <c r="E51" s="14">
        <v>6</v>
      </c>
      <c r="F51" s="14">
        <v>2</v>
      </c>
      <c r="G51" s="14">
        <v>2</v>
      </c>
      <c r="H51" s="14">
        <v>1</v>
      </c>
      <c r="I51" s="15">
        <v>1</v>
      </c>
      <c r="J51" s="13">
        <v>1</v>
      </c>
      <c r="K51" s="14">
        <v>1</v>
      </c>
      <c r="L51" s="14">
        <v>1</v>
      </c>
      <c r="M51" s="14">
        <v>1</v>
      </c>
      <c r="N51" s="14">
        <v>1</v>
      </c>
      <c r="O51" s="14">
        <v>2</v>
      </c>
      <c r="P51" s="14">
        <v>1</v>
      </c>
      <c r="Q51" s="14">
        <v>1</v>
      </c>
      <c r="R51" s="14">
        <v>1</v>
      </c>
      <c r="S51" s="14">
        <v>1</v>
      </c>
      <c r="T51" s="14">
        <v>1</v>
      </c>
      <c r="U51" s="14">
        <v>1</v>
      </c>
      <c r="V51" s="14">
        <v>2</v>
      </c>
      <c r="W51" s="15"/>
      <c r="X51" s="14">
        <v>74</v>
      </c>
      <c r="Y51" s="14">
        <v>74</v>
      </c>
      <c r="Z51" s="14">
        <v>3</v>
      </c>
      <c r="AA51" s="13">
        <v>63</v>
      </c>
      <c r="AB51" s="15">
        <v>59</v>
      </c>
      <c r="AC51" s="13">
        <v>49.5</v>
      </c>
      <c r="AD51" s="14">
        <v>5.62</v>
      </c>
      <c r="AE51" s="14">
        <v>58.63</v>
      </c>
      <c r="AF51" s="14">
        <v>4.8099999999999996</v>
      </c>
      <c r="AG51" s="14">
        <v>1.99</v>
      </c>
      <c r="AH51" s="14">
        <v>3.04</v>
      </c>
      <c r="AI51" s="14">
        <v>2.57</v>
      </c>
      <c r="AJ51" s="14">
        <v>1.48</v>
      </c>
      <c r="AK51" s="14">
        <v>1.83</v>
      </c>
      <c r="AL51" s="13"/>
      <c r="AM51" s="14"/>
      <c r="AN51" s="14"/>
      <c r="AO51" s="14"/>
      <c r="AP51" s="14"/>
      <c r="AQ51" s="14"/>
      <c r="AR51" s="14"/>
      <c r="AS51" s="14"/>
      <c r="AT51" s="14"/>
      <c r="AU51" s="15"/>
      <c r="AV51" s="13"/>
      <c r="AW51" s="14"/>
      <c r="AX51" s="14"/>
      <c r="AY51" s="14"/>
      <c r="AZ51" s="14"/>
      <c r="BA51" s="15"/>
      <c r="BB51" s="13"/>
      <c r="BC51" s="14"/>
      <c r="BD51" s="14"/>
      <c r="BE51" s="14"/>
      <c r="BF51" s="14"/>
      <c r="BG51" s="15"/>
      <c r="BH51" s="13"/>
      <c r="BI51" s="14"/>
      <c r="BJ51" s="14">
        <v>6.69</v>
      </c>
      <c r="BK51" s="14">
        <v>58.2</v>
      </c>
      <c r="BL51" s="14">
        <v>23.8</v>
      </c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>
        <v>6.2</v>
      </c>
      <c r="CA51" s="14">
        <v>21.4</v>
      </c>
      <c r="CB51" s="14"/>
      <c r="CC51" s="14"/>
      <c r="CD51" s="14"/>
      <c r="CE51" s="14"/>
      <c r="CF51" s="14"/>
      <c r="CG51" s="14"/>
      <c r="CH51" s="14"/>
      <c r="CI51" s="14"/>
      <c r="CJ51" s="14">
        <v>6.7</v>
      </c>
      <c r="CK51" s="14">
        <v>22.01</v>
      </c>
      <c r="CL51" s="15"/>
      <c r="CM51" s="13"/>
      <c r="CN51" s="14"/>
      <c r="CO51" s="14"/>
      <c r="CP51" s="14"/>
      <c r="CQ51" s="14"/>
      <c r="CR51" s="15"/>
      <c r="CS51" s="13">
        <v>27</v>
      </c>
      <c r="CT51" s="14">
        <v>9</v>
      </c>
      <c r="CU51" s="15">
        <v>15</v>
      </c>
      <c r="CV51" s="13">
        <v>1</v>
      </c>
      <c r="CW51" s="14">
        <v>1</v>
      </c>
      <c r="CX51" s="14">
        <v>5</v>
      </c>
      <c r="CY51" s="14">
        <v>5</v>
      </c>
      <c r="CZ51" s="14">
        <v>1</v>
      </c>
      <c r="DA51" s="15">
        <v>1</v>
      </c>
      <c r="DB51" s="13">
        <v>5</v>
      </c>
      <c r="DC51" s="14">
        <v>4</v>
      </c>
      <c r="DD51" s="14">
        <v>6</v>
      </c>
      <c r="DE51" s="14">
        <v>1</v>
      </c>
      <c r="DF51" s="14">
        <v>7</v>
      </c>
      <c r="DG51" s="14">
        <v>6</v>
      </c>
      <c r="DH51" s="15">
        <v>34</v>
      </c>
      <c r="DI51" s="13">
        <v>6</v>
      </c>
      <c r="DJ51" s="14">
        <v>5</v>
      </c>
      <c r="DK51" s="14">
        <v>4</v>
      </c>
      <c r="DL51" s="14">
        <v>6</v>
      </c>
      <c r="DM51" s="14">
        <v>10</v>
      </c>
      <c r="DN51" s="14">
        <v>6</v>
      </c>
      <c r="DO51" s="14">
        <v>4</v>
      </c>
      <c r="DP51" s="14">
        <v>4</v>
      </c>
      <c r="DQ51" s="14">
        <v>7</v>
      </c>
      <c r="DR51" s="14">
        <v>6</v>
      </c>
      <c r="DS51" s="14">
        <v>1</v>
      </c>
      <c r="DT51" s="14">
        <v>94</v>
      </c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5"/>
      <c r="EK51" s="54">
        <f>COUNTBLANK($C51:$EJ51)/139</f>
        <v>0.49640287769784175</v>
      </c>
      <c r="EL51"/>
      <c r="EM51"/>
      <c r="EN51"/>
      <c r="EO51"/>
      <c r="EP51"/>
      <c r="EQ51"/>
      <c r="ER51"/>
      <c r="ES51"/>
      <c r="ET51"/>
      <c r="EU51"/>
      <c r="EV51"/>
      <c r="EW51"/>
      <c r="EX51"/>
      <c r="EZ51"/>
    </row>
    <row r="52" spans="1:449" s="7" customFormat="1" ht="15.5" customHeight="1" x14ac:dyDescent="0.35">
      <c r="A52">
        <v>51</v>
      </c>
      <c r="B52">
        <v>6</v>
      </c>
      <c r="C52" s="13">
        <v>1</v>
      </c>
      <c r="D52" s="14">
        <v>6</v>
      </c>
      <c r="E52" s="14">
        <v>5</v>
      </c>
      <c r="F52" s="14">
        <v>4</v>
      </c>
      <c r="G52" s="14">
        <v>1</v>
      </c>
      <c r="H52" s="14">
        <v>4</v>
      </c>
      <c r="I52" s="15">
        <v>3</v>
      </c>
      <c r="J52" s="13">
        <v>1</v>
      </c>
      <c r="K52" s="14">
        <v>1</v>
      </c>
      <c r="L52" s="14">
        <v>1</v>
      </c>
      <c r="M52" s="14">
        <v>1</v>
      </c>
      <c r="N52" s="14">
        <v>2</v>
      </c>
      <c r="O52" s="14">
        <v>2</v>
      </c>
      <c r="P52" s="14">
        <v>2</v>
      </c>
      <c r="Q52" s="14">
        <v>1</v>
      </c>
      <c r="R52" s="14">
        <v>1</v>
      </c>
      <c r="S52" s="14">
        <v>2</v>
      </c>
      <c r="T52" s="14">
        <v>3</v>
      </c>
      <c r="U52" s="14">
        <v>5</v>
      </c>
      <c r="V52" s="14">
        <v>3</v>
      </c>
      <c r="W52" s="15"/>
      <c r="X52" s="14">
        <v>52</v>
      </c>
      <c r="Y52" s="14">
        <v>46</v>
      </c>
      <c r="Z52" s="14">
        <v>60</v>
      </c>
      <c r="AA52" s="13"/>
      <c r="AB52" s="15">
        <v>34</v>
      </c>
      <c r="AC52" s="13">
        <v>44.8</v>
      </c>
      <c r="AD52" s="14">
        <v>4.6399999999999997</v>
      </c>
      <c r="AE52" s="14">
        <v>64</v>
      </c>
      <c r="AF52" s="14">
        <v>4.5999999999999996</v>
      </c>
      <c r="AG52" s="14">
        <v>1.44</v>
      </c>
      <c r="AH52" s="14">
        <v>2.5</v>
      </c>
      <c r="AI52" s="14">
        <v>1.68</v>
      </c>
      <c r="AJ52" s="14">
        <v>2</v>
      </c>
      <c r="AK52" s="14">
        <v>2.2200000000000002</v>
      </c>
      <c r="AL52" s="13">
        <v>148</v>
      </c>
      <c r="AM52" s="14">
        <v>548</v>
      </c>
      <c r="AN52" s="14"/>
      <c r="AO52" s="14"/>
      <c r="AP52" s="14">
        <v>153</v>
      </c>
      <c r="AQ52" s="14"/>
      <c r="AR52" s="14"/>
      <c r="AS52" s="14"/>
      <c r="AT52" s="14"/>
      <c r="AU52" s="15"/>
      <c r="AV52" s="13">
        <v>133</v>
      </c>
      <c r="AW52" s="14">
        <v>87</v>
      </c>
      <c r="AX52" s="14">
        <v>3.18</v>
      </c>
      <c r="AY52" s="14">
        <v>0.65</v>
      </c>
      <c r="AZ52" s="14"/>
      <c r="BA52" s="15"/>
      <c r="BB52" s="13"/>
      <c r="BC52" s="14"/>
      <c r="BD52" s="14"/>
      <c r="BE52" s="14"/>
      <c r="BF52" s="14"/>
      <c r="BG52" s="15"/>
      <c r="BH52" s="13"/>
      <c r="BI52" s="14"/>
      <c r="BJ52" s="14"/>
      <c r="BK52" s="14">
        <v>51.5</v>
      </c>
      <c r="BL52" s="14"/>
      <c r="BM52" s="14"/>
      <c r="BN52" s="14"/>
      <c r="BO52" s="14">
        <v>344.5</v>
      </c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>
        <v>4.17</v>
      </c>
      <c r="CA52" s="14">
        <v>8.9</v>
      </c>
      <c r="CB52" s="14"/>
      <c r="CC52" s="14"/>
      <c r="CD52" s="14"/>
      <c r="CE52" s="14"/>
      <c r="CF52" s="14"/>
      <c r="CG52" s="14"/>
      <c r="CH52" s="14"/>
      <c r="CI52" s="14"/>
      <c r="CJ52" s="14">
        <v>21.7</v>
      </c>
      <c r="CK52" s="14">
        <v>22.31</v>
      </c>
      <c r="CL52" s="15">
        <v>298</v>
      </c>
      <c r="CM52" s="13"/>
      <c r="CN52" s="14"/>
      <c r="CO52" s="14"/>
      <c r="CP52" s="14"/>
      <c r="CQ52" s="14"/>
      <c r="CR52" s="15"/>
      <c r="CS52" s="13">
        <v>23</v>
      </c>
      <c r="CT52" s="14">
        <v>10</v>
      </c>
      <c r="CU52" s="15">
        <v>13</v>
      </c>
      <c r="CV52" s="13">
        <v>7</v>
      </c>
      <c r="CW52" s="14">
        <v>1</v>
      </c>
      <c r="CX52" s="14">
        <v>9</v>
      </c>
      <c r="CY52" s="14">
        <v>6</v>
      </c>
      <c r="CZ52" s="14">
        <v>4</v>
      </c>
      <c r="DA52" s="15">
        <v>9</v>
      </c>
      <c r="DB52" s="13">
        <v>9</v>
      </c>
      <c r="DC52" s="14">
        <v>9</v>
      </c>
      <c r="DD52" s="14">
        <v>9</v>
      </c>
      <c r="DE52" s="14">
        <v>8</v>
      </c>
      <c r="DF52" s="14">
        <v>9</v>
      </c>
      <c r="DG52" s="14">
        <v>9</v>
      </c>
      <c r="DH52" s="15">
        <v>41</v>
      </c>
      <c r="DI52" s="13">
        <v>3</v>
      </c>
      <c r="DJ52" s="14">
        <v>3</v>
      </c>
      <c r="DK52" s="14">
        <v>0</v>
      </c>
      <c r="DL52" s="14">
        <v>5</v>
      </c>
      <c r="DM52" s="14">
        <v>8</v>
      </c>
      <c r="DN52" s="14">
        <v>3</v>
      </c>
      <c r="DO52" s="14">
        <v>5</v>
      </c>
      <c r="DP52" s="14">
        <v>3</v>
      </c>
      <c r="DQ52" s="14">
        <v>10</v>
      </c>
      <c r="DR52" s="14">
        <v>7</v>
      </c>
      <c r="DS52" s="14">
        <v>3</v>
      </c>
      <c r="DT52" s="14">
        <v>69</v>
      </c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5"/>
      <c r="EK52" s="54">
        <f>COUNTBLANK($C52:$EJ52)/139</f>
        <v>0.45323741007194246</v>
      </c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</row>
    <row r="53" spans="1:449" s="6" customFormat="1" ht="15.5" customHeight="1" x14ac:dyDescent="0.35">
      <c r="A53">
        <v>52</v>
      </c>
      <c r="B53">
        <v>6</v>
      </c>
      <c r="C53" s="13">
        <v>1</v>
      </c>
      <c r="D53" s="14">
        <v>4</v>
      </c>
      <c r="E53" s="14">
        <v>6</v>
      </c>
      <c r="F53" s="14">
        <v>2</v>
      </c>
      <c r="G53" s="14">
        <v>2</v>
      </c>
      <c r="H53" s="14">
        <v>1</v>
      </c>
      <c r="I53" s="15">
        <v>1</v>
      </c>
      <c r="J53" s="13">
        <v>1</v>
      </c>
      <c r="K53" s="14">
        <v>1</v>
      </c>
      <c r="L53" s="14">
        <v>2</v>
      </c>
      <c r="M53" s="14">
        <v>1</v>
      </c>
      <c r="N53" s="14">
        <v>2</v>
      </c>
      <c r="O53" s="14">
        <v>2</v>
      </c>
      <c r="P53" s="14">
        <v>2</v>
      </c>
      <c r="Q53" s="14">
        <v>1</v>
      </c>
      <c r="R53" s="14">
        <v>1</v>
      </c>
      <c r="S53" s="14">
        <v>1</v>
      </c>
      <c r="T53" s="14">
        <v>2</v>
      </c>
      <c r="U53" s="14">
        <v>8</v>
      </c>
      <c r="V53" s="14">
        <v>3</v>
      </c>
      <c r="W53" s="15"/>
      <c r="X53" s="14">
        <v>65</v>
      </c>
      <c r="Y53" s="14">
        <v>60</v>
      </c>
      <c r="Z53" s="14">
        <v>60</v>
      </c>
      <c r="AA53" s="13"/>
      <c r="AB53" s="15">
        <v>49</v>
      </c>
      <c r="AC53" s="13">
        <v>51.9</v>
      </c>
      <c r="AD53" s="14">
        <v>4.92</v>
      </c>
      <c r="AE53" s="14">
        <v>65.5</v>
      </c>
      <c r="AF53" s="14">
        <v>4.1100000000000003</v>
      </c>
      <c r="AG53" s="14">
        <v>1.28</v>
      </c>
      <c r="AH53" s="14">
        <v>3.51</v>
      </c>
      <c r="AI53" s="14">
        <v>2.4700000000000002</v>
      </c>
      <c r="AJ53" s="14">
        <v>9.34</v>
      </c>
      <c r="AK53" s="14">
        <v>2.84</v>
      </c>
      <c r="AL53" s="13">
        <v>297</v>
      </c>
      <c r="AM53" s="14">
        <v>358</v>
      </c>
      <c r="AN53" s="14">
        <v>3.75</v>
      </c>
      <c r="AO53" s="14">
        <v>95</v>
      </c>
      <c r="AP53" s="14">
        <v>139</v>
      </c>
      <c r="AQ53" s="14"/>
      <c r="AR53" s="14"/>
      <c r="AS53" s="14"/>
      <c r="AT53" s="14"/>
      <c r="AU53" s="15"/>
      <c r="AV53" s="13"/>
      <c r="AW53" s="14"/>
      <c r="AX53" s="14">
        <v>4.18</v>
      </c>
      <c r="AY53" s="14"/>
      <c r="AZ53" s="14"/>
      <c r="BA53" s="15"/>
      <c r="BB53" s="13"/>
      <c r="BC53" s="14">
        <v>4.2699999999999996</v>
      </c>
      <c r="BD53" s="14">
        <v>193</v>
      </c>
      <c r="BE53" s="14">
        <v>5.0999999999999996</v>
      </c>
      <c r="BF53" s="14">
        <v>15</v>
      </c>
      <c r="BG53" s="15">
        <v>7</v>
      </c>
      <c r="BH53" s="13"/>
      <c r="BI53" s="14"/>
      <c r="BJ53" s="14"/>
      <c r="BK53" s="14">
        <v>53.6</v>
      </c>
      <c r="BL53" s="14">
        <v>30.57</v>
      </c>
      <c r="BM53" s="14"/>
      <c r="BN53" s="14">
        <v>2.4</v>
      </c>
      <c r="BO53" s="14">
        <v>368.9</v>
      </c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>
        <v>33.1</v>
      </c>
      <c r="CB53" s="14"/>
      <c r="CC53" s="14"/>
      <c r="CD53" s="14"/>
      <c r="CE53" s="14"/>
      <c r="CF53" s="14"/>
      <c r="CG53" s="14"/>
      <c r="CH53" s="14"/>
      <c r="CI53" s="14"/>
      <c r="CJ53" s="14">
        <v>20.9</v>
      </c>
      <c r="CK53" s="14">
        <v>14.2</v>
      </c>
      <c r="CL53" s="15">
        <v>105.5</v>
      </c>
      <c r="CM53" s="13"/>
      <c r="CN53" s="14"/>
      <c r="CO53" s="14"/>
      <c r="CP53" s="14"/>
      <c r="CQ53" s="14"/>
      <c r="CR53" s="15"/>
      <c r="CS53" s="13">
        <v>21</v>
      </c>
      <c r="CT53" s="14">
        <v>7</v>
      </c>
      <c r="CU53" s="15">
        <v>11</v>
      </c>
      <c r="CV53" s="13">
        <v>6</v>
      </c>
      <c r="CW53" s="14">
        <v>4</v>
      </c>
      <c r="CX53" s="14">
        <v>9</v>
      </c>
      <c r="CY53" s="14">
        <v>6</v>
      </c>
      <c r="CZ53" s="14">
        <v>1</v>
      </c>
      <c r="DA53" s="15">
        <v>7</v>
      </c>
      <c r="DB53" s="13">
        <v>8</v>
      </c>
      <c r="DC53" s="14">
        <v>4</v>
      </c>
      <c r="DD53" s="14">
        <v>9</v>
      </c>
      <c r="DE53" s="14">
        <v>6</v>
      </c>
      <c r="DF53" s="14">
        <v>6</v>
      </c>
      <c r="DG53" s="14">
        <v>7</v>
      </c>
      <c r="DH53" s="15">
        <v>29</v>
      </c>
      <c r="DI53" s="13">
        <v>6</v>
      </c>
      <c r="DJ53" s="14">
        <v>5</v>
      </c>
      <c r="DK53" s="14">
        <v>1</v>
      </c>
      <c r="DL53" s="14">
        <v>11</v>
      </c>
      <c r="DM53" s="14">
        <v>12</v>
      </c>
      <c r="DN53" s="14">
        <v>7</v>
      </c>
      <c r="DO53" s="14">
        <v>5</v>
      </c>
      <c r="DP53" s="14">
        <v>5</v>
      </c>
      <c r="DQ53" s="14">
        <v>13</v>
      </c>
      <c r="DR53" s="14">
        <v>9</v>
      </c>
      <c r="DS53" s="14">
        <v>4</v>
      </c>
      <c r="DT53" s="14">
        <v>108</v>
      </c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5"/>
      <c r="EK53" s="54">
        <f>COUNTBLANK($C53:$EJ53)/139</f>
        <v>0.41726618705035973</v>
      </c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</row>
    <row r="54" spans="1:449" s="7" customFormat="1" ht="15.5" customHeight="1" x14ac:dyDescent="0.35">
      <c r="A54">
        <v>53</v>
      </c>
      <c r="B54">
        <v>6</v>
      </c>
      <c r="C54" s="13">
        <v>2</v>
      </c>
      <c r="D54" s="14">
        <v>6</v>
      </c>
      <c r="E54" s="14">
        <v>6</v>
      </c>
      <c r="F54" s="14">
        <v>1</v>
      </c>
      <c r="G54" s="14">
        <v>1</v>
      </c>
      <c r="H54" s="14">
        <v>1</v>
      </c>
      <c r="I54" s="15">
        <v>3</v>
      </c>
      <c r="J54" s="13">
        <v>1</v>
      </c>
      <c r="K54" s="14">
        <v>1</v>
      </c>
      <c r="L54" s="14">
        <v>1</v>
      </c>
      <c r="M54" s="14">
        <v>1</v>
      </c>
      <c r="N54" s="14">
        <v>1</v>
      </c>
      <c r="O54" s="14">
        <v>2</v>
      </c>
      <c r="P54" s="14">
        <v>1</v>
      </c>
      <c r="Q54" s="14">
        <v>1</v>
      </c>
      <c r="R54" s="14">
        <v>1</v>
      </c>
      <c r="S54" s="14">
        <v>1</v>
      </c>
      <c r="T54" s="14">
        <v>2</v>
      </c>
      <c r="U54" s="14">
        <v>1</v>
      </c>
      <c r="V54" s="14">
        <v>3</v>
      </c>
      <c r="W54" s="15"/>
      <c r="X54" s="14">
        <v>74</v>
      </c>
      <c r="Y54" s="14">
        <v>73</v>
      </c>
      <c r="Z54" s="14">
        <v>8</v>
      </c>
      <c r="AA54" s="13"/>
      <c r="AB54" s="15">
        <v>53</v>
      </c>
      <c r="AC54" s="13">
        <v>38</v>
      </c>
      <c r="AD54" s="14">
        <v>3.65</v>
      </c>
      <c r="AE54" s="14">
        <v>59.23</v>
      </c>
      <c r="AF54" s="14">
        <v>5.07</v>
      </c>
      <c r="AG54" s="14">
        <v>1.46</v>
      </c>
      <c r="AH54" s="14">
        <v>2.4700000000000002</v>
      </c>
      <c r="AI54" s="14">
        <v>1.62</v>
      </c>
      <c r="AJ54" s="14">
        <v>3.34</v>
      </c>
      <c r="AK54" s="14">
        <v>1.5</v>
      </c>
      <c r="AL54" s="13"/>
      <c r="AM54" s="14"/>
      <c r="AN54" s="14"/>
      <c r="AO54" s="14"/>
      <c r="AP54" s="14">
        <v>63</v>
      </c>
      <c r="AQ54" s="14"/>
      <c r="AR54" s="14">
        <v>7.5</v>
      </c>
      <c r="AS54" s="14"/>
      <c r="AT54" s="14"/>
      <c r="AU54" s="15"/>
      <c r="AV54" s="13"/>
      <c r="AW54" s="14"/>
      <c r="AX54" s="14">
        <v>3.45</v>
      </c>
      <c r="AY54" s="14"/>
      <c r="AZ54" s="14"/>
      <c r="BA54" s="15"/>
      <c r="BB54" s="13">
        <v>120</v>
      </c>
      <c r="BC54" s="14">
        <v>4.18</v>
      </c>
      <c r="BD54" s="14">
        <v>276</v>
      </c>
      <c r="BE54" s="14">
        <v>6.6</v>
      </c>
      <c r="BF54" s="14">
        <v>3</v>
      </c>
      <c r="BG54" s="15">
        <v>10</v>
      </c>
      <c r="BH54" s="13"/>
      <c r="BI54" s="14"/>
      <c r="BJ54" s="14"/>
      <c r="BK54" s="14"/>
      <c r="BL54" s="14">
        <v>41.27</v>
      </c>
      <c r="BM54" s="14"/>
      <c r="BN54" s="14">
        <v>2.21</v>
      </c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5">
        <v>92.9</v>
      </c>
      <c r="CM54" s="13"/>
      <c r="CN54" s="14"/>
      <c r="CO54" s="14"/>
      <c r="CP54" s="14"/>
      <c r="CQ54" s="14"/>
      <c r="CR54" s="15"/>
      <c r="CS54" s="13">
        <v>23</v>
      </c>
      <c r="CT54" s="14">
        <v>8</v>
      </c>
      <c r="CU54" s="15">
        <v>15</v>
      </c>
      <c r="CV54" s="13">
        <v>1</v>
      </c>
      <c r="CW54" s="14">
        <v>1</v>
      </c>
      <c r="CX54" s="14">
        <v>6</v>
      </c>
      <c r="CY54" s="14">
        <v>1</v>
      </c>
      <c r="CZ54" s="14">
        <v>1</v>
      </c>
      <c r="DA54" s="15">
        <v>3</v>
      </c>
      <c r="DB54" s="13">
        <v>5</v>
      </c>
      <c r="DC54" s="14">
        <v>1</v>
      </c>
      <c r="DD54" s="14">
        <v>9</v>
      </c>
      <c r="DE54" s="14">
        <v>5</v>
      </c>
      <c r="DF54" s="14">
        <v>6</v>
      </c>
      <c r="DG54" s="14">
        <v>7</v>
      </c>
      <c r="DH54" s="15">
        <v>14</v>
      </c>
      <c r="DI54" s="13">
        <v>6</v>
      </c>
      <c r="DJ54" s="14">
        <v>4</v>
      </c>
      <c r="DK54" s="14">
        <v>4</v>
      </c>
      <c r="DL54" s="14">
        <v>2</v>
      </c>
      <c r="DM54" s="14">
        <v>8</v>
      </c>
      <c r="DN54" s="14">
        <v>5</v>
      </c>
      <c r="DO54" s="14">
        <v>3</v>
      </c>
      <c r="DP54" s="14">
        <v>7</v>
      </c>
      <c r="DQ54" s="14">
        <v>9</v>
      </c>
      <c r="DR54" s="14">
        <v>8</v>
      </c>
      <c r="DS54" s="14">
        <v>1</v>
      </c>
      <c r="DT54" s="14">
        <v>92</v>
      </c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5"/>
      <c r="EK54" s="54">
        <f>COUNTBLANK($C54:$EJ54)/139</f>
        <v>0.46762589928057552</v>
      </c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</row>
    <row r="55" spans="1:449" ht="15.5" customHeight="1" x14ac:dyDescent="0.35">
      <c r="A55">
        <v>54</v>
      </c>
      <c r="B55">
        <v>6</v>
      </c>
      <c r="C55" s="13">
        <v>2</v>
      </c>
      <c r="D55" s="14">
        <v>6</v>
      </c>
      <c r="E55" s="14">
        <v>1</v>
      </c>
      <c r="F55" s="14">
        <v>3</v>
      </c>
      <c r="G55" s="14">
        <v>2</v>
      </c>
      <c r="H55" s="14">
        <v>1</v>
      </c>
      <c r="I55" s="15">
        <v>1</v>
      </c>
      <c r="J55" s="13">
        <v>2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4">
        <v>1</v>
      </c>
      <c r="Q55" s="14">
        <v>1</v>
      </c>
      <c r="R55" s="14">
        <v>2</v>
      </c>
      <c r="S55" s="14">
        <v>2</v>
      </c>
      <c r="T55" s="14">
        <v>1</v>
      </c>
      <c r="U55" s="14">
        <v>1</v>
      </c>
      <c r="V55" s="14">
        <v>3</v>
      </c>
      <c r="W55" s="15"/>
      <c r="X55" s="14">
        <v>56</v>
      </c>
      <c r="Y55" s="14">
        <v>53</v>
      </c>
      <c r="Z55" s="14">
        <v>36</v>
      </c>
      <c r="AA55" s="13"/>
      <c r="AB55" s="15">
        <v>46</v>
      </c>
      <c r="AC55" s="13">
        <v>41.8</v>
      </c>
      <c r="AD55" s="14">
        <v>5.7</v>
      </c>
      <c r="AE55" s="14">
        <v>70.88</v>
      </c>
      <c r="AF55" s="14">
        <v>4.9800000000000004</v>
      </c>
      <c r="AG55" s="14">
        <v>2.59</v>
      </c>
      <c r="AH55" s="14">
        <v>2.7</v>
      </c>
      <c r="AI55" s="14">
        <v>1</v>
      </c>
      <c r="AJ55" s="14">
        <v>2.1800000000000002</v>
      </c>
      <c r="AK55" s="14">
        <v>1.5</v>
      </c>
      <c r="AL55" s="13">
        <v>170</v>
      </c>
      <c r="AM55" s="14">
        <v>310</v>
      </c>
      <c r="AN55" s="14">
        <v>1.1299999999999999</v>
      </c>
      <c r="AO55" s="14">
        <v>274</v>
      </c>
      <c r="AP55" s="14"/>
      <c r="AQ55" s="14"/>
      <c r="AR55" s="14">
        <v>4.7</v>
      </c>
      <c r="AS55" s="14"/>
      <c r="AT55" s="14"/>
      <c r="AU55" s="15"/>
      <c r="AV55" s="13"/>
      <c r="AW55" s="14"/>
      <c r="AX55" s="14">
        <v>2.2999999999999998</v>
      </c>
      <c r="AY55" s="14"/>
      <c r="AZ55" s="14"/>
      <c r="BA55" s="15"/>
      <c r="BB55" s="13">
        <v>132</v>
      </c>
      <c r="BC55" s="14">
        <v>4.6900000000000004</v>
      </c>
      <c r="BD55" s="14">
        <v>242</v>
      </c>
      <c r="BE55" s="14">
        <v>4.3</v>
      </c>
      <c r="BF55" s="14">
        <v>5</v>
      </c>
      <c r="BG55" s="15">
        <v>11</v>
      </c>
      <c r="BH55" s="13"/>
      <c r="BI55" s="14"/>
      <c r="BJ55" s="14"/>
      <c r="BK55" s="14">
        <v>68.3</v>
      </c>
      <c r="BL55" s="14">
        <v>15.46</v>
      </c>
      <c r="BM55" s="14"/>
      <c r="BN55" s="14"/>
      <c r="BO55" s="14">
        <v>423.7</v>
      </c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>
        <v>18.329999999999998</v>
      </c>
      <c r="CL55" s="15">
        <v>42.29</v>
      </c>
      <c r="CM55" s="13"/>
      <c r="CN55" s="14"/>
      <c r="CO55" s="14"/>
      <c r="CP55" s="14"/>
      <c r="CQ55" s="14"/>
      <c r="CR55" s="15"/>
      <c r="CS55" s="13">
        <v>23</v>
      </c>
      <c r="CT55" s="14">
        <v>4</v>
      </c>
      <c r="CU55" s="15">
        <v>13</v>
      </c>
      <c r="CV55" s="13">
        <v>3</v>
      </c>
      <c r="CW55" s="14">
        <v>4</v>
      </c>
      <c r="CX55" s="14">
        <v>5</v>
      </c>
      <c r="CY55" s="14">
        <v>4</v>
      </c>
      <c r="CZ55" s="14">
        <v>3</v>
      </c>
      <c r="DA55" s="15">
        <v>4</v>
      </c>
      <c r="DB55" s="13">
        <v>5</v>
      </c>
      <c r="DC55" s="14">
        <v>6</v>
      </c>
      <c r="DD55" s="14">
        <v>5</v>
      </c>
      <c r="DE55" s="14">
        <v>4</v>
      </c>
      <c r="DF55" s="14">
        <v>5</v>
      </c>
      <c r="DG55" s="14">
        <v>6</v>
      </c>
      <c r="DH55" s="15">
        <v>8</v>
      </c>
      <c r="DI55" s="13">
        <v>6</v>
      </c>
      <c r="DJ55" s="14">
        <v>5</v>
      </c>
      <c r="DK55" s="14">
        <v>1</v>
      </c>
      <c r="DL55" s="14">
        <v>6</v>
      </c>
      <c r="DM55" s="14">
        <v>13</v>
      </c>
      <c r="DN55" s="14">
        <v>8</v>
      </c>
      <c r="DO55" s="14">
        <v>5</v>
      </c>
      <c r="DP55" s="14">
        <v>8</v>
      </c>
      <c r="DQ55" s="14">
        <v>11</v>
      </c>
      <c r="DR55" s="14">
        <v>8</v>
      </c>
      <c r="DS55" s="14">
        <v>3</v>
      </c>
      <c r="DT55" s="14">
        <v>97</v>
      </c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5"/>
      <c r="EK55" s="54">
        <f>COUNTBLANK($C55:$EJ55)/139</f>
        <v>0.43165467625899279</v>
      </c>
      <c r="EL55"/>
      <c r="EM55"/>
      <c r="EN55"/>
      <c r="EO55"/>
      <c r="EP55"/>
      <c r="EQ55"/>
      <c r="ER55"/>
      <c r="ES55"/>
      <c r="ET55"/>
      <c r="EU55"/>
      <c r="EV55"/>
      <c r="EW55"/>
      <c r="EX55"/>
      <c r="EZ55"/>
    </row>
    <row r="56" spans="1:449" ht="15.5" customHeight="1" x14ac:dyDescent="0.35">
      <c r="A56">
        <v>55</v>
      </c>
      <c r="B56">
        <v>6</v>
      </c>
      <c r="C56" s="13">
        <v>2</v>
      </c>
      <c r="D56" s="14">
        <v>4</v>
      </c>
      <c r="E56" s="14">
        <v>6</v>
      </c>
      <c r="F56" s="14">
        <v>4</v>
      </c>
      <c r="G56" s="14">
        <v>1</v>
      </c>
      <c r="H56" s="14">
        <v>1</v>
      </c>
      <c r="I56" s="15">
        <v>2</v>
      </c>
      <c r="J56" s="13">
        <v>1</v>
      </c>
      <c r="K56" s="14">
        <v>1</v>
      </c>
      <c r="L56" s="14">
        <v>1</v>
      </c>
      <c r="M56" s="14">
        <v>1</v>
      </c>
      <c r="N56" s="14">
        <v>1</v>
      </c>
      <c r="O56" s="14">
        <v>1</v>
      </c>
      <c r="P56" s="14">
        <v>1</v>
      </c>
      <c r="Q56" s="14">
        <v>1</v>
      </c>
      <c r="R56" s="14">
        <v>1</v>
      </c>
      <c r="S56" s="14">
        <v>1</v>
      </c>
      <c r="T56" s="14">
        <v>1</v>
      </c>
      <c r="U56" s="14">
        <v>1</v>
      </c>
      <c r="V56" s="14">
        <v>1</v>
      </c>
      <c r="W56" s="15"/>
      <c r="X56" s="14">
        <v>74</v>
      </c>
      <c r="Y56" s="14">
        <v>74</v>
      </c>
      <c r="Z56" s="14">
        <v>6</v>
      </c>
      <c r="AA56" s="13"/>
      <c r="AB56" s="15">
        <v>13</v>
      </c>
      <c r="AC56" s="13">
        <v>42</v>
      </c>
      <c r="AD56" s="14">
        <v>5.41</v>
      </c>
      <c r="AE56" s="14">
        <v>65.28</v>
      </c>
      <c r="AF56" s="14">
        <v>6.23</v>
      </c>
      <c r="AG56" s="14">
        <v>1.75</v>
      </c>
      <c r="AH56" s="14">
        <v>3.39</v>
      </c>
      <c r="AI56" s="14">
        <v>1.02</v>
      </c>
      <c r="AJ56" s="14">
        <v>2.35</v>
      </c>
      <c r="AK56" s="14">
        <v>2.09</v>
      </c>
      <c r="AL56" s="13">
        <v>212</v>
      </c>
      <c r="AM56" s="14">
        <v>508</v>
      </c>
      <c r="AN56" s="14">
        <v>3.05</v>
      </c>
      <c r="AO56" s="14">
        <v>167</v>
      </c>
      <c r="AP56" s="14"/>
      <c r="AQ56" s="14"/>
      <c r="AR56" s="14"/>
      <c r="AS56" s="14"/>
      <c r="AT56" s="14"/>
      <c r="AU56" s="15"/>
      <c r="AV56" s="13"/>
      <c r="AW56" s="14"/>
      <c r="AX56" s="14">
        <v>7</v>
      </c>
      <c r="AY56" s="14"/>
      <c r="AZ56" s="14"/>
      <c r="BA56" s="15"/>
      <c r="BB56" s="13">
        <v>132</v>
      </c>
      <c r="BC56" s="14">
        <v>4.3600000000000003</v>
      </c>
      <c r="BD56" s="14">
        <v>215</v>
      </c>
      <c r="BE56" s="14">
        <v>5.4</v>
      </c>
      <c r="BF56" s="14">
        <v>5</v>
      </c>
      <c r="BG56" s="15">
        <v>12</v>
      </c>
      <c r="BH56" s="13">
        <v>122</v>
      </c>
      <c r="BI56" s="14">
        <v>924</v>
      </c>
      <c r="BJ56" s="14"/>
      <c r="BK56" s="14">
        <v>62.7</v>
      </c>
      <c r="BL56" s="14">
        <v>17.38</v>
      </c>
      <c r="BM56" s="14"/>
      <c r="BN56" s="14"/>
      <c r="BO56" s="14">
        <v>401.9</v>
      </c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>
        <v>21.06</v>
      </c>
      <c r="CL56" s="15">
        <v>90.41</v>
      </c>
      <c r="CM56" s="13"/>
      <c r="CN56" s="14"/>
      <c r="CO56" s="14"/>
      <c r="CP56" s="14"/>
      <c r="CQ56" s="14"/>
      <c r="CR56" s="15"/>
      <c r="CS56" s="13">
        <v>23</v>
      </c>
      <c r="CT56" s="14">
        <v>1</v>
      </c>
      <c r="CU56" s="15">
        <v>9</v>
      </c>
      <c r="CV56" s="13">
        <v>8</v>
      </c>
      <c r="CW56" s="14">
        <v>9</v>
      </c>
      <c r="CX56" s="14">
        <v>9</v>
      </c>
      <c r="CY56" s="14">
        <v>6</v>
      </c>
      <c r="CZ56" s="14">
        <v>6</v>
      </c>
      <c r="DA56" s="15">
        <v>1</v>
      </c>
      <c r="DB56" s="13">
        <v>5</v>
      </c>
      <c r="DC56" s="14">
        <v>7</v>
      </c>
      <c r="DD56" s="14">
        <v>8</v>
      </c>
      <c r="DE56" s="14">
        <v>1</v>
      </c>
      <c r="DF56" s="14">
        <v>5</v>
      </c>
      <c r="DG56" s="14">
        <v>1</v>
      </c>
      <c r="DH56" s="15">
        <v>33</v>
      </c>
      <c r="DI56" s="13">
        <v>6</v>
      </c>
      <c r="DJ56" s="14">
        <v>5</v>
      </c>
      <c r="DK56" s="14">
        <v>5</v>
      </c>
      <c r="DL56" s="14">
        <v>2</v>
      </c>
      <c r="DM56" s="14">
        <v>10</v>
      </c>
      <c r="DN56" s="14">
        <v>6</v>
      </c>
      <c r="DO56" s="14">
        <v>4</v>
      </c>
      <c r="DP56" s="14">
        <v>5</v>
      </c>
      <c r="DQ56" s="14">
        <v>10</v>
      </c>
      <c r="DR56" s="14">
        <v>8</v>
      </c>
      <c r="DS56" s="14">
        <v>2</v>
      </c>
      <c r="DT56" s="14">
        <v>96</v>
      </c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5"/>
      <c r="EK56" s="54">
        <f>COUNTBLANK($C56:$EJ56)/139</f>
        <v>0.42446043165467628</v>
      </c>
      <c r="EL56"/>
      <c r="EM56"/>
      <c r="EN56"/>
      <c r="EO56"/>
      <c r="EP56"/>
      <c r="EQ56"/>
      <c r="ER56"/>
      <c r="ES56"/>
      <c r="ET56"/>
      <c r="EU56"/>
      <c r="EV56"/>
      <c r="EW56"/>
      <c r="EX56"/>
      <c r="EZ56"/>
    </row>
    <row r="57" spans="1:449" ht="15.5" customHeight="1" x14ac:dyDescent="0.35">
      <c r="A57">
        <v>56</v>
      </c>
      <c r="B57">
        <v>6</v>
      </c>
      <c r="C57" s="13">
        <v>2</v>
      </c>
      <c r="D57" s="14">
        <v>4</v>
      </c>
      <c r="E57" s="14">
        <v>6</v>
      </c>
      <c r="F57" s="14">
        <v>4</v>
      </c>
      <c r="G57" s="14">
        <v>4</v>
      </c>
      <c r="H57" s="14">
        <v>4</v>
      </c>
      <c r="I57" s="15">
        <v>2</v>
      </c>
      <c r="J57" s="13">
        <v>1</v>
      </c>
      <c r="K57" s="14">
        <v>1</v>
      </c>
      <c r="L57" s="14">
        <v>1</v>
      </c>
      <c r="M57" s="14">
        <v>1</v>
      </c>
      <c r="N57" s="14">
        <v>1</v>
      </c>
      <c r="O57" s="14">
        <v>2</v>
      </c>
      <c r="P57" s="14">
        <v>1</v>
      </c>
      <c r="Q57" s="14">
        <v>2</v>
      </c>
      <c r="R57" s="14">
        <v>1</v>
      </c>
      <c r="S57" s="14">
        <v>1</v>
      </c>
      <c r="T57" s="14">
        <v>1</v>
      </c>
      <c r="U57" s="14">
        <v>1</v>
      </c>
      <c r="V57" s="14">
        <v>2</v>
      </c>
      <c r="W57" s="15"/>
      <c r="X57" s="14">
        <v>80</v>
      </c>
      <c r="Y57" s="14">
        <v>79</v>
      </c>
      <c r="Z57" s="14">
        <v>18</v>
      </c>
      <c r="AA57" s="13"/>
      <c r="AB57" s="15">
        <v>59</v>
      </c>
      <c r="AC57" s="13">
        <v>42.7</v>
      </c>
      <c r="AD57" s="14">
        <v>7.4</v>
      </c>
      <c r="AE57" s="14">
        <v>65.3</v>
      </c>
      <c r="AF57" s="14">
        <v>5.49</v>
      </c>
      <c r="AG57" s="14">
        <v>1.83</v>
      </c>
      <c r="AH57" s="14">
        <v>5.14</v>
      </c>
      <c r="AI57" s="14">
        <v>1.47</v>
      </c>
      <c r="AJ57" s="14">
        <v>65.3</v>
      </c>
      <c r="AK57" s="14">
        <v>3.04</v>
      </c>
      <c r="AL57" s="13">
        <v>331.1</v>
      </c>
      <c r="AM57" s="14">
        <v>392</v>
      </c>
      <c r="AN57" s="14">
        <v>0.74</v>
      </c>
      <c r="AO57" s="14">
        <v>530</v>
      </c>
      <c r="AP57" s="14"/>
      <c r="AQ57" s="14"/>
      <c r="AR57" s="14"/>
      <c r="AS57" s="14"/>
      <c r="AT57" s="14"/>
      <c r="AU57" s="15"/>
      <c r="AV57" s="13"/>
      <c r="AW57" s="14"/>
      <c r="AX57" s="14"/>
      <c r="AY57" s="14"/>
      <c r="AZ57" s="14"/>
      <c r="BA57" s="15"/>
      <c r="BB57" s="13"/>
      <c r="BC57" s="14"/>
      <c r="BD57" s="14"/>
      <c r="BE57" s="14"/>
      <c r="BF57" s="14"/>
      <c r="BG57" s="15"/>
      <c r="BH57" s="13"/>
      <c r="BI57" s="14"/>
      <c r="BJ57" s="14"/>
      <c r="BK57" s="14">
        <v>51.9</v>
      </c>
      <c r="BL57" s="14"/>
      <c r="BM57" s="14"/>
      <c r="BN57" s="14"/>
      <c r="BO57" s="14">
        <v>293.2</v>
      </c>
      <c r="BP57" s="14">
        <v>46.39</v>
      </c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>
        <v>6.2</v>
      </c>
      <c r="CK57" s="14">
        <v>19.41</v>
      </c>
      <c r="CL57" s="15">
        <v>236.77</v>
      </c>
      <c r="CM57" s="13"/>
      <c r="CN57" s="14"/>
      <c r="CO57" s="14"/>
      <c r="CP57" s="14"/>
      <c r="CQ57" s="14"/>
      <c r="CR57" s="15"/>
      <c r="CS57" s="13">
        <v>20</v>
      </c>
      <c r="CT57" s="14">
        <v>9</v>
      </c>
      <c r="CU57" s="15">
        <v>14</v>
      </c>
      <c r="CV57" s="13">
        <v>7</v>
      </c>
      <c r="CW57" s="14">
        <v>4</v>
      </c>
      <c r="CX57" s="14">
        <v>7</v>
      </c>
      <c r="CY57" s="14">
        <v>7</v>
      </c>
      <c r="CZ57" s="14">
        <v>6</v>
      </c>
      <c r="DA57" s="15">
        <v>6</v>
      </c>
      <c r="DB57" s="13">
        <v>7</v>
      </c>
      <c r="DC57" s="14">
        <v>5</v>
      </c>
      <c r="DD57" s="14">
        <v>6</v>
      </c>
      <c r="DE57" s="14">
        <v>7</v>
      </c>
      <c r="DF57" s="14">
        <v>7</v>
      </c>
      <c r="DG57" s="14">
        <v>8</v>
      </c>
      <c r="DH57" s="15">
        <v>18</v>
      </c>
      <c r="DI57" s="13">
        <v>5</v>
      </c>
      <c r="DJ57" s="14">
        <v>2</v>
      </c>
      <c r="DK57" s="14">
        <v>4</v>
      </c>
      <c r="DL57" s="14">
        <v>2</v>
      </c>
      <c r="DM57" s="14">
        <v>10</v>
      </c>
      <c r="DN57" s="14">
        <v>6</v>
      </c>
      <c r="DO57" s="14">
        <v>4</v>
      </c>
      <c r="DP57" s="14">
        <v>7</v>
      </c>
      <c r="DQ57" s="14">
        <v>6</v>
      </c>
      <c r="DR57" s="14">
        <v>3</v>
      </c>
      <c r="DS57" s="14">
        <v>3</v>
      </c>
      <c r="DT57" s="14">
        <v>92</v>
      </c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5"/>
      <c r="EK57" s="54">
        <f>COUNTBLANK($C57:$EJ57)/139</f>
        <v>0.48201438848920863</v>
      </c>
      <c r="EL57"/>
      <c r="EM57"/>
      <c r="EN57"/>
      <c r="EO57"/>
      <c r="EP57"/>
      <c r="EQ57"/>
      <c r="ER57"/>
      <c r="ES57"/>
      <c r="ET57"/>
      <c r="EU57"/>
      <c r="EV57"/>
      <c r="EW57"/>
      <c r="EX57"/>
      <c r="EZ57"/>
    </row>
    <row r="58" spans="1:449" ht="15.5" customHeight="1" x14ac:dyDescent="0.35">
      <c r="A58">
        <v>57</v>
      </c>
      <c r="B58">
        <v>2</v>
      </c>
      <c r="C58" s="13">
        <v>2</v>
      </c>
      <c r="D58" s="14">
        <v>6</v>
      </c>
      <c r="E58" s="14">
        <v>6</v>
      </c>
      <c r="F58" s="14">
        <v>1</v>
      </c>
      <c r="G58" s="14">
        <v>1</v>
      </c>
      <c r="H58" s="14">
        <v>1</v>
      </c>
      <c r="I58" s="15">
        <v>2</v>
      </c>
      <c r="J58" s="13">
        <v>1</v>
      </c>
      <c r="K58" s="14">
        <v>1</v>
      </c>
      <c r="L58" s="14">
        <v>1</v>
      </c>
      <c r="M58" s="14">
        <v>1</v>
      </c>
      <c r="N58" s="14">
        <v>1</v>
      </c>
      <c r="O58" s="14">
        <v>2</v>
      </c>
      <c r="P58" s="14">
        <v>1</v>
      </c>
      <c r="Q58" s="14">
        <v>1</v>
      </c>
      <c r="R58" s="14">
        <v>1</v>
      </c>
      <c r="S58" s="14">
        <v>1</v>
      </c>
      <c r="T58" s="14">
        <v>1</v>
      </c>
      <c r="U58" s="14">
        <v>1</v>
      </c>
      <c r="V58" s="14">
        <v>3</v>
      </c>
      <c r="W58" s="15"/>
      <c r="X58" s="14">
        <v>80</v>
      </c>
      <c r="Y58" s="14">
        <v>79</v>
      </c>
      <c r="Z58" s="14">
        <v>12</v>
      </c>
      <c r="AA58" s="13"/>
      <c r="AB58" s="15">
        <v>98</v>
      </c>
      <c r="AC58" s="13"/>
      <c r="AD58" s="14">
        <v>5.21</v>
      </c>
      <c r="AE58" s="14">
        <v>70.8</v>
      </c>
      <c r="AF58" s="14">
        <v>5.52</v>
      </c>
      <c r="AG58" s="14">
        <v>1.83</v>
      </c>
      <c r="AH58" s="14">
        <v>3.17</v>
      </c>
      <c r="AI58" s="14">
        <v>0.54</v>
      </c>
      <c r="AJ58" s="14">
        <v>6.0000000000000001E-3</v>
      </c>
      <c r="AK58" s="14">
        <v>1.84</v>
      </c>
      <c r="AL58" s="13">
        <v>254</v>
      </c>
      <c r="AM58" s="14">
        <v>522</v>
      </c>
      <c r="AN58" s="14">
        <v>0.99</v>
      </c>
      <c r="AO58" s="14">
        <v>527</v>
      </c>
      <c r="AP58" s="14"/>
      <c r="AQ58" s="14"/>
      <c r="AR58" s="14"/>
      <c r="AS58" s="14"/>
      <c r="AT58" s="14"/>
      <c r="AU58" s="15"/>
      <c r="AV58" s="13"/>
      <c r="AW58" s="14"/>
      <c r="AX58" s="14">
        <v>3.18</v>
      </c>
      <c r="AY58" s="14"/>
      <c r="AZ58" s="14"/>
      <c r="BA58" s="15"/>
      <c r="BB58" s="13"/>
      <c r="BC58" s="14"/>
      <c r="BD58" s="14"/>
      <c r="BE58" s="14"/>
      <c r="BF58" s="14"/>
      <c r="BG58" s="15"/>
      <c r="BH58" s="13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>
        <v>2.8</v>
      </c>
      <c r="CA58" s="14">
        <v>10.8</v>
      </c>
      <c r="CB58" s="14"/>
      <c r="CC58" s="14"/>
      <c r="CD58" s="14"/>
      <c r="CE58" s="14"/>
      <c r="CF58" s="14"/>
      <c r="CG58" s="14"/>
      <c r="CH58" s="14"/>
      <c r="CI58" s="14"/>
      <c r="CJ58" s="14">
        <v>6.1</v>
      </c>
      <c r="CK58" s="14">
        <v>25.62</v>
      </c>
      <c r="CL58" s="15">
        <v>225.8</v>
      </c>
      <c r="CM58" s="13"/>
      <c r="CN58" s="14"/>
      <c r="CO58" s="14"/>
      <c r="CP58" s="14"/>
      <c r="CQ58" s="14"/>
      <c r="CR58" s="15"/>
      <c r="CS58" s="13">
        <v>27</v>
      </c>
      <c r="CT58" s="14">
        <v>8</v>
      </c>
      <c r="CU58" s="15">
        <v>15</v>
      </c>
      <c r="CV58" s="13">
        <v>1</v>
      </c>
      <c r="CW58" s="14">
        <v>3</v>
      </c>
      <c r="CX58" s="14">
        <v>6</v>
      </c>
      <c r="CY58" s="14">
        <v>1</v>
      </c>
      <c r="CZ58" s="14">
        <v>1</v>
      </c>
      <c r="DA58" s="15">
        <v>1</v>
      </c>
      <c r="DB58" s="13">
        <v>4</v>
      </c>
      <c r="DC58" s="14">
        <v>3</v>
      </c>
      <c r="DD58" s="14">
        <v>8</v>
      </c>
      <c r="DE58" s="14">
        <v>1</v>
      </c>
      <c r="DF58" s="14">
        <v>3</v>
      </c>
      <c r="DG58" s="14">
        <v>2</v>
      </c>
      <c r="DH58" s="15">
        <v>23</v>
      </c>
      <c r="DI58" s="13">
        <v>5</v>
      </c>
      <c r="DJ58" s="14">
        <v>5</v>
      </c>
      <c r="DK58" s="14">
        <v>4</v>
      </c>
      <c r="DL58" s="14">
        <v>2</v>
      </c>
      <c r="DM58" s="14">
        <v>9</v>
      </c>
      <c r="DN58" s="14">
        <v>5</v>
      </c>
      <c r="DO58" s="14">
        <v>4</v>
      </c>
      <c r="DP58" s="14">
        <v>3</v>
      </c>
      <c r="DQ58" s="14">
        <v>15</v>
      </c>
      <c r="DR58" s="14">
        <v>9</v>
      </c>
      <c r="DS58" s="14">
        <v>6</v>
      </c>
      <c r="DT58" s="14">
        <v>101</v>
      </c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5"/>
      <c r="EK58" s="54">
        <f>COUNTBLANK($C58:$EJ58)/139</f>
        <v>0.48920863309352519</v>
      </c>
      <c r="EL58"/>
      <c r="EM58"/>
      <c r="EN58"/>
      <c r="EO58"/>
      <c r="EP58"/>
      <c r="EQ58"/>
      <c r="ER58"/>
      <c r="ES58"/>
      <c r="ET58"/>
      <c r="EU58"/>
      <c r="EV58"/>
      <c r="EW58"/>
      <c r="EX58"/>
      <c r="EZ58"/>
    </row>
    <row r="59" spans="1:449" ht="15.5" customHeight="1" x14ac:dyDescent="0.35">
      <c r="A59">
        <v>58</v>
      </c>
      <c r="B59">
        <v>6</v>
      </c>
      <c r="C59" s="13">
        <v>2</v>
      </c>
      <c r="D59" s="14">
        <v>4</v>
      </c>
      <c r="E59" s="14">
        <v>3</v>
      </c>
      <c r="F59" s="14">
        <v>2</v>
      </c>
      <c r="G59" s="14">
        <v>2</v>
      </c>
      <c r="H59" s="14">
        <v>1</v>
      </c>
      <c r="I59" s="15">
        <v>3</v>
      </c>
      <c r="J59" s="13">
        <v>1</v>
      </c>
      <c r="K59" s="14">
        <v>1</v>
      </c>
      <c r="L59" s="14">
        <v>1</v>
      </c>
      <c r="M59" s="14">
        <v>1</v>
      </c>
      <c r="N59" s="14">
        <v>1</v>
      </c>
      <c r="O59" s="14">
        <v>2</v>
      </c>
      <c r="P59" s="14">
        <v>1</v>
      </c>
      <c r="Q59" s="14">
        <v>1</v>
      </c>
      <c r="R59" s="14">
        <v>1</v>
      </c>
      <c r="S59" s="14">
        <v>1</v>
      </c>
      <c r="T59" s="14">
        <v>1</v>
      </c>
      <c r="U59" s="14">
        <v>2</v>
      </c>
      <c r="V59" s="14">
        <v>3</v>
      </c>
      <c r="W59" s="15"/>
      <c r="X59" s="14">
        <v>58</v>
      </c>
      <c r="Y59" s="14">
        <v>56</v>
      </c>
      <c r="Z59" s="14">
        <v>12</v>
      </c>
      <c r="AA59" s="13"/>
      <c r="AB59" s="15"/>
      <c r="AC59" s="13">
        <v>49.8</v>
      </c>
      <c r="AD59" s="14">
        <v>5.36</v>
      </c>
      <c r="AE59" s="14">
        <v>72.17</v>
      </c>
      <c r="AF59" s="14">
        <v>5.2</v>
      </c>
      <c r="AG59" s="14">
        <v>1.63</v>
      </c>
      <c r="AH59" s="14">
        <v>3.63</v>
      </c>
      <c r="AI59" s="14">
        <v>0.75</v>
      </c>
      <c r="AJ59" s="14">
        <v>0.48</v>
      </c>
      <c r="AK59" s="14">
        <v>2.2799999999999998</v>
      </c>
      <c r="AL59" s="13">
        <v>109</v>
      </c>
      <c r="AM59" s="14">
        <v>365</v>
      </c>
      <c r="AN59" s="14">
        <v>2.75</v>
      </c>
      <c r="AO59" s="14">
        <v>133</v>
      </c>
      <c r="AP59" s="14">
        <v>106.2</v>
      </c>
      <c r="AQ59" s="14"/>
      <c r="AR59" s="14">
        <v>8.64</v>
      </c>
      <c r="AS59" s="14">
        <v>3.94</v>
      </c>
      <c r="AT59" s="14">
        <v>5.41</v>
      </c>
      <c r="AU59" s="15">
        <v>8.31</v>
      </c>
      <c r="AV59" s="13"/>
      <c r="AW59" s="14"/>
      <c r="AX59" s="14">
        <v>6.52</v>
      </c>
      <c r="AY59" s="14"/>
      <c r="AZ59" s="14"/>
      <c r="BA59" s="15"/>
      <c r="BB59" s="13"/>
      <c r="BC59" s="14"/>
      <c r="BD59" s="14"/>
      <c r="BE59" s="14"/>
      <c r="BF59" s="14"/>
      <c r="BG59" s="15"/>
      <c r="BH59" s="13"/>
      <c r="BI59" s="14"/>
      <c r="BJ59" s="14"/>
      <c r="BK59" s="14">
        <v>59</v>
      </c>
      <c r="BL59" s="14">
        <v>23.4</v>
      </c>
      <c r="BM59" s="14"/>
      <c r="BN59" s="14">
        <v>3.17</v>
      </c>
      <c r="BO59" s="14">
        <v>350.6</v>
      </c>
      <c r="BP59" s="14">
        <v>16.03</v>
      </c>
      <c r="BQ59" s="14"/>
      <c r="BR59" s="14"/>
      <c r="BS59" s="14"/>
      <c r="BT59" s="14"/>
      <c r="BU59" s="14"/>
      <c r="BV59" s="14"/>
      <c r="BW59" s="14"/>
      <c r="BX59" s="14"/>
      <c r="BY59" s="14"/>
      <c r="BZ59" s="14">
        <v>3.72</v>
      </c>
      <c r="CA59" s="14">
        <v>14.3</v>
      </c>
      <c r="CB59" s="14"/>
      <c r="CC59" s="14"/>
      <c r="CD59" s="14"/>
      <c r="CE59" s="14"/>
      <c r="CF59" s="14"/>
      <c r="CG59" s="14"/>
      <c r="CH59" s="14"/>
      <c r="CI59" s="14"/>
      <c r="CJ59" s="14">
        <v>13.1</v>
      </c>
      <c r="CK59" s="14">
        <v>22.31</v>
      </c>
      <c r="CL59" s="15">
        <v>60.81</v>
      </c>
      <c r="CM59" s="13"/>
      <c r="CN59" s="14"/>
      <c r="CO59" s="14"/>
      <c r="CP59" s="14"/>
      <c r="CQ59" s="14"/>
      <c r="CR59" s="15"/>
      <c r="CS59" s="13">
        <v>21</v>
      </c>
      <c r="CT59" s="14">
        <v>6</v>
      </c>
      <c r="CU59" s="15">
        <v>7</v>
      </c>
      <c r="CV59" s="13">
        <v>1</v>
      </c>
      <c r="CW59" s="14">
        <v>1</v>
      </c>
      <c r="CX59" s="14">
        <v>1</v>
      </c>
      <c r="CY59" s="14">
        <v>1</v>
      </c>
      <c r="CZ59" s="14">
        <v>1</v>
      </c>
      <c r="DA59" s="15">
        <v>2</v>
      </c>
      <c r="DB59" s="13">
        <v>5</v>
      </c>
      <c r="DC59" s="14">
        <v>6</v>
      </c>
      <c r="DD59" s="14">
        <v>6</v>
      </c>
      <c r="DE59" s="14">
        <v>1</v>
      </c>
      <c r="DF59" s="14">
        <v>6</v>
      </c>
      <c r="DG59" s="14">
        <v>9</v>
      </c>
      <c r="DH59" s="15">
        <v>8</v>
      </c>
      <c r="DI59" s="13">
        <v>6</v>
      </c>
      <c r="DJ59" s="14">
        <v>5</v>
      </c>
      <c r="DK59" s="14">
        <v>0</v>
      </c>
      <c r="DL59" s="14">
        <v>7</v>
      </c>
      <c r="DM59" s="14">
        <v>9</v>
      </c>
      <c r="DN59" s="14">
        <v>5</v>
      </c>
      <c r="DO59" s="14">
        <v>4</v>
      </c>
      <c r="DP59" s="14">
        <v>0</v>
      </c>
      <c r="DQ59" s="14">
        <v>12</v>
      </c>
      <c r="DR59" s="14">
        <v>8</v>
      </c>
      <c r="DS59" s="14">
        <v>4</v>
      </c>
      <c r="DT59" s="14">
        <v>81</v>
      </c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5"/>
      <c r="EK59" s="54">
        <f>COUNTBLANK($C59:$EJ59)/139</f>
        <v>0.41726618705035973</v>
      </c>
      <c r="EL59"/>
      <c r="EM59"/>
      <c r="EN59"/>
      <c r="EO59"/>
      <c r="EP59"/>
      <c r="EQ59"/>
      <c r="ER59"/>
      <c r="ES59"/>
      <c r="ET59"/>
      <c r="EU59"/>
      <c r="EV59"/>
      <c r="EW59"/>
      <c r="EX59"/>
      <c r="EZ59"/>
    </row>
    <row r="60" spans="1:449" ht="15.5" customHeight="1" x14ac:dyDescent="0.35">
      <c r="A60">
        <v>59</v>
      </c>
      <c r="B60">
        <v>3</v>
      </c>
      <c r="C60" s="13">
        <v>1</v>
      </c>
      <c r="D60" s="14">
        <v>6</v>
      </c>
      <c r="E60" s="14">
        <v>3</v>
      </c>
      <c r="F60" s="14">
        <v>3</v>
      </c>
      <c r="G60" s="14">
        <v>1</v>
      </c>
      <c r="H60" s="14">
        <v>1</v>
      </c>
      <c r="I60" s="15">
        <v>1</v>
      </c>
      <c r="J60" s="13">
        <v>1</v>
      </c>
      <c r="K60" s="14">
        <v>1</v>
      </c>
      <c r="L60" s="14">
        <v>1</v>
      </c>
      <c r="M60" s="14">
        <v>1</v>
      </c>
      <c r="N60" s="14">
        <v>1</v>
      </c>
      <c r="O60" s="14">
        <v>1</v>
      </c>
      <c r="P60" s="14">
        <v>1</v>
      </c>
      <c r="Q60" s="14">
        <v>4</v>
      </c>
      <c r="R60" s="14">
        <v>1</v>
      </c>
      <c r="S60" s="14">
        <v>1</v>
      </c>
      <c r="T60" s="14">
        <v>1</v>
      </c>
      <c r="U60" s="14">
        <v>1</v>
      </c>
      <c r="V60" s="14">
        <v>2</v>
      </c>
      <c r="W60" s="15"/>
      <c r="X60" s="14">
        <v>62</v>
      </c>
      <c r="Y60" s="14">
        <v>61</v>
      </c>
      <c r="Z60" s="14">
        <v>24</v>
      </c>
      <c r="AA60" s="13"/>
      <c r="AB60" s="15">
        <v>61</v>
      </c>
      <c r="AC60" s="13">
        <v>40.869999999999997</v>
      </c>
      <c r="AD60" s="14">
        <v>5.03</v>
      </c>
      <c r="AE60" s="14">
        <v>68.599999999999994</v>
      </c>
      <c r="AF60" s="14">
        <v>5.4</v>
      </c>
      <c r="AG60" s="14">
        <v>1.47</v>
      </c>
      <c r="AH60" s="14">
        <v>3.21</v>
      </c>
      <c r="AI60" s="14">
        <v>1.1299999999999999</v>
      </c>
      <c r="AJ60" s="14">
        <v>0.71</v>
      </c>
      <c r="AK60" s="14">
        <v>2.42</v>
      </c>
      <c r="AL60" s="13">
        <v>3250</v>
      </c>
      <c r="AM60" s="14">
        <v>458</v>
      </c>
      <c r="AN60" s="14">
        <v>4.3</v>
      </c>
      <c r="AO60" s="14">
        <v>107</v>
      </c>
      <c r="AP60" s="14"/>
      <c r="AQ60" s="14"/>
      <c r="AR60" s="14"/>
      <c r="AS60" s="14"/>
      <c r="AT60" s="14"/>
      <c r="AU60" s="15"/>
      <c r="AV60" s="13"/>
      <c r="AW60" s="14"/>
      <c r="AX60" s="14">
        <v>2.88</v>
      </c>
      <c r="AY60" s="14"/>
      <c r="AZ60" s="14"/>
      <c r="BA60" s="15"/>
      <c r="BB60" s="13"/>
      <c r="BC60" s="14"/>
      <c r="BD60" s="14"/>
      <c r="BE60" s="14"/>
      <c r="BF60" s="14"/>
      <c r="BG60" s="15"/>
      <c r="BH60" s="13"/>
      <c r="BI60" s="14"/>
      <c r="BJ60" s="14"/>
      <c r="BK60" s="14">
        <v>54.8</v>
      </c>
      <c r="BL60" s="14">
        <v>38.380000000000003</v>
      </c>
      <c r="BM60" s="14"/>
      <c r="BN60" s="14">
        <v>3.36</v>
      </c>
      <c r="BO60" s="14">
        <v>600.29999999999995</v>
      </c>
      <c r="BP60" s="14">
        <v>1.99</v>
      </c>
      <c r="BQ60" s="14"/>
      <c r="BR60" s="14"/>
      <c r="BS60" s="14"/>
      <c r="BT60" s="14"/>
      <c r="BU60" s="14"/>
      <c r="BV60" s="14"/>
      <c r="BW60" s="14"/>
      <c r="BX60" s="14"/>
      <c r="BY60" s="14"/>
      <c r="BZ60" s="14">
        <v>2.44</v>
      </c>
      <c r="CA60" s="14">
        <v>9.0299999999999994</v>
      </c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5">
        <v>222.68</v>
      </c>
      <c r="CM60" s="13"/>
      <c r="CN60" s="14"/>
      <c r="CO60" s="14"/>
      <c r="CP60" s="14"/>
      <c r="CQ60" s="14"/>
      <c r="CR60" s="15"/>
      <c r="CS60" s="13">
        <v>26</v>
      </c>
      <c r="CT60" s="14">
        <v>10</v>
      </c>
      <c r="CU60" s="15">
        <v>13</v>
      </c>
      <c r="CV60" s="13">
        <v>1</v>
      </c>
      <c r="CW60" s="14">
        <v>2</v>
      </c>
      <c r="CX60" s="14">
        <v>5</v>
      </c>
      <c r="CY60" s="14">
        <v>4</v>
      </c>
      <c r="CZ60" s="14">
        <v>1</v>
      </c>
      <c r="DA60" s="15">
        <v>2</v>
      </c>
      <c r="DB60" s="13">
        <v>5</v>
      </c>
      <c r="DC60" s="14">
        <v>4</v>
      </c>
      <c r="DD60" s="14">
        <v>6</v>
      </c>
      <c r="DE60" s="14">
        <v>4</v>
      </c>
      <c r="DF60" s="14">
        <v>5</v>
      </c>
      <c r="DG60" s="14">
        <v>8</v>
      </c>
      <c r="DH60" s="15">
        <v>16</v>
      </c>
      <c r="DI60" s="13">
        <v>6</v>
      </c>
      <c r="DJ60" s="14">
        <v>5</v>
      </c>
      <c r="DK60" s="14">
        <v>4</v>
      </c>
      <c r="DL60" s="14">
        <v>10</v>
      </c>
      <c r="DM60" s="14">
        <v>12</v>
      </c>
      <c r="DN60" s="14">
        <v>6</v>
      </c>
      <c r="DO60" s="14">
        <v>6</v>
      </c>
      <c r="DP60" s="14">
        <v>8</v>
      </c>
      <c r="DQ60" s="14">
        <v>16</v>
      </c>
      <c r="DR60" s="14">
        <v>9</v>
      </c>
      <c r="DS60" s="14">
        <v>7</v>
      </c>
      <c r="DT60" s="14">
        <v>120</v>
      </c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5"/>
      <c r="EK60" s="54">
        <f>COUNTBLANK($C60:$EJ60)/139</f>
        <v>0.46043165467625902</v>
      </c>
      <c r="EL60"/>
      <c r="EM60"/>
      <c r="EN60"/>
      <c r="EO60"/>
      <c r="EP60"/>
      <c r="EQ60"/>
      <c r="ER60"/>
      <c r="ES60"/>
      <c r="ET60"/>
      <c r="EU60"/>
      <c r="EV60"/>
      <c r="EW60"/>
      <c r="EX60"/>
      <c r="EZ60"/>
    </row>
    <row r="61" spans="1:449" ht="15.5" customHeight="1" x14ac:dyDescent="0.35">
      <c r="A61">
        <v>60</v>
      </c>
      <c r="B61">
        <v>6</v>
      </c>
      <c r="C61" s="13">
        <v>2</v>
      </c>
      <c r="D61" s="14">
        <v>6</v>
      </c>
      <c r="E61" s="14">
        <v>6</v>
      </c>
      <c r="F61" s="14">
        <v>2</v>
      </c>
      <c r="G61" s="14">
        <v>2</v>
      </c>
      <c r="H61" s="14">
        <v>1</v>
      </c>
      <c r="I61" s="15">
        <v>3</v>
      </c>
      <c r="J61" s="13">
        <v>1</v>
      </c>
      <c r="K61" s="14">
        <v>1</v>
      </c>
      <c r="L61" s="14">
        <v>1</v>
      </c>
      <c r="M61" s="14">
        <v>1</v>
      </c>
      <c r="N61" s="14">
        <v>1</v>
      </c>
      <c r="O61" s="14">
        <v>2</v>
      </c>
      <c r="P61" s="14">
        <v>1</v>
      </c>
      <c r="Q61" s="14">
        <v>1</v>
      </c>
      <c r="R61" s="14">
        <v>1</v>
      </c>
      <c r="S61" s="14">
        <v>1</v>
      </c>
      <c r="T61" s="14">
        <v>1</v>
      </c>
      <c r="U61" s="14">
        <v>1</v>
      </c>
      <c r="V61" s="14">
        <v>2</v>
      </c>
      <c r="W61" s="15"/>
      <c r="X61" s="14">
        <v>84</v>
      </c>
      <c r="Y61" s="14">
        <v>80</v>
      </c>
      <c r="Z61" s="14">
        <v>48</v>
      </c>
      <c r="AA61" s="13"/>
      <c r="AB61" s="15"/>
      <c r="AC61" s="13">
        <v>42.1</v>
      </c>
      <c r="AD61" s="14">
        <v>6.34</v>
      </c>
      <c r="AE61" s="14">
        <v>64.84</v>
      </c>
      <c r="AF61" s="14">
        <v>5.29</v>
      </c>
      <c r="AG61" s="14">
        <v>1.79</v>
      </c>
      <c r="AH61" s="14">
        <v>4.1900000000000004</v>
      </c>
      <c r="AI61" s="14">
        <v>0.85</v>
      </c>
      <c r="AJ61" s="14">
        <v>0.32</v>
      </c>
      <c r="AK61" s="14">
        <v>2.5299999999999998</v>
      </c>
      <c r="AL61" s="13">
        <v>92</v>
      </c>
      <c r="AM61" s="14">
        <v>333</v>
      </c>
      <c r="AN61" s="14">
        <v>2.2000000000000002</v>
      </c>
      <c r="AO61" s="14">
        <v>151</v>
      </c>
      <c r="AP61" s="14"/>
      <c r="AQ61" s="14"/>
      <c r="AR61" s="14"/>
      <c r="AS61" s="14"/>
      <c r="AT61" s="14"/>
      <c r="AU61" s="15"/>
      <c r="AV61" s="13"/>
      <c r="AW61" s="14"/>
      <c r="AX61" s="14">
        <v>4</v>
      </c>
      <c r="AY61" s="14"/>
      <c r="AZ61" s="14"/>
      <c r="BA61" s="15"/>
      <c r="BB61" s="13">
        <v>109</v>
      </c>
      <c r="BC61" s="14">
        <v>3.72</v>
      </c>
      <c r="BD61" s="14">
        <v>203</v>
      </c>
      <c r="BE61" s="14">
        <v>5.7</v>
      </c>
      <c r="BF61" s="14">
        <v>34</v>
      </c>
      <c r="BG61" s="15">
        <v>4.5</v>
      </c>
      <c r="BH61" s="13"/>
      <c r="BI61" s="14"/>
      <c r="BJ61" s="14"/>
      <c r="BK61" s="14">
        <v>74.2</v>
      </c>
      <c r="BL61" s="14"/>
      <c r="BM61" s="14"/>
      <c r="BN61" s="14"/>
      <c r="BO61" s="14">
        <v>347.1</v>
      </c>
      <c r="BP61" s="14">
        <v>9.51</v>
      </c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5">
        <v>1962.83</v>
      </c>
      <c r="CM61" s="13"/>
      <c r="CN61" s="14"/>
      <c r="CO61" s="14"/>
      <c r="CP61" s="14"/>
      <c r="CQ61" s="14"/>
      <c r="CR61" s="15"/>
      <c r="CS61" s="13">
        <v>23</v>
      </c>
      <c r="CT61" s="14">
        <v>7</v>
      </c>
      <c r="CU61" s="15">
        <v>14</v>
      </c>
      <c r="CV61" s="13">
        <v>4</v>
      </c>
      <c r="CW61" s="14">
        <v>8</v>
      </c>
      <c r="CX61" s="14">
        <v>5</v>
      </c>
      <c r="CY61" s="14">
        <v>1</v>
      </c>
      <c r="CZ61" s="14">
        <v>1</v>
      </c>
      <c r="DA61" s="15">
        <v>4</v>
      </c>
      <c r="DB61" s="13">
        <v>3</v>
      </c>
      <c r="DC61" s="14">
        <v>4</v>
      </c>
      <c r="DD61" s="14">
        <v>7</v>
      </c>
      <c r="DE61" s="14">
        <v>1</v>
      </c>
      <c r="DF61" s="14">
        <v>1</v>
      </c>
      <c r="DG61" s="14">
        <v>2</v>
      </c>
      <c r="DH61" s="15">
        <v>7</v>
      </c>
      <c r="DI61" s="13">
        <v>5</v>
      </c>
      <c r="DJ61" s="14">
        <v>4</v>
      </c>
      <c r="DK61" s="14">
        <v>3</v>
      </c>
      <c r="DL61" s="14">
        <v>1</v>
      </c>
      <c r="DM61" s="14">
        <v>8</v>
      </c>
      <c r="DN61" s="14">
        <v>4</v>
      </c>
      <c r="DO61" s="14">
        <v>4</v>
      </c>
      <c r="DP61" s="14">
        <v>6</v>
      </c>
      <c r="DQ61" s="14">
        <v>8</v>
      </c>
      <c r="DR61" s="14">
        <v>8</v>
      </c>
      <c r="DS61" s="14">
        <v>0</v>
      </c>
      <c r="DT61" s="14">
        <v>90</v>
      </c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5"/>
      <c r="EK61" s="54">
        <f>COUNTBLANK($C61:$EJ61)/139</f>
        <v>0.45323741007194246</v>
      </c>
      <c r="EL61"/>
      <c r="EM61"/>
      <c r="EN61"/>
      <c r="EO61"/>
      <c r="EP61"/>
      <c r="EQ61"/>
      <c r="ER61"/>
      <c r="ES61"/>
      <c r="ET61"/>
      <c r="EU61"/>
      <c r="EV61"/>
      <c r="EW61"/>
      <c r="EX61"/>
      <c r="EZ61"/>
    </row>
    <row r="62" spans="1:449" ht="15.5" customHeight="1" x14ac:dyDescent="0.35">
      <c r="A62">
        <v>61</v>
      </c>
      <c r="B62">
        <v>3</v>
      </c>
      <c r="C62" s="13">
        <v>2</v>
      </c>
      <c r="D62" s="14">
        <v>6</v>
      </c>
      <c r="E62" s="14">
        <v>6</v>
      </c>
      <c r="F62" s="14">
        <v>2</v>
      </c>
      <c r="G62" s="14">
        <v>2</v>
      </c>
      <c r="H62" s="14">
        <v>1</v>
      </c>
      <c r="I62" s="15">
        <v>1</v>
      </c>
      <c r="J62" s="13">
        <v>1</v>
      </c>
      <c r="K62" s="14">
        <v>1</v>
      </c>
      <c r="L62" s="14">
        <v>1</v>
      </c>
      <c r="M62" s="14">
        <v>1</v>
      </c>
      <c r="N62" s="14">
        <v>1</v>
      </c>
      <c r="O62" s="14">
        <v>2</v>
      </c>
      <c r="P62" s="14">
        <v>1</v>
      </c>
      <c r="Q62" s="14">
        <v>3</v>
      </c>
      <c r="R62" s="14">
        <v>1</v>
      </c>
      <c r="S62" s="14">
        <v>2</v>
      </c>
      <c r="T62" s="14">
        <v>1</v>
      </c>
      <c r="U62" s="14">
        <v>1</v>
      </c>
      <c r="V62" s="14">
        <v>2</v>
      </c>
      <c r="W62" s="15"/>
      <c r="X62" s="14">
        <v>83</v>
      </c>
      <c r="Y62" s="14">
        <v>81</v>
      </c>
      <c r="Z62" s="14">
        <v>24</v>
      </c>
      <c r="AA62" s="13">
        <v>57</v>
      </c>
      <c r="AB62" s="15">
        <v>91</v>
      </c>
      <c r="AC62" s="13">
        <v>43.9</v>
      </c>
      <c r="AD62" s="14">
        <v>6.79</v>
      </c>
      <c r="AE62" s="14">
        <v>69.069999999999993</v>
      </c>
      <c r="AF62" s="14">
        <v>4.7699999999999996</v>
      </c>
      <c r="AG62" s="14">
        <v>1.6</v>
      </c>
      <c r="AH62" s="14">
        <v>4.33</v>
      </c>
      <c r="AI62" s="14">
        <v>1.35</v>
      </c>
      <c r="AJ62" s="14">
        <v>0.06</v>
      </c>
      <c r="AK62" s="14">
        <v>3.24</v>
      </c>
      <c r="AL62" s="13">
        <v>348</v>
      </c>
      <c r="AM62" s="14">
        <v>407</v>
      </c>
      <c r="AN62" s="14">
        <v>1.43</v>
      </c>
      <c r="AO62" s="14">
        <v>285</v>
      </c>
      <c r="AP62" s="14"/>
      <c r="AQ62" s="14"/>
      <c r="AR62" s="14"/>
      <c r="AS62" s="14"/>
      <c r="AT62" s="14"/>
      <c r="AU62" s="15"/>
      <c r="AV62" s="13"/>
      <c r="AW62" s="14"/>
      <c r="AX62" s="14">
        <v>5.12</v>
      </c>
      <c r="AY62" s="14"/>
      <c r="AZ62" s="14"/>
      <c r="BA62" s="15"/>
      <c r="BB62" s="13">
        <v>128</v>
      </c>
      <c r="BC62" s="14"/>
      <c r="BD62" s="14"/>
      <c r="BE62" s="14"/>
      <c r="BF62" s="14"/>
      <c r="BG62" s="15"/>
      <c r="BH62" s="13">
        <v>137</v>
      </c>
      <c r="BI62" s="14">
        <v>1070</v>
      </c>
      <c r="BJ62" s="14"/>
      <c r="BK62" s="14">
        <v>60.1</v>
      </c>
      <c r="BL62" s="14">
        <v>42.41</v>
      </c>
      <c r="BM62" s="14"/>
      <c r="BN62" s="14">
        <v>2.79</v>
      </c>
      <c r="BO62" s="14">
        <v>376.7</v>
      </c>
      <c r="BP62" s="14">
        <v>7.38</v>
      </c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5">
        <v>208.76</v>
      </c>
      <c r="CM62" s="13"/>
      <c r="CN62" s="14"/>
      <c r="CO62" s="14"/>
      <c r="CP62" s="14"/>
      <c r="CQ62" s="14"/>
      <c r="CR62" s="15"/>
      <c r="CS62" s="13">
        <v>27</v>
      </c>
      <c r="CT62" s="14">
        <v>8</v>
      </c>
      <c r="CU62" s="15">
        <v>14</v>
      </c>
      <c r="CV62" s="13">
        <v>1</v>
      </c>
      <c r="CW62" s="14">
        <v>1</v>
      </c>
      <c r="CX62" s="14">
        <v>3</v>
      </c>
      <c r="CY62" s="14">
        <v>1</v>
      </c>
      <c r="CZ62" s="14">
        <v>1</v>
      </c>
      <c r="DA62" s="15">
        <v>2</v>
      </c>
      <c r="DB62" s="13">
        <v>1</v>
      </c>
      <c r="DC62" s="14">
        <v>1</v>
      </c>
      <c r="DD62" s="14">
        <v>5</v>
      </c>
      <c r="DE62" s="14">
        <v>1</v>
      </c>
      <c r="DF62" s="14">
        <v>1</v>
      </c>
      <c r="DG62" s="14">
        <v>1</v>
      </c>
      <c r="DH62" s="15">
        <v>12</v>
      </c>
      <c r="DI62" s="13">
        <v>6</v>
      </c>
      <c r="DJ62" s="14">
        <v>5</v>
      </c>
      <c r="DK62" s="14">
        <v>5</v>
      </c>
      <c r="DL62" s="14">
        <v>7</v>
      </c>
      <c r="DM62" s="14">
        <v>10</v>
      </c>
      <c r="DN62" s="14">
        <v>6</v>
      </c>
      <c r="DO62" s="14">
        <v>4</v>
      </c>
      <c r="DP62" s="14">
        <v>2</v>
      </c>
      <c r="DQ62" s="14">
        <v>16</v>
      </c>
      <c r="DR62" s="14">
        <v>8</v>
      </c>
      <c r="DS62" s="14">
        <v>8</v>
      </c>
      <c r="DT62" s="14">
        <v>116</v>
      </c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5"/>
      <c r="EK62" s="54">
        <f>COUNTBLANK($C62:$EJ62)/139</f>
        <v>0.4460431654676259</v>
      </c>
      <c r="EL62"/>
      <c r="EM62"/>
      <c r="EN62"/>
      <c r="EO62"/>
      <c r="EP62"/>
      <c r="EQ62"/>
      <c r="ER62"/>
      <c r="ES62"/>
      <c r="ET62"/>
      <c r="EU62"/>
      <c r="EV62"/>
      <c r="EW62"/>
      <c r="EX62"/>
      <c r="EZ62"/>
    </row>
    <row r="63" spans="1:449" ht="15.5" customHeight="1" x14ac:dyDescent="0.35">
      <c r="A63">
        <v>62</v>
      </c>
      <c r="B63">
        <v>3</v>
      </c>
      <c r="C63" s="13">
        <v>2</v>
      </c>
      <c r="D63" s="14">
        <v>6</v>
      </c>
      <c r="E63" s="14">
        <v>6</v>
      </c>
      <c r="F63" s="14">
        <v>4</v>
      </c>
      <c r="G63" s="14">
        <v>1</v>
      </c>
      <c r="H63" s="14">
        <v>1</v>
      </c>
      <c r="I63" s="15">
        <v>3</v>
      </c>
      <c r="J63" s="13">
        <v>1</v>
      </c>
      <c r="K63" s="14">
        <v>1</v>
      </c>
      <c r="L63" s="14">
        <v>1</v>
      </c>
      <c r="M63" s="14">
        <v>1</v>
      </c>
      <c r="N63" s="14">
        <v>1</v>
      </c>
      <c r="O63" s="14">
        <v>2</v>
      </c>
      <c r="P63" s="14">
        <v>1</v>
      </c>
      <c r="Q63" s="14">
        <v>3</v>
      </c>
      <c r="R63" s="14">
        <v>1</v>
      </c>
      <c r="S63" s="14">
        <v>2</v>
      </c>
      <c r="T63" s="14">
        <v>1</v>
      </c>
      <c r="U63" s="14">
        <v>6</v>
      </c>
      <c r="V63" s="14">
        <v>1</v>
      </c>
      <c r="W63" s="15"/>
      <c r="X63" s="14">
        <v>71</v>
      </c>
      <c r="Y63" s="14">
        <v>71</v>
      </c>
      <c r="Z63" s="14">
        <v>4</v>
      </c>
      <c r="AA63" s="13">
        <v>62</v>
      </c>
      <c r="AB63" s="15">
        <v>92</v>
      </c>
      <c r="AC63" s="13">
        <v>46</v>
      </c>
      <c r="AD63" s="14">
        <v>6.06</v>
      </c>
      <c r="AE63" s="14">
        <v>63.64</v>
      </c>
      <c r="AF63" s="14">
        <v>5.54</v>
      </c>
      <c r="AG63" s="14">
        <v>1.28</v>
      </c>
      <c r="AH63" s="14">
        <v>3.77</v>
      </c>
      <c r="AI63" s="14">
        <v>1.41</v>
      </c>
      <c r="AJ63" s="14">
        <v>0.79</v>
      </c>
      <c r="AK63" s="14">
        <v>3.72</v>
      </c>
      <c r="AL63" s="13">
        <v>146.4</v>
      </c>
      <c r="AM63" s="14">
        <v>306</v>
      </c>
      <c r="AN63" s="14"/>
      <c r="AO63" s="14"/>
      <c r="AP63" s="14"/>
      <c r="AQ63" s="14"/>
      <c r="AR63" s="14"/>
      <c r="AS63" s="14"/>
      <c r="AT63" s="14"/>
      <c r="AU63" s="15"/>
      <c r="AV63" s="13"/>
      <c r="AW63" s="14"/>
      <c r="AX63" s="14">
        <v>5.18</v>
      </c>
      <c r="AY63" s="14"/>
      <c r="AZ63" s="14"/>
      <c r="BA63" s="15"/>
      <c r="BB63" s="13">
        <v>114</v>
      </c>
      <c r="BC63" s="14">
        <v>3.98</v>
      </c>
      <c r="BD63" s="14">
        <v>244</v>
      </c>
      <c r="BE63" s="14">
        <v>6.4</v>
      </c>
      <c r="BF63" s="14">
        <v>10</v>
      </c>
      <c r="BG63" s="15">
        <v>8</v>
      </c>
      <c r="BH63" s="13">
        <v>167</v>
      </c>
      <c r="BI63" s="14">
        <v>1465</v>
      </c>
      <c r="BJ63" s="14"/>
      <c r="BK63" s="14">
        <v>47.5</v>
      </c>
      <c r="BL63" s="14">
        <v>42.65</v>
      </c>
      <c r="BM63" s="14"/>
      <c r="BN63" s="14">
        <v>2.02</v>
      </c>
      <c r="BO63" s="14">
        <v>271.39999999999998</v>
      </c>
      <c r="BP63" s="14">
        <v>6.95</v>
      </c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5">
        <v>62.4</v>
      </c>
      <c r="CM63" s="13"/>
      <c r="CN63" s="14"/>
      <c r="CO63" s="14"/>
      <c r="CP63" s="14"/>
      <c r="CQ63" s="14"/>
      <c r="CR63" s="15"/>
      <c r="CS63" s="13">
        <v>29</v>
      </c>
      <c r="CT63" s="14">
        <v>10</v>
      </c>
      <c r="CU63" s="15">
        <v>16</v>
      </c>
      <c r="CV63" s="13">
        <v>1</v>
      </c>
      <c r="CW63" s="14">
        <v>1</v>
      </c>
      <c r="CX63" s="14">
        <v>1</v>
      </c>
      <c r="CY63" s="14">
        <v>4</v>
      </c>
      <c r="CZ63" s="14">
        <v>3</v>
      </c>
      <c r="DA63" s="15">
        <v>4</v>
      </c>
      <c r="DB63" s="13">
        <v>3</v>
      </c>
      <c r="DC63" s="14">
        <v>1</v>
      </c>
      <c r="DD63" s="14">
        <v>6</v>
      </c>
      <c r="DE63" s="14">
        <v>6</v>
      </c>
      <c r="DF63" s="14">
        <v>3</v>
      </c>
      <c r="DG63" s="14">
        <v>4</v>
      </c>
      <c r="DH63" s="15">
        <v>26</v>
      </c>
      <c r="DI63" s="13">
        <v>6</v>
      </c>
      <c r="DJ63" s="14">
        <v>5</v>
      </c>
      <c r="DK63" s="14">
        <v>3</v>
      </c>
      <c r="DL63" s="14">
        <v>8</v>
      </c>
      <c r="DM63" s="14">
        <v>11</v>
      </c>
      <c r="DN63" s="14">
        <v>6</v>
      </c>
      <c r="DO63" s="14">
        <v>5</v>
      </c>
      <c r="DP63" s="14">
        <v>8</v>
      </c>
      <c r="DQ63" s="14">
        <v>15</v>
      </c>
      <c r="DR63" s="14">
        <v>8</v>
      </c>
      <c r="DS63" s="14">
        <v>7</v>
      </c>
      <c r="DT63" s="14">
        <v>118</v>
      </c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5"/>
      <c r="EK63" s="54">
        <f>COUNTBLANK($C63:$EJ63)/139</f>
        <v>0.42446043165467628</v>
      </c>
      <c r="EL63"/>
      <c r="EM63"/>
      <c r="EN63"/>
      <c r="EO63"/>
      <c r="EP63"/>
      <c r="EQ63"/>
      <c r="ER63"/>
      <c r="ES63"/>
      <c r="ET63"/>
      <c r="EU63"/>
      <c r="EV63"/>
      <c r="EW63"/>
      <c r="EX63"/>
      <c r="EZ63"/>
    </row>
    <row r="64" spans="1:449" ht="15.5" customHeight="1" x14ac:dyDescent="0.35">
      <c r="A64">
        <v>63</v>
      </c>
      <c r="B64">
        <v>6</v>
      </c>
      <c r="C64" s="13">
        <v>2</v>
      </c>
      <c r="D64" s="14">
        <v>4</v>
      </c>
      <c r="E64" s="14">
        <v>6</v>
      </c>
      <c r="F64" s="14">
        <v>4</v>
      </c>
      <c r="G64" s="14">
        <v>1</v>
      </c>
      <c r="H64" s="14">
        <v>1</v>
      </c>
      <c r="I64" s="15">
        <v>3</v>
      </c>
      <c r="J64" s="13">
        <v>1</v>
      </c>
      <c r="K64" s="14">
        <v>1</v>
      </c>
      <c r="L64" s="14">
        <v>1</v>
      </c>
      <c r="M64" s="14">
        <v>1</v>
      </c>
      <c r="N64" s="14">
        <v>1</v>
      </c>
      <c r="O64" s="14">
        <v>2</v>
      </c>
      <c r="P64" s="14">
        <v>1</v>
      </c>
      <c r="Q64" s="14">
        <v>2</v>
      </c>
      <c r="R64" s="14">
        <v>1</v>
      </c>
      <c r="S64" s="14">
        <v>2</v>
      </c>
      <c r="T64" s="14">
        <v>1</v>
      </c>
      <c r="U64" s="14">
        <v>1</v>
      </c>
      <c r="V64" s="14">
        <v>3</v>
      </c>
      <c r="W64" s="15"/>
      <c r="X64" s="14">
        <v>66</v>
      </c>
      <c r="Y64" s="14">
        <v>66</v>
      </c>
      <c r="Z64" s="14">
        <v>8</v>
      </c>
      <c r="AA64" s="13">
        <v>49</v>
      </c>
      <c r="AB64" s="15">
        <v>79</v>
      </c>
      <c r="AC64" s="13">
        <v>43.4</v>
      </c>
      <c r="AD64" s="14">
        <v>8.7100000000000009</v>
      </c>
      <c r="AE64" s="14">
        <v>67.2</v>
      </c>
      <c r="AF64" s="14">
        <v>5.0999999999999996</v>
      </c>
      <c r="AG64" s="14">
        <v>1.99</v>
      </c>
      <c r="AH64" s="14">
        <v>6.12</v>
      </c>
      <c r="AI64" s="14">
        <v>1.04</v>
      </c>
      <c r="AJ64" s="14">
        <v>0.06</v>
      </c>
      <c r="AK64" s="14">
        <v>3.38</v>
      </c>
      <c r="AL64" s="13">
        <v>148</v>
      </c>
      <c r="AM64" s="14">
        <v>474</v>
      </c>
      <c r="AN64" s="14">
        <v>2.66</v>
      </c>
      <c r="AO64" s="14">
        <v>178</v>
      </c>
      <c r="AP64" s="14"/>
      <c r="AQ64" s="14"/>
      <c r="AR64" s="14"/>
      <c r="AS64" s="14"/>
      <c r="AT64" s="14"/>
      <c r="AU64" s="15"/>
      <c r="AV64" s="13"/>
      <c r="AW64" s="14"/>
      <c r="AX64" s="14">
        <v>5.18</v>
      </c>
      <c r="AY64" s="14"/>
      <c r="AZ64" s="14"/>
      <c r="BA64" s="15"/>
      <c r="BB64" s="13">
        <v>134</v>
      </c>
      <c r="BC64" s="14"/>
      <c r="BD64" s="14"/>
      <c r="BE64" s="14"/>
      <c r="BF64" s="14"/>
      <c r="BG64" s="15"/>
      <c r="BH64" s="13">
        <v>159</v>
      </c>
      <c r="BI64" s="14">
        <v>1187</v>
      </c>
      <c r="BJ64" s="14"/>
      <c r="BK64" s="14">
        <v>55.3</v>
      </c>
      <c r="BL64" s="14">
        <v>37.299999999999997</v>
      </c>
      <c r="BM64" s="14"/>
      <c r="BN64" s="14">
        <v>2.88</v>
      </c>
      <c r="BO64" s="14">
        <v>372.4</v>
      </c>
      <c r="BP64" s="14">
        <v>14.19</v>
      </c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5">
        <v>177.79</v>
      </c>
      <c r="CM64" s="13"/>
      <c r="CN64" s="14"/>
      <c r="CO64" s="14"/>
      <c r="CP64" s="14"/>
      <c r="CQ64" s="14"/>
      <c r="CR64" s="15"/>
      <c r="CS64" s="13">
        <v>23</v>
      </c>
      <c r="CT64" s="14">
        <v>2</v>
      </c>
      <c r="CU64" s="15">
        <v>10</v>
      </c>
      <c r="CV64" s="13">
        <v>5</v>
      </c>
      <c r="CW64" s="14">
        <v>5</v>
      </c>
      <c r="CX64" s="14">
        <v>2</v>
      </c>
      <c r="CY64" s="14">
        <v>4</v>
      </c>
      <c r="CZ64" s="14">
        <v>8</v>
      </c>
      <c r="DA64" s="15">
        <v>7</v>
      </c>
      <c r="DB64" s="13">
        <v>6</v>
      </c>
      <c r="DC64" s="14">
        <v>1</v>
      </c>
      <c r="DD64" s="14">
        <v>8</v>
      </c>
      <c r="DE64" s="14">
        <v>7</v>
      </c>
      <c r="DF64" s="14">
        <v>6</v>
      </c>
      <c r="DG64" s="14">
        <v>8</v>
      </c>
      <c r="DH64" s="15">
        <v>15</v>
      </c>
      <c r="DI64" s="13">
        <v>5</v>
      </c>
      <c r="DJ64" s="14">
        <v>4</v>
      </c>
      <c r="DK64" s="14">
        <v>2</v>
      </c>
      <c r="DL64" s="14">
        <v>5</v>
      </c>
      <c r="DM64" s="14">
        <v>8</v>
      </c>
      <c r="DN64" s="14">
        <v>5</v>
      </c>
      <c r="DO64" s="14">
        <v>3</v>
      </c>
      <c r="DP64" s="14">
        <v>3</v>
      </c>
      <c r="DQ64" s="14">
        <v>7</v>
      </c>
      <c r="DR64" s="14">
        <v>7</v>
      </c>
      <c r="DS64" s="14">
        <v>0</v>
      </c>
      <c r="DT64" s="14">
        <v>80</v>
      </c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5"/>
      <c r="EK64" s="54">
        <f>COUNTBLANK($C64:$EJ64)/139</f>
        <v>0.4460431654676259</v>
      </c>
      <c r="EL64"/>
      <c r="EM64"/>
      <c r="EN64"/>
      <c r="EO64"/>
      <c r="EP64"/>
      <c r="EQ64"/>
      <c r="ER64"/>
      <c r="ES64"/>
      <c r="ET64"/>
      <c r="EU64"/>
      <c r="EV64"/>
      <c r="EW64"/>
      <c r="EX64"/>
      <c r="EZ64"/>
    </row>
    <row r="65" spans="1:449" s="6" customFormat="1" ht="15.5" customHeight="1" x14ac:dyDescent="0.35">
      <c r="A65">
        <v>64</v>
      </c>
      <c r="B65">
        <v>2</v>
      </c>
      <c r="C65" s="13">
        <v>2</v>
      </c>
      <c r="D65" s="14">
        <v>3</v>
      </c>
      <c r="E65" s="14">
        <v>8</v>
      </c>
      <c r="F65" s="14">
        <v>2</v>
      </c>
      <c r="G65" s="14">
        <v>2</v>
      </c>
      <c r="H65" s="14">
        <v>1</v>
      </c>
      <c r="I65" s="15">
        <v>1</v>
      </c>
      <c r="J65" s="13">
        <v>1</v>
      </c>
      <c r="K65" s="14">
        <v>1</v>
      </c>
      <c r="L65" s="14">
        <v>1</v>
      </c>
      <c r="M65" s="14">
        <v>1</v>
      </c>
      <c r="N65" s="14">
        <v>1</v>
      </c>
      <c r="O65" s="14">
        <v>1</v>
      </c>
      <c r="P65" s="14">
        <v>1</v>
      </c>
      <c r="Q65" s="14">
        <v>1</v>
      </c>
      <c r="R65" s="14">
        <v>1</v>
      </c>
      <c r="S65" s="14">
        <v>1</v>
      </c>
      <c r="T65" s="14">
        <v>1</v>
      </c>
      <c r="U65" s="14">
        <v>1</v>
      </c>
      <c r="V65" s="14">
        <v>2</v>
      </c>
      <c r="W65" s="15"/>
      <c r="X65" s="14">
        <v>56</v>
      </c>
      <c r="Y65" s="14">
        <v>1</v>
      </c>
      <c r="Z65" s="14">
        <v>24</v>
      </c>
      <c r="AA65" s="13">
        <v>48</v>
      </c>
      <c r="AB65" s="15">
        <v>48</v>
      </c>
      <c r="AC65" s="13"/>
      <c r="AD65" s="14">
        <v>5.16</v>
      </c>
      <c r="AE65" s="14"/>
      <c r="AF65" s="14">
        <v>6.68</v>
      </c>
      <c r="AG65" s="14">
        <v>1.86</v>
      </c>
      <c r="AH65" s="14">
        <v>3.16</v>
      </c>
      <c r="AI65" s="14">
        <v>0.73</v>
      </c>
      <c r="AJ65" s="14"/>
      <c r="AK65" s="14">
        <v>1.78</v>
      </c>
      <c r="AL65" s="13">
        <v>214.8</v>
      </c>
      <c r="AM65" s="14"/>
      <c r="AN65" s="14"/>
      <c r="AO65" s="14"/>
      <c r="AP65" s="14"/>
      <c r="AQ65" s="14"/>
      <c r="AR65" s="14"/>
      <c r="AS65" s="14"/>
      <c r="AT65" s="14"/>
      <c r="AU65" s="15"/>
      <c r="AV65" s="13"/>
      <c r="AW65" s="14"/>
      <c r="AX65" s="14">
        <v>4.46</v>
      </c>
      <c r="AY65" s="14"/>
      <c r="AZ65" s="14"/>
      <c r="BA65" s="15"/>
      <c r="BB65" s="13"/>
      <c r="BC65" s="14"/>
      <c r="BD65" s="14"/>
      <c r="BE65" s="14"/>
      <c r="BF65" s="14"/>
      <c r="BG65" s="15"/>
      <c r="BH65" s="13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5">
        <v>87.08</v>
      </c>
      <c r="CM65" s="13"/>
      <c r="CN65" s="14"/>
      <c r="CO65" s="14"/>
      <c r="CP65" s="14"/>
      <c r="CQ65" s="14"/>
      <c r="CR65" s="15"/>
      <c r="CS65" s="13">
        <v>28</v>
      </c>
      <c r="CT65" s="14">
        <v>10</v>
      </c>
      <c r="CU65" s="15">
        <v>15</v>
      </c>
      <c r="CV65" s="13">
        <v>5</v>
      </c>
      <c r="CW65" s="14">
        <v>5</v>
      </c>
      <c r="CX65" s="14">
        <v>9</v>
      </c>
      <c r="CY65" s="14">
        <v>4</v>
      </c>
      <c r="CZ65" s="14">
        <v>1</v>
      </c>
      <c r="DA65" s="15">
        <v>4</v>
      </c>
      <c r="DB65" s="13">
        <v>9</v>
      </c>
      <c r="DC65" s="14">
        <v>7</v>
      </c>
      <c r="DD65" s="14">
        <v>9</v>
      </c>
      <c r="DE65" s="14">
        <v>6</v>
      </c>
      <c r="DF65" s="14">
        <v>8</v>
      </c>
      <c r="DG65" s="14">
        <v>7</v>
      </c>
      <c r="DH65" s="15">
        <v>21</v>
      </c>
      <c r="DI65" s="13">
        <v>6</v>
      </c>
      <c r="DJ65" s="14">
        <v>5</v>
      </c>
      <c r="DK65" s="14">
        <v>3</v>
      </c>
      <c r="DL65" s="14">
        <v>6</v>
      </c>
      <c r="DM65" s="14">
        <v>9</v>
      </c>
      <c r="DN65" s="14">
        <v>5</v>
      </c>
      <c r="DO65" s="14">
        <v>4</v>
      </c>
      <c r="DP65" s="14">
        <v>5</v>
      </c>
      <c r="DQ65" s="14">
        <v>15</v>
      </c>
      <c r="DR65" s="14">
        <v>9</v>
      </c>
      <c r="DS65" s="14">
        <v>6</v>
      </c>
      <c r="DT65" s="14">
        <v>96</v>
      </c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5"/>
      <c r="EK65" s="54">
        <f>COUNTBLANK($C65:$EJ65)/139</f>
        <v>0.5467625899280576</v>
      </c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</row>
    <row r="66" spans="1:449" ht="15.5" customHeight="1" x14ac:dyDescent="0.35">
      <c r="A66">
        <v>65</v>
      </c>
      <c r="B66">
        <v>3</v>
      </c>
      <c r="C66" s="13">
        <v>2</v>
      </c>
      <c r="D66" s="14">
        <v>6</v>
      </c>
      <c r="E66" s="14">
        <v>6</v>
      </c>
      <c r="F66" s="14">
        <v>4</v>
      </c>
      <c r="G66" s="14">
        <v>1</v>
      </c>
      <c r="H66" s="14">
        <v>1</v>
      </c>
      <c r="I66" s="15">
        <v>1</v>
      </c>
      <c r="J66" s="13">
        <v>2</v>
      </c>
      <c r="K66" s="14">
        <v>1</v>
      </c>
      <c r="L66" s="14">
        <v>1</v>
      </c>
      <c r="M66" s="14">
        <v>1</v>
      </c>
      <c r="N66" s="14">
        <v>2</v>
      </c>
      <c r="O66" s="14">
        <v>2</v>
      </c>
      <c r="P66" s="14">
        <v>2</v>
      </c>
      <c r="Q66" s="14">
        <v>1</v>
      </c>
      <c r="R66" s="14">
        <v>1</v>
      </c>
      <c r="S66" s="14">
        <v>1</v>
      </c>
      <c r="T66" s="14">
        <v>1</v>
      </c>
      <c r="U66" s="14">
        <v>1</v>
      </c>
      <c r="V66" s="14">
        <v>2</v>
      </c>
      <c r="W66" s="15"/>
      <c r="X66" s="14">
        <v>74</v>
      </c>
      <c r="Y66" s="14">
        <v>74</v>
      </c>
      <c r="Z66" s="14">
        <v>4</v>
      </c>
      <c r="AA66" s="13">
        <v>49</v>
      </c>
      <c r="AB66" s="15">
        <v>40</v>
      </c>
      <c r="AC66" s="13">
        <v>42.7</v>
      </c>
      <c r="AD66" s="14">
        <v>5.42</v>
      </c>
      <c r="AE66" s="14">
        <v>71</v>
      </c>
      <c r="AF66" s="14">
        <v>5.0999999999999996</v>
      </c>
      <c r="AG66" s="14">
        <v>2.16</v>
      </c>
      <c r="AH66" s="14">
        <v>2.54</v>
      </c>
      <c r="AI66" s="14">
        <v>1.29</v>
      </c>
      <c r="AJ66" s="14">
        <v>1.1599999999999999</v>
      </c>
      <c r="AK66" s="14">
        <v>1.51</v>
      </c>
      <c r="AL66" s="13">
        <v>170</v>
      </c>
      <c r="AM66" s="14">
        <v>491</v>
      </c>
      <c r="AN66" s="14">
        <v>1.43</v>
      </c>
      <c r="AO66" s="14">
        <v>343</v>
      </c>
      <c r="AP66" s="14"/>
      <c r="AQ66" s="14"/>
      <c r="AR66" s="14"/>
      <c r="AS66" s="14"/>
      <c r="AT66" s="14"/>
      <c r="AU66" s="15"/>
      <c r="AV66" s="13"/>
      <c r="AW66" s="14"/>
      <c r="AX66" s="14">
        <v>6.64</v>
      </c>
      <c r="AY66" s="14"/>
      <c r="AZ66" s="14"/>
      <c r="BA66" s="15"/>
      <c r="BB66" s="13">
        <v>133</v>
      </c>
      <c r="BC66" s="14">
        <v>4.33</v>
      </c>
      <c r="BD66" s="14">
        <v>173</v>
      </c>
      <c r="BE66" s="14">
        <v>6</v>
      </c>
      <c r="BF66" s="14">
        <v>18</v>
      </c>
      <c r="BG66" s="15">
        <v>8.5</v>
      </c>
      <c r="BH66" s="13">
        <v>175</v>
      </c>
      <c r="BI66" s="14">
        <v>1316</v>
      </c>
      <c r="BJ66" s="14"/>
      <c r="BK66" s="14">
        <v>82.1</v>
      </c>
      <c r="BL66" s="14">
        <v>33.799999999999997</v>
      </c>
      <c r="BM66" s="14"/>
      <c r="BN66" s="14">
        <v>4.62</v>
      </c>
      <c r="BO66" s="14">
        <v>368</v>
      </c>
      <c r="BP66" s="14">
        <v>12.06</v>
      </c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5">
        <v>84.59</v>
      </c>
      <c r="CM66" s="13"/>
      <c r="CN66" s="14"/>
      <c r="CO66" s="14"/>
      <c r="CP66" s="14"/>
      <c r="CQ66" s="14"/>
      <c r="CR66" s="15"/>
      <c r="CS66" s="13">
        <v>24</v>
      </c>
      <c r="CT66" s="14">
        <v>7</v>
      </c>
      <c r="CU66" s="15">
        <v>15</v>
      </c>
      <c r="CV66" s="13">
        <v>4</v>
      </c>
      <c r="CW66" s="14">
        <v>5</v>
      </c>
      <c r="CX66" s="14">
        <v>5</v>
      </c>
      <c r="CY66" s="14">
        <v>6</v>
      </c>
      <c r="CZ66" s="14">
        <v>1</v>
      </c>
      <c r="DA66" s="15">
        <v>7</v>
      </c>
      <c r="DB66" s="13">
        <v>2</v>
      </c>
      <c r="DC66" s="14">
        <v>4</v>
      </c>
      <c r="DD66" s="14">
        <v>3</v>
      </c>
      <c r="DE66" s="14">
        <v>4</v>
      </c>
      <c r="DF66" s="14">
        <v>3</v>
      </c>
      <c r="DG66" s="14">
        <v>1</v>
      </c>
      <c r="DH66" s="15">
        <v>20</v>
      </c>
      <c r="DI66" s="13">
        <v>6</v>
      </c>
      <c r="DJ66" s="14">
        <v>5</v>
      </c>
      <c r="DK66" s="14">
        <v>5</v>
      </c>
      <c r="DL66" s="14">
        <v>6</v>
      </c>
      <c r="DM66" s="14">
        <v>10</v>
      </c>
      <c r="DN66" s="14">
        <v>5</v>
      </c>
      <c r="DO66" s="14">
        <v>5</v>
      </c>
      <c r="DP66" s="14">
        <v>9</v>
      </c>
      <c r="DQ66" s="14">
        <v>11</v>
      </c>
      <c r="DR66" s="14">
        <v>8</v>
      </c>
      <c r="DS66" s="14">
        <v>3</v>
      </c>
      <c r="DT66" s="14">
        <v>110</v>
      </c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5"/>
      <c r="EK66" s="54">
        <f>COUNTBLANK($C66:$EJ66)/139</f>
        <v>0.41007194244604317</v>
      </c>
      <c r="EL66"/>
      <c r="EM66"/>
      <c r="EN66"/>
      <c r="EO66"/>
      <c r="EP66"/>
      <c r="EQ66"/>
      <c r="ER66"/>
      <c r="ES66"/>
      <c r="ET66"/>
      <c r="EU66"/>
      <c r="EV66"/>
      <c r="EW66"/>
      <c r="EX66"/>
      <c r="EZ66"/>
    </row>
    <row r="67" spans="1:449" ht="15.5" customHeight="1" x14ac:dyDescent="0.35">
      <c r="A67">
        <v>66</v>
      </c>
      <c r="B67">
        <v>2</v>
      </c>
      <c r="C67" s="13">
        <v>2</v>
      </c>
      <c r="D67" s="14">
        <v>6</v>
      </c>
      <c r="E67" s="14">
        <v>7</v>
      </c>
      <c r="F67" s="14">
        <v>4</v>
      </c>
      <c r="G67" s="14">
        <v>1</v>
      </c>
      <c r="H67" s="14">
        <v>1</v>
      </c>
      <c r="I67" s="15">
        <v>3</v>
      </c>
      <c r="J67" s="13">
        <v>1</v>
      </c>
      <c r="K67" s="14">
        <v>1</v>
      </c>
      <c r="L67" s="14">
        <v>1</v>
      </c>
      <c r="M67" s="14">
        <v>1</v>
      </c>
      <c r="N67" s="14">
        <v>2</v>
      </c>
      <c r="O67" s="14">
        <v>2</v>
      </c>
      <c r="P67" s="14">
        <v>2</v>
      </c>
      <c r="Q67" s="14">
        <v>1</v>
      </c>
      <c r="R67" s="14">
        <v>1</v>
      </c>
      <c r="S67" s="14">
        <v>2</v>
      </c>
      <c r="T67" s="14">
        <v>1</v>
      </c>
      <c r="U67" s="14">
        <v>1</v>
      </c>
      <c r="V67" s="14">
        <v>2</v>
      </c>
      <c r="W67" s="15"/>
      <c r="X67" s="14">
        <v>86</v>
      </c>
      <c r="Y67" s="14">
        <v>79</v>
      </c>
      <c r="Z67" s="14">
        <v>60</v>
      </c>
      <c r="AA67" s="13">
        <v>51</v>
      </c>
      <c r="AB67" s="15">
        <v>32</v>
      </c>
      <c r="AC67" s="13">
        <v>43</v>
      </c>
      <c r="AD67" s="14">
        <v>5.65</v>
      </c>
      <c r="AE67" s="14">
        <v>60.5</v>
      </c>
      <c r="AF67" s="14">
        <v>4.55</v>
      </c>
      <c r="AG67" s="14">
        <v>1.04</v>
      </c>
      <c r="AH67" s="14">
        <v>4.46</v>
      </c>
      <c r="AI67" s="14">
        <v>1.42</v>
      </c>
      <c r="AJ67" s="14">
        <v>2.31</v>
      </c>
      <c r="AK67" s="14">
        <v>4.4400000000000004</v>
      </c>
      <c r="AL67" s="13">
        <v>96</v>
      </c>
      <c r="AM67" s="14">
        <v>238</v>
      </c>
      <c r="AN67" s="14">
        <v>0.95</v>
      </c>
      <c r="AO67" s="14">
        <v>251</v>
      </c>
      <c r="AP67" s="14"/>
      <c r="AQ67" s="14"/>
      <c r="AR67" s="14"/>
      <c r="AS67" s="14"/>
      <c r="AT67" s="14"/>
      <c r="AU67" s="15"/>
      <c r="AV67" s="13"/>
      <c r="AW67" s="14"/>
      <c r="AX67" s="14">
        <v>5.26</v>
      </c>
      <c r="AY67" s="14"/>
      <c r="AZ67" s="14"/>
      <c r="BA67" s="15"/>
      <c r="BB67" s="13">
        <v>121</v>
      </c>
      <c r="BC67" s="14">
        <v>4.13</v>
      </c>
      <c r="BD67" s="14">
        <v>200</v>
      </c>
      <c r="BE67" s="14">
        <v>5</v>
      </c>
      <c r="BF67" s="14">
        <v>10</v>
      </c>
      <c r="BG67" s="15">
        <v>5</v>
      </c>
      <c r="BH67" s="13">
        <v>165</v>
      </c>
      <c r="BI67" s="14">
        <v>1364</v>
      </c>
      <c r="BJ67" s="14"/>
      <c r="BK67" s="14">
        <v>59.9</v>
      </c>
      <c r="BL67" s="14">
        <v>40.1</v>
      </c>
      <c r="BM67" s="14"/>
      <c r="BN67" s="14">
        <v>3.56</v>
      </c>
      <c r="BO67" s="14">
        <v>239.3</v>
      </c>
      <c r="BP67" s="14">
        <v>35.04</v>
      </c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5">
        <v>73</v>
      </c>
      <c r="CM67" s="13"/>
      <c r="CN67" s="14"/>
      <c r="CO67" s="14"/>
      <c r="CP67" s="14"/>
      <c r="CQ67" s="14"/>
      <c r="CR67" s="15"/>
      <c r="CS67" s="13">
        <v>26</v>
      </c>
      <c r="CT67" s="14">
        <v>8</v>
      </c>
      <c r="CU67" s="15">
        <v>17</v>
      </c>
      <c r="CV67" s="13">
        <v>5</v>
      </c>
      <c r="CW67" s="14">
        <v>4</v>
      </c>
      <c r="CX67" s="14">
        <v>6</v>
      </c>
      <c r="CY67" s="14">
        <v>6</v>
      </c>
      <c r="CZ67" s="14">
        <v>6</v>
      </c>
      <c r="DA67" s="15">
        <v>1</v>
      </c>
      <c r="DB67" s="13">
        <v>6</v>
      </c>
      <c r="DC67" s="14">
        <v>6</v>
      </c>
      <c r="DD67" s="14">
        <v>8</v>
      </c>
      <c r="DE67" s="14">
        <v>6</v>
      </c>
      <c r="DF67" s="14">
        <v>8</v>
      </c>
      <c r="DG67" s="14">
        <v>1</v>
      </c>
      <c r="DH67" s="15">
        <v>18</v>
      </c>
      <c r="DI67" s="13">
        <v>6</v>
      </c>
      <c r="DJ67" s="14">
        <v>5</v>
      </c>
      <c r="DK67" s="14">
        <v>4</v>
      </c>
      <c r="DL67" s="14">
        <v>5</v>
      </c>
      <c r="DM67" s="14">
        <v>10</v>
      </c>
      <c r="DN67" s="14">
        <v>6</v>
      </c>
      <c r="DO67" s="14">
        <v>4</v>
      </c>
      <c r="DP67" s="14">
        <v>4</v>
      </c>
      <c r="DQ67" s="14">
        <v>7</v>
      </c>
      <c r="DR67" s="14">
        <v>5</v>
      </c>
      <c r="DS67" s="14">
        <v>2</v>
      </c>
      <c r="DT67" s="14">
        <v>99</v>
      </c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5"/>
      <c r="EK67" s="54">
        <f>COUNTBLANK($C67:$EJ67)/139</f>
        <v>0.41007194244604317</v>
      </c>
      <c r="EL67"/>
      <c r="EM67"/>
      <c r="EN67"/>
      <c r="EO67"/>
      <c r="EP67"/>
      <c r="EQ67"/>
      <c r="ER67"/>
      <c r="ES67"/>
      <c r="ET67"/>
      <c r="EU67"/>
      <c r="EV67"/>
      <c r="EW67"/>
      <c r="EX67"/>
      <c r="EZ67"/>
    </row>
    <row r="68" spans="1:449" ht="15.5" customHeight="1" x14ac:dyDescent="0.35">
      <c r="A68">
        <v>67</v>
      </c>
      <c r="B68">
        <v>1</v>
      </c>
      <c r="C68" s="13">
        <v>2</v>
      </c>
      <c r="D68" s="14">
        <v>4</v>
      </c>
      <c r="E68" s="14">
        <v>7</v>
      </c>
      <c r="F68" s="14">
        <v>4</v>
      </c>
      <c r="G68" s="14">
        <v>4</v>
      </c>
      <c r="H68" s="14">
        <v>1</v>
      </c>
      <c r="I68" s="15">
        <v>4</v>
      </c>
      <c r="J68" s="13">
        <v>2</v>
      </c>
      <c r="K68" s="14">
        <v>1</v>
      </c>
      <c r="L68" s="14">
        <v>1</v>
      </c>
      <c r="M68" s="14">
        <v>1</v>
      </c>
      <c r="N68" s="14">
        <v>2</v>
      </c>
      <c r="O68" s="14">
        <v>2</v>
      </c>
      <c r="P68" s="14">
        <v>2</v>
      </c>
      <c r="Q68" s="14">
        <v>1</v>
      </c>
      <c r="R68" s="14">
        <v>1</v>
      </c>
      <c r="S68" s="14">
        <v>2</v>
      </c>
      <c r="T68" s="14">
        <v>1</v>
      </c>
      <c r="U68" s="14">
        <v>1</v>
      </c>
      <c r="V68" s="14">
        <v>2</v>
      </c>
      <c r="W68" s="15"/>
      <c r="X68" s="14">
        <v>77</v>
      </c>
      <c r="Y68" s="14">
        <v>72</v>
      </c>
      <c r="Z68" s="14">
        <v>60</v>
      </c>
      <c r="AA68" s="13">
        <v>59</v>
      </c>
      <c r="AB68" s="15">
        <v>37</v>
      </c>
      <c r="AC68" s="13">
        <v>38.799999999999997</v>
      </c>
      <c r="AD68" s="14">
        <v>6.82</v>
      </c>
      <c r="AE68" s="14">
        <v>71</v>
      </c>
      <c r="AF68" s="14">
        <v>4.7699999999999996</v>
      </c>
      <c r="AG68" s="14">
        <v>1.46</v>
      </c>
      <c r="AH68" s="14">
        <v>4.97</v>
      </c>
      <c r="AI68" s="14">
        <v>1.4</v>
      </c>
      <c r="AJ68" s="14">
        <v>7.0000000000000007E-2</v>
      </c>
      <c r="AK68" s="14">
        <v>3.67</v>
      </c>
      <c r="AL68" s="13">
        <v>108</v>
      </c>
      <c r="AM68" s="14">
        <v>38.4</v>
      </c>
      <c r="AN68" s="14">
        <v>0.26</v>
      </c>
      <c r="AO68" s="14">
        <v>148</v>
      </c>
      <c r="AP68" s="14"/>
      <c r="AQ68" s="14"/>
      <c r="AR68" s="14"/>
      <c r="AS68" s="14"/>
      <c r="AT68" s="14"/>
      <c r="AU68" s="15"/>
      <c r="AV68" s="13"/>
      <c r="AW68" s="14"/>
      <c r="AX68" s="14">
        <v>1.39</v>
      </c>
      <c r="AY68" s="14"/>
      <c r="AZ68" s="14"/>
      <c r="BA68" s="15"/>
      <c r="BB68" s="13">
        <v>128</v>
      </c>
      <c r="BC68" s="14">
        <v>4.5</v>
      </c>
      <c r="BD68" s="14">
        <v>218</v>
      </c>
      <c r="BE68" s="14">
        <v>10</v>
      </c>
      <c r="BF68" s="14">
        <v>14</v>
      </c>
      <c r="BG68" s="15">
        <v>20.5</v>
      </c>
      <c r="BH68" s="13">
        <v>183</v>
      </c>
      <c r="BI68" s="14">
        <v>1430</v>
      </c>
      <c r="BJ68" s="14"/>
      <c r="BK68" s="14">
        <v>69.7</v>
      </c>
      <c r="BL68" s="14">
        <v>41.23</v>
      </c>
      <c r="BM68" s="14"/>
      <c r="BN68" s="14">
        <v>7.02</v>
      </c>
      <c r="BO68" s="14">
        <v>382.8</v>
      </c>
      <c r="BP68" s="14">
        <v>4.1100000000000003</v>
      </c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5">
        <v>59.18</v>
      </c>
      <c r="CM68" s="13"/>
      <c r="CN68" s="14"/>
      <c r="CO68" s="14"/>
      <c r="CP68" s="14"/>
      <c r="CQ68" s="14"/>
      <c r="CR68" s="15"/>
      <c r="CS68" s="13">
        <v>26</v>
      </c>
      <c r="CT68" s="14">
        <v>8</v>
      </c>
      <c r="CU68" s="15">
        <v>10</v>
      </c>
      <c r="CV68" s="13">
        <v>1</v>
      </c>
      <c r="CW68" s="14">
        <v>5</v>
      </c>
      <c r="CX68" s="14">
        <v>5</v>
      </c>
      <c r="CY68" s="14">
        <v>1</v>
      </c>
      <c r="CZ68" s="14">
        <v>1</v>
      </c>
      <c r="DA68" s="15">
        <v>1</v>
      </c>
      <c r="DB68" s="13">
        <v>6</v>
      </c>
      <c r="DC68" s="14">
        <v>7</v>
      </c>
      <c r="DD68" s="14">
        <v>7</v>
      </c>
      <c r="DE68" s="14">
        <v>4</v>
      </c>
      <c r="DF68" s="14">
        <v>3</v>
      </c>
      <c r="DG68" s="14">
        <v>7</v>
      </c>
      <c r="DH68" s="15">
        <v>15</v>
      </c>
      <c r="DI68" s="13">
        <v>6</v>
      </c>
      <c r="DJ68" s="14">
        <v>4</v>
      </c>
      <c r="DK68" s="14">
        <v>0</v>
      </c>
      <c r="DL68" s="14">
        <v>4</v>
      </c>
      <c r="DM68" s="14">
        <v>7</v>
      </c>
      <c r="DN68" s="14">
        <v>4</v>
      </c>
      <c r="DO68" s="14">
        <v>3</v>
      </c>
      <c r="DP68" s="14">
        <v>7</v>
      </c>
      <c r="DQ68" s="14">
        <v>11</v>
      </c>
      <c r="DR68" s="14">
        <v>7</v>
      </c>
      <c r="DS68" s="14">
        <v>4</v>
      </c>
      <c r="DT68" s="14">
        <v>93</v>
      </c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5"/>
      <c r="EK68" s="54">
        <f>COUNTBLANK($C68:$EJ68)/139</f>
        <v>0.41007194244604317</v>
      </c>
      <c r="EL68"/>
      <c r="EM68"/>
      <c r="EN68"/>
      <c r="EO68"/>
      <c r="EP68"/>
      <c r="EQ68"/>
      <c r="ER68"/>
      <c r="ES68"/>
      <c r="ET68"/>
      <c r="EU68"/>
      <c r="EV68"/>
      <c r="EW68"/>
      <c r="EX68"/>
      <c r="EZ68"/>
    </row>
    <row r="69" spans="1:449" ht="15.5" customHeight="1" x14ac:dyDescent="0.35">
      <c r="A69">
        <v>68</v>
      </c>
      <c r="B69">
        <v>2</v>
      </c>
      <c r="C69" s="13">
        <v>1</v>
      </c>
      <c r="D69" s="14">
        <v>6</v>
      </c>
      <c r="E69" s="14">
        <v>7</v>
      </c>
      <c r="F69" s="14">
        <v>2</v>
      </c>
      <c r="G69" s="14">
        <v>3</v>
      </c>
      <c r="H69" s="14">
        <v>1</v>
      </c>
      <c r="I69" s="15">
        <v>2</v>
      </c>
      <c r="J69" s="13">
        <v>2</v>
      </c>
      <c r="K69" s="14">
        <v>2</v>
      </c>
      <c r="L69" s="14">
        <v>1</v>
      </c>
      <c r="M69" s="14">
        <v>2</v>
      </c>
      <c r="N69" s="14">
        <v>1</v>
      </c>
      <c r="O69" s="14">
        <v>1</v>
      </c>
      <c r="P69" s="14">
        <v>2</v>
      </c>
      <c r="Q69" s="14">
        <v>1</v>
      </c>
      <c r="R69" s="14">
        <v>1</v>
      </c>
      <c r="S69" s="14">
        <v>2</v>
      </c>
      <c r="T69" s="14">
        <v>1</v>
      </c>
      <c r="U69" s="14">
        <v>7</v>
      </c>
      <c r="V69" s="14">
        <v>2</v>
      </c>
      <c r="W69" s="15"/>
      <c r="X69" s="14">
        <v>72</v>
      </c>
      <c r="Y69" s="14">
        <v>67</v>
      </c>
      <c r="Z69" s="14">
        <v>60</v>
      </c>
      <c r="AA69" s="13">
        <v>71</v>
      </c>
      <c r="AB69" s="15">
        <v>26</v>
      </c>
      <c r="AC69" s="13">
        <v>43</v>
      </c>
      <c r="AD69" s="14">
        <v>6.4</v>
      </c>
      <c r="AE69" s="14">
        <v>74.900000000000006</v>
      </c>
      <c r="AF69" s="14">
        <v>5.13</v>
      </c>
      <c r="AG69" s="14">
        <v>1.1100000000000001</v>
      </c>
      <c r="AH69" s="14">
        <v>5.08</v>
      </c>
      <c r="AI69" s="14">
        <v>1.3</v>
      </c>
      <c r="AJ69" s="14">
        <v>2.93</v>
      </c>
      <c r="AK69" s="14">
        <v>4.74</v>
      </c>
      <c r="AL69" s="13">
        <v>225</v>
      </c>
      <c r="AM69" s="14">
        <v>451</v>
      </c>
      <c r="AN69" s="14">
        <v>2.94</v>
      </c>
      <c r="AO69" s="14">
        <v>153</v>
      </c>
      <c r="AP69" s="14"/>
      <c r="AQ69" s="14"/>
      <c r="AR69" s="14"/>
      <c r="AS69" s="14"/>
      <c r="AT69" s="14"/>
      <c r="AU69" s="15"/>
      <c r="AV69" s="13"/>
      <c r="AW69" s="14"/>
      <c r="AX69" s="14">
        <v>5.68</v>
      </c>
      <c r="AY69" s="14"/>
      <c r="AZ69" s="14"/>
      <c r="BA69" s="15"/>
      <c r="BB69" s="13">
        <v>145</v>
      </c>
      <c r="BC69" s="14">
        <v>4.8</v>
      </c>
      <c r="BD69" s="14">
        <v>242</v>
      </c>
      <c r="BE69" s="14">
        <v>8</v>
      </c>
      <c r="BF69" s="14">
        <v>21</v>
      </c>
      <c r="BG69" s="15">
        <v>5</v>
      </c>
      <c r="BH69" s="13">
        <v>166</v>
      </c>
      <c r="BI69" s="14">
        <v>1145</v>
      </c>
      <c r="BJ69" s="14"/>
      <c r="BK69" s="14">
        <v>55</v>
      </c>
      <c r="BL69" s="14">
        <v>38.67</v>
      </c>
      <c r="BM69" s="14"/>
      <c r="BN69" s="14">
        <v>2.11</v>
      </c>
      <c r="BO69" s="14">
        <v>299.3</v>
      </c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5">
        <v>2364.5300000000002</v>
      </c>
      <c r="CM69" s="13"/>
      <c r="CN69" s="14"/>
      <c r="CO69" s="14"/>
      <c r="CP69" s="14"/>
      <c r="CQ69" s="14"/>
      <c r="CR69" s="15"/>
      <c r="CS69" s="13">
        <v>28</v>
      </c>
      <c r="CT69" s="14">
        <v>10</v>
      </c>
      <c r="CU69" s="15">
        <v>17</v>
      </c>
      <c r="CV69" s="13">
        <v>1</v>
      </c>
      <c r="CW69" s="14">
        <v>1</v>
      </c>
      <c r="CX69" s="14">
        <v>1</v>
      </c>
      <c r="CY69" s="14">
        <v>1</v>
      </c>
      <c r="CZ69" s="14">
        <v>1</v>
      </c>
      <c r="DA69" s="15">
        <v>5</v>
      </c>
      <c r="DB69" s="13">
        <v>1</v>
      </c>
      <c r="DC69" s="14">
        <v>1</v>
      </c>
      <c r="DD69" s="14">
        <v>1</v>
      </c>
      <c r="DE69" s="14">
        <v>1</v>
      </c>
      <c r="DF69" s="14">
        <v>1</v>
      </c>
      <c r="DG69" s="14">
        <v>5</v>
      </c>
      <c r="DH69" s="15">
        <v>3</v>
      </c>
      <c r="DI69" s="13">
        <v>6</v>
      </c>
      <c r="DJ69" s="14">
        <v>5</v>
      </c>
      <c r="DK69" s="14">
        <v>2</v>
      </c>
      <c r="DL69" s="14">
        <v>9</v>
      </c>
      <c r="DM69" s="14">
        <v>10</v>
      </c>
      <c r="DN69" s="14">
        <v>4</v>
      </c>
      <c r="DO69" s="14">
        <v>6</v>
      </c>
      <c r="DP69" s="14">
        <v>11</v>
      </c>
      <c r="DQ69" s="14">
        <v>14</v>
      </c>
      <c r="DR69" s="14">
        <v>9</v>
      </c>
      <c r="DS69" s="14">
        <v>5</v>
      </c>
      <c r="DT69" s="14">
        <v>120</v>
      </c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5"/>
      <c r="EK69" s="54">
        <f>COUNTBLANK($C69:$EJ69)/139</f>
        <v>0.41726618705035973</v>
      </c>
      <c r="EL69"/>
      <c r="EM69"/>
      <c r="EN69"/>
      <c r="EO69"/>
      <c r="EP69"/>
      <c r="EQ69"/>
      <c r="ER69"/>
      <c r="ES69"/>
      <c r="ET69"/>
      <c r="EU69"/>
      <c r="EV69"/>
      <c r="EW69"/>
      <c r="EX69"/>
      <c r="EZ69"/>
    </row>
    <row r="70" spans="1:449" ht="15.5" customHeight="1" x14ac:dyDescent="0.35">
      <c r="A70">
        <v>69</v>
      </c>
      <c r="B70">
        <v>1</v>
      </c>
      <c r="C70" s="13">
        <v>1</v>
      </c>
      <c r="D70" s="14">
        <v>7</v>
      </c>
      <c r="E70" s="14">
        <v>6</v>
      </c>
      <c r="F70" s="14">
        <v>2</v>
      </c>
      <c r="G70" s="14">
        <v>2</v>
      </c>
      <c r="H70" s="14">
        <v>1</v>
      </c>
      <c r="I70" s="15">
        <v>1</v>
      </c>
      <c r="J70" s="13">
        <v>1</v>
      </c>
      <c r="K70" s="14">
        <v>1</v>
      </c>
      <c r="L70" s="14">
        <v>1</v>
      </c>
      <c r="M70" s="14">
        <v>1</v>
      </c>
      <c r="N70" s="14">
        <v>1</v>
      </c>
      <c r="O70" s="14">
        <v>1</v>
      </c>
      <c r="P70" s="14">
        <v>2</v>
      </c>
      <c r="Q70" s="14">
        <v>1</v>
      </c>
      <c r="R70" s="14">
        <v>1</v>
      </c>
      <c r="S70" s="14">
        <v>2</v>
      </c>
      <c r="T70" s="14">
        <v>1</v>
      </c>
      <c r="U70" s="14">
        <v>1</v>
      </c>
      <c r="V70" s="14">
        <v>4</v>
      </c>
      <c r="W70" s="15"/>
      <c r="X70" s="14">
        <v>79</v>
      </c>
      <c r="Y70" s="14">
        <v>74</v>
      </c>
      <c r="Z70" s="14">
        <v>48</v>
      </c>
      <c r="AA70" s="13">
        <v>44</v>
      </c>
      <c r="AB70" s="15">
        <v>26</v>
      </c>
      <c r="AC70" s="13">
        <v>44</v>
      </c>
      <c r="AD70" s="14">
        <v>5.1100000000000003</v>
      </c>
      <c r="AE70" s="14">
        <v>69.400000000000006</v>
      </c>
      <c r="AF70" s="14">
        <v>5.36</v>
      </c>
      <c r="AG70" s="14">
        <v>1.49</v>
      </c>
      <c r="AH70" s="14">
        <v>3.52</v>
      </c>
      <c r="AI70" s="14">
        <v>0.56999999999999995</v>
      </c>
      <c r="AJ70" s="14">
        <v>0.45</v>
      </c>
      <c r="AK70" s="14">
        <v>2.4300000000000002</v>
      </c>
      <c r="AL70" s="13">
        <v>180</v>
      </c>
      <c r="AM70" s="14">
        <v>470</v>
      </c>
      <c r="AN70" s="14">
        <v>1.58</v>
      </c>
      <c r="AO70" s="14">
        <v>298</v>
      </c>
      <c r="AP70" s="14"/>
      <c r="AQ70" s="14"/>
      <c r="AR70" s="14"/>
      <c r="AS70" s="14"/>
      <c r="AT70" s="14"/>
      <c r="AU70" s="15"/>
      <c r="AV70" s="13"/>
      <c r="AW70" s="14"/>
      <c r="AX70" s="14">
        <v>4.4000000000000004</v>
      </c>
      <c r="AY70" s="14"/>
      <c r="AZ70" s="14"/>
      <c r="BA70" s="15"/>
      <c r="BB70" s="13">
        <v>145</v>
      </c>
      <c r="BC70" s="14">
        <v>4.8</v>
      </c>
      <c r="BD70" s="14">
        <v>242</v>
      </c>
      <c r="BE70" s="14">
        <v>8</v>
      </c>
      <c r="BF70" s="14">
        <v>21</v>
      </c>
      <c r="BG70" s="15">
        <v>5</v>
      </c>
      <c r="BH70" s="13">
        <v>166</v>
      </c>
      <c r="BI70" s="14">
        <v>1145</v>
      </c>
      <c r="BJ70" s="14"/>
      <c r="BK70" s="14">
        <v>55</v>
      </c>
      <c r="BL70" s="14">
        <v>38.67</v>
      </c>
      <c r="BM70" s="14"/>
      <c r="BN70" s="14">
        <v>2.11</v>
      </c>
      <c r="BO70" s="14">
        <v>299.3</v>
      </c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5">
        <v>114.83</v>
      </c>
      <c r="CM70" s="13"/>
      <c r="CN70" s="14"/>
      <c r="CO70" s="14"/>
      <c r="CP70" s="14"/>
      <c r="CQ70" s="14"/>
      <c r="CR70" s="15"/>
      <c r="CS70" s="13">
        <v>25</v>
      </c>
      <c r="CT70" s="14">
        <v>8</v>
      </c>
      <c r="CU70" s="15">
        <v>15</v>
      </c>
      <c r="CV70" s="13">
        <v>1</v>
      </c>
      <c r="CW70" s="14">
        <v>1</v>
      </c>
      <c r="CX70" s="14">
        <v>5</v>
      </c>
      <c r="CY70" s="14">
        <v>1</v>
      </c>
      <c r="CZ70" s="14">
        <v>1</v>
      </c>
      <c r="DA70" s="15">
        <v>6</v>
      </c>
      <c r="DB70" s="13">
        <v>8</v>
      </c>
      <c r="DC70" s="14">
        <v>8</v>
      </c>
      <c r="DD70" s="14">
        <v>8</v>
      </c>
      <c r="DE70" s="14">
        <v>6</v>
      </c>
      <c r="DF70" s="14">
        <v>7</v>
      </c>
      <c r="DG70" s="14">
        <v>9</v>
      </c>
      <c r="DH70" s="15">
        <v>11</v>
      </c>
      <c r="DI70" s="13">
        <v>5</v>
      </c>
      <c r="DJ70" s="14">
        <v>4</v>
      </c>
      <c r="DK70" s="14">
        <v>4</v>
      </c>
      <c r="DL70" s="14">
        <v>5</v>
      </c>
      <c r="DM70" s="14">
        <v>10</v>
      </c>
      <c r="DN70" s="14">
        <v>6</v>
      </c>
      <c r="DO70" s="14">
        <v>4</v>
      </c>
      <c r="DP70" s="14">
        <v>7</v>
      </c>
      <c r="DQ70" s="14">
        <v>9</v>
      </c>
      <c r="DR70" s="14">
        <v>6</v>
      </c>
      <c r="DS70" s="14">
        <v>3</v>
      </c>
      <c r="DT70" s="14">
        <v>100</v>
      </c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5"/>
      <c r="EK70" s="54">
        <f>COUNTBLANK($C70:$EJ70)/139</f>
        <v>0.41726618705035973</v>
      </c>
      <c r="EL70"/>
      <c r="EM70"/>
      <c r="EN70"/>
      <c r="EO70"/>
      <c r="EP70"/>
      <c r="EQ70"/>
      <c r="ER70"/>
      <c r="ES70"/>
      <c r="ET70"/>
      <c r="EU70"/>
      <c r="EV70"/>
      <c r="EW70"/>
      <c r="EX70"/>
      <c r="EZ70"/>
    </row>
    <row r="71" spans="1:449" ht="15.5" customHeight="1" x14ac:dyDescent="0.35">
      <c r="A71">
        <v>70</v>
      </c>
      <c r="B71">
        <v>6</v>
      </c>
      <c r="C71" s="13">
        <v>1</v>
      </c>
      <c r="D71" s="14">
        <v>6</v>
      </c>
      <c r="E71" s="14">
        <v>3</v>
      </c>
      <c r="F71" s="14">
        <v>2</v>
      </c>
      <c r="G71" s="14">
        <v>2</v>
      </c>
      <c r="H71" s="14">
        <v>1</v>
      </c>
      <c r="I71" s="15">
        <v>1</v>
      </c>
      <c r="J71" s="13">
        <v>1</v>
      </c>
      <c r="K71" s="14">
        <v>1</v>
      </c>
      <c r="L71" s="14">
        <v>1</v>
      </c>
      <c r="M71" s="14">
        <v>1</v>
      </c>
      <c r="N71" s="14">
        <v>1</v>
      </c>
      <c r="O71" s="14">
        <v>2</v>
      </c>
      <c r="P71" s="14">
        <v>1</v>
      </c>
      <c r="Q71" s="14">
        <v>1</v>
      </c>
      <c r="R71" s="14">
        <v>1</v>
      </c>
      <c r="S71" s="14">
        <v>1</v>
      </c>
      <c r="T71" s="14">
        <v>1</v>
      </c>
      <c r="U71" s="14">
        <v>1</v>
      </c>
      <c r="V71" s="14">
        <v>2</v>
      </c>
      <c r="W71" s="15"/>
      <c r="X71" s="14">
        <v>72</v>
      </c>
      <c r="Y71" s="14">
        <v>70</v>
      </c>
      <c r="Z71" s="14">
        <v>18</v>
      </c>
      <c r="AA71" s="13">
        <v>77</v>
      </c>
      <c r="AB71" s="15">
        <v>81</v>
      </c>
      <c r="AC71" s="13">
        <v>45.4</v>
      </c>
      <c r="AD71" s="14">
        <v>6.87</v>
      </c>
      <c r="AE71" s="14">
        <v>73.28</v>
      </c>
      <c r="AF71" s="14">
        <v>5.76</v>
      </c>
      <c r="AG71" s="14">
        <v>1.27</v>
      </c>
      <c r="AH71" s="14">
        <v>4.3099999999999996</v>
      </c>
      <c r="AI71" s="14">
        <v>1.24</v>
      </c>
      <c r="AJ71" s="14">
        <v>1.31</v>
      </c>
      <c r="AK71" s="14">
        <v>4.41</v>
      </c>
      <c r="AL71" s="13">
        <v>132.80000000000001</v>
      </c>
      <c r="AM71" s="14">
        <v>426.28</v>
      </c>
      <c r="AN71" s="14"/>
      <c r="AO71" s="14"/>
      <c r="AP71" s="14"/>
      <c r="AQ71" s="14"/>
      <c r="AR71" s="14"/>
      <c r="AS71" s="14"/>
      <c r="AT71" s="14"/>
      <c r="AU71" s="15"/>
      <c r="AV71" s="13"/>
      <c r="AW71" s="14"/>
      <c r="AX71" s="14">
        <v>5.49</v>
      </c>
      <c r="AY71" s="14"/>
      <c r="AZ71" s="14"/>
      <c r="BA71" s="15"/>
      <c r="BB71" s="13">
        <v>138</v>
      </c>
      <c r="BC71" s="14">
        <v>4.79</v>
      </c>
      <c r="BD71" s="14">
        <v>201</v>
      </c>
      <c r="BE71" s="14">
        <v>6.5</v>
      </c>
      <c r="BF71" s="14">
        <v>11</v>
      </c>
      <c r="BG71" s="15">
        <v>10</v>
      </c>
      <c r="BH71" s="13">
        <v>179</v>
      </c>
      <c r="BI71" s="14">
        <v>1297</v>
      </c>
      <c r="BJ71" s="14"/>
      <c r="BK71" s="14">
        <v>46.8</v>
      </c>
      <c r="BL71" s="14">
        <v>40.47</v>
      </c>
      <c r="BM71" s="14"/>
      <c r="BN71" s="14">
        <v>5.48</v>
      </c>
      <c r="BO71" s="14">
        <v>473.3</v>
      </c>
      <c r="BP71" s="14">
        <v>8.51</v>
      </c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5">
        <v>257.7</v>
      </c>
      <c r="CM71" s="13"/>
      <c r="CN71" s="14"/>
      <c r="CO71" s="14"/>
      <c r="CP71" s="14"/>
      <c r="CQ71" s="14"/>
      <c r="CR71" s="15"/>
      <c r="CS71" s="13">
        <v>17</v>
      </c>
      <c r="CT71" s="14">
        <v>10</v>
      </c>
      <c r="CU71" s="15">
        <v>13</v>
      </c>
      <c r="CV71" s="13"/>
      <c r="CW71" s="14"/>
      <c r="CX71" s="14"/>
      <c r="CY71" s="14"/>
      <c r="CZ71" s="14"/>
      <c r="DA71" s="15"/>
      <c r="DB71" s="13"/>
      <c r="DC71" s="14"/>
      <c r="DD71" s="14"/>
      <c r="DE71" s="14"/>
      <c r="DF71" s="14"/>
      <c r="DG71" s="14"/>
      <c r="DH71" s="15"/>
      <c r="DI71" s="13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5"/>
      <c r="EK71" s="54">
        <f>COUNTBLANK($C71:$EJ71)/139</f>
        <v>0.60431654676258995</v>
      </c>
      <c r="EL71"/>
      <c r="EM71"/>
      <c r="EN71"/>
      <c r="EO71"/>
      <c r="EP71"/>
      <c r="EQ71"/>
      <c r="ER71"/>
      <c r="ES71"/>
      <c r="ET71"/>
      <c r="EU71"/>
      <c r="EV71"/>
      <c r="EW71"/>
      <c r="EX71"/>
      <c r="EZ71"/>
    </row>
    <row r="72" spans="1:449" ht="15.5" customHeight="1" x14ac:dyDescent="0.35">
      <c r="A72">
        <v>71</v>
      </c>
      <c r="B72">
        <v>2</v>
      </c>
      <c r="C72" s="13">
        <v>1</v>
      </c>
      <c r="D72" s="14">
        <v>4</v>
      </c>
      <c r="E72" s="14">
        <v>6</v>
      </c>
      <c r="F72" s="14">
        <v>4</v>
      </c>
      <c r="G72" s="14">
        <v>1</v>
      </c>
      <c r="H72" s="14">
        <v>1</v>
      </c>
      <c r="I72" s="15">
        <v>1</v>
      </c>
      <c r="J72" s="13">
        <v>1</v>
      </c>
      <c r="K72" s="14">
        <v>1</v>
      </c>
      <c r="L72" s="14">
        <v>2</v>
      </c>
      <c r="M72" s="14">
        <v>1</v>
      </c>
      <c r="N72" s="14">
        <v>1</v>
      </c>
      <c r="O72" s="14">
        <v>1</v>
      </c>
      <c r="P72" s="14">
        <v>1</v>
      </c>
      <c r="Q72" s="14">
        <v>1</v>
      </c>
      <c r="R72" s="14">
        <v>1</v>
      </c>
      <c r="S72" s="14">
        <v>1</v>
      </c>
      <c r="T72" s="14">
        <v>1</v>
      </c>
      <c r="U72" s="14">
        <v>1</v>
      </c>
      <c r="V72" s="14">
        <v>1</v>
      </c>
      <c r="W72" s="15"/>
      <c r="X72" s="14">
        <v>70</v>
      </c>
      <c r="Y72" s="14">
        <v>70</v>
      </c>
      <c r="Z72" s="14">
        <v>11</v>
      </c>
      <c r="AA72" s="13">
        <v>49</v>
      </c>
      <c r="AB72" s="15">
        <v>98</v>
      </c>
      <c r="AC72" s="13">
        <v>45.7</v>
      </c>
      <c r="AD72" s="14">
        <v>4.87</v>
      </c>
      <c r="AE72" s="14">
        <v>70.260000000000005</v>
      </c>
      <c r="AF72" s="14">
        <v>4.62</v>
      </c>
      <c r="AG72" s="14">
        <v>0.95</v>
      </c>
      <c r="AH72" s="14">
        <v>3.49</v>
      </c>
      <c r="AI72" s="14">
        <v>0.91</v>
      </c>
      <c r="AJ72" s="14">
        <v>0.28999999999999998</v>
      </c>
      <c r="AK72" s="14">
        <v>4.1399999999999997</v>
      </c>
      <c r="AL72" s="13">
        <v>116</v>
      </c>
      <c r="AM72" s="14">
        <v>290</v>
      </c>
      <c r="AN72" s="14"/>
      <c r="AO72" s="14"/>
      <c r="AP72" s="14"/>
      <c r="AQ72" s="14"/>
      <c r="AR72" s="14"/>
      <c r="AS72" s="14"/>
      <c r="AT72" s="14"/>
      <c r="AU72" s="15"/>
      <c r="AV72" s="13"/>
      <c r="AW72" s="14"/>
      <c r="AX72" s="14">
        <v>2.68</v>
      </c>
      <c r="AY72" s="14"/>
      <c r="AZ72" s="14"/>
      <c r="BA72" s="15"/>
      <c r="BB72" s="13">
        <v>137</v>
      </c>
      <c r="BC72" s="14">
        <v>4.47</v>
      </c>
      <c r="BD72" s="14">
        <v>169</v>
      </c>
      <c r="BE72" s="14">
        <v>4.7</v>
      </c>
      <c r="BF72" s="14">
        <v>3</v>
      </c>
      <c r="BG72" s="15">
        <v>7</v>
      </c>
      <c r="BH72" s="13">
        <v>172</v>
      </c>
      <c r="BI72" s="14">
        <v>1255</v>
      </c>
      <c r="BJ72" s="14"/>
      <c r="BK72" s="14">
        <v>55</v>
      </c>
      <c r="BL72" s="14">
        <v>37.46</v>
      </c>
      <c r="BM72" s="14"/>
      <c r="BN72" s="14">
        <v>6.82</v>
      </c>
      <c r="BO72" s="14">
        <v>388</v>
      </c>
      <c r="BP72" s="14">
        <v>71.08</v>
      </c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5">
        <v>100.45</v>
      </c>
      <c r="CM72" s="13"/>
      <c r="CN72" s="14"/>
      <c r="CO72" s="14"/>
      <c r="CP72" s="14"/>
      <c r="CQ72" s="14"/>
      <c r="CR72" s="15"/>
      <c r="CS72" s="13">
        <v>24</v>
      </c>
      <c r="CT72" s="14">
        <v>10</v>
      </c>
      <c r="CU72" s="15">
        <v>14</v>
      </c>
      <c r="CV72" s="13">
        <v>1</v>
      </c>
      <c r="CW72" s="14">
        <v>1</v>
      </c>
      <c r="CX72" s="14">
        <v>1</v>
      </c>
      <c r="CY72" s="14">
        <v>1</v>
      </c>
      <c r="CZ72" s="14">
        <v>3</v>
      </c>
      <c r="DA72" s="15">
        <v>1</v>
      </c>
      <c r="DB72" s="13">
        <v>1</v>
      </c>
      <c r="DC72" s="14">
        <v>1</v>
      </c>
      <c r="DD72" s="14">
        <v>1</v>
      </c>
      <c r="DE72" s="14">
        <v>4</v>
      </c>
      <c r="DF72" s="14">
        <v>1</v>
      </c>
      <c r="DG72" s="14">
        <v>2</v>
      </c>
      <c r="DH72" s="15">
        <v>5</v>
      </c>
      <c r="DI72" s="13">
        <v>6</v>
      </c>
      <c r="DJ72" s="14">
        <v>3</v>
      </c>
      <c r="DK72" s="14">
        <v>4</v>
      </c>
      <c r="DL72" s="14">
        <v>3</v>
      </c>
      <c r="DM72" s="14">
        <v>13</v>
      </c>
      <c r="DN72" s="14">
        <v>8</v>
      </c>
      <c r="DO72" s="14">
        <v>5</v>
      </c>
      <c r="DP72" s="14">
        <v>7</v>
      </c>
      <c r="DQ72" s="14">
        <v>8</v>
      </c>
      <c r="DR72" s="14">
        <v>6</v>
      </c>
      <c r="DS72" s="14">
        <v>2</v>
      </c>
      <c r="DT72" s="14">
        <v>97</v>
      </c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5"/>
      <c r="EK72" s="54">
        <f>COUNTBLANK($C72:$EJ72)/139</f>
        <v>0.42446043165467628</v>
      </c>
      <c r="EL72"/>
      <c r="EM72"/>
      <c r="EN72"/>
      <c r="EO72"/>
      <c r="EP72"/>
      <c r="EQ72"/>
      <c r="ER72"/>
      <c r="ES72"/>
      <c r="ET72"/>
      <c r="EU72"/>
      <c r="EV72"/>
      <c r="EW72"/>
      <c r="EX72"/>
      <c r="EZ72"/>
    </row>
    <row r="73" spans="1:449" ht="15.5" customHeight="1" x14ac:dyDescent="0.35">
      <c r="A73">
        <v>72</v>
      </c>
      <c r="B73">
        <v>6</v>
      </c>
      <c r="C73" s="13">
        <v>1</v>
      </c>
      <c r="D73" s="14">
        <v>7</v>
      </c>
      <c r="E73" s="14">
        <v>6</v>
      </c>
      <c r="F73" s="14">
        <v>2</v>
      </c>
      <c r="G73" s="14">
        <v>2</v>
      </c>
      <c r="H73" s="14">
        <v>1</v>
      </c>
      <c r="I73" s="15">
        <v>1</v>
      </c>
      <c r="J73" s="13">
        <v>1</v>
      </c>
      <c r="K73" s="14">
        <v>1</v>
      </c>
      <c r="L73" s="14">
        <v>1</v>
      </c>
      <c r="M73" s="14">
        <v>1</v>
      </c>
      <c r="N73" s="14">
        <v>2</v>
      </c>
      <c r="O73" s="14">
        <v>1</v>
      </c>
      <c r="P73" s="14">
        <v>1</v>
      </c>
      <c r="Q73" s="14">
        <v>1</v>
      </c>
      <c r="R73" s="14">
        <v>1</v>
      </c>
      <c r="S73" s="14">
        <v>2</v>
      </c>
      <c r="T73" s="14">
        <v>1</v>
      </c>
      <c r="U73" s="14">
        <v>1</v>
      </c>
      <c r="V73" s="14">
        <v>2</v>
      </c>
      <c r="W73" s="15"/>
      <c r="X73" s="14">
        <v>74</v>
      </c>
      <c r="Y73" s="14">
        <v>68</v>
      </c>
      <c r="Z73" s="14">
        <v>72</v>
      </c>
      <c r="AA73" s="13">
        <v>62</v>
      </c>
      <c r="AB73" s="15">
        <v>85</v>
      </c>
      <c r="AC73" s="13">
        <v>46.2</v>
      </c>
      <c r="AD73" s="14">
        <v>5.94</v>
      </c>
      <c r="AE73" s="14">
        <v>72.64</v>
      </c>
      <c r="AF73" s="14">
        <v>4.9400000000000004</v>
      </c>
      <c r="AG73" s="14">
        <v>1.39</v>
      </c>
      <c r="AH73" s="14">
        <v>3.93</v>
      </c>
      <c r="AI73" s="14">
        <v>1.08</v>
      </c>
      <c r="AJ73" s="14">
        <v>0.23</v>
      </c>
      <c r="AK73" s="14">
        <v>3.26</v>
      </c>
      <c r="AL73" s="13">
        <v>186</v>
      </c>
      <c r="AM73" s="14">
        <v>384</v>
      </c>
      <c r="AN73" s="14"/>
      <c r="AO73" s="14"/>
      <c r="AP73" s="14"/>
      <c r="AQ73" s="14"/>
      <c r="AR73" s="14"/>
      <c r="AS73" s="14"/>
      <c r="AT73" s="14"/>
      <c r="AU73" s="15"/>
      <c r="AV73" s="13"/>
      <c r="AW73" s="14"/>
      <c r="AX73" s="14">
        <v>2.83</v>
      </c>
      <c r="AY73" s="14"/>
      <c r="AZ73" s="14"/>
      <c r="BA73" s="15"/>
      <c r="BB73" s="13">
        <v>135</v>
      </c>
      <c r="BC73" s="14">
        <v>4.34</v>
      </c>
      <c r="BD73" s="14">
        <v>231</v>
      </c>
      <c r="BE73" s="14">
        <v>6.1</v>
      </c>
      <c r="BF73" s="14">
        <v>7</v>
      </c>
      <c r="BG73" s="15">
        <v>11</v>
      </c>
      <c r="BH73" s="13">
        <v>189</v>
      </c>
      <c r="BI73" s="14">
        <v>1400</v>
      </c>
      <c r="BJ73" s="14"/>
      <c r="BK73" s="14">
        <v>68.3</v>
      </c>
      <c r="BL73" s="14">
        <v>32.76</v>
      </c>
      <c r="BM73" s="14"/>
      <c r="BN73" s="14">
        <v>1.83</v>
      </c>
      <c r="BO73" s="14">
        <v>473.3</v>
      </c>
      <c r="BP73" s="14">
        <v>85.13</v>
      </c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5">
        <v>840</v>
      </c>
      <c r="CM73" s="13"/>
      <c r="CN73" s="14"/>
      <c r="CO73" s="14"/>
      <c r="CP73" s="14"/>
      <c r="CQ73" s="14"/>
      <c r="CR73" s="15"/>
      <c r="CS73" s="13">
        <v>19</v>
      </c>
      <c r="CT73" s="14">
        <v>10</v>
      </c>
      <c r="CU73" s="15">
        <v>15</v>
      </c>
      <c r="CV73" s="13">
        <v>1</v>
      </c>
      <c r="CW73" s="14">
        <v>1</v>
      </c>
      <c r="CX73" s="14">
        <v>1</v>
      </c>
      <c r="CY73" s="14">
        <v>1</v>
      </c>
      <c r="CZ73" s="14">
        <v>1</v>
      </c>
      <c r="DA73" s="15">
        <v>5</v>
      </c>
      <c r="DB73" s="13">
        <v>3</v>
      </c>
      <c r="DC73" s="14">
        <v>5</v>
      </c>
      <c r="DD73" s="14">
        <v>1</v>
      </c>
      <c r="DE73" s="14">
        <v>1</v>
      </c>
      <c r="DF73" s="14">
        <v>1</v>
      </c>
      <c r="DG73" s="14">
        <v>7</v>
      </c>
      <c r="DH73" s="15">
        <v>7</v>
      </c>
      <c r="DI73" s="13">
        <v>6</v>
      </c>
      <c r="DJ73" s="14">
        <v>3</v>
      </c>
      <c r="DK73" s="14">
        <v>5</v>
      </c>
      <c r="DL73" s="14">
        <v>7</v>
      </c>
      <c r="DM73" s="14">
        <v>12</v>
      </c>
      <c r="DN73" s="14">
        <v>8</v>
      </c>
      <c r="DO73" s="14">
        <v>4</v>
      </c>
      <c r="DP73" s="14">
        <v>7</v>
      </c>
      <c r="DQ73" s="14">
        <v>7</v>
      </c>
      <c r="DR73" s="14">
        <v>6</v>
      </c>
      <c r="DS73" s="14">
        <v>1</v>
      </c>
      <c r="DT73" s="14">
        <v>101</v>
      </c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5"/>
      <c r="EK73" s="54">
        <f>COUNTBLANK($C73:$EJ73)/139</f>
        <v>0.42446043165467628</v>
      </c>
      <c r="EL73"/>
      <c r="EM73"/>
      <c r="EN73"/>
      <c r="EO73"/>
      <c r="EP73"/>
      <c r="EQ73"/>
      <c r="ER73"/>
      <c r="ES73"/>
      <c r="ET73"/>
      <c r="EU73"/>
      <c r="EV73"/>
      <c r="EW73"/>
      <c r="EX73"/>
      <c r="EZ73"/>
    </row>
    <row r="74" spans="1:449" ht="15.5" customHeight="1" x14ac:dyDescent="0.35">
      <c r="A74">
        <v>73</v>
      </c>
      <c r="B74">
        <v>6</v>
      </c>
      <c r="C74" s="13">
        <v>2</v>
      </c>
      <c r="D74" s="14">
        <v>2</v>
      </c>
      <c r="E74" s="14">
        <v>5</v>
      </c>
      <c r="F74" s="14">
        <v>4</v>
      </c>
      <c r="G74" s="14">
        <v>1</v>
      </c>
      <c r="H74" s="14">
        <v>1</v>
      </c>
      <c r="I74" s="15">
        <v>4</v>
      </c>
      <c r="J74" s="13">
        <v>1</v>
      </c>
      <c r="K74" s="14">
        <v>1</v>
      </c>
      <c r="L74" s="14">
        <v>1</v>
      </c>
      <c r="M74" s="14">
        <v>1</v>
      </c>
      <c r="N74" s="14">
        <v>1</v>
      </c>
      <c r="O74" s="14">
        <v>2</v>
      </c>
      <c r="P74" s="14">
        <v>2</v>
      </c>
      <c r="Q74" s="14">
        <v>2</v>
      </c>
      <c r="R74" s="14">
        <v>1</v>
      </c>
      <c r="S74" s="14">
        <v>2</v>
      </c>
      <c r="T74" s="14">
        <v>1</v>
      </c>
      <c r="U74" s="14">
        <v>7</v>
      </c>
      <c r="V74" s="14">
        <v>3</v>
      </c>
      <c r="W74" s="15"/>
      <c r="X74" s="14">
        <v>73</v>
      </c>
      <c r="Y74" s="14">
        <v>73</v>
      </c>
      <c r="Z74" s="14">
        <v>2</v>
      </c>
      <c r="AA74" s="13">
        <v>69</v>
      </c>
      <c r="AB74" s="15"/>
      <c r="AC74" s="13">
        <v>43.8</v>
      </c>
      <c r="AD74" s="14">
        <v>4.9800000000000004</v>
      </c>
      <c r="AE74" s="14">
        <v>67.430000000000007</v>
      </c>
      <c r="AF74" s="14">
        <v>5.46</v>
      </c>
      <c r="AG74" s="14">
        <v>0.88</v>
      </c>
      <c r="AH74" s="14">
        <v>3.1</v>
      </c>
      <c r="AI74" s="14">
        <v>1.34</v>
      </c>
      <c r="AJ74" s="14">
        <v>0.74</v>
      </c>
      <c r="AK74" s="14">
        <v>4.68</v>
      </c>
      <c r="AL74" s="13">
        <v>180.7</v>
      </c>
      <c r="AM74" s="14">
        <v>493.28</v>
      </c>
      <c r="AN74" s="14"/>
      <c r="AO74" s="14"/>
      <c r="AP74" s="14"/>
      <c r="AQ74" s="14"/>
      <c r="AR74" s="14"/>
      <c r="AS74" s="14"/>
      <c r="AT74" s="14"/>
      <c r="AU74" s="15"/>
      <c r="AV74" s="13"/>
      <c r="AW74" s="14"/>
      <c r="AX74" s="14"/>
      <c r="AY74" s="14"/>
      <c r="AZ74" s="14"/>
      <c r="BA74" s="15"/>
      <c r="BB74" s="13">
        <v>128</v>
      </c>
      <c r="BC74" s="14">
        <v>3.98</v>
      </c>
      <c r="BD74" s="14">
        <v>183</v>
      </c>
      <c r="BE74" s="14">
        <v>4.8</v>
      </c>
      <c r="BF74" s="14">
        <v>21</v>
      </c>
      <c r="BG74" s="15">
        <v>14.5</v>
      </c>
      <c r="BH74" s="13">
        <v>150</v>
      </c>
      <c r="BI74" s="14">
        <v>1172</v>
      </c>
      <c r="BJ74" s="14"/>
      <c r="BK74" s="14">
        <v>63.3</v>
      </c>
      <c r="BL74" s="14">
        <v>37.36</v>
      </c>
      <c r="BM74" s="14"/>
      <c r="BN74" s="14">
        <v>3.56</v>
      </c>
      <c r="BO74" s="14">
        <v>268</v>
      </c>
      <c r="BP74" s="14">
        <v>6.1</v>
      </c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5">
        <v>41</v>
      </c>
      <c r="CM74" s="13"/>
      <c r="CN74" s="14"/>
      <c r="CO74" s="14"/>
      <c r="CP74" s="14"/>
      <c r="CQ74" s="14"/>
      <c r="CR74" s="15"/>
      <c r="CS74" s="13">
        <v>18</v>
      </c>
      <c r="CT74" s="14">
        <v>6</v>
      </c>
      <c r="CU74" s="15">
        <v>6</v>
      </c>
      <c r="CV74" s="13">
        <v>6</v>
      </c>
      <c r="CW74" s="14">
        <v>6</v>
      </c>
      <c r="CX74" s="14">
        <v>5</v>
      </c>
      <c r="CY74" s="14">
        <v>7</v>
      </c>
      <c r="CZ74" s="14">
        <v>9</v>
      </c>
      <c r="DA74" s="15">
        <v>4</v>
      </c>
      <c r="DB74" s="13">
        <v>9</v>
      </c>
      <c r="DC74" s="14">
        <v>9</v>
      </c>
      <c r="DD74" s="14">
        <v>9</v>
      </c>
      <c r="DE74" s="14">
        <v>8</v>
      </c>
      <c r="DF74" s="14">
        <v>7</v>
      </c>
      <c r="DG74" s="14">
        <v>6</v>
      </c>
      <c r="DH74" s="15">
        <v>32</v>
      </c>
      <c r="DI74" s="13">
        <v>5</v>
      </c>
      <c r="DJ74" s="14">
        <v>3</v>
      </c>
      <c r="DK74" s="14">
        <v>2</v>
      </c>
      <c r="DL74" s="14">
        <v>7</v>
      </c>
      <c r="DM74" s="14">
        <v>11</v>
      </c>
      <c r="DN74" s="14">
        <v>6</v>
      </c>
      <c r="DO74" s="14">
        <v>5</v>
      </c>
      <c r="DP74" s="14">
        <v>4</v>
      </c>
      <c r="DQ74" s="14">
        <v>18</v>
      </c>
      <c r="DR74" s="14">
        <v>9</v>
      </c>
      <c r="DS74" s="14">
        <v>9</v>
      </c>
      <c r="DT74" s="14">
        <v>106</v>
      </c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5"/>
      <c r="EK74" s="54">
        <f>COUNTBLANK($C74:$EJ74)/139</f>
        <v>0.43884892086330934</v>
      </c>
      <c r="EL74"/>
      <c r="EM74"/>
      <c r="EN74"/>
      <c r="EO74"/>
      <c r="EP74"/>
      <c r="EQ74"/>
      <c r="ER74"/>
      <c r="ES74"/>
      <c r="ET74"/>
      <c r="EU74"/>
      <c r="EV74"/>
      <c r="EW74"/>
      <c r="EX74"/>
      <c r="EZ74"/>
    </row>
    <row r="75" spans="1:449" ht="15.5" customHeight="1" x14ac:dyDescent="0.35">
      <c r="A75">
        <v>74</v>
      </c>
      <c r="B75">
        <v>3</v>
      </c>
      <c r="C75" s="13">
        <v>2</v>
      </c>
      <c r="D75" s="14">
        <v>6</v>
      </c>
      <c r="E75" s="14">
        <v>6</v>
      </c>
      <c r="F75" s="14">
        <v>4</v>
      </c>
      <c r="G75" s="14">
        <v>3</v>
      </c>
      <c r="H75" s="14">
        <v>1</v>
      </c>
      <c r="I75" s="15">
        <v>1</v>
      </c>
      <c r="J75" s="13">
        <v>1</v>
      </c>
      <c r="K75" s="14">
        <v>1</v>
      </c>
      <c r="L75" s="14">
        <v>1</v>
      </c>
      <c r="M75" s="14">
        <v>1</v>
      </c>
      <c r="N75" s="14">
        <v>1</v>
      </c>
      <c r="O75" s="14">
        <v>2</v>
      </c>
      <c r="P75" s="14">
        <v>1</v>
      </c>
      <c r="Q75" s="14">
        <v>1</v>
      </c>
      <c r="R75" s="14">
        <v>1</v>
      </c>
      <c r="S75" s="14">
        <v>2</v>
      </c>
      <c r="T75" s="14">
        <v>1</v>
      </c>
      <c r="U75" s="14">
        <v>2</v>
      </c>
      <c r="V75" s="14">
        <v>2</v>
      </c>
      <c r="W75" s="15"/>
      <c r="X75" s="14">
        <v>65</v>
      </c>
      <c r="Y75" s="14">
        <v>64</v>
      </c>
      <c r="Z75" s="14">
        <v>6</v>
      </c>
      <c r="AA75" s="13">
        <v>68</v>
      </c>
      <c r="AB75" s="15"/>
      <c r="AC75" s="13">
        <v>40.83</v>
      </c>
      <c r="AD75" s="14">
        <v>7.54</v>
      </c>
      <c r="AE75" s="14">
        <v>70.760000000000005</v>
      </c>
      <c r="AF75" s="14">
        <v>5.45</v>
      </c>
      <c r="AG75" s="14">
        <v>1.37</v>
      </c>
      <c r="AH75" s="14">
        <v>5.7</v>
      </c>
      <c r="AI75" s="14">
        <v>1.42</v>
      </c>
      <c r="AJ75" s="14">
        <v>1.1100000000000001</v>
      </c>
      <c r="AK75" s="14">
        <v>4.5</v>
      </c>
      <c r="AL75" s="13">
        <v>185</v>
      </c>
      <c r="AM75" s="14">
        <v>506</v>
      </c>
      <c r="AN75" s="14"/>
      <c r="AO75" s="14"/>
      <c r="AP75" s="14"/>
      <c r="AQ75" s="14"/>
      <c r="AR75" s="14"/>
      <c r="AS75" s="14"/>
      <c r="AT75" s="14"/>
      <c r="AU75" s="15"/>
      <c r="AV75" s="13"/>
      <c r="AW75" s="14"/>
      <c r="AX75" s="14"/>
      <c r="AY75" s="14"/>
      <c r="AZ75" s="14"/>
      <c r="BA75" s="15"/>
      <c r="BB75" s="13">
        <v>132</v>
      </c>
      <c r="BC75" s="14">
        <v>4.46</v>
      </c>
      <c r="BD75" s="14">
        <v>265</v>
      </c>
      <c r="BE75" s="14">
        <v>4.9000000000000004</v>
      </c>
      <c r="BF75" s="14">
        <v>14</v>
      </c>
      <c r="BG75" s="15">
        <v>13.5</v>
      </c>
      <c r="BH75" s="13">
        <v>142</v>
      </c>
      <c r="BI75" s="14">
        <v>1076</v>
      </c>
      <c r="BJ75" s="14"/>
      <c r="BK75" s="14">
        <v>59.6</v>
      </c>
      <c r="BL75" s="14">
        <v>31.78</v>
      </c>
      <c r="BM75" s="14"/>
      <c r="BN75" s="14">
        <v>3.46</v>
      </c>
      <c r="BO75" s="14">
        <v>68.7</v>
      </c>
      <c r="BP75" s="14">
        <v>6.1</v>
      </c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5">
        <v>75</v>
      </c>
      <c r="CM75" s="13"/>
      <c r="CN75" s="14"/>
      <c r="CO75" s="14"/>
      <c r="CP75" s="14"/>
      <c r="CQ75" s="14"/>
      <c r="CR75" s="15"/>
      <c r="CS75" s="13">
        <v>26</v>
      </c>
      <c r="CT75" s="14">
        <v>9</v>
      </c>
      <c r="CU75" s="15">
        <v>15</v>
      </c>
      <c r="CV75" s="13">
        <v>2</v>
      </c>
      <c r="CW75" s="14">
        <v>3</v>
      </c>
      <c r="CX75" s="14">
        <v>1</v>
      </c>
      <c r="CY75" s="14">
        <v>4</v>
      </c>
      <c r="CZ75" s="14">
        <v>5</v>
      </c>
      <c r="DA75" s="15">
        <v>1</v>
      </c>
      <c r="DB75" s="13">
        <v>4</v>
      </c>
      <c r="DC75" s="14">
        <v>6</v>
      </c>
      <c r="DD75" s="14">
        <v>1</v>
      </c>
      <c r="DE75" s="14">
        <v>4</v>
      </c>
      <c r="DF75" s="14">
        <v>7</v>
      </c>
      <c r="DG75" s="14">
        <v>1</v>
      </c>
      <c r="DH75" s="15">
        <v>10</v>
      </c>
      <c r="DI75" s="13">
        <v>6</v>
      </c>
      <c r="DJ75" s="14">
        <v>5</v>
      </c>
      <c r="DK75" s="14">
        <v>3</v>
      </c>
      <c r="DL75" s="14">
        <v>4</v>
      </c>
      <c r="DM75" s="14">
        <v>12</v>
      </c>
      <c r="DN75" s="14">
        <v>6</v>
      </c>
      <c r="DO75" s="14">
        <v>6</v>
      </c>
      <c r="DP75" s="14">
        <v>10</v>
      </c>
      <c r="DQ75" s="14">
        <v>12</v>
      </c>
      <c r="DR75" s="14">
        <v>7</v>
      </c>
      <c r="DS75" s="14">
        <v>5</v>
      </c>
      <c r="DT75" s="14">
        <v>106</v>
      </c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5"/>
      <c r="EK75" s="54">
        <f>COUNTBLANK($C75:$EJ75)/139</f>
        <v>0.43884892086330934</v>
      </c>
      <c r="EL75"/>
      <c r="EM75"/>
      <c r="EN75"/>
      <c r="EO75"/>
      <c r="EP75"/>
      <c r="EQ75"/>
      <c r="ER75"/>
      <c r="ES75"/>
      <c r="ET75"/>
      <c r="EU75"/>
      <c r="EV75"/>
      <c r="EW75"/>
      <c r="EX75"/>
      <c r="EZ75"/>
    </row>
    <row r="76" spans="1:449" ht="15.5" customHeight="1" x14ac:dyDescent="0.35">
      <c r="A76">
        <v>75</v>
      </c>
      <c r="B76">
        <v>1</v>
      </c>
      <c r="C76" s="13">
        <v>2</v>
      </c>
      <c r="D76" s="14">
        <v>3</v>
      </c>
      <c r="E76" s="14">
        <v>7</v>
      </c>
      <c r="F76" s="14">
        <v>2</v>
      </c>
      <c r="G76" s="14">
        <v>2</v>
      </c>
      <c r="H76" s="14">
        <v>1</v>
      </c>
      <c r="I76" s="15">
        <v>3</v>
      </c>
      <c r="J76" s="13">
        <v>1</v>
      </c>
      <c r="K76" s="14">
        <v>1</v>
      </c>
      <c r="L76" s="14">
        <v>4</v>
      </c>
      <c r="M76" s="14">
        <v>1</v>
      </c>
      <c r="N76" s="14">
        <v>2</v>
      </c>
      <c r="O76" s="14">
        <v>2</v>
      </c>
      <c r="P76" s="14">
        <v>2</v>
      </c>
      <c r="Q76" s="14">
        <v>1</v>
      </c>
      <c r="R76" s="14">
        <v>1</v>
      </c>
      <c r="S76" s="14">
        <v>2</v>
      </c>
      <c r="T76" s="14">
        <v>1</v>
      </c>
      <c r="U76" s="14">
        <v>1</v>
      </c>
      <c r="V76" s="14">
        <v>2</v>
      </c>
      <c r="W76" s="15"/>
      <c r="X76" s="14">
        <v>82</v>
      </c>
      <c r="Y76" s="14">
        <v>80</v>
      </c>
      <c r="Z76" s="14">
        <v>24</v>
      </c>
      <c r="AA76" s="13">
        <v>58</v>
      </c>
      <c r="AB76" s="15"/>
      <c r="AC76" s="13">
        <v>41</v>
      </c>
      <c r="AD76" s="14">
        <v>8.52</v>
      </c>
      <c r="AE76" s="14">
        <v>74.8</v>
      </c>
      <c r="AF76" s="14">
        <v>5.45</v>
      </c>
      <c r="AG76" s="14">
        <v>1.86</v>
      </c>
      <c r="AH76" s="14">
        <v>5.56</v>
      </c>
      <c r="AI76" s="14">
        <v>1.1200000000000001</v>
      </c>
      <c r="AJ76" s="14">
        <v>0.51</v>
      </c>
      <c r="AK76" s="14">
        <v>3.58</v>
      </c>
      <c r="AL76" s="13">
        <v>151.4</v>
      </c>
      <c r="AM76" s="14">
        <v>305.60000000000002</v>
      </c>
      <c r="AN76" s="14"/>
      <c r="AO76" s="14"/>
      <c r="AP76" s="14"/>
      <c r="AQ76" s="14"/>
      <c r="AR76" s="14"/>
      <c r="AS76" s="14"/>
      <c r="AT76" s="14"/>
      <c r="AU76" s="15"/>
      <c r="AV76" s="13"/>
      <c r="AW76" s="14"/>
      <c r="AX76" s="14"/>
      <c r="AY76" s="14"/>
      <c r="AZ76" s="14"/>
      <c r="BA76" s="15"/>
      <c r="BB76" s="13">
        <v>99</v>
      </c>
      <c r="BC76" s="14">
        <v>3.16</v>
      </c>
      <c r="BD76" s="14">
        <v>98</v>
      </c>
      <c r="BE76" s="14">
        <v>3.9</v>
      </c>
      <c r="BF76" s="14">
        <v>33</v>
      </c>
      <c r="BG76" s="15">
        <v>7</v>
      </c>
      <c r="BH76" s="13">
        <v>176</v>
      </c>
      <c r="BI76" s="14">
        <v>1778</v>
      </c>
      <c r="BJ76" s="14"/>
      <c r="BK76" s="14">
        <v>71.599999999999994</v>
      </c>
      <c r="BL76" s="14">
        <v>45.89</v>
      </c>
      <c r="BM76" s="14"/>
      <c r="BN76" s="14">
        <v>6.35</v>
      </c>
      <c r="BO76" s="14">
        <v>380.2</v>
      </c>
      <c r="BP76" s="14">
        <v>9.36</v>
      </c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5">
        <v>398</v>
      </c>
      <c r="CM76" s="13"/>
      <c r="CN76" s="14"/>
      <c r="CO76" s="14"/>
      <c r="CP76" s="14"/>
      <c r="CQ76" s="14"/>
      <c r="CR76" s="15"/>
      <c r="CS76" s="13">
        <v>26</v>
      </c>
      <c r="CT76" s="14">
        <v>2</v>
      </c>
      <c r="CU76" s="15">
        <v>13</v>
      </c>
      <c r="CV76" s="13">
        <v>1</v>
      </c>
      <c r="CW76" s="14">
        <v>1</v>
      </c>
      <c r="CX76" s="14">
        <v>5</v>
      </c>
      <c r="CY76" s="14">
        <v>1</v>
      </c>
      <c r="CZ76" s="14">
        <v>3</v>
      </c>
      <c r="DA76" s="15">
        <v>1</v>
      </c>
      <c r="DB76" s="13">
        <v>7</v>
      </c>
      <c r="DC76" s="14">
        <v>9</v>
      </c>
      <c r="DD76" s="14">
        <v>8</v>
      </c>
      <c r="DE76" s="14">
        <v>1</v>
      </c>
      <c r="DF76" s="14">
        <v>7</v>
      </c>
      <c r="DG76" s="14">
        <v>7</v>
      </c>
      <c r="DH76" s="15">
        <v>19</v>
      </c>
      <c r="DI76" s="13">
        <v>6</v>
      </c>
      <c r="DJ76" s="14">
        <v>5</v>
      </c>
      <c r="DK76" s="14">
        <v>0</v>
      </c>
      <c r="DL76" s="14">
        <v>6</v>
      </c>
      <c r="DM76" s="14">
        <v>9</v>
      </c>
      <c r="DN76" s="14">
        <v>7</v>
      </c>
      <c r="DO76" s="14">
        <v>2</v>
      </c>
      <c r="DP76" s="14">
        <v>6</v>
      </c>
      <c r="DQ76" s="14">
        <v>9</v>
      </c>
      <c r="DR76" s="14">
        <v>8</v>
      </c>
      <c r="DS76" s="14">
        <v>1</v>
      </c>
      <c r="DT76" s="14">
        <v>99</v>
      </c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5"/>
      <c r="EK76" s="54">
        <f>COUNTBLANK($C76:$EJ76)/139</f>
        <v>0.43884892086330934</v>
      </c>
      <c r="EL76"/>
      <c r="EM76"/>
      <c r="EN76"/>
      <c r="EO76"/>
      <c r="EP76"/>
      <c r="EQ76"/>
      <c r="ER76"/>
      <c r="ES76"/>
      <c r="ET76"/>
      <c r="EU76"/>
      <c r="EV76"/>
      <c r="EW76"/>
      <c r="EX76"/>
      <c r="EZ76"/>
    </row>
    <row r="77" spans="1:449" ht="15.5" customHeight="1" x14ac:dyDescent="0.35">
      <c r="A77">
        <v>76</v>
      </c>
      <c r="B77">
        <v>2</v>
      </c>
      <c r="C77" s="13">
        <v>2</v>
      </c>
      <c r="D77" s="14">
        <v>4</v>
      </c>
      <c r="E77" s="14">
        <v>6</v>
      </c>
      <c r="F77" s="14">
        <v>1</v>
      </c>
      <c r="G77" s="14">
        <v>3</v>
      </c>
      <c r="H77" s="14">
        <v>1</v>
      </c>
      <c r="I77" s="15">
        <v>1</v>
      </c>
      <c r="J77" s="13">
        <v>1</v>
      </c>
      <c r="K77" s="14">
        <v>1</v>
      </c>
      <c r="L77" s="14">
        <v>1</v>
      </c>
      <c r="M77" s="14">
        <v>1</v>
      </c>
      <c r="N77" s="14">
        <v>1</v>
      </c>
      <c r="O77" s="14">
        <v>2</v>
      </c>
      <c r="P77" s="14">
        <v>2</v>
      </c>
      <c r="Q77" s="14">
        <v>1</v>
      </c>
      <c r="R77" s="14">
        <v>1</v>
      </c>
      <c r="S77" s="14">
        <v>1</v>
      </c>
      <c r="T77" s="14">
        <v>1</v>
      </c>
      <c r="U77" s="14">
        <v>7</v>
      </c>
      <c r="V77" s="14">
        <v>3</v>
      </c>
      <c r="W77" s="15"/>
      <c r="X77" s="14">
        <v>65</v>
      </c>
      <c r="Y77" s="14">
        <v>50</v>
      </c>
      <c r="Z77" s="14">
        <v>15</v>
      </c>
      <c r="AA77" s="13">
        <v>39</v>
      </c>
      <c r="AB77" s="15"/>
      <c r="AC77" s="13">
        <v>42.4</v>
      </c>
      <c r="AD77" s="14">
        <v>3.71</v>
      </c>
      <c r="AE77" s="14">
        <v>66.099999999999994</v>
      </c>
      <c r="AF77" s="14">
        <v>4.5999999999999996</v>
      </c>
      <c r="AG77" s="14">
        <v>1.02</v>
      </c>
      <c r="AH77" s="14">
        <v>3.07</v>
      </c>
      <c r="AI77" s="14">
        <v>0.92</v>
      </c>
      <c r="AJ77" s="14">
        <v>12.03</v>
      </c>
      <c r="AK77" s="14">
        <v>2.65</v>
      </c>
      <c r="AL77" s="13">
        <v>772</v>
      </c>
      <c r="AM77" s="14">
        <v>442</v>
      </c>
      <c r="AN77" s="14"/>
      <c r="AO77" s="14"/>
      <c r="AP77" s="14"/>
      <c r="AQ77" s="14"/>
      <c r="AR77" s="14"/>
      <c r="AS77" s="14"/>
      <c r="AT77" s="14"/>
      <c r="AU77" s="15"/>
      <c r="AV77" s="13"/>
      <c r="AW77" s="14"/>
      <c r="AX77" s="14"/>
      <c r="AY77" s="14"/>
      <c r="AZ77" s="14"/>
      <c r="BA77" s="15"/>
      <c r="BB77" s="13">
        <v>130</v>
      </c>
      <c r="BC77" s="14">
        <v>4.42</v>
      </c>
      <c r="BD77" s="14">
        <v>219</v>
      </c>
      <c r="BE77" s="14">
        <v>4.7</v>
      </c>
      <c r="BF77" s="14">
        <v>17</v>
      </c>
      <c r="BG77" s="15">
        <v>12</v>
      </c>
      <c r="BH77" s="13">
        <v>141</v>
      </c>
      <c r="BI77" s="14">
        <v>1085</v>
      </c>
      <c r="BJ77" s="14"/>
      <c r="BK77" s="14">
        <v>48.8</v>
      </c>
      <c r="BL77" s="14">
        <v>39.65</v>
      </c>
      <c r="BM77" s="14"/>
      <c r="BN77" s="14">
        <v>7.49</v>
      </c>
      <c r="BO77" s="14">
        <v>261</v>
      </c>
      <c r="BP77" s="14">
        <v>11.78</v>
      </c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5"/>
      <c r="CM77" s="13"/>
      <c r="CN77" s="14"/>
      <c r="CO77" s="14"/>
      <c r="CP77" s="14"/>
      <c r="CQ77" s="14"/>
      <c r="CR77" s="15"/>
      <c r="CS77" s="13">
        <v>28</v>
      </c>
      <c r="CT77" s="14">
        <v>10</v>
      </c>
      <c r="CU77" s="15">
        <v>16</v>
      </c>
      <c r="CV77" s="13">
        <v>2</v>
      </c>
      <c r="CW77" s="14">
        <v>3</v>
      </c>
      <c r="CX77" s="14">
        <v>2</v>
      </c>
      <c r="CY77" s="14">
        <v>1</v>
      </c>
      <c r="CZ77" s="14">
        <v>1</v>
      </c>
      <c r="DA77" s="15">
        <v>2</v>
      </c>
      <c r="DB77" s="13">
        <v>6</v>
      </c>
      <c r="DC77" s="14">
        <v>8</v>
      </c>
      <c r="DD77" s="14">
        <v>6</v>
      </c>
      <c r="DE77" s="14">
        <v>1</v>
      </c>
      <c r="DF77" s="14">
        <v>7</v>
      </c>
      <c r="DG77" s="14">
        <v>1</v>
      </c>
      <c r="DH77" s="15">
        <v>16</v>
      </c>
      <c r="DI77" s="13">
        <v>6</v>
      </c>
      <c r="DJ77" s="14">
        <v>5</v>
      </c>
      <c r="DK77" s="14">
        <v>4</v>
      </c>
      <c r="DL77" s="14">
        <v>8</v>
      </c>
      <c r="DM77" s="14">
        <v>9</v>
      </c>
      <c r="DN77" s="14">
        <v>5</v>
      </c>
      <c r="DO77" s="14">
        <v>4</v>
      </c>
      <c r="DP77" s="14">
        <v>6</v>
      </c>
      <c r="DQ77" s="14">
        <v>19</v>
      </c>
      <c r="DR77" s="14">
        <v>9</v>
      </c>
      <c r="DS77" s="14">
        <v>10</v>
      </c>
      <c r="DT77" s="14">
        <v>116</v>
      </c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5"/>
      <c r="EK77" s="54">
        <f>COUNTBLANK($C77:$EJ77)/139</f>
        <v>0.4460431654676259</v>
      </c>
      <c r="EL77"/>
      <c r="EM77"/>
      <c r="EN77"/>
      <c r="EO77"/>
      <c r="EP77"/>
      <c r="EQ77"/>
      <c r="ER77"/>
      <c r="ES77"/>
      <c r="ET77"/>
      <c r="EU77"/>
      <c r="EV77"/>
      <c r="EW77"/>
      <c r="EX77"/>
      <c r="EZ77"/>
    </row>
    <row r="78" spans="1:449" ht="15.5" customHeight="1" x14ac:dyDescent="0.35">
      <c r="A78">
        <v>77</v>
      </c>
      <c r="B78">
        <v>1</v>
      </c>
      <c r="C78" s="13">
        <v>2</v>
      </c>
      <c r="D78" s="14">
        <v>6</v>
      </c>
      <c r="E78" s="14">
        <v>6</v>
      </c>
      <c r="F78" s="14">
        <v>4</v>
      </c>
      <c r="G78" s="14">
        <v>1</v>
      </c>
      <c r="H78" s="14">
        <v>1</v>
      </c>
      <c r="I78" s="15">
        <v>3</v>
      </c>
      <c r="J78" s="13">
        <v>1</v>
      </c>
      <c r="K78" s="14">
        <v>1</v>
      </c>
      <c r="L78" s="14">
        <v>1</v>
      </c>
      <c r="M78" s="14">
        <v>1</v>
      </c>
      <c r="N78" s="14">
        <v>1</v>
      </c>
      <c r="O78" s="14">
        <v>2</v>
      </c>
      <c r="P78" s="14">
        <v>1</v>
      </c>
      <c r="Q78" s="14">
        <v>1</v>
      </c>
      <c r="R78" s="14">
        <v>1</v>
      </c>
      <c r="S78" s="14">
        <v>1</v>
      </c>
      <c r="T78" s="14">
        <v>2</v>
      </c>
      <c r="U78" s="14">
        <v>2</v>
      </c>
      <c r="V78" s="14">
        <v>3</v>
      </c>
      <c r="W78" s="15"/>
      <c r="X78" s="14">
        <v>80</v>
      </c>
      <c r="Y78" s="14">
        <v>60</v>
      </c>
      <c r="Z78" s="14">
        <v>240</v>
      </c>
      <c r="AA78" s="13">
        <v>65</v>
      </c>
      <c r="AB78" s="15">
        <v>41</v>
      </c>
      <c r="AC78" s="13"/>
      <c r="AD78" s="14">
        <v>6.04</v>
      </c>
      <c r="AE78" s="14">
        <v>66.3</v>
      </c>
      <c r="AF78" s="14">
        <v>5.84</v>
      </c>
      <c r="AG78" s="14">
        <v>2.16</v>
      </c>
      <c r="AH78" s="14">
        <v>4.07</v>
      </c>
      <c r="AI78" s="14">
        <v>0.91</v>
      </c>
      <c r="AJ78" s="14">
        <v>3.47</v>
      </c>
      <c r="AK78" s="14">
        <v>1.77</v>
      </c>
      <c r="AL78" s="13">
        <v>596</v>
      </c>
      <c r="AM78" s="14">
        <v>858</v>
      </c>
      <c r="AN78" s="14">
        <v>4.09</v>
      </c>
      <c r="AO78" s="14">
        <v>210</v>
      </c>
      <c r="AP78" s="14"/>
      <c r="AQ78" s="14"/>
      <c r="AR78" s="14"/>
      <c r="AS78" s="14"/>
      <c r="AT78" s="14"/>
      <c r="AU78" s="15"/>
      <c r="AV78" s="13"/>
      <c r="AW78" s="14"/>
      <c r="AX78" s="14"/>
      <c r="AY78" s="14"/>
      <c r="AZ78" s="14"/>
      <c r="BA78" s="15"/>
      <c r="BB78" s="13">
        <v>130</v>
      </c>
      <c r="BC78" s="14">
        <v>4.26</v>
      </c>
      <c r="BD78" s="14">
        <v>261</v>
      </c>
      <c r="BE78" s="14">
        <v>5</v>
      </c>
      <c r="BF78" s="14">
        <v>4</v>
      </c>
      <c r="BG78" s="15">
        <v>7</v>
      </c>
      <c r="BH78" s="13">
        <v>177</v>
      </c>
      <c r="BI78" s="14">
        <v>1362</v>
      </c>
      <c r="BJ78" s="14"/>
      <c r="BK78" s="14">
        <v>60.2</v>
      </c>
      <c r="BL78" s="14">
        <v>39.97</v>
      </c>
      <c r="BM78" s="14"/>
      <c r="BN78" s="14">
        <v>5.09</v>
      </c>
      <c r="BO78" s="14">
        <v>316.7</v>
      </c>
      <c r="BP78" s="14">
        <v>10.92</v>
      </c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5">
        <v>225</v>
      </c>
      <c r="CM78" s="13"/>
      <c r="CN78" s="14"/>
      <c r="CO78" s="14"/>
      <c r="CP78" s="14"/>
      <c r="CQ78" s="14"/>
      <c r="CR78" s="15"/>
      <c r="CS78" s="13">
        <v>29</v>
      </c>
      <c r="CT78" s="14">
        <v>10</v>
      </c>
      <c r="CU78" s="15">
        <v>15</v>
      </c>
      <c r="CV78" s="13">
        <v>4</v>
      </c>
      <c r="CW78" s="14">
        <v>1</v>
      </c>
      <c r="CX78" s="14">
        <v>1</v>
      </c>
      <c r="CY78" s="14">
        <v>7</v>
      </c>
      <c r="CZ78" s="14">
        <v>6</v>
      </c>
      <c r="DA78" s="15">
        <v>1</v>
      </c>
      <c r="DB78" s="13">
        <v>8</v>
      </c>
      <c r="DC78" s="14">
        <v>6</v>
      </c>
      <c r="DD78" s="14">
        <v>7</v>
      </c>
      <c r="DE78" s="14">
        <v>7</v>
      </c>
      <c r="DF78" s="14">
        <v>9</v>
      </c>
      <c r="DG78" s="14">
        <v>8</v>
      </c>
      <c r="DH78" s="15">
        <v>30</v>
      </c>
      <c r="DI78" s="13">
        <v>6</v>
      </c>
      <c r="DJ78" s="14">
        <v>4</v>
      </c>
      <c r="DK78" s="14">
        <v>4</v>
      </c>
      <c r="DL78" s="14">
        <v>8</v>
      </c>
      <c r="DM78" s="14">
        <v>10</v>
      </c>
      <c r="DN78" s="14">
        <v>5</v>
      </c>
      <c r="DO78" s="14">
        <v>5</v>
      </c>
      <c r="DP78" s="14">
        <v>7</v>
      </c>
      <c r="DQ78" s="14">
        <v>14</v>
      </c>
      <c r="DR78" s="14">
        <v>9</v>
      </c>
      <c r="DS78" s="14">
        <v>5</v>
      </c>
      <c r="DT78" s="14">
        <v>120</v>
      </c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5"/>
      <c r="EK78" s="54">
        <f>COUNTBLANK($C78:$EJ78)/139</f>
        <v>0.42446043165467628</v>
      </c>
      <c r="EL78"/>
      <c r="EM78"/>
      <c r="EN78"/>
      <c r="EO78"/>
      <c r="EP78"/>
      <c r="EQ78"/>
      <c r="ER78"/>
      <c r="ES78"/>
      <c r="ET78"/>
      <c r="EU78"/>
      <c r="EV78"/>
      <c r="EW78"/>
      <c r="EX78"/>
      <c r="EZ78"/>
    </row>
    <row r="79" spans="1:449" ht="15.5" customHeight="1" x14ac:dyDescent="0.35">
      <c r="A79">
        <v>78</v>
      </c>
      <c r="B79">
        <v>1</v>
      </c>
      <c r="C79" s="13">
        <v>1</v>
      </c>
      <c r="D79" s="14">
        <v>4</v>
      </c>
      <c r="E79" s="14">
        <v>1</v>
      </c>
      <c r="F79" s="14">
        <v>2</v>
      </c>
      <c r="G79" s="14">
        <v>3</v>
      </c>
      <c r="H79" s="14">
        <v>1</v>
      </c>
      <c r="I79" s="15">
        <v>1</v>
      </c>
      <c r="J79" s="13">
        <v>1</v>
      </c>
      <c r="K79" s="14">
        <v>1</v>
      </c>
      <c r="L79" s="14">
        <v>1</v>
      </c>
      <c r="M79" s="14">
        <v>1</v>
      </c>
      <c r="N79" s="14">
        <v>1</v>
      </c>
      <c r="O79" s="14">
        <v>2</v>
      </c>
      <c r="P79" s="14">
        <v>1</v>
      </c>
      <c r="Q79" s="14">
        <v>1</v>
      </c>
      <c r="R79" s="14">
        <v>1</v>
      </c>
      <c r="S79" s="14">
        <v>2</v>
      </c>
      <c r="T79" s="14">
        <v>1</v>
      </c>
      <c r="U79" s="14">
        <v>2</v>
      </c>
      <c r="V79" s="14">
        <v>2</v>
      </c>
      <c r="W79" s="15"/>
      <c r="X79" s="14">
        <v>66</v>
      </c>
      <c r="Y79" s="14">
        <v>63</v>
      </c>
      <c r="Z79" s="14">
        <v>36</v>
      </c>
      <c r="AA79" s="13">
        <v>69</v>
      </c>
      <c r="AB79" s="15">
        <v>47</v>
      </c>
      <c r="AC79" s="13">
        <v>47.43</v>
      </c>
      <c r="AD79" s="14">
        <v>7.05</v>
      </c>
      <c r="AE79" s="14">
        <v>67.8</v>
      </c>
      <c r="AF79" s="14">
        <v>7.58</v>
      </c>
      <c r="AG79" s="14">
        <v>1.46</v>
      </c>
      <c r="AH79" s="14">
        <v>5.25</v>
      </c>
      <c r="AI79" s="14">
        <v>1.2</v>
      </c>
      <c r="AJ79" s="14">
        <v>1.1399999999999999</v>
      </c>
      <c r="AK79" s="14">
        <v>3.83</v>
      </c>
      <c r="AL79" s="13">
        <v>106</v>
      </c>
      <c r="AM79" s="14">
        <v>467</v>
      </c>
      <c r="AN79" s="14">
        <v>5.26</v>
      </c>
      <c r="AO79" s="14">
        <v>89</v>
      </c>
      <c r="AP79" s="14">
        <v>97.2</v>
      </c>
      <c r="AQ79" s="14"/>
      <c r="AR79" s="14">
        <v>4.88</v>
      </c>
      <c r="AS79" s="14"/>
      <c r="AT79" s="14"/>
      <c r="AU79" s="15"/>
      <c r="AV79" s="13"/>
      <c r="AW79" s="14"/>
      <c r="AX79" s="14"/>
      <c r="AY79" s="14"/>
      <c r="AZ79" s="14"/>
      <c r="BA79" s="15"/>
      <c r="BB79" s="13">
        <v>148</v>
      </c>
      <c r="BC79" s="14"/>
      <c r="BD79" s="14"/>
      <c r="BE79" s="14"/>
      <c r="BF79" s="14"/>
      <c r="BG79" s="15"/>
      <c r="BH79" s="13">
        <v>173</v>
      </c>
      <c r="BI79" s="14">
        <v>5184</v>
      </c>
      <c r="BJ79" s="14"/>
      <c r="BK79" s="14">
        <v>66.400000000000006</v>
      </c>
      <c r="BL79" s="14">
        <v>35.03</v>
      </c>
      <c r="BM79" s="14"/>
      <c r="BN79" s="14">
        <v>8.07</v>
      </c>
      <c r="BO79" s="14">
        <v>392.4</v>
      </c>
      <c r="BP79" s="14">
        <v>9.93</v>
      </c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5"/>
      <c r="CM79" s="13"/>
      <c r="CN79" s="14"/>
      <c r="CO79" s="14"/>
      <c r="CP79" s="14"/>
      <c r="CQ79" s="14"/>
      <c r="CR79" s="15"/>
      <c r="CS79" s="13">
        <v>25</v>
      </c>
      <c r="CT79" s="14">
        <v>10</v>
      </c>
      <c r="CU79" s="15">
        <v>16</v>
      </c>
      <c r="CV79" s="13">
        <v>1</v>
      </c>
      <c r="CW79" s="14">
        <v>1</v>
      </c>
      <c r="CX79" s="14">
        <v>1</v>
      </c>
      <c r="CY79" s="14">
        <v>4</v>
      </c>
      <c r="CZ79" s="14">
        <v>3</v>
      </c>
      <c r="DA79" s="15">
        <v>2</v>
      </c>
      <c r="DB79" s="13">
        <v>5</v>
      </c>
      <c r="DC79" s="14">
        <v>5</v>
      </c>
      <c r="DD79" s="14">
        <v>2</v>
      </c>
      <c r="DE79" s="14">
        <v>6</v>
      </c>
      <c r="DF79" s="14">
        <v>6</v>
      </c>
      <c r="DG79" s="14">
        <v>4</v>
      </c>
      <c r="DH79" s="15">
        <v>3</v>
      </c>
      <c r="DI79" s="13">
        <v>6</v>
      </c>
      <c r="DJ79" s="14">
        <v>3</v>
      </c>
      <c r="DK79" s="14">
        <v>4</v>
      </c>
      <c r="DL79" s="14">
        <v>1</v>
      </c>
      <c r="DM79" s="14">
        <v>13</v>
      </c>
      <c r="DN79" s="14">
        <v>7</v>
      </c>
      <c r="DO79" s="14">
        <v>6</v>
      </c>
      <c r="DP79" s="14">
        <v>8</v>
      </c>
      <c r="DQ79" s="14">
        <v>6</v>
      </c>
      <c r="DR79" s="14">
        <v>6</v>
      </c>
      <c r="DS79" s="14">
        <v>0</v>
      </c>
      <c r="DT79" s="14">
        <v>90</v>
      </c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5"/>
      <c r="EK79" s="54">
        <f>COUNTBLANK($C79:$EJ79)/139</f>
        <v>0.4460431654676259</v>
      </c>
      <c r="EL79"/>
      <c r="EM79"/>
      <c r="EN79"/>
      <c r="EO79"/>
      <c r="EP79"/>
      <c r="EQ79"/>
      <c r="ER79"/>
      <c r="ES79"/>
      <c r="ET79"/>
      <c r="EU79"/>
      <c r="EV79"/>
      <c r="EW79"/>
      <c r="EX79"/>
      <c r="EZ79"/>
    </row>
    <row r="80" spans="1:449" ht="15.5" customHeight="1" x14ac:dyDescent="0.35">
      <c r="A80">
        <v>79</v>
      </c>
      <c r="B80">
        <v>1</v>
      </c>
      <c r="C80" s="13">
        <v>2</v>
      </c>
      <c r="D80" s="14">
        <v>6</v>
      </c>
      <c r="E80" s="14">
        <v>6</v>
      </c>
      <c r="F80" s="14">
        <v>4</v>
      </c>
      <c r="G80" s="14">
        <v>1</v>
      </c>
      <c r="H80" s="14">
        <v>1</v>
      </c>
      <c r="I80" s="15">
        <v>3</v>
      </c>
      <c r="J80" s="13">
        <v>1</v>
      </c>
      <c r="K80" s="14">
        <v>1</v>
      </c>
      <c r="L80" s="14">
        <v>1</v>
      </c>
      <c r="M80" s="14">
        <v>1</v>
      </c>
      <c r="N80" s="14">
        <v>1</v>
      </c>
      <c r="O80" s="14">
        <v>1</v>
      </c>
      <c r="P80" s="14">
        <v>1</v>
      </c>
      <c r="Q80" s="14">
        <v>1</v>
      </c>
      <c r="R80" s="14">
        <v>1</v>
      </c>
      <c r="S80" s="14">
        <v>2</v>
      </c>
      <c r="T80" s="14">
        <v>1</v>
      </c>
      <c r="U80" s="14">
        <v>1</v>
      </c>
      <c r="V80" s="14">
        <v>2</v>
      </c>
      <c r="W80" s="15"/>
      <c r="X80" s="14">
        <v>82</v>
      </c>
      <c r="Y80" s="14">
        <v>81</v>
      </c>
      <c r="Z80" s="14">
        <v>6</v>
      </c>
      <c r="AA80" s="13">
        <v>66</v>
      </c>
      <c r="AB80" s="15">
        <v>20</v>
      </c>
      <c r="AC80" s="13">
        <v>39.44</v>
      </c>
      <c r="AD80" s="14">
        <v>8.06</v>
      </c>
      <c r="AE80" s="14">
        <v>60.58</v>
      </c>
      <c r="AF80" s="14">
        <v>5.66</v>
      </c>
      <c r="AG80" s="14">
        <v>1.38</v>
      </c>
      <c r="AH80" s="14">
        <v>6.45</v>
      </c>
      <c r="AI80" s="14">
        <v>2.3199999999999998</v>
      </c>
      <c r="AJ80" s="14">
        <v>4.97</v>
      </c>
      <c r="AK80" s="14">
        <v>4.82</v>
      </c>
      <c r="AL80" s="13">
        <v>161</v>
      </c>
      <c r="AM80" s="14">
        <v>518</v>
      </c>
      <c r="AN80" s="14">
        <v>1.74</v>
      </c>
      <c r="AO80" s="14">
        <v>298</v>
      </c>
      <c r="AP80" s="14">
        <v>25.12</v>
      </c>
      <c r="AQ80" s="14"/>
      <c r="AR80" s="14">
        <v>3.15</v>
      </c>
      <c r="AS80" s="14"/>
      <c r="AT80" s="14"/>
      <c r="AU80" s="15"/>
      <c r="AV80" s="13"/>
      <c r="AW80" s="14"/>
      <c r="AX80" s="14"/>
      <c r="AY80" s="14"/>
      <c r="AZ80" s="14"/>
      <c r="BA80" s="15"/>
      <c r="BB80" s="13">
        <v>117</v>
      </c>
      <c r="BC80" s="14">
        <v>3.7</v>
      </c>
      <c r="BD80" s="14">
        <v>239</v>
      </c>
      <c r="BE80" s="14">
        <v>5.6</v>
      </c>
      <c r="BF80" s="14">
        <v>45</v>
      </c>
      <c r="BG80" s="15">
        <v>4</v>
      </c>
      <c r="BH80" s="13">
        <v>187</v>
      </c>
      <c r="BI80" s="14">
        <v>1598</v>
      </c>
      <c r="BJ80" s="14"/>
      <c r="BK80" s="14">
        <v>49.3</v>
      </c>
      <c r="BL80" s="14"/>
      <c r="BM80" s="14"/>
      <c r="BN80" s="14">
        <v>4.13</v>
      </c>
      <c r="BO80" s="14">
        <v>327.10000000000002</v>
      </c>
      <c r="BP80" s="14">
        <v>84.84</v>
      </c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5"/>
      <c r="CM80" s="13"/>
      <c r="CN80" s="14"/>
      <c r="CO80" s="14"/>
      <c r="CP80" s="14"/>
      <c r="CQ80" s="14"/>
      <c r="CR80" s="15"/>
      <c r="CS80" s="13">
        <v>27</v>
      </c>
      <c r="CT80" s="14">
        <v>8</v>
      </c>
      <c r="CU80" s="15">
        <v>15</v>
      </c>
      <c r="CV80" s="13">
        <v>5</v>
      </c>
      <c r="CW80" s="14">
        <v>5</v>
      </c>
      <c r="CX80" s="14">
        <v>7</v>
      </c>
      <c r="CY80" s="14">
        <v>6</v>
      </c>
      <c r="CZ80" s="14">
        <v>1</v>
      </c>
      <c r="DA80" s="15">
        <v>6</v>
      </c>
      <c r="DB80" s="13">
        <v>6</v>
      </c>
      <c r="DC80" s="14">
        <v>4</v>
      </c>
      <c r="DD80" s="14">
        <v>8</v>
      </c>
      <c r="DE80" s="14">
        <v>6</v>
      </c>
      <c r="DF80" s="14">
        <v>6</v>
      </c>
      <c r="DG80" s="14">
        <v>4</v>
      </c>
      <c r="DH80" s="15">
        <v>19</v>
      </c>
      <c r="DI80" s="13">
        <v>6</v>
      </c>
      <c r="DJ80" s="14">
        <v>5</v>
      </c>
      <c r="DK80" s="14">
        <v>2</v>
      </c>
      <c r="DL80" s="14">
        <v>9</v>
      </c>
      <c r="DM80" s="14">
        <v>8</v>
      </c>
      <c r="DN80" s="14">
        <v>5</v>
      </c>
      <c r="DO80" s="14">
        <v>3</v>
      </c>
      <c r="DP80" s="14">
        <v>4</v>
      </c>
      <c r="DQ80" s="14">
        <v>12</v>
      </c>
      <c r="DR80" s="14">
        <v>7</v>
      </c>
      <c r="DS80" s="14">
        <v>5</v>
      </c>
      <c r="DT80" s="14">
        <v>106</v>
      </c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5"/>
      <c r="EK80" s="54">
        <f>COUNTBLANK($C80:$EJ80)/139</f>
        <v>0.41726618705035973</v>
      </c>
      <c r="EL80"/>
      <c r="EM80"/>
      <c r="EN80"/>
      <c r="EO80"/>
      <c r="EP80"/>
      <c r="EQ80"/>
      <c r="ER80"/>
      <c r="ES80"/>
      <c r="ET80"/>
      <c r="EU80"/>
      <c r="EV80"/>
      <c r="EW80"/>
      <c r="EX80"/>
      <c r="EZ80"/>
    </row>
    <row r="81" spans="1:156" ht="15.5" customHeight="1" x14ac:dyDescent="0.35">
      <c r="A81">
        <v>80</v>
      </c>
      <c r="B81">
        <v>1</v>
      </c>
      <c r="C81" s="13">
        <v>2</v>
      </c>
      <c r="D81" s="14">
        <v>6</v>
      </c>
      <c r="E81" s="14">
        <v>6</v>
      </c>
      <c r="F81" s="14">
        <v>4</v>
      </c>
      <c r="G81" s="14">
        <v>2</v>
      </c>
      <c r="H81" s="14">
        <v>1</v>
      </c>
      <c r="I81" s="15">
        <v>4</v>
      </c>
      <c r="J81" s="13">
        <v>1</v>
      </c>
      <c r="K81" s="14">
        <v>1</v>
      </c>
      <c r="L81" s="14">
        <v>1</v>
      </c>
      <c r="M81" s="14">
        <v>1</v>
      </c>
      <c r="N81" s="14">
        <v>1</v>
      </c>
      <c r="O81" s="14">
        <v>2</v>
      </c>
      <c r="P81" s="14">
        <v>1</v>
      </c>
      <c r="Q81" s="14">
        <v>1</v>
      </c>
      <c r="R81" s="14">
        <v>1</v>
      </c>
      <c r="S81" s="14">
        <v>1</v>
      </c>
      <c r="T81" s="14">
        <v>1</v>
      </c>
      <c r="U81" s="14">
        <v>0</v>
      </c>
      <c r="V81" s="14">
        <v>2</v>
      </c>
      <c r="W81" s="15"/>
      <c r="X81" s="14">
        <v>71</v>
      </c>
      <c r="Y81" s="14">
        <v>70</v>
      </c>
      <c r="Z81" s="14">
        <v>6</v>
      </c>
      <c r="AA81" s="13">
        <v>38</v>
      </c>
      <c r="AB81" s="15">
        <v>23</v>
      </c>
      <c r="AC81" s="13">
        <v>42.6</v>
      </c>
      <c r="AD81" s="14">
        <v>6.35</v>
      </c>
      <c r="AE81" s="14">
        <v>64.31</v>
      </c>
      <c r="AF81" s="14">
        <v>4.96</v>
      </c>
      <c r="AG81" s="14">
        <v>1.36</v>
      </c>
      <c r="AH81" s="14">
        <v>5.52</v>
      </c>
      <c r="AI81" s="14">
        <v>1.0900000000000001</v>
      </c>
      <c r="AJ81" s="14">
        <v>0.13</v>
      </c>
      <c r="AK81" s="14">
        <v>3.67</v>
      </c>
      <c r="AL81" s="13">
        <v>120</v>
      </c>
      <c r="AM81" s="14">
        <v>408</v>
      </c>
      <c r="AN81" s="14">
        <v>1.6</v>
      </c>
      <c r="AO81" s="14">
        <v>255</v>
      </c>
      <c r="AP81" s="14">
        <v>78.7</v>
      </c>
      <c r="AQ81" s="14"/>
      <c r="AR81" s="14">
        <v>3.73</v>
      </c>
      <c r="AS81" s="14"/>
      <c r="AT81" s="14"/>
      <c r="AU81" s="15"/>
      <c r="AV81" s="13"/>
      <c r="AW81" s="14"/>
      <c r="AX81" s="14"/>
      <c r="AY81" s="14"/>
      <c r="AZ81" s="14"/>
      <c r="BA81" s="15"/>
      <c r="BB81" s="13"/>
      <c r="BC81" s="14"/>
      <c r="BD81" s="14"/>
      <c r="BE81" s="14"/>
      <c r="BF81" s="14"/>
      <c r="BG81" s="15"/>
      <c r="BH81" s="13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5"/>
      <c r="CM81" s="13"/>
      <c r="CN81" s="14"/>
      <c r="CO81" s="14"/>
      <c r="CP81" s="14"/>
      <c r="CQ81" s="14"/>
      <c r="CR81" s="15"/>
      <c r="CS81" s="13">
        <v>27</v>
      </c>
      <c r="CT81" s="14">
        <v>10</v>
      </c>
      <c r="CU81" s="15">
        <v>16</v>
      </c>
      <c r="CV81" s="13">
        <v>1</v>
      </c>
      <c r="CW81" s="14">
        <v>1</v>
      </c>
      <c r="CX81" s="14">
        <v>1</v>
      </c>
      <c r="CY81" s="14">
        <v>1</v>
      </c>
      <c r="CZ81" s="14">
        <v>3</v>
      </c>
      <c r="DA81" s="15">
        <v>1</v>
      </c>
      <c r="DB81" s="13">
        <v>1</v>
      </c>
      <c r="DC81" s="14">
        <v>1</v>
      </c>
      <c r="DD81" s="14">
        <v>2</v>
      </c>
      <c r="DE81" s="14">
        <v>3</v>
      </c>
      <c r="DF81" s="14">
        <v>1</v>
      </c>
      <c r="DG81" s="14">
        <v>1</v>
      </c>
      <c r="DH81" s="15">
        <v>4</v>
      </c>
      <c r="DI81" s="13">
        <v>6</v>
      </c>
      <c r="DJ81" s="14">
        <v>4</v>
      </c>
      <c r="DK81" s="14">
        <v>5</v>
      </c>
      <c r="DL81" s="14">
        <v>2</v>
      </c>
      <c r="DM81" s="14">
        <v>11</v>
      </c>
      <c r="DN81" s="14">
        <v>6</v>
      </c>
      <c r="DO81" s="14">
        <v>5</v>
      </c>
      <c r="DP81" s="14">
        <v>6</v>
      </c>
      <c r="DQ81" s="14">
        <v>7</v>
      </c>
      <c r="DR81" s="14">
        <v>7</v>
      </c>
      <c r="DS81" s="14">
        <v>0</v>
      </c>
      <c r="DT81" s="14">
        <v>93</v>
      </c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5"/>
      <c r="EK81" s="54">
        <f>COUNTBLANK($C81:$EJ81)/139</f>
        <v>0.50359712230215825</v>
      </c>
      <c r="EL81"/>
      <c r="EM81"/>
      <c r="EN81"/>
      <c r="EO81"/>
      <c r="EP81"/>
      <c r="EQ81"/>
      <c r="ER81"/>
      <c r="ES81"/>
      <c r="ET81"/>
      <c r="EU81"/>
      <c r="EV81"/>
      <c r="EW81"/>
      <c r="EX81"/>
      <c r="EZ81"/>
    </row>
    <row r="82" spans="1:156" ht="15.5" customHeight="1" x14ac:dyDescent="0.35">
      <c r="A82">
        <v>81</v>
      </c>
      <c r="B82">
        <v>1</v>
      </c>
      <c r="C82" s="13">
        <v>2</v>
      </c>
      <c r="D82" s="14">
        <v>6</v>
      </c>
      <c r="E82" s="14">
        <v>3</v>
      </c>
      <c r="F82" s="14">
        <v>3</v>
      </c>
      <c r="G82" s="14">
        <v>1</v>
      </c>
      <c r="H82" s="14">
        <v>1</v>
      </c>
      <c r="I82" s="15">
        <v>1</v>
      </c>
      <c r="J82" s="13">
        <v>1</v>
      </c>
      <c r="K82" s="14">
        <v>1</v>
      </c>
      <c r="L82" s="14">
        <v>1</v>
      </c>
      <c r="M82" s="14">
        <v>1</v>
      </c>
      <c r="N82" s="14">
        <v>2</v>
      </c>
      <c r="O82" s="14">
        <v>2</v>
      </c>
      <c r="P82" s="14">
        <v>1</v>
      </c>
      <c r="Q82" s="14">
        <v>1</v>
      </c>
      <c r="R82" s="14">
        <v>1</v>
      </c>
      <c r="S82" s="14">
        <v>1</v>
      </c>
      <c r="T82" s="14">
        <v>1</v>
      </c>
      <c r="U82" s="14">
        <v>1</v>
      </c>
      <c r="V82" s="14">
        <v>3</v>
      </c>
      <c r="W82" s="15"/>
      <c r="X82" s="14">
        <v>69</v>
      </c>
      <c r="Y82" s="14">
        <v>69</v>
      </c>
      <c r="Z82" s="14">
        <v>12</v>
      </c>
      <c r="AA82" s="13">
        <v>69</v>
      </c>
      <c r="AB82" s="15">
        <v>64</v>
      </c>
      <c r="AC82" s="13">
        <v>42.02</v>
      </c>
      <c r="AD82" s="14">
        <v>7.48</v>
      </c>
      <c r="AE82" s="14">
        <v>74.819999999999993</v>
      </c>
      <c r="AF82" s="14">
        <v>7.19</v>
      </c>
      <c r="AG82" s="14">
        <v>1.91</v>
      </c>
      <c r="AH82" s="14">
        <v>5.46</v>
      </c>
      <c r="AI82" s="14">
        <v>0.94</v>
      </c>
      <c r="AJ82" s="14">
        <v>5.58</v>
      </c>
      <c r="AK82" s="14">
        <v>2.91</v>
      </c>
      <c r="AL82" s="13">
        <v>159</v>
      </c>
      <c r="AM82" s="14">
        <v>501</v>
      </c>
      <c r="AN82" s="14">
        <v>2.36</v>
      </c>
      <c r="AO82" s="14">
        <v>212</v>
      </c>
      <c r="AP82" s="14"/>
      <c r="AQ82" s="14"/>
      <c r="AR82" s="14">
        <v>4.28</v>
      </c>
      <c r="AS82" s="14"/>
      <c r="AT82" s="14"/>
      <c r="AU82" s="15"/>
      <c r="AV82" s="13"/>
      <c r="AW82" s="14"/>
      <c r="AX82" s="14"/>
      <c r="AY82" s="14"/>
      <c r="AZ82" s="14"/>
      <c r="BA82" s="15"/>
      <c r="BB82" s="13">
        <v>123</v>
      </c>
      <c r="BC82" s="14">
        <v>3.74</v>
      </c>
      <c r="BD82" s="14">
        <v>265</v>
      </c>
      <c r="BE82" s="14">
        <v>4.5</v>
      </c>
      <c r="BF82" s="14">
        <v>22</v>
      </c>
      <c r="BG82" s="15">
        <v>16</v>
      </c>
      <c r="BH82" s="13">
        <v>231</v>
      </c>
      <c r="BI82" s="14">
        <v>1878</v>
      </c>
      <c r="BJ82" s="14"/>
      <c r="BK82" s="14">
        <v>67</v>
      </c>
      <c r="BL82" s="14">
        <v>40.85</v>
      </c>
      <c r="BM82" s="14"/>
      <c r="BN82" s="14">
        <v>7.3</v>
      </c>
      <c r="BO82" s="14">
        <v>283.60000000000002</v>
      </c>
      <c r="BP82" s="14">
        <v>8.3699999999999992</v>
      </c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5">
        <v>75</v>
      </c>
      <c r="CM82" s="13"/>
      <c r="CN82" s="14"/>
      <c r="CO82" s="14"/>
      <c r="CP82" s="14"/>
      <c r="CQ82" s="14"/>
      <c r="CR82" s="15"/>
      <c r="CS82" s="13">
        <v>26</v>
      </c>
      <c r="CT82" s="14">
        <v>10</v>
      </c>
      <c r="CU82" s="15">
        <v>16</v>
      </c>
      <c r="CV82" s="13">
        <v>1</v>
      </c>
      <c r="CW82" s="14">
        <v>4</v>
      </c>
      <c r="CX82" s="14">
        <v>1</v>
      </c>
      <c r="CY82" s="14">
        <v>1</v>
      </c>
      <c r="CZ82" s="14">
        <v>1</v>
      </c>
      <c r="DA82" s="15">
        <v>1</v>
      </c>
      <c r="DB82" s="13">
        <v>5</v>
      </c>
      <c r="DC82" s="14">
        <v>4</v>
      </c>
      <c r="DD82" s="14">
        <v>5</v>
      </c>
      <c r="DE82" s="14">
        <v>4</v>
      </c>
      <c r="DF82" s="14">
        <v>5</v>
      </c>
      <c r="DG82" s="14">
        <v>7</v>
      </c>
      <c r="DH82" s="15">
        <v>10</v>
      </c>
      <c r="DI82" s="13">
        <v>6</v>
      </c>
      <c r="DJ82" s="14">
        <v>5</v>
      </c>
      <c r="DK82" s="14">
        <v>3</v>
      </c>
      <c r="DL82" s="14">
        <v>4</v>
      </c>
      <c r="DM82" s="14">
        <v>10</v>
      </c>
      <c r="DN82" s="14">
        <v>6</v>
      </c>
      <c r="DO82" s="14">
        <v>4</v>
      </c>
      <c r="DP82" s="14">
        <v>9</v>
      </c>
      <c r="DQ82" s="14">
        <v>12</v>
      </c>
      <c r="DR82" s="14">
        <v>7</v>
      </c>
      <c r="DS82" s="14">
        <v>5</v>
      </c>
      <c r="DT82" s="14">
        <v>101</v>
      </c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5"/>
      <c r="EK82" s="54">
        <f>COUNTBLANK($C82:$EJ82)/139</f>
        <v>0.41007194244604317</v>
      </c>
      <c r="EL82"/>
      <c r="EM82"/>
      <c r="EN82"/>
      <c r="EO82"/>
      <c r="EP82"/>
      <c r="EQ82"/>
      <c r="ER82"/>
      <c r="ES82"/>
      <c r="ET82"/>
      <c r="EU82"/>
      <c r="EV82"/>
      <c r="EW82"/>
      <c r="EX82"/>
      <c r="EZ82"/>
    </row>
    <row r="83" spans="1:156" ht="15.5" customHeight="1" x14ac:dyDescent="0.35">
      <c r="A83">
        <v>82</v>
      </c>
      <c r="B83">
        <v>2</v>
      </c>
      <c r="C83" s="13">
        <v>1</v>
      </c>
      <c r="D83" s="14">
        <v>7</v>
      </c>
      <c r="E83" s="14">
        <v>1</v>
      </c>
      <c r="F83" s="14">
        <v>2</v>
      </c>
      <c r="G83" s="14">
        <v>2</v>
      </c>
      <c r="H83" s="14">
        <v>1</v>
      </c>
      <c r="I83" s="15">
        <v>1</v>
      </c>
      <c r="J83" s="13">
        <v>1</v>
      </c>
      <c r="K83" s="14">
        <v>1</v>
      </c>
      <c r="L83" s="14">
        <v>1</v>
      </c>
      <c r="M83" s="14">
        <v>2</v>
      </c>
      <c r="N83" s="14">
        <v>2</v>
      </c>
      <c r="O83" s="14">
        <v>2</v>
      </c>
      <c r="P83" s="14">
        <v>2</v>
      </c>
      <c r="Q83" s="14">
        <v>1</v>
      </c>
      <c r="R83" s="14">
        <v>1</v>
      </c>
      <c r="S83" s="14">
        <v>2</v>
      </c>
      <c r="T83" s="14">
        <v>1</v>
      </c>
      <c r="U83" s="14">
        <v>5</v>
      </c>
      <c r="V83" s="14">
        <v>1</v>
      </c>
      <c r="W83" s="15"/>
      <c r="X83" s="14">
        <v>71</v>
      </c>
      <c r="Y83" s="14">
        <v>70</v>
      </c>
      <c r="Z83" s="14">
        <v>13</v>
      </c>
      <c r="AA83" s="13">
        <v>65</v>
      </c>
      <c r="AB83" s="15">
        <v>32</v>
      </c>
      <c r="AC83" s="13">
        <v>38.35</v>
      </c>
      <c r="AD83" s="14">
        <v>4.47</v>
      </c>
      <c r="AE83" s="14">
        <v>61.28</v>
      </c>
      <c r="AF83" s="14">
        <v>4.53</v>
      </c>
      <c r="AG83" s="14">
        <v>1.48</v>
      </c>
      <c r="AH83" s="14">
        <v>2.84</v>
      </c>
      <c r="AI83" s="14">
        <v>1.08</v>
      </c>
      <c r="AJ83" s="14">
        <v>1.6</v>
      </c>
      <c r="AK83" s="14">
        <v>2.02</v>
      </c>
      <c r="AL83" s="13">
        <v>355</v>
      </c>
      <c r="AM83" s="14">
        <v>369</v>
      </c>
      <c r="AN83" s="14">
        <v>2.88</v>
      </c>
      <c r="AO83" s="14">
        <v>128</v>
      </c>
      <c r="AP83" s="14">
        <v>159</v>
      </c>
      <c r="AQ83" s="14"/>
      <c r="AR83" s="14"/>
      <c r="AS83" s="14"/>
      <c r="AT83" s="14"/>
      <c r="AU83" s="15"/>
      <c r="AV83" s="13"/>
      <c r="AW83" s="14"/>
      <c r="AX83" s="14"/>
      <c r="AY83" s="14"/>
      <c r="AZ83" s="14"/>
      <c r="BA83" s="15"/>
      <c r="BB83" s="13">
        <v>147</v>
      </c>
      <c r="BC83" s="14">
        <v>4.96</v>
      </c>
      <c r="BD83" s="14">
        <v>186</v>
      </c>
      <c r="BE83" s="14">
        <v>6.2</v>
      </c>
      <c r="BF83" s="14">
        <v>3</v>
      </c>
      <c r="BG83" s="15">
        <v>21</v>
      </c>
      <c r="BH83" s="13">
        <v>152</v>
      </c>
      <c r="BI83" s="14">
        <v>1034</v>
      </c>
      <c r="BJ83" s="14"/>
      <c r="BK83" s="14">
        <v>65.400000000000006</v>
      </c>
      <c r="BL83" s="14"/>
      <c r="BM83" s="14"/>
      <c r="BN83" s="14"/>
      <c r="BO83" s="14">
        <v>307.10000000000002</v>
      </c>
      <c r="BP83" s="14">
        <v>9.7899999999999991</v>
      </c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5">
        <v>86</v>
      </c>
      <c r="CM83" s="13"/>
      <c r="CN83" s="14"/>
      <c r="CO83" s="14"/>
      <c r="CP83" s="14"/>
      <c r="CQ83" s="14"/>
      <c r="CR83" s="15"/>
      <c r="CS83" s="13">
        <v>29</v>
      </c>
      <c r="CT83" s="14">
        <v>9</v>
      </c>
      <c r="CU83" s="15">
        <v>15</v>
      </c>
      <c r="CV83" s="13">
        <v>1</v>
      </c>
      <c r="CW83" s="14">
        <v>1</v>
      </c>
      <c r="CX83" s="14">
        <v>1</v>
      </c>
      <c r="CY83" s="14">
        <v>1</v>
      </c>
      <c r="CZ83" s="14">
        <v>1</v>
      </c>
      <c r="DA83" s="15">
        <v>2</v>
      </c>
      <c r="DB83" s="13">
        <v>2</v>
      </c>
      <c r="DC83" s="14">
        <v>3</v>
      </c>
      <c r="DD83" s="14">
        <v>6</v>
      </c>
      <c r="DE83" s="14">
        <v>1</v>
      </c>
      <c r="DF83" s="14">
        <v>1</v>
      </c>
      <c r="DG83" s="14">
        <v>5</v>
      </c>
      <c r="DH83" s="15">
        <v>0</v>
      </c>
      <c r="DI83" s="13">
        <v>6</v>
      </c>
      <c r="DJ83" s="14">
        <v>2</v>
      </c>
      <c r="DK83" s="14">
        <v>3</v>
      </c>
      <c r="DL83" s="14">
        <v>4</v>
      </c>
      <c r="DM83" s="14">
        <v>12</v>
      </c>
      <c r="DN83" s="14">
        <v>7</v>
      </c>
      <c r="DO83" s="14">
        <v>5</v>
      </c>
      <c r="DP83" s="14">
        <v>14</v>
      </c>
      <c r="DQ83" s="14">
        <v>10</v>
      </c>
      <c r="DR83" s="14">
        <v>7</v>
      </c>
      <c r="DS83" s="14">
        <v>3</v>
      </c>
      <c r="DT83" s="14">
        <v>108</v>
      </c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5"/>
      <c r="EK83" s="54">
        <f>COUNTBLANK($C83:$EJ83)/139</f>
        <v>0.42446043165467628</v>
      </c>
      <c r="EL83"/>
      <c r="EM83"/>
      <c r="EN83"/>
      <c r="EO83"/>
      <c r="EP83"/>
      <c r="EQ83"/>
      <c r="ER83"/>
      <c r="ES83"/>
      <c r="ET83"/>
      <c r="EU83"/>
      <c r="EV83"/>
      <c r="EW83"/>
      <c r="EX83"/>
      <c r="EZ83"/>
    </row>
    <row r="84" spans="1:156" ht="15.5" customHeight="1" x14ac:dyDescent="0.35">
      <c r="A84">
        <v>83</v>
      </c>
      <c r="B84">
        <v>6</v>
      </c>
      <c r="C84" s="13">
        <v>1</v>
      </c>
      <c r="D84" s="14">
        <v>6</v>
      </c>
      <c r="E84" s="14">
        <v>1</v>
      </c>
      <c r="F84" s="14">
        <v>3</v>
      </c>
      <c r="G84" s="14">
        <v>2</v>
      </c>
      <c r="H84" s="14">
        <v>1</v>
      </c>
      <c r="I84" s="15">
        <v>2</v>
      </c>
      <c r="J84" s="13">
        <v>2</v>
      </c>
      <c r="K84" s="14">
        <v>1</v>
      </c>
      <c r="L84" s="14">
        <v>1</v>
      </c>
      <c r="M84" s="14">
        <v>1</v>
      </c>
      <c r="N84" s="14">
        <v>1</v>
      </c>
      <c r="O84" s="14">
        <v>2</v>
      </c>
      <c r="P84" s="14">
        <v>1</v>
      </c>
      <c r="Q84" s="14">
        <v>2</v>
      </c>
      <c r="R84" s="14">
        <v>1</v>
      </c>
      <c r="S84" s="14">
        <v>2</v>
      </c>
      <c r="T84" s="14">
        <v>1</v>
      </c>
      <c r="U84" s="14">
        <v>1</v>
      </c>
      <c r="V84" s="14">
        <v>1</v>
      </c>
      <c r="W84" s="15"/>
      <c r="X84" s="14">
        <v>62</v>
      </c>
      <c r="Y84" s="14">
        <v>60</v>
      </c>
      <c r="Z84" s="14">
        <v>16</v>
      </c>
      <c r="AA84" s="13"/>
      <c r="AB84" s="15"/>
      <c r="AC84" s="13"/>
      <c r="AD84" s="14"/>
      <c r="AE84" s="14"/>
      <c r="AF84" s="14"/>
      <c r="AG84" s="14"/>
      <c r="AH84" s="14"/>
      <c r="AI84" s="14"/>
      <c r="AJ84" s="14"/>
      <c r="AK84" s="14"/>
      <c r="AL84" s="13"/>
      <c r="AM84" s="14"/>
      <c r="AN84" s="14"/>
      <c r="AO84" s="14"/>
      <c r="AP84" s="14"/>
      <c r="AQ84" s="14"/>
      <c r="AR84" s="14"/>
      <c r="AS84" s="14"/>
      <c r="AT84" s="14"/>
      <c r="AU84" s="15"/>
      <c r="AV84" s="13"/>
      <c r="AW84" s="14"/>
      <c r="AX84" s="14"/>
      <c r="AY84" s="14"/>
      <c r="AZ84" s="14"/>
      <c r="BA84" s="15"/>
      <c r="BB84" s="13"/>
      <c r="BC84" s="14"/>
      <c r="BD84" s="14"/>
      <c r="BE84" s="14"/>
      <c r="BF84" s="14"/>
      <c r="BG84" s="15"/>
      <c r="BH84" s="13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5"/>
      <c r="CM84" s="13"/>
      <c r="CN84" s="14"/>
      <c r="CO84" s="14"/>
      <c r="CP84" s="14"/>
      <c r="CQ84" s="14"/>
      <c r="CR84" s="15"/>
      <c r="CS84" s="13">
        <v>23</v>
      </c>
      <c r="CT84" s="14">
        <v>6</v>
      </c>
      <c r="CU84" s="15">
        <v>12</v>
      </c>
      <c r="CV84" s="13">
        <v>2</v>
      </c>
      <c r="CW84" s="14">
        <v>1</v>
      </c>
      <c r="CX84" s="14">
        <v>5</v>
      </c>
      <c r="CY84" s="14">
        <v>1</v>
      </c>
      <c r="CZ84" s="14">
        <v>6</v>
      </c>
      <c r="DA84" s="15">
        <v>1</v>
      </c>
      <c r="DB84" s="13">
        <v>6</v>
      </c>
      <c r="DC84" s="14">
        <v>6</v>
      </c>
      <c r="DD84" s="14">
        <v>7</v>
      </c>
      <c r="DE84" s="14">
        <v>4</v>
      </c>
      <c r="DF84" s="14">
        <v>7</v>
      </c>
      <c r="DG84" s="14">
        <v>1</v>
      </c>
      <c r="DH84" s="15">
        <v>14</v>
      </c>
      <c r="DI84" s="13">
        <v>6</v>
      </c>
      <c r="DJ84" s="14">
        <v>3</v>
      </c>
      <c r="DK84" s="14">
        <v>4</v>
      </c>
      <c r="DL84" s="14">
        <v>7</v>
      </c>
      <c r="DM84" s="14">
        <v>9</v>
      </c>
      <c r="DN84" s="14">
        <v>5</v>
      </c>
      <c r="DO84" s="14">
        <v>4</v>
      </c>
      <c r="DP84" s="14">
        <v>5</v>
      </c>
      <c r="DQ84" s="14">
        <v>11</v>
      </c>
      <c r="DR84" s="14">
        <v>8</v>
      </c>
      <c r="DS84" s="14">
        <v>3</v>
      </c>
      <c r="DT84" s="14">
        <v>93</v>
      </c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5"/>
      <c r="EK84" s="54">
        <f>COUNTBLANK($C84:$EJ84)/139</f>
        <v>0.62589928057553956</v>
      </c>
      <c r="EL84"/>
      <c r="EM84"/>
      <c r="EN84"/>
      <c r="EO84"/>
      <c r="EP84"/>
      <c r="EQ84"/>
      <c r="ER84"/>
      <c r="ES84"/>
      <c r="ET84"/>
      <c r="EU84"/>
      <c r="EV84"/>
      <c r="EW84"/>
      <c r="EX84"/>
      <c r="EZ84"/>
    </row>
    <row r="85" spans="1:156" ht="15.5" customHeight="1" x14ac:dyDescent="0.35">
      <c r="A85">
        <v>84</v>
      </c>
      <c r="B85">
        <v>3</v>
      </c>
      <c r="C85" s="13">
        <v>2</v>
      </c>
      <c r="D85" s="14">
        <v>4</v>
      </c>
      <c r="E85" s="14">
        <v>1</v>
      </c>
      <c r="F85" s="14">
        <v>1</v>
      </c>
      <c r="G85" s="14">
        <v>1</v>
      </c>
      <c r="H85" s="14">
        <v>1</v>
      </c>
      <c r="I85" s="15">
        <v>1</v>
      </c>
      <c r="J85" s="13">
        <v>1</v>
      </c>
      <c r="K85" s="14">
        <v>1</v>
      </c>
      <c r="L85" s="14">
        <v>1</v>
      </c>
      <c r="M85" s="14">
        <v>1</v>
      </c>
      <c r="N85" s="14">
        <v>1</v>
      </c>
      <c r="O85" s="14">
        <v>2</v>
      </c>
      <c r="P85" s="14">
        <v>1</v>
      </c>
      <c r="Q85" s="14">
        <v>1</v>
      </c>
      <c r="R85" s="14">
        <v>1</v>
      </c>
      <c r="S85" s="14">
        <v>2</v>
      </c>
      <c r="T85" s="14">
        <v>0</v>
      </c>
      <c r="U85" s="14">
        <v>1</v>
      </c>
      <c r="V85" s="14">
        <v>1</v>
      </c>
      <c r="W85" s="15"/>
      <c r="X85" s="14">
        <v>44</v>
      </c>
      <c r="Y85" s="14">
        <v>42</v>
      </c>
      <c r="Z85" s="14">
        <v>24</v>
      </c>
      <c r="AA85" s="13"/>
      <c r="AB85" s="15">
        <v>10</v>
      </c>
      <c r="AC85" s="13">
        <v>41.2</v>
      </c>
      <c r="AD85" s="14">
        <v>5.51</v>
      </c>
      <c r="AE85" s="14">
        <v>62.84</v>
      </c>
      <c r="AF85" s="14">
        <v>5.29</v>
      </c>
      <c r="AG85" s="14">
        <v>2.3199999999999998</v>
      </c>
      <c r="AH85" s="14">
        <v>3.15</v>
      </c>
      <c r="AI85" s="14">
        <v>1</v>
      </c>
      <c r="AJ85" s="14">
        <v>4.46</v>
      </c>
      <c r="AK85" s="14">
        <v>1.37</v>
      </c>
      <c r="AL85" s="13">
        <v>178</v>
      </c>
      <c r="AM85" s="14">
        <v>171</v>
      </c>
      <c r="AN85" s="14">
        <v>2.37</v>
      </c>
      <c r="AO85" s="14">
        <v>72</v>
      </c>
      <c r="AP85" s="14">
        <v>1233</v>
      </c>
      <c r="AQ85" s="14"/>
      <c r="AR85" s="14">
        <v>6.68</v>
      </c>
      <c r="AS85" s="14"/>
      <c r="AT85" s="14"/>
      <c r="AU85" s="15"/>
      <c r="AV85" s="13"/>
      <c r="AW85" s="14"/>
      <c r="AX85" s="14"/>
      <c r="AY85" s="14"/>
      <c r="AZ85" s="14"/>
      <c r="BA85" s="15"/>
      <c r="BB85" s="13">
        <v>97</v>
      </c>
      <c r="BC85" s="14">
        <v>3.97</v>
      </c>
      <c r="BD85" s="14">
        <v>212</v>
      </c>
      <c r="BE85" s="14">
        <v>7</v>
      </c>
      <c r="BF85" s="14">
        <v>5</v>
      </c>
      <c r="BG85" s="15">
        <v>25</v>
      </c>
      <c r="BH85" s="13">
        <v>220</v>
      </c>
      <c r="BI85" s="14">
        <v>2268</v>
      </c>
      <c r="BJ85" s="14"/>
      <c r="BK85" s="14">
        <v>42.3</v>
      </c>
      <c r="BL85" s="14"/>
      <c r="BM85" s="14"/>
      <c r="BN85" s="14">
        <v>3.02</v>
      </c>
      <c r="BO85" s="14">
        <v>408</v>
      </c>
      <c r="BP85" s="14">
        <v>13.19</v>
      </c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5">
        <v>55</v>
      </c>
      <c r="CM85" s="13"/>
      <c r="CN85" s="14"/>
      <c r="CO85" s="14"/>
      <c r="CP85" s="14"/>
      <c r="CQ85" s="14"/>
      <c r="CR85" s="15"/>
      <c r="CS85" s="13">
        <v>25</v>
      </c>
      <c r="CT85" s="14">
        <v>10</v>
      </c>
      <c r="CU85" s="15">
        <v>17</v>
      </c>
      <c r="CV85" s="13">
        <v>2</v>
      </c>
      <c r="CW85" s="14">
        <v>1</v>
      </c>
      <c r="CX85" s="14">
        <v>8</v>
      </c>
      <c r="CY85" s="14">
        <v>4</v>
      </c>
      <c r="CZ85" s="14">
        <v>1</v>
      </c>
      <c r="DA85" s="15">
        <v>2</v>
      </c>
      <c r="DB85" s="13">
        <v>6</v>
      </c>
      <c r="DC85" s="14">
        <v>6</v>
      </c>
      <c r="DD85" s="14">
        <v>6</v>
      </c>
      <c r="DE85" s="14">
        <v>4</v>
      </c>
      <c r="DF85" s="14">
        <v>6</v>
      </c>
      <c r="DG85" s="14">
        <v>7</v>
      </c>
      <c r="DH85" s="15">
        <v>10</v>
      </c>
      <c r="DI85" s="13">
        <v>4</v>
      </c>
      <c r="DJ85" s="14">
        <v>5</v>
      </c>
      <c r="DK85" s="14">
        <v>4</v>
      </c>
      <c r="DL85" s="14">
        <v>10</v>
      </c>
      <c r="DM85" s="14">
        <v>11</v>
      </c>
      <c r="DN85" s="14">
        <v>6</v>
      </c>
      <c r="DO85" s="14">
        <v>5</v>
      </c>
      <c r="DP85" s="14">
        <v>11</v>
      </c>
      <c r="DQ85" s="14">
        <v>17</v>
      </c>
      <c r="DR85" s="14">
        <v>8</v>
      </c>
      <c r="DS85" s="14">
        <v>9</v>
      </c>
      <c r="DT85" s="14">
        <v>106</v>
      </c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5"/>
      <c r="EK85" s="54">
        <f>COUNTBLANK($C85:$EJ85)/139</f>
        <v>0.41726618705035973</v>
      </c>
      <c r="EL85"/>
      <c r="EM85"/>
      <c r="EN85"/>
      <c r="EO85"/>
      <c r="EP85"/>
      <c r="EQ85"/>
      <c r="ER85"/>
      <c r="ES85"/>
      <c r="ET85"/>
      <c r="EU85"/>
      <c r="EV85"/>
      <c r="EW85"/>
      <c r="EX85"/>
      <c r="EZ85"/>
    </row>
    <row r="86" spans="1:156" ht="15.5" customHeight="1" x14ac:dyDescent="0.35">
      <c r="A86">
        <v>85</v>
      </c>
      <c r="B86">
        <v>1</v>
      </c>
      <c r="C86" s="13">
        <v>2</v>
      </c>
      <c r="D86" s="14">
        <v>4</v>
      </c>
      <c r="E86" s="14">
        <v>6</v>
      </c>
      <c r="F86" s="14">
        <v>4</v>
      </c>
      <c r="G86" s="14">
        <v>3</v>
      </c>
      <c r="H86" s="14">
        <v>1</v>
      </c>
      <c r="I86" s="15">
        <v>3</v>
      </c>
      <c r="J86" s="13">
        <v>1</v>
      </c>
      <c r="K86" s="14">
        <v>1</v>
      </c>
      <c r="L86" s="14">
        <v>1</v>
      </c>
      <c r="M86" s="14">
        <v>1</v>
      </c>
      <c r="N86" s="14">
        <v>2</v>
      </c>
      <c r="O86" s="14">
        <v>2</v>
      </c>
      <c r="P86" s="14">
        <v>1</v>
      </c>
      <c r="Q86" s="14">
        <v>2.2999999999999998</v>
      </c>
      <c r="R86" s="14">
        <v>1</v>
      </c>
      <c r="S86" s="14">
        <v>2</v>
      </c>
      <c r="T86" s="14">
        <v>1</v>
      </c>
      <c r="U86" s="14">
        <v>1</v>
      </c>
      <c r="V86" s="14">
        <v>3</v>
      </c>
      <c r="W86" s="15"/>
      <c r="X86" s="14">
        <v>79</v>
      </c>
      <c r="Y86" s="14">
        <v>77</v>
      </c>
      <c r="Z86" s="14">
        <v>24</v>
      </c>
      <c r="AA86" s="13">
        <v>66</v>
      </c>
      <c r="AB86" s="15">
        <v>85</v>
      </c>
      <c r="AC86" s="13">
        <v>41.12</v>
      </c>
      <c r="AD86" s="14">
        <v>7.61</v>
      </c>
      <c r="AE86" s="14">
        <v>65.84</v>
      </c>
      <c r="AF86" s="14">
        <v>5.66</v>
      </c>
      <c r="AG86" s="14">
        <v>2.0499999999999998</v>
      </c>
      <c r="AH86" s="14">
        <v>5.03</v>
      </c>
      <c r="AI86" s="14">
        <v>1.28</v>
      </c>
      <c r="AJ86" s="14">
        <v>0.26</v>
      </c>
      <c r="AK86" s="14">
        <v>2.71</v>
      </c>
      <c r="AL86" s="13">
        <v>145</v>
      </c>
      <c r="AM86" s="14">
        <v>350.5</v>
      </c>
      <c r="AN86" s="14">
        <v>1.1399999999999999</v>
      </c>
      <c r="AO86" s="14">
        <v>308</v>
      </c>
      <c r="AP86" s="14">
        <v>40.5</v>
      </c>
      <c r="AQ86" s="14"/>
      <c r="AR86" s="14">
        <v>4.74</v>
      </c>
      <c r="AS86" s="14"/>
      <c r="AT86" s="14"/>
      <c r="AU86" s="15"/>
      <c r="AV86" s="13"/>
      <c r="AW86" s="14"/>
      <c r="AX86" s="14"/>
      <c r="AY86" s="14"/>
      <c r="AZ86" s="14"/>
      <c r="BA86" s="15"/>
      <c r="BB86" s="13">
        <v>130</v>
      </c>
      <c r="BC86" s="14">
        <v>4.3099999999999996</v>
      </c>
      <c r="BD86" s="14">
        <v>188</v>
      </c>
      <c r="BE86" s="14">
        <v>4.5999999999999996</v>
      </c>
      <c r="BF86" s="14">
        <v>7</v>
      </c>
      <c r="BG86" s="15">
        <v>11</v>
      </c>
      <c r="BH86" s="13">
        <v>208</v>
      </c>
      <c r="BI86" s="14">
        <v>1600</v>
      </c>
      <c r="BJ86" s="14"/>
      <c r="BK86" s="14">
        <v>61.1</v>
      </c>
      <c r="BL86" s="14">
        <v>49.36</v>
      </c>
      <c r="BM86" s="14"/>
      <c r="BN86" s="14">
        <v>3.07</v>
      </c>
      <c r="BO86" s="14">
        <v>386.3</v>
      </c>
      <c r="BP86" s="14">
        <v>111.09</v>
      </c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5">
        <v>84</v>
      </c>
      <c r="CM86" s="13"/>
      <c r="CN86" s="14"/>
      <c r="CO86" s="14"/>
      <c r="CP86" s="14"/>
      <c r="CQ86" s="14"/>
      <c r="CR86" s="15"/>
      <c r="CS86" s="13">
        <v>26</v>
      </c>
      <c r="CT86" s="14">
        <v>10</v>
      </c>
      <c r="CU86" s="15">
        <v>17</v>
      </c>
      <c r="CV86" s="13">
        <v>1</v>
      </c>
      <c r="CW86" s="14">
        <v>1</v>
      </c>
      <c r="CX86" s="14">
        <v>5</v>
      </c>
      <c r="CY86" s="14">
        <v>1</v>
      </c>
      <c r="CZ86" s="14">
        <v>1</v>
      </c>
      <c r="DA86" s="15">
        <v>1</v>
      </c>
      <c r="DB86" s="13">
        <v>2</v>
      </c>
      <c r="DC86" s="14">
        <v>3</v>
      </c>
      <c r="DD86" s="14">
        <v>6</v>
      </c>
      <c r="DE86" s="14">
        <v>1</v>
      </c>
      <c r="DF86" s="14">
        <v>1</v>
      </c>
      <c r="DG86" s="14">
        <v>7</v>
      </c>
      <c r="DH86" s="15">
        <v>9</v>
      </c>
      <c r="DI86" s="13">
        <v>6</v>
      </c>
      <c r="DJ86" s="14">
        <v>4</v>
      </c>
      <c r="DK86" s="14">
        <v>4</v>
      </c>
      <c r="DL86" s="14">
        <v>6</v>
      </c>
      <c r="DM86" s="14">
        <v>11</v>
      </c>
      <c r="DN86" s="14">
        <v>6</v>
      </c>
      <c r="DO86" s="14">
        <v>5</v>
      </c>
      <c r="DP86" s="14">
        <v>12</v>
      </c>
      <c r="DQ86" s="14">
        <v>17</v>
      </c>
      <c r="DR86" s="14">
        <v>9</v>
      </c>
      <c r="DS86" s="14">
        <v>8</v>
      </c>
      <c r="DT86" s="14">
        <v>132</v>
      </c>
      <c r="DU86" s="14">
        <v>86</v>
      </c>
      <c r="DV86" s="14">
        <v>18</v>
      </c>
      <c r="DW86" s="14">
        <v>1</v>
      </c>
      <c r="DX86" s="14">
        <v>14</v>
      </c>
      <c r="DY86" s="14">
        <v>13</v>
      </c>
      <c r="DZ86" s="14">
        <v>25</v>
      </c>
      <c r="EA86" s="14">
        <v>16</v>
      </c>
      <c r="EB86" s="14">
        <v>67</v>
      </c>
      <c r="EC86" s="14">
        <v>74</v>
      </c>
      <c r="ED86" s="14">
        <v>136</v>
      </c>
      <c r="EE86" s="14">
        <v>1</v>
      </c>
      <c r="EF86" s="14">
        <v>2</v>
      </c>
      <c r="EG86" s="14">
        <v>0</v>
      </c>
      <c r="EH86" s="14">
        <v>6</v>
      </c>
      <c r="EI86" s="14">
        <v>59</v>
      </c>
      <c r="EJ86" s="15">
        <v>1.1000000000000001</v>
      </c>
      <c r="EK86" s="54">
        <f>COUNTBLANK($C86:$EJ86)/139</f>
        <v>0.28776978417266186</v>
      </c>
      <c r="EL86"/>
      <c r="EM86"/>
      <c r="EN86"/>
      <c r="EO86"/>
      <c r="EP86"/>
      <c r="EQ86"/>
      <c r="ER86"/>
      <c r="ES86"/>
      <c r="ET86"/>
      <c r="EU86"/>
      <c r="EV86"/>
      <c r="EW86"/>
      <c r="EX86"/>
      <c r="EZ86"/>
    </row>
    <row r="87" spans="1:156" ht="15.5" customHeight="1" x14ac:dyDescent="0.35">
      <c r="A87">
        <v>86</v>
      </c>
      <c r="B87">
        <v>3</v>
      </c>
      <c r="C87" s="13">
        <v>1</v>
      </c>
      <c r="D87" s="14">
        <v>6</v>
      </c>
      <c r="E87" s="14">
        <v>5</v>
      </c>
      <c r="F87" s="14">
        <v>2</v>
      </c>
      <c r="G87" s="14">
        <v>3</v>
      </c>
      <c r="H87" s="14">
        <v>1</v>
      </c>
      <c r="I87" s="15">
        <v>1</v>
      </c>
      <c r="J87" s="13">
        <v>1</v>
      </c>
      <c r="K87" s="14">
        <v>1</v>
      </c>
      <c r="L87" s="14">
        <v>1</v>
      </c>
      <c r="M87" s="14">
        <v>1</v>
      </c>
      <c r="N87" s="14">
        <v>2</v>
      </c>
      <c r="O87" s="14">
        <v>1</v>
      </c>
      <c r="P87" s="14">
        <v>1</v>
      </c>
      <c r="Q87" s="14">
        <v>1</v>
      </c>
      <c r="R87" s="14">
        <v>1</v>
      </c>
      <c r="S87" s="14">
        <v>1</v>
      </c>
      <c r="T87" s="14">
        <v>1</v>
      </c>
      <c r="U87" s="14">
        <v>1</v>
      </c>
      <c r="V87" s="14">
        <v>3</v>
      </c>
      <c r="W87" s="15"/>
      <c r="X87" s="14">
        <v>62</v>
      </c>
      <c r="Y87" s="14">
        <v>60</v>
      </c>
      <c r="Z87" s="14">
        <v>38</v>
      </c>
      <c r="AA87" s="13">
        <v>57</v>
      </c>
      <c r="AB87" s="15">
        <v>80</v>
      </c>
      <c r="AC87" s="13"/>
      <c r="AD87" s="14">
        <v>4.91</v>
      </c>
      <c r="AE87" s="14"/>
      <c r="AF87" s="14">
        <v>5.17</v>
      </c>
      <c r="AG87" s="14">
        <v>1.04</v>
      </c>
      <c r="AH87" s="14">
        <v>3.82</v>
      </c>
      <c r="AI87" s="14">
        <v>1.5</v>
      </c>
      <c r="AJ87" s="14"/>
      <c r="AK87" s="14">
        <v>3.73</v>
      </c>
      <c r="AL87" s="13">
        <v>84.8</v>
      </c>
      <c r="AM87" s="14">
        <v>385.51</v>
      </c>
      <c r="AN87" s="14"/>
      <c r="AO87" s="14"/>
      <c r="AP87" s="14"/>
      <c r="AQ87" s="14"/>
      <c r="AR87" s="14"/>
      <c r="AS87" s="14"/>
      <c r="AT87" s="14"/>
      <c r="AU87" s="15"/>
      <c r="AV87" s="13"/>
      <c r="AW87" s="14"/>
      <c r="AX87" s="14"/>
      <c r="AY87" s="14"/>
      <c r="AZ87" s="14"/>
      <c r="BA87" s="15"/>
      <c r="BB87" s="13">
        <v>153</v>
      </c>
      <c r="BC87" s="14"/>
      <c r="BD87" s="14"/>
      <c r="BE87" s="14"/>
      <c r="BF87" s="14"/>
      <c r="BG87" s="15"/>
      <c r="BH87" s="13">
        <v>165</v>
      </c>
      <c r="BI87" s="14">
        <v>1078</v>
      </c>
      <c r="BJ87" s="14"/>
      <c r="BK87" s="14">
        <v>52.1</v>
      </c>
      <c r="BL87" s="14"/>
      <c r="BM87" s="14"/>
      <c r="BN87" s="14">
        <v>2.4</v>
      </c>
      <c r="BO87" s="14">
        <v>400.2</v>
      </c>
      <c r="BP87" s="14">
        <v>15.61</v>
      </c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5">
        <v>101</v>
      </c>
      <c r="CM87" s="13"/>
      <c r="CN87" s="14"/>
      <c r="CO87" s="14"/>
      <c r="CP87" s="14"/>
      <c r="CQ87" s="14"/>
      <c r="CR87" s="15"/>
      <c r="CS87" s="13">
        <v>24</v>
      </c>
      <c r="CT87" s="14">
        <v>10</v>
      </c>
      <c r="CU87" s="15">
        <v>15</v>
      </c>
      <c r="CV87" s="13">
        <v>1</v>
      </c>
      <c r="CW87" s="14">
        <v>1</v>
      </c>
      <c r="CX87" s="14">
        <v>1</v>
      </c>
      <c r="CY87" s="14">
        <v>4</v>
      </c>
      <c r="CZ87" s="14">
        <v>1</v>
      </c>
      <c r="DA87" s="15">
        <v>1</v>
      </c>
      <c r="DB87" s="13">
        <v>1</v>
      </c>
      <c r="DC87" s="14">
        <v>3</v>
      </c>
      <c r="DD87" s="14">
        <v>1</v>
      </c>
      <c r="DE87" s="14">
        <v>6</v>
      </c>
      <c r="DF87" s="14">
        <v>1</v>
      </c>
      <c r="DG87" s="14">
        <v>1</v>
      </c>
      <c r="DH87" s="15">
        <v>7</v>
      </c>
      <c r="DI87" s="13">
        <v>6</v>
      </c>
      <c r="DJ87" s="14">
        <v>4</v>
      </c>
      <c r="DK87" s="14">
        <v>4</v>
      </c>
      <c r="DL87" s="14">
        <v>3</v>
      </c>
      <c r="DM87" s="14">
        <v>11</v>
      </c>
      <c r="DN87" s="14">
        <v>6</v>
      </c>
      <c r="DO87" s="14">
        <v>5</v>
      </c>
      <c r="DP87" s="14">
        <v>9</v>
      </c>
      <c r="DQ87" s="14">
        <v>12</v>
      </c>
      <c r="DR87" s="14">
        <v>7</v>
      </c>
      <c r="DS87" s="14">
        <v>5</v>
      </c>
      <c r="DT87" s="14">
        <v>99</v>
      </c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5"/>
      <c r="EK87" s="54">
        <f>COUNTBLANK($C87:$EJ87)/139</f>
        <v>0.49640287769784175</v>
      </c>
      <c r="EL87"/>
      <c r="EM87"/>
      <c r="EN87"/>
      <c r="EO87"/>
      <c r="EP87"/>
      <c r="EQ87"/>
      <c r="ER87"/>
      <c r="ES87"/>
      <c r="ET87"/>
      <c r="EU87"/>
      <c r="EV87"/>
      <c r="EW87"/>
      <c r="EX87"/>
      <c r="EZ87"/>
    </row>
    <row r="88" spans="1:156" ht="15.5" customHeight="1" x14ac:dyDescent="0.35">
      <c r="A88">
        <v>87</v>
      </c>
      <c r="B88">
        <v>1</v>
      </c>
      <c r="C88" s="13">
        <v>2</v>
      </c>
      <c r="D88" s="14">
        <v>6</v>
      </c>
      <c r="E88" s="14">
        <v>7</v>
      </c>
      <c r="F88" s="14">
        <v>3</v>
      </c>
      <c r="G88" s="14">
        <v>3</v>
      </c>
      <c r="H88" s="14">
        <v>1</v>
      </c>
      <c r="I88" s="15">
        <v>3</v>
      </c>
      <c r="J88" s="13">
        <v>1</v>
      </c>
      <c r="K88" s="14">
        <v>1</v>
      </c>
      <c r="L88" s="14">
        <v>1</v>
      </c>
      <c r="M88" s="14">
        <v>1</v>
      </c>
      <c r="N88" s="14">
        <v>1</v>
      </c>
      <c r="O88" s="14">
        <v>2</v>
      </c>
      <c r="P88" s="14"/>
      <c r="Q88" s="14">
        <v>1</v>
      </c>
      <c r="R88" s="14">
        <v>1</v>
      </c>
      <c r="S88" s="14">
        <v>2</v>
      </c>
      <c r="T88" s="14">
        <v>0</v>
      </c>
      <c r="U88" s="14">
        <v>1</v>
      </c>
      <c r="V88" s="14">
        <v>2</v>
      </c>
      <c r="W88" s="15"/>
      <c r="X88" s="14">
        <v>72</v>
      </c>
      <c r="Y88" s="14">
        <v>70</v>
      </c>
      <c r="Z88" s="14">
        <v>24</v>
      </c>
      <c r="AA88" s="13">
        <v>50</v>
      </c>
      <c r="AB88" s="15">
        <v>27</v>
      </c>
      <c r="AC88" s="13">
        <v>39.9</v>
      </c>
      <c r="AD88" s="14">
        <v>6.01</v>
      </c>
      <c r="AE88" s="14">
        <v>71.2</v>
      </c>
      <c r="AF88" s="14">
        <v>5.41</v>
      </c>
      <c r="AG88" s="14">
        <v>1.38</v>
      </c>
      <c r="AH88" s="14">
        <v>5.29</v>
      </c>
      <c r="AI88" s="14">
        <v>1.1000000000000001</v>
      </c>
      <c r="AJ88" s="14">
        <v>3.98</v>
      </c>
      <c r="AK88" s="14">
        <v>3.34</v>
      </c>
      <c r="AL88" s="13">
        <v>108</v>
      </c>
      <c r="AM88" s="14">
        <v>439</v>
      </c>
      <c r="AN88" s="14"/>
      <c r="AO88" s="14"/>
      <c r="AP88" s="14"/>
      <c r="AQ88" s="14"/>
      <c r="AR88" s="14"/>
      <c r="AS88" s="14"/>
      <c r="AT88" s="14"/>
      <c r="AU88" s="15"/>
      <c r="AV88" s="13"/>
      <c r="AW88" s="14"/>
      <c r="AX88" s="14"/>
      <c r="AY88" s="14"/>
      <c r="AZ88" s="14"/>
      <c r="BA88" s="15"/>
      <c r="BB88" s="13">
        <v>130</v>
      </c>
      <c r="BC88" s="14"/>
      <c r="BD88" s="14"/>
      <c r="BE88" s="14"/>
      <c r="BF88" s="14"/>
      <c r="BG88" s="15"/>
      <c r="BH88" s="13">
        <v>159</v>
      </c>
      <c r="BI88" s="14">
        <v>1223</v>
      </c>
      <c r="BJ88" s="14"/>
      <c r="BK88" s="14">
        <v>73.2</v>
      </c>
      <c r="BL88" s="14"/>
      <c r="BM88" s="14"/>
      <c r="BN88" s="14">
        <v>2.88</v>
      </c>
      <c r="BO88" s="14">
        <v>342.8</v>
      </c>
      <c r="BP88" s="14">
        <v>30.08</v>
      </c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5">
        <v>55</v>
      </c>
      <c r="CM88" s="13"/>
      <c r="CN88" s="14"/>
      <c r="CO88" s="14"/>
      <c r="CP88" s="14"/>
      <c r="CQ88" s="14"/>
      <c r="CR88" s="15"/>
      <c r="CS88" s="13">
        <v>24</v>
      </c>
      <c r="CT88" s="14">
        <v>7</v>
      </c>
      <c r="CU88" s="15">
        <v>16</v>
      </c>
      <c r="CV88" s="13">
        <v>3</v>
      </c>
      <c r="CW88" s="14">
        <v>1</v>
      </c>
      <c r="CX88" s="14">
        <v>6</v>
      </c>
      <c r="CY88" s="14">
        <v>4</v>
      </c>
      <c r="CZ88" s="14">
        <v>1</v>
      </c>
      <c r="DA88" s="15">
        <v>8</v>
      </c>
      <c r="DB88" s="13">
        <v>5</v>
      </c>
      <c r="DC88" s="14">
        <v>3</v>
      </c>
      <c r="DD88" s="14">
        <v>3</v>
      </c>
      <c r="DE88" s="14">
        <v>6</v>
      </c>
      <c r="DF88" s="14">
        <v>6</v>
      </c>
      <c r="DG88" s="14">
        <v>9</v>
      </c>
      <c r="DH88" s="15">
        <v>11</v>
      </c>
      <c r="DI88" s="13">
        <v>6</v>
      </c>
      <c r="DJ88" s="14">
        <v>5</v>
      </c>
      <c r="DK88" s="14">
        <v>4</v>
      </c>
      <c r="DL88" s="14">
        <v>4</v>
      </c>
      <c r="DM88" s="14">
        <v>9</v>
      </c>
      <c r="DN88" s="14">
        <v>5</v>
      </c>
      <c r="DO88" s="14">
        <v>4</v>
      </c>
      <c r="DP88" s="14">
        <v>5</v>
      </c>
      <c r="DQ88" s="14">
        <v>6</v>
      </c>
      <c r="DR88" s="14">
        <v>6</v>
      </c>
      <c r="DS88" s="14">
        <v>0</v>
      </c>
      <c r="DT88" s="14">
        <v>90</v>
      </c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5"/>
      <c r="EK88" s="54">
        <f>COUNTBLANK($C88:$EJ88)/139</f>
        <v>0.48201438848920863</v>
      </c>
      <c r="EL88"/>
      <c r="EM88"/>
      <c r="EN88"/>
      <c r="EO88"/>
      <c r="EP88"/>
      <c r="EQ88"/>
      <c r="ER88"/>
      <c r="ES88"/>
      <c r="ET88"/>
      <c r="EU88"/>
      <c r="EV88"/>
      <c r="EW88"/>
      <c r="EX88"/>
      <c r="EZ88"/>
    </row>
    <row r="89" spans="1:156" ht="15.5" customHeight="1" x14ac:dyDescent="0.35">
      <c r="A89">
        <v>88</v>
      </c>
      <c r="B89">
        <v>2</v>
      </c>
      <c r="C89" s="13">
        <v>2</v>
      </c>
      <c r="D89" s="14">
        <v>4</v>
      </c>
      <c r="E89" s="14">
        <v>6</v>
      </c>
      <c r="F89" s="14">
        <v>1</v>
      </c>
      <c r="G89" s="14">
        <v>1</v>
      </c>
      <c r="H89" s="14">
        <v>1</v>
      </c>
      <c r="I89" s="15">
        <v>1</v>
      </c>
      <c r="J89" s="13">
        <v>1</v>
      </c>
      <c r="K89" s="14">
        <v>1</v>
      </c>
      <c r="L89" s="14">
        <v>1</v>
      </c>
      <c r="M89" s="14">
        <v>1</v>
      </c>
      <c r="N89" s="14">
        <v>1</v>
      </c>
      <c r="O89" s="14">
        <v>2</v>
      </c>
      <c r="P89" s="14">
        <v>1</v>
      </c>
      <c r="Q89" s="14">
        <v>3</v>
      </c>
      <c r="R89" s="14">
        <v>1</v>
      </c>
      <c r="S89" s="14">
        <v>2</v>
      </c>
      <c r="T89" s="14">
        <v>1</v>
      </c>
      <c r="U89" s="14">
        <v>1</v>
      </c>
      <c r="V89" s="14">
        <v>2</v>
      </c>
      <c r="W89" s="15"/>
      <c r="X89" s="14">
        <v>73</v>
      </c>
      <c r="Y89" s="14">
        <v>70</v>
      </c>
      <c r="Z89" s="14">
        <v>36</v>
      </c>
      <c r="AA89" s="13">
        <v>40</v>
      </c>
      <c r="AB89" s="15">
        <v>76</v>
      </c>
      <c r="AC89" s="13">
        <v>39.65</v>
      </c>
      <c r="AD89" s="14">
        <v>5.58</v>
      </c>
      <c r="AE89" s="14">
        <v>62.78</v>
      </c>
      <c r="AF89" s="14">
        <v>5.19</v>
      </c>
      <c r="AG89" s="14">
        <v>1.55</v>
      </c>
      <c r="AH89" s="14">
        <v>3.68</v>
      </c>
      <c r="AI89" s="14">
        <v>1.35</v>
      </c>
      <c r="AJ89" s="14">
        <v>1.61</v>
      </c>
      <c r="AK89" s="14">
        <v>2.6</v>
      </c>
      <c r="AL89" s="13">
        <v>85</v>
      </c>
      <c r="AM89" s="14">
        <v>386</v>
      </c>
      <c r="AN89" s="14"/>
      <c r="AO89" s="14"/>
      <c r="AP89" s="14"/>
      <c r="AQ89" s="14"/>
      <c r="AR89" s="14"/>
      <c r="AS89" s="14"/>
      <c r="AT89" s="14"/>
      <c r="AU89" s="15"/>
      <c r="AV89" s="13"/>
      <c r="AW89" s="14"/>
      <c r="AX89" s="14"/>
      <c r="AY89" s="14"/>
      <c r="AZ89" s="14"/>
      <c r="BA89" s="15"/>
      <c r="BB89" s="13">
        <v>124</v>
      </c>
      <c r="BC89" s="14">
        <v>4.3099999999999996</v>
      </c>
      <c r="BD89" s="14">
        <v>133</v>
      </c>
      <c r="BE89" s="14">
        <v>4.5</v>
      </c>
      <c r="BF89" s="14">
        <v>5</v>
      </c>
      <c r="BG89" s="15">
        <v>8</v>
      </c>
      <c r="BH89" s="13">
        <v>154</v>
      </c>
      <c r="BI89" s="14">
        <v>1242</v>
      </c>
      <c r="BJ89" s="14"/>
      <c r="BK89" s="14">
        <v>62.1</v>
      </c>
      <c r="BL89" s="14"/>
      <c r="BM89" s="14"/>
      <c r="BN89" s="14">
        <v>5.48</v>
      </c>
      <c r="BO89" s="14">
        <v>350.6</v>
      </c>
      <c r="BP89" s="14">
        <v>13.05</v>
      </c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5">
        <v>46</v>
      </c>
      <c r="CM89" s="13"/>
      <c r="CN89" s="14"/>
      <c r="CO89" s="14"/>
      <c r="CP89" s="14"/>
      <c r="CQ89" s="14"/>
      <c r="CR89" s="15"/>
      <c r="CS89" s="13">
        <v>28</v>
      </c>
      <c r="CT89" s="14">
        <v>6</v>
      </c>
      <c r="CU89" s="15">
        <v>11</v>
      </c>
      <c r="CV89" s="13">
        <v>5</v>
      </c>
      <c r="CW89" s="14">
        <v>4</v>
      </c>
      <c r="CX89" s="14">
        <v>5</v>
      </c>
      <c r="CY89" s="14">
        <v>6</v>
      </c>
      <c r="CZ89" s="14">
        <v>6</v>
      </c>
      <c r="DA89" s="15">
        <v>1</v>
      </c>
      <c r="DB89" s="13">
        <v>4</v>
      </c>
      <c r="DC89" s="14">
        <v>3</v>
      </c>
      <c r="DD89" s="14">
        <v>8</v>
      </c>
      <c r="DE89" s="14">
        <v>1</v>
      </c>
      <c r="DF89" s="14">
        <v>5</v>
      </c>
      <c r="DG89" s="14">
        <v>2</v>
      </c>
      <c r="DH89" s="15">
        <v>11</v>
      </c>
      <c r="DI89" s="13">
        <v>6</v>
      </c>
      <c r="DJ89" s="14">
        <v>5</v>
      </c>
      <c r="DK89" s="14">
        <v>3</v>
      </c>
      <c r="DL89" s="14">
        <v>3</v>
      </c>
      <c r="DM89" s="14">
        <v>8</v>
      </c>
      <c r="DN89" s="14">
        <v>5</v>
      </c>
      <c r="DO89" s="14">
        <v>3</v>
      </c>
      <c r="DP89" s="14">
        <v>4</v>
      </c>
      <c r="DQ89" s="14">
        <v>11</v>
      </c>
      <c r="DR89" s="14">
        <v>9</v>
      </c>
      <c r="DS89" s="14">
        <v>2</v>
      </c>
      <c r="DT89" s="14">
        <v>92</v>
      </c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5"/>
      <c r="EK89" s="54">
        <f>COUNTBLANK($C89:$EJ89)/139</f>
        <v>0.43884892086330934</v>
      </c>
      <c r="EL89"/>
      <c r="EM89"/>
      <c r="EN89"/>
      <c r="EO89"/>
      <c r="EP89"/>
      <c r="EQ89"/>
      <c r="ER89"/>
      <c r="ES89"/>
      <c r="ET89"/>
      <c r="EU89"/>
      <c r="EV89"/>
      <c r="EW89"/>
      <c r="EX89"/>
      <c r="EZ89"/>
    </row>
    <row r="90" spans="1:156" ht="15.5" customHeight="1" x14ac:dyDescent="0.35">
      <c r="A90">
        <v>89</v>
      </c>
      <c r="B90">
        <v>3</v>
      </c>
      <c r="C90" s="13">
        <v>2</v>
      </c>
      <c r="D90" s="14">
        <v>3</v>
      </c>
      <c r="E90" s="14">
        <v>6</v>
      </c>
      <c r="F90" s="14">
        <v>4</v>
      </c>
      <c r="G90" s="14">
        <v>1</v>
      </c>
      <c r="H90" s="14">
        <v>1</v>
      </c>
      <c r="I90" s="15">
        <v>2</v>
      </c>
      <c r="J90" s="13">
        <v>1</v>
      </c>
      <c r="K90" s="14">
        <v>1</v>
      </c>
      <c r="L90" s="14">
        <v>1</v>
      </c>
      <c r="M90" s="14">
        <v>1</v>
      </c>
      <c r="N90" s="14">
        <v>2</v>
      </c>
      <c r="O90" s="14">
        <v>2</v>
      </c>
      <c r="P90" s="14">
        <v>2</v>
      </c>
      <c r="Q90" s="14">
        <v>1</v>
      </c>
      <c r="R90" s="14">
        <v>1</v>
      </c>
      <c r="S90" s="14">
        <v>2</v>
      </c>
      <c r="T90" s="14">
        <v>0</v>
      </c>
      <c r="U90" s="14">
        <v>7</v>
      </c>
      <c r="V90" s="14">
        <v>2</v>
      </c>
      <c r="W90" s="15"/>
      <c r="X90" s="14">
        <v>77</v>
      </c>
      <c r="Y90" s="14">
        <v>74</v>
      </c>
      <c r="Z90" s="14">
        <v>36</v>
      </c>
      <c r="AA90" s="13">
        <v>31</v>
      </c>
      <c r="AB90" s="15">
        <v>17</v>
      </c>
      <c r="AC90" s="13">
        <v>43.2</v>
      </c>
      <c r="AD90" s="14">
        <v>5.12</v>
      </c>
      <c r="AE90" s="14">
        <v>71.099999999999994</v>
      </c>
      <c r="AF90" s="14">
        <v>5.85</v>
      </c>
      <c r="AG90" s="14">
        <v>1.23</v>
      </c>
      <c r="AH90" s="14">
        <v>3.59</v>
      </c>
      <c r="AI90" s="14">
        <v>1.44</v>
      </c>
      <c r="AJ90" s="14">
        <v>3.34</v>
      </c>
      <c r="AK90" s="14">
        <v>3.16</v>
      </c>
      <c r="AL90" s="13">
        <v>63</v>
      </c>
      <c r="AM90" s="14">
        <v>318</v>
      </c>
      <c r="AN90" s="14"/>
      <c r="AO90" s="14"/>
      <c r="AP90" s="14"/>
      <c r="AQ90" s="14"/>
      <c r="AR90" s="14"/>
      <c r="AS90" s="14"/>
      <c r="AT90" s="14"/>
      <c r="AU90" s="15"/>
      <c r="AV90" s="13"/>
      <c r="AW90" s="14"/>
      <c r="AX90" s="14"/>
      <c r="AY90" s="14"/>
      <c r="AZ90" s="14"/>
      <c r="BA90" s="15"/>
      <c r="BB90" s="13">
        <v>158</v>
      </c>
      <c r="BC90" s="14">
        <v>5.41</v>
      </c>
      <c r="BD90" s="14">
        <v>277</v>
      </c>
      <c r="BE90" s="14">
        <v>6.4</v>
      </c>
      <c r="BF90" s="14">
        <v>10</v>
      </c>
      <c r="BG90" s="15">
        <v>6</v>
      </c>
      <c r="BH90" s="13">
        <v>143</v>
      </c>
      <c r="BI90" s="14">
        <v>905</v>
      </c>
      <c r="BJ90" s="14"/>
      <c r="BK90" s="14">
        <v>30.2</v>
      </c>
      <c r="BL90" s="14">
        <v>40.840000000000003</v>
      </c>
      <c r="BM90" s="14"/>
      <c r="BN90" s="14">
        <v>3.32</v>
      </c>
      <c r="BO90" s="14">
        <v>435.9</v>
      </c>
      <c r="BP90" s="14">
        <v>40.29</v>
      </c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5">
        <v>283</v>
      </c>
      <c r="CM90" s="13"/>
      <c r="CN90" s="14"/>
      <c r="CO90" s="14"/>
      <c r="CP90" s="14"/>
      <c r="CQ90" s="14"/>
      <c r="CR90" s="15"/>
      <c r="CS90" s="13">
        <v>26</v>
      </c>
      <c r="CT90" s="14">
        <v>3</v>
      </c>
      <c r="CU90" s="15">
        <v>6</v>
      </c>
      <c r="CV90" s="13">
        <v>4</v>
      </c>
      <c r="CW90" s="14">
        <v>3</v>
      </c>
      <c r="CX90" s="14">
        <v>2</v>
      </c>
      <c r="CY90" s="14">
        <v>6</v>
      </c>
      <c r="CZ90" s="14">
        <v>3</v>
      </c>
      <c r="DA90" s="15">
        <v>4</v>
      </c>
      <c r="DB90" s="13">
        <v>5</v>
      </c>
      <c r="DC90" s="14">
        <v>1</v>
      </c>
      <c r="DD90" s="14">
        <v>7</v>
      </c>
      <c r="DE90" s="14">
        <v>6</v>
      </c>
      <c r="DF90" s="14">
        <v>4</v>
      </c>
      <c r="DG90" s="14">
        <v>6</v>
      </c>
      <c r="DH90" s="15">
        <v>18</v>
      </c>
      <c r="DI90" s="13">
        <v>6</v>
      </c>
      <c r="DJ90" s="14">
        <v>5</v>
      </c>
      <c r="DK90" s="14">
        <v>1</v>
      </c>
      <c r="DL90" s="14">
        <v>5</v>
      </c>
      <c r="DM90" s="14">
        <v>11</v>
      </c>
      <c r="DN90" s="14">
        <v>7</v>
      </c>
      <c r="DO90" s="14">
        <v>4</v>
      </c>
      <c r="DP90" s="14">
        <v>2</v>
      </c>
      <c r="DQ90" s="14">
        <v>8</v>
      </c>
      <c r="DR90" s="14">
        <v>7</v>
      </c>
      <c r="DS90" s="14">
        <v>1</v>
      </c>
      <c r="DT90" s="14">
        <v>92</v>
      </c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5"/>
      <c r="EK90" s="54">
        <f>COUNTBLANK($C90:$EJ90)/139</f>
        <v>0.43165467625899279</v>
      </c>
      <c r="EL90"/>
      <c r="EM90"/>
      <c r="EN90"/>
      <c r="EO90"/>
      <c r="EP90"/>
      <c r="EQ90"/>
      <c r="ER90"/>
      <c r="ES90"/>
      <c r="ET90"/>
      <c r="EU90"/>
      <c r="EV90"/>
      <c r="EW90"/>
      <c r="EX90"/>
      <c r="EZ90"/>
    </row>
    <row r="91" spans="1:156" ht="15.5" customHeight="1" x14ac:dyDescent="0.35">
      <c r="A91">
        <v>90</v>
      </c>
      <c r="B91">
        <v>3</v>
      </c>
      <c r="C91" s="13">
        <v>2</v>
      </c>
      <c r="D91" s="14">
        <v>6</v>
      </c>
      <c r="E91" s="14">
        <v>2</v>
      </c>
      <c r="F91" s="14">
        <v>2</v>
      </c>
      <c r="G91" s="14">
        <v>2</v>
      </c>
      <c r="H91" s="14">
        <v>2</v>
      </c>
      <c r="I91" s="15">
        <v>1</v>
      </c>
      <c r="J91" s="13">
        <v>2</v>
      </c>
      <c r="K91" s="14">
        <v>1</v>
      </c>
      <c r="L91" s="14">
        <v>1</v>
      </c>
      <c r="M91" s="14">
        <v>1</v>
      </c>
      <c r="N91" s="14">
        <v>1</v>
      </c>
      <c r="O91" s="14">
        <v>1</v>
      </c>
      <c r="P91" s="14">
        <v>1</v>
      </c>
      <c r="Q91" s="14">
        <v>1</v>
      </c>
      <c r="R91" s="14">
        <v>1</v>
      </c>
      <c r="S91" s="14">
        <v>1</v>
      </c>
      <c r="T91" s="14">
        <v>3</v>
      </c>
      <c r="U91" s="14">
        <v>1</v>
      </c>
      <c r="V91" s="14">
        <v>2</v>
      </c>
      <c r="W91" s="15"/>
      <c r="X91" s="14">
        <v>60</v>
      </c>
      <c r="Y91" s="14">
        <v>59</v>
      </c>
      <c r="Z91" s="14">
        <v>12</v>
      </c>
      <c r="AA91" s="13">
        <v>46</v>
      </c>
      <c r="AB91" s="15">
        <v>82</v>
      </c>
      <c r="AC91" s="13">
        <v>42.3</v>
      </c>
      <c r="AD91" s="14">
        <v>6.06</v>
      </c>
      <c r="AE91" s="14">
        <v>63.05</v>
      </c>
      <c r="AF91" s="14">
        <v>4.5999999999999996</v>
      </c>
      <c r="AG91" s="14">
        <v>1.59</v>
      </c>
      <c r="AH91" s="14">
        <v>4.3</v>
      </c>
      <c r="AI91" s="14">
        <v>1.3</v>
      </c>
      <c r="AJ91" s="14">
        <v>0.13</v>
      </c>
      <c r="AK91" s="14">
        <v>2.82</v>
      </c>
      <c r="AL91" s="13">
        <v>84</v>
      </c>
      <c r="AM91" s="14">
        <v>373</v>
      </c>
      <c r="AN91" s="14"/>
      <c r="AO91" s="14"/>
      <c r="AP91" s="14"/>
      <c r="AQ91" s="14"/>
      <c r="AR91" s="14"/>
      <c r="AS91" s="14"/>
      <c r="AT91" s="14"/>
      <c r="AU91" s="15"/>
      <c r="AV91" s="13"/>
      <c r="AW91" s="14"/>
      <c r="AX91" s="14"/>
      <c r="AY91" s="14"/>
      <c r="AZ91" s="14"/>
      <c r="BA91" s="15"/>
      <c r="BB91" s="13">
        <v>127</v>
      </c>
      <c r="BC91" s="14"/>
      <c r="BD91" s="14"/>
      <c r="BE91" s="14"/>
      <c r="BF91" s="14"/>
      <c r="BG91" s="15"/>
      <c r="BH91" s="13">
        <v>151</v>
      </c>
      <c r="BI91" s="14">
        <v>1189</v>
      </c>
      <c r="BJ91" s="14"/>
      <c r="BK91" s="14">
        <v>56</v>
      </c>
      <c r="BL91" s="14"/>
      <c r="BM91" s="14"/>
      <c r="BN91" s="14">
        <v>2.4</v>
      </c>
      <c r="BO91" s="14">
        <v>348.9</v>
      </c>
      <c r="BP91" s="14">
        <v>7.24</v>
      </c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5">
        <v>44</v>
      </c>
      <c r="CM91" s="13"/>
      <c r="CN91" s="14"/>
      <c r="CO91" s="14"/>
      <c r="CP91" s="14"/>
      <c r="CQ91" s="14"/>
      <c r="CR91" s="15"/>
      <c r="CS91" s="13">
        <v>28</v>
      </c>
      <c r="CT91" s="14">
        <v>7</v>
      </c>
      <c r="CU91" s="15">
        <v>16</v>
      </c>
      <c r="CV91" s="13">
        <v>2</v>
      </c>
      <c r="CW91" s="14">
        <v>3</v>
      </c>
      <c r="CX91" s="14">
        <v>6</v>
      </c>
      <c r="CY91" s="14">
        <v>1</v>
      </c>
      <c r="CZ91" s="14">
        <v>3</v>
      </c>
      <c r="DA91" s="15">
        <v>2</v>
      </c>
      <c r="DB91" s="13">
        <v>8</v>
      </c>
      <c r="DC91" s="14">
        <v>8</v>
      </c>
      <c r="DD91" s="14">
        <v>8</v>
      </c>
      <c r="DE91" s="14">
        <v>4</v>
      </c>
      <c r="DF91" s="14">
        <v>6</v>
      </c>
      <c r="DG91" s="14">
        <v>4</v>
      </c>
      <c r="DH91" s="15">
        <v>16</v>
      </c>
      <c r="DI91" s="13">
        <v>6</v>
      </c>
      <c r="DJ91" s="14">
        <v>5</v>
      </c>
      <c r="DK91" s="14">
        <v>3</v>
      </c>
      <c r="DL91" s="14">
        <v>10</v>
      </c>
      <c r="DM91" s="14">
        <v>11</v>
      </c>
      <c r="DN91" s="14">
        <v>7</v>
      </c>
      <c r="DO91" s="14">
        <v>4</v>
      </c>
      <c r="DP91" s="14">
        <v>5</v>
      </c>
      <c r="DQ91" s="14">
        <v>13</v>
      </c>
      <c r="DR91" s="14">
        <v>8</v>
      </c>
      <c r="DS91" s="14">
        <v>5</v>
      </c>
      <c r="DT91" s="14">
        <v>118</v>
      </c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5"/>
      <c r="EK91" s="54">
        <f>COUNTBLANK($C91:$EJ91)/139</f>
        <v>0.47482014388489208</v>
      </c>
      <c r="EL91"/>
      <c r="EM91"/>
      <c r="EN91"/>
      <c r="EO91"/>
      <c r="EP91"/>
      <c r="EQ91"/>
      <c r="ER91"/>
      <c r="ES91"/>
      <c r="ET91"/>
      <c r="EU91"/>
      <c r="EV91"/>
      <c r="EW91"/>
      <c r="EX91"/>
      <c r="EZ91"/>
    </row>
    <row r="92" spans="1:156" ht="15.5" customHeight="1" x14ac:dyDescent="0.35">
      <c r="A92">
        <v>91</v>
      </c>
      <c r="B92">
        <v>3</v>
      </c>
      <c r="C92" s="13">
        <v>1</v>
      </c>
      <c r="D92" s="14">
        <v>3</v>
      </c>
      <c r="E92" s="14">
        <v>3</v>
      </c>
      <c r="F92" s="14">
        <v>2</v>
      </c>
      <c r="G92" s="14">
        <v>2</v>
      </c>
      <c r="H92" s="14">
        <v>1</v>
      </c>
      <c r="I92" s="15">
        <v>3</v>
      </c>
      <c r="J92" s="13">
        <v>1</v>
      </c>
      <c r="K92" s="14">
        <v>1</v>
      </c>
      <c r="L92" s="14">
        <v>2</v>
      </c>
      <c r="M92" s="14">
        <v>1</v>
      </c>
      <c r="N92" s="14">
        <v>1</v>
      </c>
      <c r="O92" s="14">
        <v>1</v>
      </c>
      <c r="P92" s="14">
        <v>1</v>
      </c>
      <c r="Q92" s="14">
        <v>1</v>
      </c>
      <c r="R92" s="14">
        <v>1</v>
      </c>
      <c r="S92" s="14">
        <v>1</v>
      </c>
      <c r="T92" s="14">
        <v>1</v>
      </c>
      <c r="U92" s="14">
        <v>8</v>
      </c>
      <c r="V92" s="14">
        <v>2</v>
      </c>
      <c r="W92" s="15"/>
      <c r="X92" s="14">
        <v>58</v>
      </c>
      <c r="Y92" s="14">
        <v>57</v>
      </c>
      <c r="Z92" s="14">
        <v>9</v>
      </c>
      <c r="AA92" s="13">
        <v>56</v>
      </c>
      <c r="AB92" s="15">
        <v>37</v>
      </c>
      <c r="AC92" s="13">
        <v>33.619999999999997</v>
      </c>
      <c r="AD92" s="14">
        <v>3.48</v>
      </c>
      <c r="AE92" s="14">
        <v>53.69</v>
      </c>
      <c r="AF92" s="14">
        <v>5.58</v>
      </c>
      <c r="AG92" s="14">
        <v>1.07</v>
      </c>
      <c r="AH92" s="14">
        <v>1.37</v>
      </c>
      <c r="AI92" s="14">
        <v>0.82</v>
      </c>
      <c r="AJ92" s="14">
        <v>2.8</v>
      </c>
      <c r="AK92" s="14">
        <v>2.2599999999999998</v>
      </c>
      <c r="AL92" s="13">
        <v>181.3</v>
      </c>
      <c r="AM92" s="14">
        <v>514.11</v>
      </c>
      <c r="AN92" s="14"/>
      <c r="AO92" s="14"/>
      <c r="AP92" s="14"/>
      <c r="AQ92" s="14"/>
      <c r="AR92" s="14"/>
      <c r="AS92" s="14"/>
      <c r="AT92" s="14"/>
      <c r="AU92" s="15"/>
      <c r="AV92" s="13"/>
      <c r="AW92" s="14"/>
      <c r="AX92" s="14"/>
      <c r="AY92" s="14"/>
      <c r="AZ92" s="14"/>
      <c r="BA92" s="15"/>
      <c r="BB92" s="13">
        <v>139</v>
      </c>
      <c r="BC92" s="14">
        <v>3.7</v>
      </c>
      <c r="BD92" s="14">
        <v>158</v>
      </c>
      <c r="BE92" s="14">
        <v>5.7</v>
      </c>
      <c r="BF92" s="14">
        <v>8</v>
      </c>
      <c r="BG92" s="15">
        <v>8</v>
      </c>
      <c r="BH92" s="13">
        <v>164</v>
      </c>
      <c r="BI92" s="14">
        <v>1180</v>
      </c>
      <c r="BJ92" s="14"/>
      <c r="BK92" s="14">
        <v>61</v>
      </c>
      <c r="BL92" s="14"/>
      <c r="BM92" s="14"/>
      <c r="BN92" s="14">
        <v>3.75</v>
      </c>
      <c r="BO92" s="14">
        <v>314.89999999999998</v>
      </c>
      <c r="BP92" s="14">
        <v>0.99</v>
      </c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5"/>
      <c r="CM92" s="13"/>
      <c r="CN92" s="14"/>
      <c r="CO92" s="14"/>
      <c r="CP92" s="14"/>
      <c r="CQ92" s="14"/>
      <c r="CR92" s="15"/>
      <c r="CS92" s="13">
        <v>28</v>
      </c>
      <c r="CT92" s="14">
        <v>10</v>
      </c>
      <c r="CU92" s="15">
        <v>16</v>
      </c>
      <c r="CV92" s="13">
        <v>1</v>
      </c>
      <c r="CW92" s="14">
        <v>3</v>
      </c>
      <c r="CX92" s="14">
        <v>3</v>
      </c>
      <c r="CY92" s="14">
        <v>1</v>
      </c>
      <c r="CZ92" s="14">
        <v>3</v>
      </c>
      <c r="DA92" s="15">
        <v>1</v>
      </c>
      <c r="DB92" s="13">
        <v>2</v>
      </c>
      <c r="DC92" s="14">
        <v>4</v>
      </c>
      <c r="DD92" s="14">
        <v>6</v>
      </c>
      <c r="DE92" s="14">
        <v>1</v>
      </c>
      <c r="DF92" s="14">
        <v>1</v>
      </c>
      <c r="DG92" s="14">
        <v>2</v>
      </c>
      <c r="DH92" s="15">
        <v>11</v>
      </c>
      <c r="DI92" s="13">
        <v>6</v>
      </c>
      <c r="DJ92" s="14">
        <v>4</v>
      </c>
      <c r="DK92" s="14">
        <v>4</v>
      </c>
      <c r="DL92" s="14">
        <v>7</v>
      </c>
      <c r="DM92" s="14">
        <v>11</v>
      </c>
      <c r="DN92" s="14">
        <v>6</v>
      </c>
      <c r="DO92" s="14">
        <v>5</v>
      </c>
      <c r="DP92" s="14">
        <v>11</v>
      </c>
      <c r="DQ92" s="14">
        <v>18</v>
      </c>
      <c r="DR92" s="14">
        <v>9</v>
      </c>
      <c r="DS92" s="14">
        <v>9</v>
      </c>
      <c r="DT92" s="14">
        <v>116</v>
      </c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5"/>
      <c r="EK92" s="54">
        <f>COUNTBLANK($C92:$EJ92)/139</f>
        <v>0.4460431654676259</v>
      </c>
      <c r="EL92"/>
      <c r="EM92"/>
      <c r="EN92"/>
      <c r="EO92"/>
      <c r="EP92"/>
      <c r="EQ92"/>
      <c r="ER92"/>
      <c r="ES92"/>
      <c r="ET92"/>
      <c r="EU92"/>
      <c r="EV92"/>
      <c r="EW92"/>
      <c r="EX92"/>
      <c r="EZ92"/>
    </row>
    <row r="93" spans="1:156" ht="15.5" customHeight="1" x14ac:dyDescent="0.35">
      <c r="A93">
        <v>92</v>
      </c>
      <c r="B93">
        <v>1</v>
      </c>
      <c r="C93" s="13">
        <v>1</v>
      </c>
      <c r="D93" s="14">
        <v>6</v>
      </c>
      <c r="E93" s="14">
        <v>6</v>
      </c>
      <c r="F93" s="14">
        <v>3</v>
      </c>
      <c r="G93" s="14">
        <v>1</v>
      </c>
      <c r="H93" s="14">
        <v>1</v>
      </c>
      <c r="I93" s="15">
        <v>3</v>
      </c>
      <c r="J93" s="13">
        <v>1</v>
      </c>
      <c r="K93" s="14">
        <v>1</v>
      </c>
      <c r="L93" s="14">
        <v>1</v>
      </c>
      <c r="M93" s="14">
        <v>1</v>
      </c>
      <c r="N93" s="14">
        <v>1</v>
      </c>
      <c r="O93" s="14">
        <v>2</v>
      </c>
      <c r="P93" s="14">
        <v>2</v>
      </c>
      <c r="Q93" s="14">
        <v>1</v>
      </c>
      <c r="R93" s="14">
        <v>1</v>
      </c>
      <c r="S93" s="14">
        <v>1</v>
      </c>
      <c r="T93" s="14">
        <v>1</v>
      </c>
      <c r="U93" s="14">
        <v>2</v>
      </c>
      <c r="V93" s="14">
        <v>2</v>
      </c>
      <c r="W93" s="15"/>
      <c r="X93" s="14">
        <v>64</v>
      </c>
      <c r="Y93" s="14">
        <v>61</v>
      </c>
      <c r="Z93" s="14">
        <v>36</v>
      </c>
      <c r="AA93" s="13">
        <v>40</v>
      </c>
      <c r="AB93" s="15">
        <v>32</v>
      </c>
      <c r="AC93" s="13">
        <v>48.65</v>
      </c>
      <c r="AD93" s="14">
        <v>4.3</v>
      </c>
      <c r="AE93" s="14">
        <v>65.58</v>
      </c>
      <c r="AF93" s="14">
        <v>5.47</v>
      </c>
      <c r="AG93" s="14">
        <v>0.92</v>
      </c>
      <c r="AH93" s="14">
        <v>2.08</v>
      </c>
      <c r="AI93" s="14">
        <v>1.06</v>
      </c>
      <c r="AJ93" s="14">
        <v>0.37</v>
      </c>
      <c r="AK93" s="14">
        <v>3.65</v>
      </c>
      <c r="AL93" s="13">
        <v>149</v>
      </c>
      <c r="AM93" s="14">
        <v>332</v>
      </c>
      <c r="AN93" s="14"/>
      <c r="AO93" s="14"/>
      <c r="AP93" s="14"/>
      <c r="AQ93" s="14"/>
      <c r="AR93" s="14"/>
      <c r="AS93" s="14"/>
      <c r="AT93" s="14"/>
      <c r="AU93" s="15"/>
      <c r="AV93" s="13"/>
      <c r="AW93" s="14"/>
      <c r="AX93" s="14"/>
      <c r="AY93" s="14"/>
      <c r="AZ93" s="14"/>
      <c r="BA93" s="15"/>
      <c r="BB93" s="13">
        <v>162</v>
      </c>
      <c r="BC93" s="14"/>
      <c r="BD93" s="14"/>
      <c r="BE93" s="14"/>
      <c r="BF93" s="14"/>
      <c r="BG93" s="15"/>
      <c r="BH93" s="13">
        <v>161</v>
      </c>
      <c r="BI93" s="14">
        <v>994</v>
      </c>
      <c r="BJ93" s="14"/>
      <c r="BK93" s="14">
        <v>66.3</v>
      </c>
      <c r="BL93" s="14"/>
      <c r="BM93" s="14"/>
      <c r="BN93" s="14">
        <v>3.94</v>
      </c>
      <c r="BO93" s="14">
        <v>465.5</v>
      </c>
      <c r="BP93" s="14">
        <v>125.7</v>
      </c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5"/>
      <c r="CM93" s="13"/>
      <c r="CN93" s="14"/>
      <c r="CO93" s="14"/>
      <c r="CP93" s="14"/>
      <c r="CQ93" s="14"/>
      <c r="CR93" s="15"/>
      <c r="CS93" s="13">
        <v>28</v>
      </c>
      <c r="CT93" s="14">
        <v>10</v>
      </c>
      <c r="CU93" s="15">
        <v>13</v>
      </c>
      <c r="CV93" s="13">
        <v>5</v>
      </c>
      <c r="CW93" s="14">
        <v>8</v>
      </c>
      <c r="CX93" s="14">
        <v>1</v>
      </c>
      <c r="CY93" s="14">
        <v>6</v>
      </c>
      <c r="CZ93" s="14">
        <v>5</v>
      </c>
      <c r="DA93" s="15">
        <v>2</v>
      </c>
      <c r="DB93" s="13">
        <v>4</v>
      </c>
      <c r="DC93" s="14">
        <v>1</v>
      </c>
      <c r="DD93" s="14">
        <v>6</v>
      </c>
      <c r="DE93" s="14">
        <v>1</v>
      </c>
      <c r="DF93" s="14">
        <v>3</v>
      </c>
      <c r="DG93" s="14">
        <v>9</v>
      </c>
      <c r="DH93" s="15">
        <v>16</v>
      </c>
      <c r="DI93" s="13">
        <v>6</v>
      </c>
      <c r="DJ93" s="14">
        <v>5</v>
      </c>
      <c r="DK93" s="14">
        <v>5</v>
      </c>
      <c r="DL93" s="14">
        <v>7</v>
      </c>
      <c r="DM93" s="14">
        <v>10</v>
      </c>
      <c r="DN93" s="14">
        <v>6</v>
      </c>
      <c r="DO93" s="14">
        <v>4</v>
      </c>
      <c r="DP93" s="14">
        <v>8</v>
      </c>
      <c r="DQ93" s="14">
        <v>16</v>
      </c>
      <c r="DR93" s="14">
        <v>9</v>
      </c>
      <c r="DS93" s="14">
        <v>7</v>
      </c>
      <c r="DT93" s="14">
        <v>112</v>
      </c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5"/>
      <c r="EK93" s="54">
        <f>COUNTBLANK($C93:$EJ93)/139</f>
        <v>0.48201438848920863</v>
      </c>
      <c r="EL93"/>
      <c r="EM93"/>
      <c r="EN93"/>
      <c r="EO93"/>
      <c r="EP93"/>
      <c r="EQ93"/>
      <c r="ER93"/>
      <c r="ES93"/>
      <c r="ET93"/>
      <c r="EU93"/>
      <c r="EV93"/>
      <c r="EW93"/>
      <c r="EX93"/>
      <c r="EZ93"/>
    </row>
    <row r="94" spans="1:156" ht="15.5" customHeight="1" x14ac:dyDescent="0.35">
      <c r="A94">
        <v>93</v>
      </c>
      <c r="B94">
        <v>1</v>
      </c>
      <c r="C94" s="13">
        <v>2</v>
      </c>
      <c r="D94" s="14">
        <v>6</v>
      </c>
      <c r="E94" s="14">
        <v>6</v>
      </c>
      <c r="F94" s="14">
        <v>4</v>
      </c>
      <c r="G94" s="14">
        <v>3</v>
      </c>
      <c r="H94" s="14">
        <v>1</v>
      </c>
      <c r="I94" s="15">
        <v>1</v>
      </c>
      <c r="J94" s="13">
        <v>1</v>
      </c>
      <c r="K94" s="14">
        <v>1</v>
      </c>
      <c r="L94" s="14">
        <v>1</v>
      </c>
      <c r="M94" s="14">
        <v>1</v>
      </c>
      <c r="N94" s="14">
        <v>1</v>
      </c>
      <c r="O94" s="14">
        <v>2</v>
      </c>
      <c r="P94" s="14">
        <v>1</v>
      </c>
      <c r="Q94" s="14">
        <v>2</v>
      </c>
      <c r="R94" s="14">
        <v>1</v>
      </c>
      <c r="S94" s="14">
        <v>1</v>
      </c>
      <c r="T94" s="14">
        <v>1</v>
      </c>
      <c r="U94" s="14">
        <v>1</v>
      </c>
      <c r="V94" s="14">
        <v>2</v>
      </c>
      <c r="W94" s="15"/>
      <c r="X94" s="14">
        <v>88</v>
      </c>
      <c r="Y94" s="14">
        <v>86</v>
      </c>
      <c r="Z94" s="14">
        <v>24</v>
      </c>
      <c r="AA94" s="13">
        <v>52</v>
      </c>
      <c r="AB94" s="15">
        <v>96</v>
      </c>
      <c r="AC94" s="13">
        <v>42.3</v>
      </c>
      <c r="AD94" s="14">
        <v>4.91</v>
      </c>
      <c r="AE94" s="14">
        <v>55</v>
      </c>
      <c r="AF94" s="14">
        <v>4.9000000000000004</v>
      </c>
      <c r="AG94" s="14">
        <v>1.1200000000000001</v>
      </c>
      <c r="AH94" s="14">
        <v>3.62</v>
      </c>
      <c r="AI94" s="14">
        <v>1.21</v>
      </c>
      <c r="AJ94" s="14">
        <v>0.49</v>
      </c>
      <c r="AK94" s="14">
        <v>3.38</v>
      </c>
      <c r="AL94" s="13">
        <v>248.2</v>
      </c>
      <c r="AM94" s="14">
        <v>383.74</v>
      </c>
      <c r="AN94" s="14"/>
      <c r="AO94" s="14"/>
      <c r="AP94" s="14"/>
      <c r="AQ94" s="14"/>
      <c r="AR94" s="14"/>
      <c r="AS94" s="14"/>
      <c r="AT94" s="14"/>
      <c r="AU94" s="15"/>
      <c r="AV94" s="13"/>
      <c r="AW94" s="14"/>
      <c r="AX94" s="14"/>
      <c r="AY94" s="14"/>
      <c r="AZ94" s="14"/>
      <c r="BA94" s="15"/>
      <c r="BB94" s="13">
        <v>121</v>
      </c>
      <c r="BC94" s="14">
        <v>3.87</v>
      </c>
      <c r="BD94" s="14">
        <v>183</v>
      </c>
      <c r="BE94" s="14">
        <v>4.4000000000000004</v>
      </c>
      <c r="BF94" s="14">
        <v>5</v>
      </c>
      <c r="BG94" s="15">
        <v>10</v>
      </c>
      <c r="BH94" s="13">
        <v>198</v>
      </c>
      <c r="BI94" s="14">
        <v>1636</v>
      </c>
      <c r="BJ94" s="14"/>
      <c r="BK94" s="14">
        <v>64.3</v>
      </c>
      <c r="BL94" s="14">
        <v>18.43</v>
      </c>
      <c r="BM94" s="14"/>
      <c r="BN94" s="14">
        <v>2.98</v>
      </c>
      <c r="BO94" s="14">
        <v>308.89999999999998</v>
      </c>
      <c r="BP94" s="14">
        <v>6.67</v>
      </c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5"/>
      <c r="CM94" s="13"/>
      <c r="CN94" s="14"/>
      <c r="CO94" s="14"/>
      <c r="CP94" s="14"/>
      <c r="CQ94" s="14"/>
      <c r="CR94" s="15"/>
      <c r="CS94" s="13">
        <v>27</v>
      </c>
      <c r="CT94" s="14">
        <v>10</v>
      </c>
      <c r="CU94" s="15">
        <v>12</v>
      </c>
      <c r="CV94" s="13">
        <v>5</v>
      </c>
      <c r="CW94" s="14">
        <v>4</v>
      </c>
      <c r="CX94" s="14">
        <v>5</v>
      </c>
      <c r="CY94" s="14">
        <v>6</v>
      </c>
      <c r="CZ94" s="14">
        <v>6</v>
      </c>
      <c r="DA94" s="15">
        <v>5</v>
      </c>
      <c r="DB94" s="13">
        <v>1</v>
      </c>
      <c r="DC94" s="14">
        <v>1</v>
      </c>
      <c r="DD94" s="14">
        <v>1</v>
      </c>
      <c r="DE94" s="14">
        <v>1</v>
      </c>
      <c r="DF94" s="14">
        <v>1</v>
      </c>
      <c r="DG94" s="14">
        <v>7</v>
      </c>
      <c r="DH94" s="15">
        <v>7</v>
      </c>
      <c r="DI94" s="13">
        <v>4</v>
      </c>
      <c r="DJ94" s="14">
        <v>2</v>
      </c>
      <c r="DK94" s="14">
        <v>0</v>
      </c>
      <c r="DL94" s="14">
        <v>0</v>
      </c>
      <c r="DM94" s="14">
        <v>10</v>
      </c>
      <c r="DN94" s="14">
        <v>6</v>
      </c>
      <c r="DO94" s="14">
        <v>4</v>
      </c>
      <c r="DP94" s="14">
        <v>4</v>
      </c>
      <c r="DQ94" s="14">
        <v>0</v>
      </c>
      <c r="DR94" s="14">
        <v>0</v>
      </c>
      <c r="DS94" s="14">
        <v>0</v>
      </c>
      <c r="DT94" s="14">
        <v>69</v>
      </c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5"/>
      <c r="EK94" s="54">
        <f>COUNTBLANK($C94:$EJ94)/139</f>
        <v>0.43884892086330934</v>
      </c>
      <c r="EL94"/>
      <c r="EM94"/>
      <c r="EN94"/>
      <c r="EO94"/>
      <c r="EP94"/>
      <c r="EQ94"/>
      <c r="ER94"/>
      <c r="ES94"/>
      <c r="ET94"/>
      <c r="EU94"/>
      <c r="EV94"/>
      <c r="EW94"/>
      <c r="EX94"/>
      <c r="EZ94"/>
    </row>
    <row r="95" spans="1:156" ht="15.5" customHeight="1" x14ac:dyDescent="0.35">
      <c r="A95">
        <v>94</v>
      </c>
      <c r="B95">
        <v>3</v>
      </c>
      <c r="C95" s="13">
        <v>2</v>
      </c>
      <c r="D95" s="14">
        <v>4</v>
      </c>
      <c r="E95" s="14">
        <v>6</v>
      </c>
      <c r="F95" s="14">
        <v>4</v>
      </c>
      <c r="G95" s="14">
        <v>1</v>
      </c>
      <c r="H95" s="14">
        <v>1</v>
      </c>
      <c r="I95" s="15">
        <v>3</v>
      </c>
      <c r="J95" s="13">
        <v>1</v>
      </c>
      <c r="K95" s="14">
        <v>1</v>
      </c>
      <c r="L95" s="14">
        <v>1</v>
      </c>
      <c r="M95" s="14">
        <v>1</v>
      </c>
      <c r="N95" s="14">
        <v>1</v>
      </c>
      <c r="O95" s="14"/>
      <c r="P95" s="14">
        <v>2</v>
      </c>
      <c r="Q95" s="14">
        <v>1</v>
      </c>
      <c r="R95" s="14">
        <v>1</v>
      </c>
      <c r="S95" s="14">
        <v>1</v>
      </c>
      <c r="T95" s="14">
        <v>1</v>
      </c>
      <c r="U95" s="14">
        <v>1</v>
      </c>
      <c r="V95" s="14">
        <v>2</v>
      </c>
      <c r="W95" s="15"/>
      <c r="X95" s="14">
        <v>75</v>
      </c>
      <c r="Y95" s="14">
        <v>72</v>
      </c>
      <c r="Z95" s="14">
        <v>36</v>
      </c>
      <c r="AA95" s="13">
        <v>36</v>
      </c>
      <c r="AB95" s="15">
        <v>89</v>
      </c>
      <c r="AC95" s="13">
        <v>41.74</v>
      </c>
      <c r="AD95" s="14">
        <v>6.03</v>
      </c>
      <c r="AE95" s="14">
        <v>67.02</v>
      </c>
      <c r="AF95" s="14">
        <v>4.91</v>
      </c>
      <c r="AG95" s="14">
        <v>1.44</v>
      </c>
      <c r="AH95" s="14">
        <v>3.38</v>
      </c>
      <c r="AI95" s="14">
        <v>1.44</v>
      </c>
      <c r="AJ95" s="14">
        <v>2.2599999999999998</v>
      </c>
      <c r="AK95" s="14">
        <v>3.2</v>
      </c>
      <c r="AL95" s="13">
        <v>189</v>
      </c>
      <c r="AM95" s="14">
        <v>551</v>
      </c>
      <c r="AN95" s="14"/>
      <c r="AO95" s="14"/>
      <c r="AP95" s="14"/>
      <c r="AQ95" s="14"/>
      <c r="AR95" s="14"/>
      <c r="AS95" s="14"/>
      <c r="AT95" s="14"/>
      <c r="AU95" s="15"/>
      <c r="AV95" s="13"/>
      <c r="AW95" s="14"/>
      <c r="AX95" s="14"/>
      <c r="AY95" s="14"/>
      <c r="AZ95" s="14"/>
      <c r="BA95" s="15"/>
      <c r="BB95" s="13">
        <v>115</v>
      </c>
      <c r="BC95" s="14"/>
      <c r="BD95" s="14"/>
      <c r="BE95" s="14"/>
      <c r="BF95" s="14"/>
      <c r="BG95" s="15"/>
      <c r="BH95" s="13">
        <v>142</v>
      </c>
      <c r="BI95" s="14">
        <v>1235</v>
      </c>
      <c r="BJ95" s="14"/>
      <c r="BK95" s="14">
        <v>60.3</v>
      </c>
      <c r="BL95" s="14">
        <v>40.42</v>
      </c>
      <c r="BM95" s="14"/>
      <c r="BN95" s="14">
        <v>4.08</v>
      </c>
      <c r="BO95" s="14">
        <v>302.8</v>
      </c>
      <c r="BP95" s="14">
        <v>2.7</v>
      </c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5">
        <v>459</v>
      </c>
      <c r="CM95" s="13"/>
      <c r="CN95" s="14"/>
      <c r="CO95" s="14"/>
      <c r="CP95" s="14"/>
      <c r="CQ95" s="14"/>
      <c r="CR95" s="15"/>
      <c r="CS95" s="13">
        <v>27</v>
      </c>
      <c r="CT95" s="14">
        <v>4</v>
      </c>
      <c r="CU95" s="15">
        <v>10</v>
      </c>
      <c r="CV95" s="13">
        <v>1</v>
      </c>
      <c r="CW95" s="14">
        <v>1</v>
      </c>
      <c r="CX95" s="14">
        <v>6</v>
      </c>
      <c r="CY95" s="14">
        <v>5</v>
      </c>
      <c r="CZ95" s="14">
        <v>1</v>
      </c>
      <c r="DA95" s="15">
        <v>1</v>
      </c>
      <c r="DB95" s="13">
        <v>2</v>
      </c>
      <c r="DC95" s="14">
        <v>1</v>
      </c>
      <c r="DD95" s="14">
        <v>7</v>
      </c>
      <c r="DE95" s="14">
        <v>1</v>
      </c>
      <c r="DF95" s="14">
        <v>1</v>
      </c>
      <c r="DG95" s="14">
        <v>7</v>
      </c>
      <c r="DH95" s="15">
        <v>8</v>
      </c>
      <c r="DI95" s="13">
        <v>6</v>
      </c>
      <c r="DJ95" s="14">
        <v>4</v>
      </c>
      <c r="DK95" s="14">
        <v>6</v>
      </c>
      <c r="DL95" s="14">
        <v>3</v>
      </c>
      <c r="DM95" s="14">
        <v>12</v>
      </c>
      <c r="DN95" s="14">
        <v>7</v>
      </c>
      <c r="DO95" s="14">
        <v>5</v>
      </c>
      <c r="DP95" s="14">
        <v>8</v>
      </c>
      <c r="DQ95" s="14">
        <v>12</v>
      </c>
      <c r="DR95" s="14">
        <v>8</v>
      </c>
      <c r="DS95" s="14">
        <v>5</v>
      </c>
      <c r="DT95" s="14">
        <v>114</v>
      </c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5"/>
      <c r="EK95" s="54">
        <f>COUNTBLANK($C95:$EJ95)/139</f>
        <v>0.47482014388489208</v>
      </c>
      <c r="EL95"/>
      <c r="EM95"/>
      <c r="EN95"/>
      <c r="EO95"/>
      <c r="EP95"/>
      <c r="EQ95"/>
      <c r="ER95"/>
      <c r="ES95"/>
      <c r="ET95"/>
      <c r="EU95"/>
      <c r="EV95"/>
      <c r="EW95"/>
      <c r="EX95"/>
      <c r="EZ95"/>
    </row>
    <row r="96" spans="1:156" ht="15.5" customHeight="1" x14ac:dyDescent="0.35">
      <c r="A96">
        <v>95</v>
      </c>
      <c r="B96">
        <v>1</v>
      </c>
      <c r="C96" s="13">
        <v>2</v>
      </c>
      <c r="D96" s="14">
        <v>4</v>
      </c>
      <c r="E96" s="14">
        <v>7</v>
      </c>
      <c r="F96" s="14">
        <v>2</v>
      </c>
      <c r="G96" s="14">
        <v>2</v>
      </c>
      <c r="H96" s="14">
        <v>1</v>
      </c>
      <c r="I96" s="15">
        <v>3</v>
      </c>
      <c r="J96" s="13">
        <v>1</v>
      </c>
      <c r="K96" s="14">
        <v>1</v>
      </c>
      <c r="L96" s="14">
        <v>1</v>
      </c>
      <c r="M96" s="14">
        <v>1</v>
      </c>
      <c r="N96" s="14">
        <v>1</v>
      </c>
      <c r="O96" s="14">
        <v>2</v>
      </c>
      <c r="P96" s="14">
        <v>2</v>
      </c>
      <c r="Q96" s="14">
        <v>3</v>
      </c>
      <c r="R96" s="14">
        <v>1</v>
      </c>
      <c r="S96" s="14">
        <v>2</v>
      </c>
      <c r="T96" s="14">
        <v>1</v>
      </c>
      <c r="U96" s="14">
        <v>1</v>
      </c>
      <c r="V96" s="14">
        <v>2</v>
      </c>
      <c r="W96" s="15"/>
      <c r="X96" s="14">
        <v>76</v>
      </c>
      <c r="Y96" s="14">
        <v>75</v>
      </c>
      <c r="Z96" s="14">
        <v>6</v>
      </c>
      <c r="AA96" s="13">
        <v>47</v>
      </c>
      <c r="AB96" s="15">
        <v>52</v>
      </c>
      <c r="AC96" s="13">
        <v>40.54</v>
      </c>
      <c r="AD96" s="14">
        <v>5.03</v>
      </c>
      <c r="AE96" s="14">
        <v>68.13</v>
      </c>
      <c r="AF96" s="14">
        <v>5.16</v>
      </c>
      <c r="AG96" s="14">
        <v>1.33</v>
      </c>
      <c r="AH96" s="14">
        <v>3.33</v>
      </c>
      <c r="AI96" s="14">
        <v>1.2</v>
      </c>
      <c r="AJ96" s="14">
        <v>1.25</v>
      </c>
      <c r="AK96" s="14">
        <v>2.78</v>
      </c>
      <c r="AL96" s="13">
        <v>130</v>
      </c>
      <c r="AM96" s="14">
        <v>327</v>
      </c>
      <c r="AN96" s="14"/>
      <c r="AO96" s="14"/>
      <c r="AP96" s="14"/>
      <c r="AQ96" s="14"/>
      <c r="AR96" s="14"/>
      <c r="AS96" s="14"/>
      <c r="AT96" s="14"/>
      <c r="AU96" s="15"/>
      <c r="AV96" s="13"/>
      <c r="AW96" s="14"/>
      <c r="AX96" s="14"/>
      <c r="AY96" s="14"/>
      <c r="AZ96" s="14"/>
      <c r="BA96" s="15"/>
      <c r="BB96" s="13">
        <v>125</v>
      </c>
      <c r="BC96" s="14">
        <v>5.01</v>
      </c>
      <c r="BD96" s="14">
        <v>243</v>
      </c>
      <c r="BE96" s="14">
        <v>5.5</v>
      </c>
      <c r="BF96" s="14">
        <v>3</v>
      </c>
      <c r="BG96" s="15">
        <v>14</v>
      </c>
      <c r="BH96" s="13"/>
      <c r="BI96" s="14"/>
      <c r="BJ96" s="14"/>
      <c r="BK96" s="14">
        <v>65.3</v>
      </c>
      <c r="BL96" s="14">
        <v>19.14</v>
      </c>
      <c r="BM96" s="14"/>
      <c r="BN96" s="14">
        <v>4.33</v>
      </c>
      <c r="BO96" s="14">
        <v>423.7</v>
      </c>
      <c r="BP96" s="14">
        <v>12.06</v>
      </c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5"/>
      <c r="CM96" s="13"/>
      <c r="CN96" s="14"/>
      <c r="CO96" s="14"/>
      <c r="CP96" s="14"/>
      <c r="CQ96" s="14"/>
      <c r="CR96" s="15"/>
      <c r="CS96" s="13">
        <v>25</v>
      </c>
      <c r="CT96" s="14">
        <v>6</v>
      </c>
      <c r="CU96" s="15">
        <v>13</v>
      </c>
      <c r="CV96" s="13">
        <v>3</v>
      </c>
      <c r="CW96" s="14">
        <v>1</v>
      </c>
      <c r="CX96" s="14">
        <v>3</v>
      </c>
      <c r="CY96" s="14">
        <v>6</v>
      </c>
      <c r="CZ96" s="14">
        <v>1</v>
      </c>
      <c r="DA96" s="15">
        <v>9</v>
      </c>
      <c r="DB96" s="13">
        <v>6</v>
      </c>
      <c r="DC96" s="14">
        <v>4</v>
      </c>
      <c r="DD96" s="14">
        <v>6</v>
      </c>
      <c r="DE96" s="14">
        <v>7</v>
      </c>
      <c r="DF96" s="14">
        <v>4</v>
      </c>
      <c r="DG96" s="14">
        <v>9</v>
      </c>
      <c r="DH96" s="15">
        <v>21</v>
      </c>
      <c r="DI96" s="13">
        <v>6</v>
      </c>
      <c r="DJ96" s="14">
        <v>5</v>
      </c>
      <c r="DK96" s="14">
        <v>3</v>
      </c>
      <c r="DL96" s="14">
        <v>1</v>
      </c>
      <c r="DM96" s="14">
        <v>10</v>
      </c>
      <c r="DN96" s="14">
        <v>6</v>
      </c>
      <c r="DO96" s="14">
        <v>4</v>
      </c>
      <c r="DP96" s="14">
        <v>3</v>
      </c>
      <c r="DQ96" s="14">
        <v>7</v>
      </c>
      <c r="DR96" s="14">
        <v>7</v>
      </c>
      <c r="DS96" s="14">
        <v>0</v>
      </c>
      <c r="DT96" s="14">
        <v>87</v>
      </c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5"/>
      <c r="EK96" s="54">
        <f>COUNTBLANK($C96:$EJ96)/139</f>
        <v>0.45323741007194246</v>
      </c>
      <c r="EL96"/>
      <c r="EM96"/>
      <c r="EN96"/>
      <c r="EO96"/>
      <c r="EP96"/>
      <c r="EQ96"/>
      <c r="ER96"/>
      <c r="ES96"/>
      <c r="ET96"/>
      <c r="EU96"/>
      <c r="EV96"/>
      <c r="EW96"/>
      <c r="EX96"/>
      <c r="EZ96"/>
    </row>
    <row r="97" spans="1:156" ht="15.5" customHeight="1" x14ac:dyDescent="0.35">
      <c r="A97">
        <v>96</v>
      </c>
      <c r="B97">
        <v>2</v>
      </c>
      <c r="C97" s="13">
        <v>1</v>
      </c>
      <c r="D97" s="14">
        <v>4</v>
      </c>
      <c r="E97" s="14">
        <v>1</v>
      </c>
      <c r="F97" s="14">
        <v>3</v>
      </c>
      <c r="G97" s="14">
        <v>3</v>
      </c>
      <c r="H97" s="14">
        <v>1</v>
      </c>
      <c r="I97" s="15">
        <v>1</v>
      </c>
      <c r="J97" s="13">
        <v>1</v>
      </c>
      <c r="K97" s="14">
        <v>1</v>
      </c>
      <c r="L97" s="14">
        <v>1</v>
      </c>
      <c r="M97" s="14">
        <v>1</v>
      </c>
      <c r="N97" s="14">
        <v>2</v>
      </c>
      <c r="O97" s="14">
        <v>2</v>
      </c>
      <c r="P97" s="14">
        <v>1</v>
      </c>
      <c r="Q97" s="14">
        <v>1</v>
      </c>
      <c r="R97" s="14">
        <v>1</v>
      </c>
      <c r="S97" s="14">
        <v>2</v>
      </c>
      <c r="T97" s="14">
        <v>1</v>
      </c>
      <c r="U97" s="14">
        <v>1</v>
      </c>
      <c r="V97" s="14">
        <v>2</v>
      </c>
      <c r="W97" s="15"/>
      <c r="X97" s="14">
        <v>56</v>
      </c>
      <c r="Y97" s="14">
        <v>72</v>
      </c>
      <c r="Z97" s="14">
        <v>12</v>
      </c>
      <c r="AA97" s="13">
        <v>63</v>
      </c>
      <c r="AB97" s="15">
        <v>99</v>
      </c>
      <c r="AC97" s="13">
        <v>50</v>
      </c>
      <c r="AD97" s="14">
        <v>4.29</v>
      </c>
      <c r="AE97" s="14">
        <v>68.03</v>
      </c>
      <c r="AF97" s="14">
        <v>4.8</v>
      </c>
      <c r="AG97" s="14">
        <v>1.1599999999999999</v>
      </c>
      <c r="AH97" s="14">
        <v>2.8</v>
      </c>
      <c r="AI97" s="14">
        <v>0.55000000000000004</v>
      </c>
      <c r="AJ97" s="14">
        <v>1.81</v>
      </c>
      <c r="AK97" s="14">
        <v>2.71</v>
      </c>
      <c r="AL97" s="13">
        <v>106.6</v>
      </c>
      <c r="AM97" s="14">
        <v>673.2</v>
      </c>
      <c r="AN97" s="14"/>
      <c r="AO97" s="14"/>
      <c r="AP97" s="14"/>
      <c r="AQ97" s="14"/>
      <c r="AR97" s="14"/>
      <c r="AS97" s="14"/>
      <c r="AT97" s="14"/>
      <c r="AU97" s="15"/>
      <c r="AV97" s="13"/>
      <c r="AW97" s="14"/>
      <c r="AX97" s="14"/>
      <c r="AY97" s="14"/>
      <c r="AZ97" s="14"/>
      <c r="BA97" s="15"/>
      <c r="BB97" s="13">
        <v>122</v>
      </c>
      <c r="BC97" s="14">
        <v>4.5</v>
      </c>
      <c r="BD97" s="14">
        <v>263</v>
      </c>
      <c r="BE97" s="14">
        <v>7.3</v>
      </c>
      <c r="BF97" s="14">
        <v>16</v>
      </c>
      <c r="BG97" s="15">
        <v>8</v>
      </c>
      <c r="BH97" s="13"/>
      <c r="BI97" s="14"/>
      <c r="BJ97" s="14"/>
      <c r="BK97" s="14">
        <v>69.2</v>
      </c>
      <c r="BL97" s="14">
        <v>47.64</v>
      </c>
      <c r="BM97" s="14"/>
      <c r="BN97" s="14">
        <v>2.21</v>
      </c>
      <c r="BO97" s="14">
        <v>376.7</v>
      </c>
      <c r="BP97" s="14">
        <v>16.170000000000002</v>
      </c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5"/>
      <c r="CM97" s="13"/>
      <c r="CN97" s="14"/>
      <c r="CO97" s="14"/>
      <c r="CP97" s="14"/>
      <c r="CQ97" s="14"/>
      <c r="CR97" s="15"/>
      <c r="CS97" s="13">
        <v>28</v>
      </c>
      <c r="CT97" s="14">
        <v>10</v>
      </c>
      <c r="CU97" s="15">
        <v>16</v>
      </c>
      <c r="CV97" s="13">
        <v>3</v>
      </c>
      <c r="CW97" s="14">
        <v>5</v>
      </c>
      <c r="CX97" s="14">
        <v>2</v>
      </c>
      <c r="CY97" s="14">
        <v>6</v>
      </c>
      <c r="CZ97" s="14">
        <v>1</v>
      </c>
      <c r="DA97" s="15">
        <v>4</v>
      </c>
      <c r="DB97" s="13">
        <v>6</v>
      </c>
      <c r="DC97" s="14">
        <v>6</v>
      </c>
      <c r="DD97" s="14">
        <v>6</v>
      </c>
      <c r="DE97" s="14">
        <v>6</v>
      </c>
      <c r="DF97" s="14">
        <v>5</v>
      </c>
      <c r="DG97" s="14">
        <v>6</v>
      </c>
      <c r="DH97" s="15">
        <v>10</v>
      </c>
      <c r="DI97" s="13">
        <v>6</v>
      </c>
      <c r="DJ97" s="14">
        <v>4</v>
      </c>
      <c r="DK97" s="14">
        <v>6</v>
      </c>
      <c r="DL97" s="14">
        <v>9</v>
      </c>
      <c r="DM97" s="14">
        <v>13</v>
      </c>
      <c r="DN97" s="14">
        <v>7</v>
      </c>
      <c r="DO97" s="14">
        <v>6</v>
      </c>
      <c r="DP97" s="14">
        <v>12</v>
      </c>
      <c r="DQ97" s="14">
        <v>8</v>
      </c>
      <c r="DR97" s="14">
        <v>6</v>
      </c>
      <c r="DS97" s="14">
        <v>2</v>
      </c>
      <c r="DT97" s="14">
        <v>110</v>
      </c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5"/>
      <c r="EK97" s="54">
        <f>COUNTBLANK($C97:$EJ97)/139</f>
        <v>0.45323741007194246</v>
      </c>
      <c r="EL97"/>
      <c r="EM97"/>
      <c r="EN97"/>
      <c r="EO97"/>
      <c r="EP97"/>
      <c r="EQ97"/>
      <c r="ER97"/>
      <c r="ES97"/>
      <c r="ET97"/>
      <c r="EU97"/>
      <c r="EV97"/>
      <c r="EW97"/>
      <c r="EX97"/>
      <c r="EZ97"/>
    </row>
    <row r="98" spans="1:156" ht="15.5" customHeight="1" x14ac:dyDescent="0.35">
      <c r="A98">
        <v>97</v>
      </c>
      <c r="B98">
        <v>2</v>
      </c>
      <c r="C98" s="13">
        <v>2</v>
      </c>
      <c r="D98" s="14">
        <v>4</v>
      </c>
      <c r="E98" s="14">
        <v>1</v>
      </c>
      <c r="F98" s="14">
        <v>3</v>
      </c>
      <c r="G98" s="14">
        <v>1</v>
      </c>
      <c r="H98" s="14">
        <v>1</v>
      </c>
      <c r="I98" s="15">
        <v>1</v>
      </c>
      <c r="J98" s="13">
        <v>2</v>
      </c>
      <c r="K98" s="14">
        <v>1</v>
      </c>
      <c r="L98" s="14">
        <v>1</v>
      </c>
      <c r="M98" s="14">
        <v>1</v>
      </c>
      <c r="N98" s="14">
        <v>2</v>
      </c>
      <c r="O98" s="14">
        <v>2</v>
      </c>
      <c r="P98" s="14"/>
      <c r="Q98" s="14">
        <v>1</v>
      </c>
      <c r="R98" s="14">
        <v>1</v>
      </c>
      <c r="S98" s="14">
        <v>1</v>
      </c>
      <c r="T98" s="14">
        <v>1</v>
      </c>
      <c r="U98" s="14">
        <v>1</v>
      </c>
      <c r="V98" s="14">
        <v>1</v>
      </c>
      <c r="W98" s="15"/>
      <c r="X98" s="14">
        <v>62</v>
      </c>
      <c r="Y98" s="14">
        <v>60</v>
      </c>
      <c r="Z98" s="14">
        <v>18</v>
      </c>
      <c r="AA98" s="13">
        <v>51</v>
      </c>
      <c r="AB98" s="15">
        <v>99</v>
      </c>
      <c r="AC98" s="13"/>
      <c r="AD98" s="14">
        <v>5.57</v>
      </c>
      <c r="AE98" s="14"/>
      <c r="AF98" s="14">
        <v>5.68</v>
      </c>
      <c r="AG98" s="14">
        <v>1.5</v>
      </c>
      <c r="AH98" s="14">
        <v>3.52</v>
      </c>
      <c r="AI98" s="14">
        <v>0.97</v>
      </c>
      <c r="AJ98" s="14"/>
      <c r="AK98" s="14">
        <v>2.71</v>
      </c>
      <c r="AL98" s="13">
        <v>115</v>
      </c>
      <c r="AM98" s="14">
        <v>382</v>
      </c>
      <c r="AN98" s="14"/>
      <c r="AO98" s="14"/>
      <c r="AP98" s="14"/>
      <c r="AQ98" s="14"/>
      <c r="AR98" s="14"/>
      <c r="AS98" s="14"/>
      <c r="AT98" s="14"/>
      <c r="AU98" s="15"/>
      <c r="AV98" s="13"/>
      <c r="AW98" s="14"/>
      <c r="AX98" s="14"/>
      <c r="AY98" s="14"/>
      <c r="AZ98" s="14"/>
      <c r="BA98" s="15"/>
      <c r="BB98" s="13">
        <v>129</v>
      </c>
      <c r="BC98" s="14">
        <v>4.68</v>
      </c>
      <c r="BD98" s="14">
        <v>240</v>
      </c>
      <c r="BE98" s="14">
        <v>7.1</v>
      </c>
      <c r="BF98" s="14">
        <v>4</v>
      </c>
      <c r="BG98" s="15">
        <v>7</v>
      </c>
      <c r="BH98" s="13"/>
      <c r="BI98" s="14"/>
      <c r="BJ98" s="14"/>
      <c r="BK98" s="14">
        <v>51.8</v>
      </c>
      <c r="BL98" s="14">
        <v>36.53</v>
      </c>
      <c r="BM98" s="14"/>
      <c r="BN98" s="14">
        <v>4.71</v>
      </c>
      <c r="BO98" s="14">
        <v>521.1</v>
      </c>
      <c r="BP98" s="14">
        <v>5.25</v>
      </c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5"/>
      <c r="CM98" s="13"/>
      <c r="CN98" s="14"/>
      <c r="CO98" s="14"/>
      <c r="CP98" s="14"/>
      <c r="CQ98" s="14"/>
      <c r="CR98" s="15"/>
      <c r="CS98" s="13">
        <v>24</v>
      </c>
      <c r="CT98" s="14">
        <v>6</v>
      </c>
      <c r="CU98" s="15">
        <v>16</v>
      </c>
      <c r="CV98" s="13">
        <v>7</v>
      </c>
      <c r="CW98" s="14">
        <v>7</v>
      </c>
      <c r="CX98" s="14">
        <v>2</v>
      </c>
      <c r="CY98" s="14">
        <v>6</v>
      </c>
      <c r="CZ98" s="14">
        <v>9</v>
      </c>
      <c r="DA98" s="15">
        <v>8</v>
      </c>
      <c r="DB98" s="13">
        <v>9</v>
      </c>
      <c r="DC98" s="14">
        <v>9</v>
      </c>
      <c r="DD98" s="14">
        <v>7</v>
      </c>
      <c r="DE98" s="14">
        <v>7</v>
      </c>
      <c r="DF98" s="14">
        <v>9</v>
      </c>
      <c r="DG98" s="14">
        <v>9</v>
      </c>
      <c r="DH98" s="15">
        <v>11</v>
      </c>
      <c r="DI98" s="13">
        <v>6</v>
      </c>
      <c r="DJ98" s="14">
        <v>5</v>
      </c>
      <c r="DK98" s="14">
        <v>4</v>
      </c>
      <c r="DL98" s="14">
        <v>3</v>
      </c>
      <c r="DM98" s="14">
        <v>12</v>
      </c>
      <c r="DN98" s="14">
        <v>7</v>
      </c>
      <c r="DO98" s="14">
        <v>5</v>
      </c>
      <c r="DP98" s="14">
        <v>8</v>
      </c>
      <c r="DQ98" s="14">
        <v>7</v>
      </c>
      <c r="DR98" s="14">
        <v>6</v>
      </c>
      <c r="DS98" s="14">
        <v>1</v>
      </c>
      <c r="DT98" s="14">
        <v>93</v>
      </c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5"/>
      <c r="EK98" s="54">
        <f>COUNTBLANK($C98:$EJ98)/139</f>
        <v>0.48201438848920863</v>
      </c>
      <c r="EL98"/>
      <c r="EM98"/>
      <c r="EN98"/>
      <c r="EO98"/>
      <c r="EP98"/>
      <c r="EQ98"/>
      <c r="ER98"/>
      <c r="ES98"/>
      <c r="ET98"/>
      <c r="EU98"/>
      <c r="EV98"/>
      <c r="EW98"/>
      <c r="EX98"/>
      <c r="EZ98"/>
    </row>
    <row r="99" spans="1:156" ht="15.5" customHeight="1" x14ac:dyDescent="0.35">
      <c r="A99">
        <v>98</v>
      </c>
      <c r="B99">
        <v>1</v>
      </c>
      <c r="C99" s="13">
        <v>2</v>
      </c>
      <c r="D99" s="14">
        <v>3</v>
      </c>
      <c r="E99" s="14">
        <v>1</v>
      </c>
      <c r="F99" s="14">
        <v>2</v>
      </c>
      <c r="G99" s="14">
        <v>2</v>
      </c>
      <c r="H99" s="14">
        <v>1</v>
      </c>
      <c r="I99" s="15">
        <v>1</v>
      </c>
      <c r="J99" s="13">
        <v>2</v>
      </c>
      <c r="K99" s="14">
        <v>1</v>
      </c>
      <c r="L99" s="14">
        <v>1</v>
      </c>
      <c r="M99" s="14">
        <v>1</v>
      </c>
      <c r="N99" s="14">
        <v>1</v>
      </c>
      <c r="O99" s="14">
        <v>2</v>
      </c>
      <c r="P99" s="14">
        <v>1</v>
      </c>
      <c r="Q99" s="14">
        <v>1</v>
      </c>
      <c r="R99" s="14">
        <v>1</v>
      </c>
      <c r="S99" s="14">
        <v>1</v>
      </c>
      <c r="T99" s="14">
        <v>1</v>
      </c>
      <c r="U99" s="14">
        <v>1</v>
      </c>
      <c r="V99" s="14">
        <v>1</v>
      </c>
      <c r="W99" s="15"/>
      <c r="X99" s="14">
        <v>44</v>
      </c>
      <c r="Y99" s="14">
        <v>44</v>
      </c>
      <c r="Z99" s="14">
        <v>3</v>
      </c>
      <c r="AA99" s="13">
        <v>43</v>
      </c>
      <c r="AB99" s="15">
        <v>54</v>
      </c>
      <c r="AC99" s="13">
        <v>47.1</v>
      </c>
      <c r="AD99" s="14">
        <v>8.75</v>
      </c>
      <c r="AE99" s="14">
        <v>69.599999999999994</v>
      </c>
      <c r="AF99" s="14">
        <v>5.25</v>
      </c>
      <c r="AG99" s="14">
        <v>2.42</v>
      </c>
      <c r="AH99" s="14">
        <v>5.82</v>
      </c>
      <c r="AI99" s="14">
        <v>1.19</v>
      </c>
      <c r="AJ99" s="14">
        <v>0.4</v>
      </c>
      <c r="AK99" s="14">
        <v>2.62</v>
      </c>
      <c r="AL99" s="13">
        <v>362</v>
      </c>
      <c r="AM99" s="14">
        <v>416</v>
      </c>
      <c r="AN99" s="14">
        <v>4.72</v>
      </c>
      <c r="AO99" s="14">
        <v>77</v>
      </c>
      <c r="AP99" s="14"/>
      <c r="AQ99" s="14"/>
      <c r="AR99" s="14"/>
      <c r="AS99" s="14"/>
      <c r="AT99" s="14"/>
      <c r="AU99" s="15"/>
      <c r="AV99" s="13"/>
      <c r="AW99" s="14"/>
      <c r="AX99" s="14"/>
      <c r="AY99" s="14"/>
      <c r="AZ99" s="14"/>
      <c r="BA99" s="15"/>
      <c r="BB99" s="13">
        <v>138</v>
      </c>
      <c r="BC99" s="14">
        <v>4.55</v>
      </c>
      <c r="BD99" s="14">
        <v>268</v>
      </c>
      <c r="BE99" s="14">
        <v>7.8</v>
      </c>
      <c r="BF99" s="14">
        <v>8</v>
      </c>
      <c r="BG99" s="15">
        <v>6</v>
      </c>
      <c r="BH99" s="13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5"/>
      <c r="CM99" s="13"/>
      <c r="CN99" s="14"/>
      <c r="CO99" s="14"/>
      <c r="CP99" s="14"/>
      <c r="CQ99" s="14"/>
      <c r="CR99" s="15"/>
      <c r="CS99" s="13">
        <v>24</v>
      </c>
      <c r="CT99" s="14">
        <v>8</v>
      </c>
      <c r="CU99" s="15">
        <v>17</v>
      </c>
      <c r="CV99" s="13">
        <v>4</v>
      </c>
      <c r="CW99" s="14">
        <v>4</v>
      </c>
      <c r="CX99" s="14">
        <v>3</v>
      </c>
      <c r="CY99" s="14">
        <v>4</v>
      </c>
      <c r="CZ99" s="14">
        <v>3</v>
      </c>
      <c r="DA99" s="15">
        <v>6</v>
      </c>
      <c r="DB99" s="13">
        <v>3</v>
      </c>
      <c r="DC99" s="14">
        <v>4</v>
      </c>
      <c r="DD99" s="14">
        <v>1</v>
      </c>
      <c r="DE99" s="14">
        <v>6</v>
      </c>
      <c r="DF99" s="14">
        <v>1</v>
      </c>
      <c r="DG99" s="14">
        <v>6</v>
      </c>
      <c r="DH99" s="15">
        <v>6</v>
      </c>
      <c r="DI99" s="13">
        <v>6</v>
      </c>
      <c r="DJ99" s="14">
        <v>3</v>
      </c>
      <c r="DK99" s="14">
        <v>4</v>
      </c>
      <c r="DL99" s="14">
        <v>0</v>
      </c>
      <c r="DM99" s="14">
        <v>11</v>
      </c>
      <c r="DN99" s="14">
        <v>6</v>
      </c>
      <c r="DO99" s="14">
        <v>5</v>
      </c>
      <c r="DP99" s="14">
        <v>5</v>
      </c>
      <c r="DQ99" s="14">
        <v>3</v>
      </c>
      <c r="DR99" s="14">
        <v>3</v>
      </c>
      <c r="DS99" s="14">
        <v>0</v>
      </c>
      <c r="DT99" s="14">
        <v>64</v>
      </c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5"/>
      <c r="EK99" s="54">
        <f>COUNTBLANK($C99:$EJ99)/139</f>
        <v>0.47482014388489208</v>
      </c>
      <c r="EL99"/>
      <c r="EM99"/>
      <c r="EN99"/>
      <c r="EO99"/>
      <c r="EP99"/>
      <c r="EQ99"/>
      <c r="ER99"/>
      <c r="ES99"/>
      <c r="ET99"/>
      <c r="EU99"/>
      <c r="EV99"/>
      <c r="EW99"/>
      <c r="EX99"/>
      <c r="EZ99"/>
    </row>
    <row r="100" spans="1:156" ht="15.5" customHeight="1" x14ac:dyDescent="0.35">
      <c r="A100">
        <v>99</v>
      </c>
      <c r="B100">
        <v>1</v>
      </c>
      <c r="C100" s="13">
        <v>2</v>
      </c>
      <c r="D100" s="14">
        <v>3</v>
      </c>
      <c r="E100" s="14">
        <v>6</v>
      </c>
      <c r="F100" s="14">
        <v>3</v>
      </c>
      <c r="G100" s="14">
        <v>1</v>
      </c>
      <c r="H100" s="14">
        <v>1</v>
      </c>
      <c r="I100" s="15">
        <v>1</v>
      </c>
      <c r="J100" s="13">
        <v>1</v>
      </c>
      <c r="K100" s="14">
        <v>1</v>
      </c>
      <c r="L100" s="14">
        <v>1</v>
      </c>
      <c r="M100" s="14">
        <v>1</v>
      </c>
      <c r="N100" s="14">
        <v>1</v>
      </c>
      <c r="O100" s="14">
        <v>2</v>
      </c>
      <c r="P100" s="14">
        <v>1</v>
      </c>
      <c r="Q100" s="14">
        <v>1</v>
      </c>
      <c r="R100" s="14">
        <v>2</v>
      </c>
      <c r="S100" s="14">
        <v>2</v>
      </c>
      <c r="T100" s="14">
        <v>1</v>
      </c>
      <c r="U100" s="14">
        <v>1</v>
      </c>
      <c r="V100" s="14">
        <v>2</v>
      </c>
      <c r="W100" s="15"/>
      <c r="X100" s="14">
        <v>63</v>
      </c>
      <c r="Y100" s="14">
        <v>62</v>
      </c>
      <c r="Z100" s="14">
        <v>18</v>
      </c>
      <c r="AA100" s="13">
        <v>40</v>
      </c>
      <c r="AB100" s="15">
        <v>44</v>
      </c>
      <c r="AC100" s="13">
        <v>40</v>
      </c>
      <c r="AD100" s="14">
        <v>5.59</v>
      </c>
      <c r="AE100" s="14">
        <v>61.7</v>
      </c>
      <c r="AF100" s="14">
        <v>5.41</v>
      </c>
      <c r="AG100" s="14">
        <v>2.68</v>
      </c>
      <c r="AH100" s="14">
        <v>2.63</v>
      </c>
      <c r="AI100" s="14">
        <v>0.75</v>
      </c>
      <c r="AJ100" s="14">
        <v>0.1</v>
      </c>
      <c r="AK100" s="14">
        <v>1.08</v>
      </c>
      <c r="AL100" s="13">
        <v>112</v>
      </c>
      <c r="AM100" s="14">
        <v>600</v>
      </c>
      <c r="AN100" s="14"/>
      <c r="AO100" s="14"/>
      <c r="AP100" s="14"/>
      <c r="AQ100" s="14"/>
      <c r="AR100" s="14"/>
      <c r="AS100" s="14"/>
      <c r="AT100" s="14"/>
      <c r="AU100" s="15"/>
      <c r="AV100" s="13"/>
      <c r="AW100" s="14"/>
      <c r="AX100" s="14"/>
      <c r="AY100" s="14"/>
      <c r="AZ100" s="14"/>
      <c r="BA100" s="15"/>
      <c r="BB100" s="13">
        <v>122</v>
      </c>
      <c r="BC100" s="14">
        <v>4.08</v>
      </c>
      <c r="BD100" s="14">
        <v>224</v>
      </c>
      <c r="BE100" s="14">
        <v>3</v>
      </c>
      <c r="BF100" s="14">
        <v>5</v>
      </c>
      <c r="BG100" s="15">
        <v>8</v>
      </c>
      <c r="BH100" s="13">
        <v>160</v>
      </c>
      <c r="BI100" s="14">
        <v>1311</v>
      </c>
      <c r="BJ100" s="14"/>
      <c r="BK100" s="14">
        <v>57.2</v>
      </c>
      <c r="BL100" s="14">
        <v>43.45</v>
      </c>
      <c r="BM100" s="14"/>
      <c r="BN100" s="14"/>
      <c r="BO100" s="14">
        <v>570.70000000000005</v>
      </c>
      <c r="BP100" s="14">
        <v>12.06</v>
      </c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5"/>
      <c r="CM100" s="13"/>
      <c r="CN100" s="14"/>
      <c r="CO100" s="14"/>
      <c r="CP100" s="14"/>
      <c r="CQ100" s="14"/>
      <c r="CR100" s="15"/>
      <c r="CS100" s="13">
        <v>27</v>
      </c>
      <c r="CT100" s="14">
        <v>8</v>
      </c>
      <c r="CU100" s="15">
        <v>10</v>
      </c>
      <c r="CV100" s="13">
        <v>3</v>
      </c>
      <c r="CW100" s="14">
        <v>5</v>
      </c>
      <c r="CX100" s="14">
        <v>1</v>
      </c>
      <c r="CY100" s="14">
        <v>6</v>
      </c>
      <c r="CZ100" s="14">
        <v>5</v>
      </c>
      <c r="DA100" s="15">
        <v>1</v>
      </c>
      <c r="DB100" s="13">
        <v>6</v>
      </c>
      <c r="DC100" s="14">
        <v>5</v>
      </c>
      <c r="DD100" s="14">
        <v>8</v>
      </c>
      <c r="DE100" s="14">
        <v>5</v>
      </c>
      <c r="DF100" s="14">
        <v>3</v>
      </c>
      <c r="DG100" s="14">
        <v>8</v>
      </c>
      <c r="DH100" s="15">
        <v>23</v>
      </c>
      <c r="DI100" s="13">
        <v>4</v>
      </c>
      <c r="DJ100" s="14">
        <v>4</v>
      </c>
      <c r="DK100" s="14">
        <v>3</v>
      </c>
      <c r="DL100" s="14">
        <v>2</v>
      </c>
      <c r="DM100" s="14">
        <v>10</v>
      </c>
      <c r="DN100" s="14">
        <v>6</v>
      </c>
      <c r="DO100" s="14">
        <v>4</v>
      </c>
      <c r="DP100" s="14">
        <v>7</v>
      </c>
      <c r="DQ100" s="14">
        <v>6</v>
      </c>
      <c r="DR100" s="14">
        <v>5</v>
      </c>
      <c r="DS100" s="14">
        <v>1</v>
      </c>
      <c r="DT100" s="14">
        <v>80</v>
      </c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5"/>
      <c r="EK100" s="54">
        <f>COUNTBLANK($C100:$EJ100)/139</f>
        <v>0.4460431654676259</v>
      </c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Z100"/>
    </row>
    <row r="101" spans="1:156" ht="15.5" customHeight="1" x14ac:dyDescent="0.35">
      <c r="A101">
        <v>100</v>
      </c>
      <c r="B101">
        <v>1</v>
      </c>
      <c r="C101" s="13">
        <v>2</v>
      </c>
      <c r="D101" s="14">
        <v>4</v>
      </c>
      <c r="E101" s="14">
        <v>1</v>
      </c>
      <c r="F101" s="14">
        <v>3</v>
      </c>
      <c r="G101" s="14">
        <v>3</v>
      </c>
      <c r="H101" s="14">
        <v>1</v>
      </c>
      <c r="I101" s="15">
        <v>1</v>
      </c>
      <c r="J101" s="13">
        <v>1</v>
      </c>
      <c r="K101" s="14">
        <v>1</v>
      </c>
      <c r="L101" s="14">
        <v>1</v>
      </c>
      <c r="M101" s="14">
        <v>1</v>
      </c>
      <c r="N101" s="14">
        <v>2</v>
      </c>
      <c r="O101" s="14">
        <v>2</v>
      </c>
      <c r="P101" s="14">
        <v>1</v>
      </c>
      <c r="Q101" s="14">
        <v>1</v>
      </c>
      <c r="R101" s="14">
        <v>1</v>
      </c>
      <c r="S101" s="14">
        <v>2</v>
      </c>
      <c r="T101" s="14">
        <v>1</v>
      </c>
      <c r="U101" s="14">
        <v>1</v>
      </c>
      <c r="V101" s="14">
        <v>2</v>
      </c>
      <c r="W101" s="15"/>
      <c r="X101" s="14">
        <v>73</v>
      </c>
      <c r="Y101" s="14">
        <v>72</v>
      </c>
      <c r="Z101" s="14">
        <v>12</v>
      </c>
      <c r="AA101" s="13">
        <v>64</v>
      </c>
      <c r="AB101" s="15">
        <v>84</v>
      </c>
      <c r="AC101" s="13">
        <v>44.5</v>
      </c>
      <c r="AD101" s="14">
        <v>6.89</v>
      </c>
      <c r="AE101" s="14">
        <v>72</v>
      </c>
      <c r="AF101" s="14">
        <v>5.1100000000000003</v>
      </c>
      <c r="AG101" s="14">
        <v>2.34</v>
      </c>
      <c r="AH101" s="14">
        <v>3.77</v>
      </c>
      <c r="AI101" s="14">
        <v>0.98</v>
      </c>
      <c r="AJ101" s="14">
        <v>3.1</v>
      </c>
      <c r="AK101" s="14">
        <v>1.94</v>
      </c>
      <c r="AL101" s="13">
        <v>106</v>
      </c>
      <c r="AM101" s="14">
        <v>412</v>
      </c>
      <c r="AN101" s="14"/>
      <c r="AO101" s="14"/>
      <c r="AP101" s="14"/>
      <c r="AQ101" s="14"/>
      <c r="AR101" s="14"/>
      <c r="AS101" s="14"/>
      <c r="AT101" s="14"/>
      <c r="AU101" s="15"/>
      <c r="AV101" s="13"/>
      <c r="AW101" s="14"/>
      <c r="AX101" s="14"/>
      <c r="AY101" s="14"/>
      <c r="AZ101" s="14"/>
      <c r="BA101" s="15"/>
      <c r="BB101" s="13">
        <v>139</v>
      </c>
      <c r="BC101" s="14">
        <v>4</v>
      </c>
      <c r="BD101" s="14">
        <v>272</v>
      </c>
      <c r="BE101" s="14">
        <v>5.2</v>
      </c>
      <c r="BF101" s="14">
        <v>26</v>
      </c>
      <c r="BG101" s="15">
        <v>12</v>
      </c>
      <c r="BH101" s="13">
        <v>188</v>
      </c>
      <c r="BI101" s="14">
        <v>1353</v>
      </c>
      <c r="BJ101" s="14"/>
      <c r="BK101" s="14">
        <v>77.7</v>
      </c>
      <c r="BL101" s="14">
        <v>37.36</v>
      </c>
      <c r="BM101" s="14"/>
      <c r="BN101" s="14">
        <v>3.46</v>
      </c>
      <c r="BO101" s="14">
        <v>499.4</v>
      </c>
      <c r="BP101" s="14">
        <v>4.82</v>
      </c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5"/>
      <c r="CM101" s="13"/>
      <c r="CN101" s="14"/>
      <c r="CO101" s="14"/>
      <c r="CP101" s="14"/>
      <c r="CQ101" s="14"/>
      <c r="CR101" s="15"/>
      <c r="CS101" s="13">
        <v>24</v>
      </c>
      <c r="CT101" s="14">
        <v>9</v>
      </c>
      <c r="CU101" s="15">
        <v>15</v>
      </c>
      <c r="CV101" s="13">
        <v>5</v>
      </c>
      <c r="CW101" s="14">
        <v>6</v>
      </c>
      <c r="CX101" s="14">
        <v>1</v>
      </c>
      <c r="CY101" s="14">
        <v>6</v>
      </c>
      <c r="CZ101" s="14">
        <v>5</v>
      </c>
      <c r="DA101" s="15">
        <v>6</v>
      </c>
      <c r="DB101" s="13">
        <v>9</v>
      </c>
      <c r="DC101" s="14">
        <v>9</v>
      </c>
      <c r="DD101" s="14">
        <v>8</v>
      </c>
      <c r="DE101" s="14">
        <v>7</v>
      </c>
      <c r="DF101" s="14">
        <v>9</v>
      </c>
      <c r="DG101" s="14">
        <v>9</v>
      </c>
      <c r="DH101" s="15">
        <v>22</v>
      </c>
      <c r="DI101" s="13">
        <v>4</v>
      </c>
      <c r="DJ101" s="14">
        <v>5</v>
      </c>
      <c r="DK101" s="14">
        <v>1</v>
      </c>
      <c r="DL101" s="14">
        <v>4</v>
      </c>
      <c r="DM101" s="14">
        <v>11</v>
      </c>
      <c r="DN101" s="14">
        <v>6</v>
      </c>
      <c r="DO101" s="14">
        <v>5</v>
      </c>
      <c r="DP101" s="14">
        <v>4</v>
      </c>
      <c r="DQ101" s="14">
        <v>9</v>
      </c>
      <c r="DR101" s="14">
        <v>8</v>
      </c>
      <c r="DS101" s="14">
        <v>1</v>
      </c>
      <c r="DT101" s="14">
        <v>89</v>
      </c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5"/>
      <c r="EK101" s="54">
        <f>COUNTBLANK($C101:$EJ101)/139</f>
        <v>0.43884892086330934</v>
      </c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Z101"/>
    </row>
    <row r="102" spans="1:156" ht="15.5" customHeight="1" x14ac:dyDescent="0.35">
      <c r="A102">
        <v>101</v>
      </c>
      <c r="B102">
        <v>1</v>
      </c>
      <c r="C102" s="13">
        <v>2</v>
      </c>
      <c r="D102" s="14">
        <v>4</v>
      </c>
      <c r="E102" s="14">
        <v>6</v>
      </c>
      <c r="F102" s="14">
        <v>2</v>
      </c>
      <c r="G102" s="14">
        <v>2</v>
      </c>
      <c r="H102" s="14">
        <v>1</v>
      </c>
      <c r="I102" s="15">
        <v>3</v>
      </c>
      <c r="J102" s="13">
        <v>1</v>
      </c>
      <c r="K102" s="14">
        <v>1</v>
      </c>
      <c r="L102" s="14">
        <v>1</v>
      </c>
      <c r="M102" s="14">
        <v>1</v>
      </c>
      <c r="N102" s="14">
        <v>1</v>
      </c>
      <c r="O102" s="14">
        <v>2</v>
      </c>
      <c r="P102" s="14">
        <v>1</v>
      </c>
      <c r="Q102" s="14">
        <v>1</v>
      </c>
      <c r="R102" s="14">
        <v>1</v>
      </c>
      <c r="S102" s="14">
        <v>1</v>
      </c>
      <c r="T102" s="14">
        <v>1</v>
      </c>
      <c r="U102" s="14">
        <v>2</v>
      </c>
      <c r="V102" s="14">
        <v>2</v>
      </c>
      <c r="W102" s="15"/>
      <c r="X102" s="14">
        <v>76</v>
      </c>
      <c r="Y102" s="14">
        <v>71</v>
      </c>
      <c r="Z102" s="14">
        <v>60</v>
      </c>
      <c r="AA102" s="13">
        <v>71</v>
      </c>
      <c r="AB102" s="15">
        <v>74</v>
      </c>
      <c r="AC102" s="13">
        <v>46.2</v>
      </c>
      <c r="AD102" s="14">
        <v>4.8899999999999997</v>
      </c>
      <c r="AE102" s="14">
        <v>74.739999999999995</v>
      </c>
      <c r="AF102" s="14">
        <v>5.26</v>
      </c>
      <c r="AG102" s="14">
        <v>2.11</v>
      </c>
      <c r="AH102" s="14">
        <v>2.72</v>
      </c>
      <c r="AI102" s="14">
        <v>0.77</v>
      </c>
      <c r="AJ102" s="14">
        <v>1.06</v>
      </c>
      <c r="AK102" s="14">
        <v>1.31</v>
      </c>
      <c r="AL102" s="13">
        <v>139.4</v>
      </c>
      <c r="AM102" s="14">
        <v>393.1</v>
      </c>
      <c r="AN102" s="14">
        <v>0.36</v>
      </c>
      <c r="AO102" s="14">
        <v>1092</v>
      </c>
      <c r="AP102" s="14"/>
      <c r="AQ102" s="14"/>
      <c r="AR102" s="14"/>
      <c r="AS102" s="14"/>
      <c r="AT102" s="14"/>
      <c r="AU102" s="15"/>
      <c r="AV102" s="13"/>
      <c r="AW102" s="14"/>
      <c r="AX102" s="14"/>
      <c r="AY102" s="14"/>
      <c r="AZ102" s="14"/>
      <c r="BA102" s="15"/>
      <c r="BB102" s="13">
        <v>132</v>
      </c>
      <c r="BC102" s="14"/>
      <c r="BD102" s="14"/>
      <c r="BE102" s="14"/>
      <c r="BF102" s="14"/>
      <c r="BG102" s="15"/>
      <c r="BH102" s="13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5">
        <v>102</v>
      </c>
      <c r="CM102" s="13"/>
      <c r="CN102" s="14"/>
      <c r="CO102" s="14"/>
      <c r="CP102" s="14"/>
      <c r="CQ102" s="14"/>
      <c r="CR102" s="15"/>
      <c r="CS102" s="13">
        <v>26</v>
      </c>
      <c r="CT102" s="14">
        <v>10</v>
      </c>
      <c r="CU102" s="15">
        <v>14</v>
      </c>
      <c r="CV102" s="13">
        <v>4</v>
      </c>
      <c r="CW102" s="14">
        <v>3</v>
      </c>
      <c r="CX102" s="14">
        <v>2</v>
      </c>
      <c r="CY102" s="14">
        <v>4</v>
      </c>
      <c r="CZ102" s="14">
        <v>3</v>
      </c>
      <c r="DA102" s="15">
        <v>4</v>
      </c>
      <c r="DB102" s="13">
        <v>2</v>
      </c>
      <c r="DC102" s="14">
        <v>4</v>
      </c>
      <c r="DD102" s="14">
        <v>2</v>
      </c>
      <c r="DE102" s="14">
        <v>1</v>
      </c>
      <c r="DF102" s="14">
        <v>3</v>
      </c>
      <c r="DG102" s="14">
        <v>2</v>
      </c>
      <c r="DH102" s="15">
        <v>16</v>
      </c>
      <c r="DI102" s="13">
        <v>4</v>
      </c>
      <c r="DJ102" s="14">
        <v>4</v>
      </c>
      <c r="DK102" s="14">
        <v>0</v>
      </c>
      <c r="DL102" s="14">
        <v>2</v>
      </c>
      <c r="DM102" s="14">
        <v>9</v>
      </c>
      <c r="DN102" s="14">
        <v>5</v>
      </c>
      <c r="DO102" s="14">
        <v>4</v>
      </c>
      <c r="DP102" s="14">
        <v>3</v>
      </c>
      <c r="DQ102" s="14">
        <v>10</v>
      </c>
      <c r="DR102" s="14">
        <v>8</v>
      </c>
      <c r="DS102" s="14">
        <v>2</v>
      </c>
      <c r="DT102" s="14">
        <v>84</v>
      </c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5"/>
      <c r="EK102" s="54">
        <f>COUNTBLANK($C102:$EJ102)/139</f>
        <v>0.50359712230215825</v>
      </c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Z102"/>
    </row>
    <row r="103" spans="1:156" ht="15.5" customHeight="1" x14ac:dyDescent="0.35">
      <c r="A103">
        <v>102</v>
      </c>
      <c r="B103">
        <v>3</v>
      </c>
      <c r="C103" s="13">
        <v>2</v>
      </c>
      <c r="D103" s="14">
        <v>7</v>
      </c>
      <c r="E103" s="14">
        <v>1</v>
      </c>
      <c r="F103" s="14">
        <v>2</v>
      </c>
      <c r="G103" s="14">
        <v>2</v>
      </c>
      <c r="H103" s="14">
        <v>1</v>
      </c>
      <c r="I103" s="15">
        <v>1</v>
      </c>
      <c r="J103" s="13">
        <v>2</v>
      </c>
      <c r="K103" s="14">
        <v>1</v>
      </c>
      <c r="L103" s="14">
        <v>1</v>
      </c>
      <c r="M103" s="14">
        <v>1</v>
      </c>
      <c r="N103" s="14">
        <v>1</v>
      </c>
      <c r="O103" s="14">
        <v>1</v>
      </c>
      <c r="P103" s="14">
        <v>1</v>
      </c>
      <c r="Q103" s="14">
        <v>3</v>
      </c>
      <c r="R103" s="14">
        <v>1</v>
      </c>
      <c r="S103" s="14">
        <v>2</v>
      </c>
      <c r="T103" s="14">
        <v>1</v>
      </c>
      <c r="U103" s="14">
        <v>1</v>
      </c>
      <c r="V103" s="14">
        <v>1</v>
      </c>
      <c r="W103" s="15"/>
      <c r="X103" s="14">
        <v>55</v>
      </c>
      <c r="Y103" s="14">
        <v>53</v>
      </c>
      <c r="Z103" s="14">
        <v>24</v>
      </c>
      <c r="AA103" s="13">
        <v>47</v>
      </c>
      <c r="AB103" s="15">
        <v>21</v>
      </c>
      <c r="AC103" s="13">
        <v>47.5</v>
      </c>
      <c r="AD103" s="14">
        <v>5.32</v>
      </c>
      <c r="AE103" s="14">
        <v>76</v>
      </c>
      <c r="AF103" s="14">
        <v>5.0599999999999996</v>
      </c>
      <c r="AG103" s="14">
        <v>2.46</v>
      </c>
      <c r="AH103" s="14">
        <v>2.73</v>
      </c>
      <c r="AI103" s="14">
        <v>0.89</v>
      </c>
      <c r="AJ103" s="14">
        <v>0.89</v>
      </c>
      <c r="AK103" s="14">
        <v>1.17</v>
      </c>
      <c r="AL103" s="13">
        <v>142.5</v>
      </c>
      <c r="AM103" s="14">
        <v>475.8</v>
      </c>
      <c r="AN103" s="14">
        <v>0.93</v>
      </c>
      <c r="AO103" s="14">
        <v>438</v>
      </c>
      <c r="AP103" s="14"/>
      <c r="AQ103" s="14"/>
      <c r="AR103" s="14"/>
      <c r="AS103" s="14"/>
      <c r="AT103" s="14"/>
      <c r="AU103" s="15"/>
      <c r="AV103" s="13"/>
      <c r="AW103" s="14"/>
      <c r="AX103" s="14"/>
      <c r="AY103" s="14"/>
      <c r="AZ103" s="14"/>
      <c r="BA103" s="15"/>
      <c r="BB103" s="13">
        <v>145</v>
      </c>
      <c r="BC103" s="14">
        <v>4.82</v>
      </c>
      <c r="BD103" s="14">
        <v>197</v>
      </c>
      <c r="BE103" s="14">
        <v>4.8</v>
      </c>
      <c r="BF103" s="14">
        <v>5</v>
      </c>
      <c r="BG103" s="15">
        <v>5</v>
      </c>
      <c r="BH103" s="13">
        <v>164</v>
      </c>
      <c r="BI103" s="14">
        <v>1131</v>
      </c>
      <c r="BJ103" s="14"/>
      <c r="BK103" s="14">
        <v>65.8</v>
      </c>
      <c r="BL103" s="14">
        <v>36.880000000000003</v>
      </c>
      <c r="BM103" s="14"/>
      <c r="BN103" s="14">
        <v>4.33</v>
      </c>
      <c r="BO103" s="14">
        <v>346</v>
      </c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5">
        <v>97</v>
      </c>
      <c r="CM103" s="13"/>
      <c r="CN103" s="14"/>
      <c r="CO103" s="14"/>
      <c r="CP103" s="14"/>
      <c r="CQ103" s="14"/>
      <c r="CR103" s="15"/>
      <c r="CS103" s="13">
        <v>28</v>
      </c>
      <c r="CT103" s="14">
        <v>10</v>
      </c>
      <c r="CU103" s="15">
        <v>18</v>
      </c>
      <c r="CV103" s="13">
        <v>2</v>
      </c>
      <c r="CW103" s="14">
        <v>3</v>
      </c>
      <c r="CX103" s="14">
        <v>5</v>
      </c>
      <c r="CY103" s="14">
        <v>1</v>
      </c>
      <c r="CZ103" s="14">
        <v>6</v>
      </c>
      <c r="DA103" s="15">
        <v>1</v>
      </c>
      <c r="DB103" s="13">
        <v>5</v>
      </c>
      <c r="DC103" s="14">
        <v>7</v>
      </c>
      <c r="DD103" s="14">
        <v>3</v>
      </c>
      <c r="DE103" s="14">
        <v>6</v>
      </c>
      <c r="DF103" s="14">
        <v>7</v>
      </c>
      <c r="DG103" s="14">
        <v>1</v>
      </c>
      <c r="DH103" s="15">
        <v>4</v>
      </c>
      <c r="DI103" s="13">
        <v>6</v>
      </c>
      <c r="DJ103" s="14">
        <v>5</v>
      </c>
      <c r="DK103" s="14">
        <v>2</v>
      </c>
      <c r="DL103" s="14">
        <v>10</v>
      </c>
      <c r="DM103" s="14">
        <v>11</v>
      </c>
      <c r="DN103" s="14">
        <v>5</v>
      </c>
      <c r="DO103" s="14">
        <v>6</v>
      </c>
      <c r="DP103" s="14">
        <v>11</v>
      </c>
      <c r="DQ103" s="14">
        <v>19</v>
      </c>
      <c r="DR103" s="14">
        <v>9</v>
      </c>
      <c r="DS103" s="14">
        <v>10</v>
      </c>
      <c r="DT103" s="14">
        <v>122</v>
      </c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5"/>
      <c r="EK103" s="54">
        <f>COUNTBLANK($C103:$EJ103)/139</f>
        <v>0.42446043165467628</v>
      </c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Z103"/>
    </row>
    <row r="104" spans="1:156" ht="15.5" customHeight="1" x14ac:dyDescent="0.35">
      <c r="A104">
        <v>103</v>
      </c>
      <c r="B104">
        <v>3</v>
      </c>
      <c r="C104" s="13">
        <v>2</v>
      </c>
      <c r="D104" s="14">
        <v>4</v>
      </c>
      <c r="E104" s="14">
        <v>6</v>
      </c>
      <c r="F104" s="14">
        <v>1</v>
      </c>
      <c r="G104" s="14">
        <v>1</v>
      </c>
      <c r="H104" s="14">
        <v>2</v>
      </c>
      <c r="I104" s="15">
        <v>3</v>
      </c>
      <c r="J104" s="13">
        <v>1</v>
      </c>
      <c r="K104" s="14">
        <v>1</v>
      </c>
      <c r="L104" s="14">
        <v>2</v>
      </c>
      <c r="M104" s="14">
        <v>1</v>
      </c>
      <c r="N104" s="14">
        <v>1</v>
      </c>
      <c r="O104" s="14">
        <v>2</v>
      </c>
      <c r="P104" s="14">
        <v>1</v>
      </c>
      <c r="Q104" s="14">
        <v>2</v>
      </c>
      <c r="R104" s="14">
        <v>1</v>
      </c>
      <c r="S104" s="14">
        <v>1</v>
      </c>
      <c r="T104" s="14">
        <v>2</v>
      </c>
      <c r="U104" s="14">
        <v>1</v>
      </c>
      <c r="V104" s="14">
        <v>2</v>
      </c>
      <c r="W104" s="15"/>
      <c r="X104" s="14">
        <v>73</v>
      </c>
      <c r="Y104" s="14">
        <v>50</v>
      </c>
      <c r="Z104" s="14">
        <v>240</v>
      </c>
      <c r="AA104" s="13">
        <v>57</v>
      </c>
      <c r="AB104" s="15">
        <v>50</v>
      </c>
      <c r="AC104" s="13">
        <v>43.9</v>
      </c>
      <c r="AD104" s="14">
        <v>6.98</v>
      </c>
      <c r="AE104" s="14">
        <v>72.02</v>
      </c>
      <c r="AF104" s="14">
        <v>6.66</v>
      </c>
      <c r="AG104" s="14">
        <v>1.34</v>
      </c>
      <c r="AH104" s="14">
        <v>4.13</v>
      </c>
      <c r="AI104" s="14">
        <v>2.2000000000000002</v>
      </c>
      <c r="AJ104" s="14">
        <v>3.06</v>
      </c>
      <c r="AK104" s="14">
        <v>4.2300000000000004</v>
      </c>
      <c r="AL104" s="13">
        <v>150.6</v>
      </c>
      <c r="AM104" s="14">
        <v>549.4</v>
      </c>
      <c r="AN104" s="14">
        <v>1.02</v>
      </c>
      <c r="AO104" s="14">
        <v>538</v>
      </c>
      <c r="AP104" s="14"/>
      <c r="AQ104" s="14"/>
      <c r="AR104" s="14"/>
      <c r="AS104" s="14"/>
      <c r="AT104" s="14"/>
      <c r="AU104" s="15"/>
      <c r="AV104" s="13"/>
      <c r="AW104" s="14"/>
      <c r="AX104" s="14"/>
      <c r="AY104" s="14"/>
      <c r="AZ104" s="14"/>
      <c r="BA104" s="15"/>
      <c r="BB104" s="13">
        <v>152</v>
      </c>
      <c r="BC104" s="14"/>
      <c r="BD104" s="14"/>
      <c r="BE104" s="14"/>
      <c r="BF104" s="14"/>
      <c r="BG104" s="15"/>
      <c r="BH104" s="13">
        <v>160</v>
      </c>
      <c r="BI104" s="14">
        <v>1053</v>
      </c>
      <c r="BJ104" s="14"/>
      <c r="BK104" s="14"/>
      <c r="BL104" s="14">
        <v>33.369999999999997</v>
      </c>
      <c r="BM104" s="14"/>
      <c r="BN104" s="14">
        <v>3.56</v>
      </c>
      <c r="BO104" s="14">
        <v>473</v>
      </c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5">
        <v>77</v>
      </c>
      <c r="CM104" s="13"/>
      <c r="CN104" s="14"/>
      <c r="CO104" s="14"/>
      <c r="CP104" s="14"/>
      <c r="CQ104" s="14"/>
      <c r="CR104" s="15"/>
      <c r="CS104" s="13">
        <v>26</v>
      </c>
      <c r="CT104" s="14">
        <v>6</v>
      </c>
      <c r="CU104" s="15">
        <v>14</v>
      </c>
      <c r="CV104" s="13">
        <v>4</v>
      </c>
      <c r="CW104" s="14">
        <v>1</v>
      </c>
      <c r="CX104" s="14">
        <v>1</v>
      </c>
      <c r="CY104" s="14">
        <v>6</v>
      </c>
      <c r="CZ104" s="14">
        <v>6</v>
      </c>
      <c r="DA104" s="15">
        <v>6</v>
      </c>
      <c r="DB104" s="13">
        <v>7</v>
      </c>
      <c r="DC104" s="14">
        <v>5</v>
      </c>
      <c r="DD104" s="14">
        <v>8</v>
      </c>
      <c r="DE104" s="14">
        <v>7</v>
      </c>
      <c r="DF104" s="14">
        <v>7</v>
      </c>
      <c r="DG104" s="14">
        <v>4</v>
      </c>
      <c r="DH104" s="15">
        <v>10</v>
      </c>
      <c r="DI104" s="13">
        <v>6</v>
      </c>
      <c r="DJ104" s="14">
        <v>5</v>
      </c>
      <c r="DK104" s="14">
        <v>5</v>
      </c>
      <c r="DL104" s="14">
        <v>5</v>
      </c>
      <c r="DM104" s="14">
        <v>11</v>
      </c>
      <c r="DN104" s="14">
        <v>6</v>
      </c>
      <c r="DO104" s="14">
        <v>5</v>
      </c>
      <c r="DP104" s="14">
        <v>4</v>
      </c>
      <c r="DQ104" s="14">
        <v>12</v>
      </c>
      <c r="DR104" s="14">
        <v>9</v>
      </c>
      <c r="DS104" s="14">
        <v>3</v>
      </c>
      <c r="DT104" s="14">
        <v>103</v>
      </c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5"/>
      <c r="EK104" s="54">
        <f>COUNTBLANK($C104:$EJ104)/139</f>
        <v>0.46762589928057552</v>
      </c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Z104"/>
    </row>
    <row r="105" spans="1:156" ht="15.5" customHeight="1" x14ac:dyDescent="0.35">
      <c r="A105">
        <v>104</v>
      </c>
      <c r="B105">
        <v>2</v>
      </c>
      <c r="C105" s="13">
        <v>1</v>
      </c>
      <c r="D105" s="14">
        <v>7</v>
      </c>
      <c r="E105" s="14">
        <v>5</v>
      </c>
      <c r="F105" s="14">
        <v>2</v>
      </c>
      <c r="G105" s="14">
        <v>2</v>
      </c>
      <c r="H105" s="14">
        <v>1</v>
      </c>
      <c r="I105" s="15">
        <v>1</v>
      </c>
      <c r="J105" s="13">
        <v>1</v>
      </c>
      <c r="K105" s="14">
        <v>1</v>
      </c>
      <c r="L105" s="14">
        <v>1</v>
      </c>
      <c r="M105" s="14">
        <v>1</v>
      </c>
      <c r="N105" s="14">
        <v>1</v>
      </c>
      <c r="O105" s="14">
        <v>2</v>
      </c>
      <c r="P105" s="14">
        <v>1</v>
      </c>
      <c r="Q105" s="14">
        <v>1</v>
      </c>
      <c r="R105" s="14">
        <v>2</v>
      </c>
      <c r="S105" s="14"/>
      <c r="T105" s="14">
        <v>1</v>
      </c>
      <c r="U105" s="14">
        <v>1</v>
      </c>
      <c r="V105" s="14">
        <v>1</v>
      </c>
      <c r="W105" s="15"/>
      <c r="X105" s="14">
        <v>77</v>
      </c>
      <c r="Y105" s="14">
        <v>71</v>
      </c>
      <c r="Z105" s="14">
        <v>36</v>
      </c>
      <c r="AA105" s="13">
        <v>75</v>
      </c>
      <c r="AB105" s="15">
        <v>85</v>
      </c>
      <c r="AC105" s="13">
        <v>48</v>
      </c>
      <c r="AD105" s="14">
        <v>4.5999999999999996</v>
      </c>
      <c r="AE105" s="14">
        <v>72</v>
      </c>
      <c r="AF105" s="14">
        <v>5.28</v>
      </c>
      <c r="AG105" s="14">
        <v>1.98</v>
      </c>
      <c r="AH105" s="14">
        <v>2.64</v>
      </c>
      <c r="AI105" s="14">
        <v>0.81</v>
      </c>
      <c r="AJ105" s="14">
        <v>0.64</v>
      </c>
      <c r="AK105" s="14">
        <v>1.32</v>
      </c>
      <c r="AL105" s="13">
        <v>112</v>
      </c>
      <c r="AM105" s="14">
        <v>574</v>
      </c>
      <c r="AN105" s="14">
        <v>5.55</v>
      </c>
      <c r="AO105" s="14">
        <v>103</v>
      </c>
      <c r="AP105" s="14"/>
      <c r="AQ105" s="14"/>
      <c r="AR105" s="14"/>
      <c r="AS105" s="14"/>
      <c r="AT105" s="14"/>
      <c r="AU105" s="15"/>
      <c r="AV105" s="13"/>
      <c r="AW105" s="14"/>
      <c r="AX105" s="14"/>
      <c r="AY105" s="14"/>
      <c r="AZ105" s="14"/>
      <c r="BA105" s="15"/>
      <c r="BB105" s="13">
        <v>157</v>
      </c>
      <c r="BC105" s="14">
        <v>4.9800000000000004</v>
      </c>
      <c r="BD105" s="14">
        <v>186</v>
      </c>
      <c r="BE105" s="14">
        <v>4.3</v>
      </c>
      <c r="BF105" s="14">
        <v>3</v>
      </c>
      <c r="BG105" s="15">
        <v>10</v>
      </c>
      <c r="BH105" s="13">
        <v>186</v>
      </c>
      <c r="BI105" s="14">
        <v>1164</v>
      </c>
      <c r="BJ105" s="14">
        <v>3.17</v>
      </c>
      <c r="BK105" s="14">
        <v>20.48</v>
      </c>
      <c r="BL105" s="14">
        <v>31.83</v>
      </c>
      <c r="BM105" s="14"/>
      <c r="BN105" s="14">
        <v>4.42</v>
      </c>
      <c r="BO105" s="14">
        <v>460</v>
      </c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5">
        <v>106</v>
      </c>
      <c r="CM105" s="13"/>
      <c r="CN105" s="14"/>
      <c r="CO105" s="14"/>
      <c r="CP105" s="14"/>
      <c r="CQ105" s="14"/>
      <c r="CR105" s="15"/>
      <c r="CS105" s="13">
        <v>28</v>
      </c>
      <c r="CT105" s="14">
        <v>10</v>
      </c>
      <c r="CU105" s="15">
        <v>17</v>
      </c>
      <c r="CV105" s="13">
        <v>1</v>
      </c>
      <c r="CW105" s="14">
        <v>1</v>
      </c>
      <c r="CX105" s="14">
        <v>1</v>
      </c>
      <c r="CY105" s="14">
        <v>1</v>
      </c>
      <c r="CZ105" s="14">
        <v>1</v>
      </c>
      <c r="DA105" s="15">
        <v>5</v>
      </c>
      <c r="DB105" s="13">
        <v>7</v>
      </c>
      <c r="DC105" s="14">
        <v>6</v>
      </c>
      <c r="DD105" s="14">
        <v>9</v>
      </c>
      <c r="DE105" s="14">
        <v>4</v>
      </c>
      <c r="DF105" s="14">
        <v>7</v>
      </c>
      <c r="DG105" s="14">
        <v>6</v>
      </c>
      <c r="DH105" s="15">
        <v>9</v>
      </c>
      <c r="DI105" s="13">
        <v>6</v>
      </c>
      <c r="DJ105" s="14">
        <v>5</v>
      </c>
      <c r="DK105" s="14">
        <v>3</v>
      </c>
      <c r="DL105" s="14">
        <v>7</v>
      </c>
      <c r="DM105" s="14">
        <v>11</v>
      </c>
      <c r="DN105" s="14">
        <v>7</v>
      </c>
      <c r="DO105" s="14">
        <v>4</v>
      </c>
      <c r="DP105" s="14">
        <v>12</v>
      </c>
      <c r="DQ105" s="14">
        <v>15</v>
      </c>
      <c r="DR105" s="14">
        <v>9</v>
      </c>
      <c r="DS105" s="14">
        <v>6</v>
      </c>
      <c r="DT105" s="14">
        <v>129</v>
      </c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5"/>
      <c r="EK105" s="54">
        <f>COUNTBLANK($C105:$EJ105)/139</f>
        <v>0.42446043165467628</v>
      </c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Z105"/>
    </row>
    <row r="106" spans="1:156" ht="15.5" customHeight="1" x14ac:dyDescent="0.35">
      <c r="A106">
        <v>105</v>
      </c>
      <c r="B106">
        <v>3</v>
      </c>
      <c r="C106" s="13">
        <v>2</v>
      </c>
      <c r="D106" s="14">
        <v>3</v>
      </c>
      <c r="E106" s="14">
        <v>5</v>
      </c>
      <c r="F106" s="14">
        <v>2</v>
      </c>
      <c r="G106" s="14">
        <v>2</v>
      </c>
      <c r="H106" s="14">
        <v>1</v>
      </c>
      <c r="I106" s="15">
        <v>3</v>
      </c>
      <c r="J106" s="13">
        <v>1</v>
      </c>
      <c r="K106" s="14">
        <v>1</v>
      </c>
      <c r="L106" s="14">
        <v>1</v>
      </c>
      <c r="M106" s="14">
        <v>1</v>
      </c>
      <c r="N106" s="14">
        <v>2</v>
      </c>
      <c r="O106" s="14">
        <v>2</v>
      </c>
      <c r="P106" s="14">
        <v>1</v>
      </c>
      <c r="Q106" s="14">
        <v>1</v>
      </c>
      <c r="R106" s="14">
        <v>1</v>
      </c>
      <c r="S106" s="14">
        <v>1</v>
      </c>
      <c r="T106" s="14">
        <v>1</v>
      </c>
      <c r="U106" s="14">
        <v>5</v>
      </c>
      <c r="V106" s="14">
        <v>2</v>
      </c>
      <c r="W106" s="15"/>
      <c r="X106" s="14">
        <v>63</v>
      </c>
      <c r="Y106" s="14">
        <v>56</v>
      </c>
      <c r="Z106" s="14">
        <v>60</v>
      </c>
      <c r="AA106" s="13">
        <v>69</v>
      </c>
      <c r="AB106" s="15">
        <v>31</v>
      </c>
      <c r="AC106" s="13">
        <v>43</v>
      </c>
      <c r="AD106" s="14">
        <v>7.21</v>
      </c>
      <c r="AE106" s="14">
        <v>71</v>
      </c>
      <c r="AF106" s="14">
        <v>4.9000000000000004</v>
      </c>
      <c r="AG106" s="14">
        <v>1.44</v>
      </c>
      <c r="AH106" s="14">
        <v>4.59</v>
      </c>
      <c r="AI106" s="14">
        <v>1.49</v>
      </c>
      <c r="AJ106" s="14">
        <v>7.22</v>
      </c>
      <c r="AK106" s="14">
        <v>4.01</v>
      </c>
      <c r="AL106" s="13">
        <v>121</v>
      </c>
      <c r="AM106" s="14">
        <v>591</v>
      </c>
      <c r="AN106" s="14">
        <v>3.01</v>
      </c>
      <c r="AO106" s="14">
        <v>196</v>
      </c>
      <c r="AP106" s="14"/>
      <c r="AQ106" s="14"/>
      <c r="AR106" s="14"/>
      <c r="AS106" s="14"/>
      <c r="AT106" s="14"/>
      <c r="AU106" s="15"/>
      <c r="AV106" s="13"/>
      <c r="AW106" s="14"/>
      <c r="AX106" s="14"/>
      <c r="AY106" s="14"/>
      <c r="AZ106" s="14"/>
      <c r="BA106" s="15"/>
      <c r="BB106" s="13">
        <v>124</v>
      </c>
      <c r="BC106" s="14">
        <v>4.42</v>
      </c>
      <c r="BD106" s="14">
        <v>205</v>
      </c>
      <c r="BE106" s="14">
        <v>6.7</v>
      </c>
      <c r="BF106" s="14">
        <v>40</v>
      </c>
      <c r="BG106" s="15">
        <v>11</v>
      </c>
      <c r="BH106" s="13">
        <v>172</v>
      </c>
      <c r="BI106" s="14">
        <v>1387</v>
      </c>
      <c r="BJ106" s="14">
        <v>4.95</v>
      </c>
      <c r="BK106" s="14">
        <v>55.2</v>
      </c>
      <c r="BL106" s="14">
        <v>40.06</v>
      </c>
      <c r="BM106" s="14"/>
      <c r="BN106" s="14">
        <v>1.92</v>
      </c>
      <c r="BO106" s="14">
        <v>472</v>
      </c>
      <c r="BP106" s="14"/>
      <c r="BQ106" s="14">
        <v>163.44</v>
      </c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5">
        <v>555</v>
      </c>
      <c r="CM106" s="13"/>
      <c r="CN106" s="14"/>
      <c r="CO106" s="14"/>
      <c r="CP106" s="14"/>
      <c r="CQ106" s="14"/>
      <c r="CR106" s="15"/>
      <c r="CS106" s="13">
        <v>28</v>
      </c>
      <c r="CT106" s="14">
        <v>10</v>
      </c>
      <c r="CU106" s="15">
        <v>17</v>
      </c>
      <c r="CV106" s="13">
        <v>2</v>
      </c>
      <c r="CW106" s="14">
        <v>1</v>
      </c>
      <c r="CX106" s="14">
        <v>1</v>
      </c>
      <c r="CY106" s="14">
        <v>4</v>
      </c>
      <c r="CZ106" s="14">
        <v>5</v>
      </c>
      <c r="DA106" s="15">
        <v>5</v>
      </c>
      <c r="DB106" s="13">
        <v>8</v>
      </c>
      <c r="DC106" s="14">
        <v>9</v>
      </c>
      <c r="DD106" s="14">
        <v>8</v>
      </c>
      <c r="DE106" s="14">
        <v>1</v>
      </c>
      <c r="DF106" s="14">
        <v>9</v>
      </c>
      <c r="DG106" s="14">
        <v>5</v>
      </c>
      <c r="DH106" s="15">
        <v>21</v>
      </c>
      <c r="DI106" s="13">
        <v>6</v>
      </c>
      <c r="DJ106" s="14">
        <v>5</v>
      </c>
      <c r="DK106" s="14">
        <v>3</v>
      </c>
      <c r="DL106" s="14">
        <v>5</v>
      </c>
      <c r="DM106" s="14">
        <v>10</v>
      </c>
      <c r="DN106" s="14">
        <v>5</v>
      </c>
      <c r="DO106" s="14">
        <v>5</v>
      </c>
      <c r="DP106" s="14">
        <v>8</v>
      </c>
      <c r="DQ106" s="14">
        <v>15</v>
      </c>
      <c r="DR106" s="14">
        <v>8</v>
      </c>
      <c r="DS106" s="14">
        <v>7</v>
      </c>
      <c r="DT106" s="14">
        <v>103</v>
      </c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5"/>
      <c r="EK106" s="54">
        <f>COUNTBLANK($C106:$EJ106)/139</f>
        <v>0.41007194244604317</v>
      </c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Z106"/>
    </row>
    <row r="107" spans="1:156" ht="15.5" customHeight="1" x14ac:dyDescent="0.35">
      <c r="A107">
        <v>106</v>
      </c>
      <c r="B107">
        <v>6</v>
      </c>
      <c r="C107" s="13">
        <v>2</v>
      </c>
      <c r="D107" s="14">
        <v>4</v>
      </c>
      <c r="E107" s="14">
        <v>6</v>
      </c>
      <c r="F107" s="14">
        <v>3</v>
      </c>
      <c r="G107" s="14">
        <v>3</v>
      </c>
      <c r="H107" s="14">
        <v>1</v>
      </c>
      <c r="I107" s="15">
        <v>3</v>
      </c>
      <c r="J107" s="13">
        <v>1</v>
      </c>
      <c r="K107" s="14">
        <v>1</v>
      </c>
      <c r="L107" s="14">
        <v>1</v>
      </c>
      <c r="M107" s="14">
        <v>1</v>
      </c>
      <c r="N107" s="14">
        <v>1</v>
      </c>
      <c r="O107" s="14">
        <v>2</v>
      </c>
      <c r="P107" s="14">
        <v>1</v>
      </c>
      <c r="Q107" s="14">
        <v>1</v>
      </c>
      <c r="R107" s="14">
        <v>1</v>
      </c>
      <c r="S107" s="14">
        <v>1</v>
      </c>
      <c r="T107" s="14">
        <v>7</v>
      </c>
      <c r="U107" s="14">
        <v>1</v>
      </c>
      <c r="V107" s="14">
        <v>4</v>
      </c>
      <c r="W107" s="15"/>
      <c r="X107" s="14">
        <v>78</v>
      </c>
      <c r="Y107" s="14">
        <v>47</v>
      </c>
      <c r="Z107" s="14">
        <v>800</v>
      </c>
      <c r="AA107" s="13"/>
      <c r="AB107" s="15"/>
      <c r="AC107" s="13"/>
      <c r="AD107" s="14"/>
      <c r="AE107" s="14"/>
      <c r="AF107" s="14"/>
      <c r="AG107" s="14"/>
      <c r="AH107" s="14"/>
      <c r="AI107" s="14"/>
      <c r="AJ107" s="14"/>
      <c r="AK107" s="14"/>
      <c r="AL107" s="13"/>
      <c r="AM107" s="14"/>
      <c r="AN107" s="14"/>
      <c r="AO107" s="14"/>
      <c r="AP107" s="14"/>
      <c r="AQ107" s="14"/>
      <c r="AR107" s="14"/>
      <c r="AS107" s="14"/>
      <c r="AT107" s="14"/>
      <c r="AU107" s="15"/>
      <c r="AV107" s="13"/>
      <c r="AW107" s="14"/>
      <c r="AX107" s="14"/>
      <c r="AY107" s="14"/>
      <c r="AZ107" s="14"/>
      <c r="BA107" s="15"/>
      <c r="BB107" s="13"/>
      <c r="BC107" s="14"/>
      <c r="BD107" s="14"/>
      <c r="BE107" s="14"/>
      <c r="BF107" s="14"/>
      <c r="BG107" s="15"/>
      <c r="BH107" s="13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5"/>
      <c r="CM107" s="13"/>
      <c r="CN107" s="14"/>
      <c r="CO107" s="14"/>
      <c r="CP107" s="14"/>
      <c r="CQ107" s="14"/>
      <c r="CR107" s="15"/>
      <c r="CS107" s="13">
        <v>22</v>
      </c>
      <c r="CT107" s="14">
        <v>8</v>
      </c>
      <c r="CU107" s="15">
        <v>16</v>
      </c>
      <c r="CV107" s="13"/>
      <c r="CW107" s="14"/>
      <c r="CX107" s="14"/>
      <c r="CY107" s="14"/>
      <c r="CZ107" s="14"/>
      <c r="DA107" s="15"/>
      <c r="DB107" s="13"/>
      <c r="DC107" s="14"/>
      <c r="DD107" s="14"/>
      <c r="DE107" s="14"/>
      <c r="DF107" s="14"/>
      <c r="DG107" s="14"/>
      <c r="DH107" s="15"/>
      <c r="DI107" s="13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5"/>
      <c r="EK107" s="54">
        <f>COUNTBLANK($C107:$EJ107)/139</f>
        <v>0.80575539568345322</v>
      </c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Z107"/>
    </row>
    <row r="108" spans="1:156" ht="15.5" customHeight="1" x14ac:dyDescent="0.35">
      <c r="A108">
        <v>107</v>
      </c>
      <c r="B108">
        <v>2</v>
      </c>
      <c r="C108" s="13">
        <v>2</v>
      </c>
      <c r="D108" s="14">
        <v>5</v>
      </c>
      <c r="E108" s="14">
        <v>5</v>
      </c>
      <c r="F108" s="14">
        <v>4</v>
      </c>
      <c r="G108" s="14">
        <v>3</v>
      </c>
      <c r="H108" s="14">
        <v>1</v>
      </c>
      <c r="I108" s="15">
        <v>1</v>
      </c>
      <c r="J108" s="13">
        <v>1</v>
      </c>
      <c r="K108" s="14">
        <v>1</v>
      </c>
      <c r="L108" s="14">
        <v>1</v>
      </c>
      <c r="M108" s="14">
        <v>1</v>
      </c>
      <c r="N108" s="14">
        <v>1</v>
      </c>
      <c r="O108" s="14">
        <v>2</v>
      </c>
      <c r="P108" s="14">
        <v>1</v>
      </c>
      <c r="Q108" s="14">
        <v>3</v>
      </c>
      <c r="R108" s="14">
        <v>1</v>
      </c>
      <c r="S108" s="14">
        <v>2</v>
      </c>
      <c r="T108" s="14">
        <v>1</v>
      </c>
      <c r="U108" s="14">
        <v>6</v>
      </c>
      <c r="V108" s="14">
        <v>3</v>
      </c>
      <c r="W108" s="15"/>
      <c r="X108" s="14">
        <v>68</v>
      </c>
      <c r="Y108" s="14">
        <v>65</v>
      </c>
      <c r="Z108" s="14">
        <v>36</v>
      </c>
      <c r="AA108" s="13">
        <v>44</v>
      </c>
      <c r="AB108" s="15">
        <v>29</v>
      </c>
      <c r="AC108" s="13">
        <v>45</v>
      </c>
      <c r="AD108" s="14">
        <v>6.25</v>
      </c>
      <c r="AE108" s="14">
        <v>74</v>
      </c>
      <c r="AF108" s="14">
        <v>6.46</v>
      </c>
      <c r="AG108" s="14">
        <v>2.34</v>
      </c>
      <c r="AH108" s="14">
        <v>3.87</v>
      </c>
      <c r="AI108" s="14">
        <v>1.01</v>
      </c>
      <c r="AJ108" s="14">
        <v>1.71</v>
      </c>
      <c r="AK108" s="14">
        <v>1.67</v>
      </c>
      <c r="AL108" s="13">
        <v>198</v>
      </c>
      <c r="AM108" s="14">
        <v>402</v>
      </c>
      <c r="AN108" s="14">
        <v>1.1599999999999999</v>
      </c>
      <c r="AO108" s="14">
        <v>347</v>
      </c>
      <c r="AP108" s="14"/>
      <c r="AQ108" s="14"/>
      <c r="AR108" s="14"/>
      <c r="AS108" s="14"/>
      <c r="AT108" s="14"/>
      <c r="AU108" s="15"/>
      <c r="AV108" s="13"/>
      <c r="AW108" s="14"/>
      <c r="AX108" s="14"/>
      <c r="AY108" s="14"/>
      <c r="AZ108" s="14"/>
      <c r="BA108" s="15"/>
      <c r="BB108" s="13">
        <v>133</v>
      </c>
      <c r="BC108" s="14">
        <v>4.1100000000000003</v>
      </c>
      <c r="BD108" s="14">
        <v>241</v>
      </c>
      <c r="BE108" s="14">
        <v>4.5</v>
      </c>
      <c r="BF108" s="14">
        <v>15</v>
      </c>
      <c r="BG108" s="15">
        <v>4</v>
      </c>
      <c r="BH108" s="13">
        <v>164</v>
      </c>
      <c r="BI108" s="14">
        <v>1233</v>
      </c>
      <c r="BJ108" s="14">
        <v>2.61</v>
      </c>
      <c r="BK108" s="14">
        <v>55.2</v>
      </c>
      <c r="BL108" s="14">
        <v>19.23</v>
      </c>
      <c r="BM108" s="14"/>
      <c r="BN108" s="14">
        <v>3</v>
      </c>
      <c r="BO108" s="14">
        <v>414</v>
      </c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5">
        <v>80</v>
      </c>
      <c r="CM108" s="13"/>
      <c r="CN108" s="14"/>
      <c r="CO108" s="14"/>
      <c r="CP108" s="14"/>
      <c r="CQ108" s="14"/>
      <c r="CR108" s="15"/>
      <c r="CS108" s="13">
        <v>27</v>
      </c>
      <c r="CT108" s="14">
        <v>6</v>
      </c>
      <c r="CU108" s="15">
        <v>16</v>
      </c>
      <c r="CV108" s="13">
        <v>7</v>
      </c>
      <c r="CW108" s="14">
        <v>4</v>
      </c>
      <c r="CX108" s="14">
        <v>9</v>
      </c>
      <c r="CY108" s="14">
        <v>8</v>
      </c>
      <c r="CZ108" s="14">
        <v>1</v>
      </c>
      <c r="DA108" s="15">
        <v>9</v>
      </c>
      <c r="DB108" s="13">
        <v>9</v>
      </c>
      <c r="DC108" s="14">
        <v>7</v>
      </c>
      <c r="DD108" s="14">
        <v>9</v>
      </c>
      <c r="DE108" s="14">
        <v>7</v>
      </c>
      <c r="DF108" s="14">
        <v>8</v>
      </c>
      <c r="DG108" s="14">
        <v>9</v>
      </c>
      <c r="DH108" s="15">
        <v>19</v>
      </c>
      <c r="DI108" s="13">
        <v>6</v>
      </c>
      <c r="DJ108" s="14">
        <v>5</v>
      </c>
      <c r="DK108" s="14">
        <v>2</v>
      </c>
      <c r="DL108" s="14">
        <v>8</v>
      </c>
      <c r="DM108" s="14">
        <v>10</v>
      </c>
      <c r="DN108" s="14">
        <v>6</v>
      </c>
      <c r="DO108" s="14">
        <v>4</v>
      </c>
      <c r="DP108" s="14">
        <v>13</v>
      </c>
      <c r="DQ108" s="14">
        <v>17</v>
      </c>
      <c r="DR108" s="14">
        <v>9</v>
      </c>
      <c r="DS108" s="14">
        <v>8</v>
      </c>
      <c r="DT108" s="14">
        <v>124</v>
      </c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5"/>
      <c r="EK108" s="54">
        <f>COUNTBLANK($C108:$EJ108)/139</f>
        <v>0.41726618705035973</v>
      </c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Z108"/>
    </row>
    <row r="109" spans="1:156" ht="15.5" customHeight="1" x14ac:dyDescent="0.35">
      <c r="A109">
        <v>108</v>
      </c>
      <c r="B109">
        <v>3</v>
      </c>
      <c r="C109" s="13">
        <v>1</v>
      </c>
      <c r="D109" s="14">
        <v>6</v>
      </c>
      <c r="E109" s="14">
        <v>6</v>
      </c>
      <c r="F109" s="14">
        <v>2</v>
      </c>
      <c r="G109" s="14">
        <v>2</v>
      </c>
      <c r="H109" s="14">
        <v>2</v>
      </c>
      <c r="I109" s="15">
        <v>3</v>
      </c>
      <c r="J109" s="13">
        <v>1</v>
      </c>
      <c r="K109" s="14">
        <v>1</v>
      </c>
      <c r="L109" s="14">
        <v>1</v>
      </c>
      <c r="M109" s="14">
        <v>1</v>
      </c>
      <c r="N109" s="14">
        <v>1</v>
      </c>
      <c r="O109" s="14">
        <v>2</v>
      </c>
      <c r="P109" s="14">
        <v>1</v>
      </c>
      <c r="Q109" s="14">
        <v>1</v>
      </c>
      <c r="R109" s="14">
        <v>1</v>
      </c>
      <c r="S109" s="14">
        <v>2</v>
      </c>
      <c r="T109" s="14">
        <v>1</v>
      </c>
      <c r="U109" s="14">
        <v>2</v>
      </c>
      <c r="V109" s="14">
        <v>2</v>
      </c>
      <c r="W109" s="15"/>
      <c r="X109" s="14">
        <v>78</v>
      </c>
      <c r="Y109" s="14">
        <v>75</v>
      </c>
      <c r="Z109" s="14">
        <v>38</v>
      </c>
      <c r="AA109" s="13">
        <v>49</v>
      </c>
      <c r="AB109" s="15">
        <v>4</v>
      </c>
      <c r="AC109" s="13">
        <v>48</v>
      </c>
      <c r="AD109" s="14">
        <v>6.05</v>
      </c>
      <c r="AE109" s="14">
        <v>78.27</v>
      </c>
      <c r="AF109" s="14">
        <v>6.45</v>
      </c>
      <c r="AG109" s="14">
        <v>2.63</v>
      </c>
      <c r="AH109" s="14">
        <v>3.23</v>
      </c>
      <c r="AI109" s="14">
        <v>1.34</v>
      </c>
      <c r="AJ109" s="14">
        <v>0.3</v>
      </c>
      <c r="AK109" s="14">
        <v>1.3</v>
      </c>
      <c r="AL109" s="13">
        <v>225</v>
      </c>
      <c r="AM109" s="14">
        <v>630</v>
      </c>
      <c r="AN109" s="14">
        <v>2.27</v>
      </c>
      <c r="AO109" s="14">
        <v>278</v>
      </c>
      <c r="AP109" s="14"/>
      <c r="AQ109" s="14"/>
      <c r="AR109" s="14"/>
      <c r="AS109" s="14"/>
      <c r="AT109" s="14"/>
      <c r="AU109" s="15"/>
      <c r="AV109" s="13"/>
      <c r="AW109" s="14"/>
      <c r="AX109" s="14"/>
      <c r="AY109" s="14"/>
      <c r="AZ109" s="14"/>
      <c r="BA109" s="15"/>
      <c r="BB109" s="13">
        <v>171</v>
      </c>
      <c r="BC109" s="14">
        <v>5.25</v>
      </c>
      <c r="BD109" s="14">
        <v>236</v>
      </c>
      <c r="BE109" s="14">
        <v>6.4</v>
      </c>
      <c r="BF109" s="14">
        <v>5</v>
      </c>
      <c r="BG109" s="15">
        <v>8</v>
      </c>
      <c r="BH109" s="13">
        <v>205</v>
      </c>
      <c r="BI109" s="14">
        <v>1198</v>
      </c>
      <c r="BJ109" s="14">
        <v>7.87</v>
      </c>
      <c r="BK109" s="14">
        <v>51.3</v>
      </c>
      <c r="BL109" s="14">
        <v>30.36</v>
      </c>
      <c r="BM109" s="14"/>
      <c r="BN109" s="14"/>
      <c r="BO109" s="14">
        <v>513</v>
      </c>
      <c r="BP109" s="14"/>
      <c r="BQ109" s="14">
        <v>71.13</v>
      </c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5">
        <v>107</v>
      </c>
      <c r="CM109" s="13"/>
      <c r="CN109" s="14"/>
      <c r="CO109" s="14"/>
      <c r="CP109" s="14"/>
      <c r="CQ109" s="14"/>
      <c r="CR109" s="15"/>
      <c r="CS109" s="13">
        <v>26</v>
      </c>
      <c r="CT109" s="14">
        <v>9</v>
      </c>
      <c r="CU109" s="15">
        <v>16</v>
      </c>
      <c r="CV109" s="13">
        <v>1</v>
      </c>
      <c r="CW109" s="14">
        <v>1</v>
      </c>
      <c r="CX109" s="14">
        <v>3</v>
      </c>
      <c r="CY109" s="14">
        <v>1</v>
      </c>
      <c r="CZ109" s="14">
        <v>1</v>
      </c>
      <c r="DA109" s="15">
        <v>6</v>
      </c>
      <c r="DB109" s="13">
        <v>5</v>
      </c>
      <c r="DC109" s="14">
        <v>4</v>
      </c>
      <c r="DD109" s="14">
        <v>7</v>
      </c>
      <c r="DE109" s="14">
        <v>4</v>
      </c>
      <c r="DF109" s="14">
        <v>3</v>
      </c>
      <c r="DG109" s="14">
        <v>7</v>
      </c>
      <c r="DH109" s="15">
        <v>3</v>
      </c>
      <c r="DI109" s="13">
        <v>6</v>
      </c>
      <c r="DJ109" s="14">
        <v>3</v>
      </c>
      <c r="DK109" s="14">
        <v>5</v>
      </c>
      <c r="DL109" s="14">
        <v>4</v>
      </c>
      <c r="DM109" s="14">
        <v>12</v>
      </c>
      <c r="DN109" s="14">
        <v>7</v>
      </c>
      <c r="DO109" s="14">
        <v>5</v>
      </c>
      <c r="DP109" s="14">
        <v>5</v>
      </c>
      <c r="DQ109" s="14">
        <v>8</v>
      </c>
      <c r="DR109" s="14">
        <v>8</v>
      </c>
      <c r="DS109" s="14">
        <v>0</v>
      </c>
      <c r="DT109" s="14">
        <v>99</v>
      </c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5"/>
      <c r="EK109" s="54">
        <f>COUNTBLANK($C109:$EJ109)/139</f>
        <v>0.41726618705035973</v>
      </c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Z109"/>
    </row>
    <row r="110" spans="1:156" ht="15.5" customHeight="1" x14ac:dyDescent="0.35">
      <c r="A110">
        <v>109</v>
      </c>
      <c r="B110">
        <v>2</v>
      </c>
      <c r="C110" s="13">
        <v>2</v>
      </c>
      <c r="D110" s="14">
        <v>6</v>
      </c>
      <c r="E110" s="14">
        <v>6</v>
      </c>
      <c r="F110" s="14">
        <v>3</v>
      </c>
      <c r="G110" s="14">
        <v>1</v>
      </c>
      <c r="H110" s="14">
        <v>1</v>
      </c>
      <c r="I110" s="15">
        <v>2</v>
      </c>
      <c r="J110" s="13">
        <v>1</v>
      </c>
      <c r="K110" s="14">
        <v>1</v>
      </c>
      <c r="L110" s="14">
        <v>1</v>
      </c>
      <c r="M110" s="14">
        <v>1</v>
      </c>
      <c r="N110" s="14">
        <v>1</v>
      </c>
      <c r="O110" s="14">
        <v>1</v>
      </c>
      <c r="P110" s="14">
        <v>1</v>
      </c>
      <c r="Q110" s="14">
        <v>1</v>
      </c>
      <c r="R110" s="14">
        <v>1</v>
      </c>
      <c r="S110" s="14">
        <v>2</v>
      </c>
      <c r="T110" s="14">
        <v>1</v>
      </c>
      <c r="U110" s="14">
        <v>1</v>
      </c>
      <c r="V110" s="14">
        <v>2</v>
      </c>
      <c r="W110" s="15"/>
      <c r="X110" s="14">
        <v>70</v>
      </c>
      <c r="Y110" s="14">
        <v>60</v>
      </c>
      <c r="Z110" s="14">
        <v>120</v>
      </c>
      <c r="AA110" s="13">
        <v>51</v>
      </c>
      <c r="AB110" s="15">
        <v>66</v>
      </c>
      <c r="AC110" s="13">
        <v>44</v>
      </c>
      <c r="AD110" s="14">
        <v>5.48</v>
      </c>
      <c r="AE110" s="14">
        <v>68</v>
      </c>
      <c r="AF110" s="14">
        <v>5.45</v>
      </c>
      <c r="AG110" s="14">
        <v>1.97</v>
      </c>
      <c r="AH110" s="14">
        <v>3.39</v>
      </c>
      <c r="AI110" s="14">
        <v>1.0900000000000001</v>
      </c>
      <c r="AJ110" s="14">
        <v>0.8</v>
      </c>
      <c r="AK110" s="14">
        <v>1.79</v>
      </c>
      <c r="AL110" s="13">
        <v>81</v>
      </c>
      <c r="AM110" s="14">
        <v>673</v>
      </c>
      <c r="AN110" s="14">
        <v>0.5</v>
      </c>
      <c r="AO110" s="14">
        <v>1346</v>
      </c>
      <c r="AP110" s="14"/>
      <c r="AQ110" s="14"/>
      <c r="AR110" s="14"/>
      <c r="AS110" s="14"/>
      <c r="AT110" s="14"/>
      <c r="AU110" s="15"/>
      <c r="AV110" s="13"/>
      <c r="AW110" s="14"/>
      <c r="AX110" s="14"/>
      <c r="AY110" s="14"/>
      <c r="AZ110" s="14"/>
      <c r="BA110" s="15"/>
      <c r="BB110" s="13">
        <v>124</v>
      </c>
      <c r="BC110" s="14">
        <v>4.12</v>
      </c>
      <c r="BD110" s="14">
        <v>261</v>
      </c>
      <c r="BE110" s="14">
        <v>5</v>
      </c>
      <c r="BF110" s="14">
        <v>20</v>
      </c>
      <c r="BG110" s="15">
        <v>10</v>
      </c>
      <c r="BH110" s="13">
        <v>252</v>
      </c>
      <c r="BI110" s="14">
        <v>2033</v>
      </c>
      <c r="BJ110" s="14">
        <v>10</v>
      </c>
      <c r="BK110" s="14">
        <v>51.3</v>
      </c>
      <c r="BL110" s="14">
        <v>41.14</v>
      </c>
      <c r="BM110" s="14"/>
      <c r="BN110" s="14">
        <v>2.79</v>
      </c>
      <c r="BO110" s="14">
        <v>513</v>
      </c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5">
        <v>108</v>
      </c>
      <c r="CM110" s="13"/>
      <c r="CN110" s="14"/>
      <c r="CO110" s="14"/>
      <c r="CP110" s="14"/>
      <c r="CQ110" s="14"/>
      <c r="CR110" s="15"/>
      <c r="CS110" s="13">
        <v>27</v>
      </c>
      <c r="CT110" s="14">
        <v>9</v>
      </c>
      <c r="CU110" s="15">
        <v>18</v>
      </c>
      <c r="CV110" s="13">
        <v>4</v>
      </c>
      <c r="CW110" s="14">
        <v>3</v>
      </c>
      <c r="CX110" s="14">
        <v>6</v>
      </c>
      <c r="CY110" s="14">
        <v>6</v>
      </c>
      <c r="CZ110" s="14">
        <v>3</v>
      </c>
      <c r="DA110" s="15">
        <v>1</v>
      </c>
      <c r="DB110" s="13">
        <v>6</v>
      </c>
      <c r="DC110" s="14">
        <v>6</v>
      </c>
      <c r="DD110" s="14">
        <v>9</v>
      </c>
      <c r="DE110" s="14">
        <v>6</v>
      </c>
      <c r="DF110" s="14">
        <v>4</v>
      </c>
      <c r="DG110" s="14">
        <v>2</v>
      </c>
      <c r="DH110" s="15">
        <v>19</v>
      </c>
      <c r="DI110" s="13">
        <v>6</v>
      </c>
      <c r="DJ110" s="14">
        <v>5</v>
      </c>
      <c r="DK110" s="14">
        <v>4</v>
      </c>
      <c r="DL110" s="14">
        <v>9</v>
      </c>
      <c r="DM110" s="14">
        <v>10</v>
      </c>
      <c r="DN110" s="14">
        <v>5</v>
      </c>
      <c r="DO110" s="14">
        <v>5</v>
      </c>
      <c r="DP110" s="14">
        <v>7</v>
      </c>
      <c r="DQ110" s="14">
        <v>13</v>
      </c>
      <c r="DR110" s="14">
        <v>8</v>
      </c>
      <c r="DS110" s="14">
        <v>5</v>
      </c>
      <c r="DT110" s="14">
        <v>114</v>
      </c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5"/>
      <c r="EK110" s="54">
        <f>COUNTBLANK($C110:$EJ110)/139</f>
        <v>0.41726618705035973</v>
      </c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Z110"/>
    </row>
    <row r="111" spans="1:156" ht="15.5" customHeight="1" x14ac:dyDescent="0.35">
      <c r="A111">
        <v>110</v>
      </c>
      <c r="B111">
        <v>2</v>
      </c>
      <c r="C111" s="13">
        <v>2</v>
      </c>
      <c r="D111" s="14">
        <v>3</v>
      </c>
      <c r="E111" s="14">
        <v>7</v>
      </c>
      <c r="F111" s="14">
        <v>4</v>
      </c>
      <c r="G111" s="14">
        <v>1</v>
      </c>
      <c r="H111" s="14">
        <v>1</v>
      </c>
      <c r="I111" s="15">
        <v>3</v>
      </c>
      <c r="J111" s="13">
        <v>2</v>
      </c>
      <c r="K111" s="14">
        <v>1</v>
      </c>
      <c r="L111" s="14">
        <v>1</v>
      </c>
      <c r="M111" s="14">
        <v>1</v>
      </c>
      <c r="N111" s="14">
        <v>1</v>
      </c>
      <c r="O111" s="14">
        <v>2</v>
      </c>
      <c r="P111" s="14">
        <v>2</v>
      </c>
      <c r="Q111" s="14">
        <v>1</v>
      </c>
      <c r="R111" s="14">
        <v>1</v>
      </c>
      <c r="S111" s="14">
        <v>2</v>
      </c>
      <c r="T111" s="14">
        <v>1</v>
      </c>
      <c r="U111" s="14">
        <v>1</v>
      </c>
      <c r="V111" s="14">
        <v>2</v>
      </c>
      <c r="W111" s="15"/>
      <c r="X111" s="14">
        <v>73</v>
      </c>
      <c r="Y111" s="14">
        <v>72</v>
      </c>
      <c r="Z111" s="14">
        <v>6</v>
      </c>
      <c r="AA111" s="13">
        <v>31</v>
      </c>
      <c r="AB111" s="15">
        <v>32</v>
      </c>
      <c r="AC111" s="13">
        <v>48</v>
      </c>
      <c r="AD111" s="14">
        <v>6.4</v>
      </c>
      <c r="AE111" s="14">
        <v>62.66</v>
      </c>
      <c r="AF111" s="14">
        <v>8.1999999999999993</v>
      </c>
      <c r="AG111" s="14">
        <v>1.35</v>
      </c>
      <c r="AH111" s="14">
        <v>3.81</v>
      </c>
      <c r="AI111" s="14">
        <v>1.5</v>
      </c>
      <c r="AJ111" s="14">
        <v>6.87</v>
      </c>
      <c r="AK111" s="14">
        <v>3.75</v>
      </c>
      <c r="AL111" s="13">
        <v>91</v>
      </c>
      <c r="AM111" s="14">
        <v>611</v>
      </c>
      <c r="AN111" s="14">
        <v>0.73</v>
      </c>
      <c r="AO111" s="14">
        <v>837</v>
      </c>
      <c r="AP111" s="14"/>
      <c r="AQ111" s="14"/>
      <c r="AR111" s="14"/>
      <c r="AS111" s="14"/>
      <c r="AT111" s="14"/>
      <c r="AU111" s="15"/>
      <c r="AV111" s="13"/>
      <c r="AW111" s="14"/>
      <c r="AX111" s="14"/>
      <c r="AY111" s="14"/>
      <c r="AZ111" s="14"/>
      <c r="BA111" s="15"/>
      <c r="BB111" s="13">
        <v>135</v>
      </c>
      <c r="BC111" s="14">
        <v>4.62</v>
      </c>
      <c r="BD111" s="14">
        <v>259</v>
      </c>
      <c r="BE111" s="14">
        <v>5.0999999999999996</v>
      </c>
      <c r="BF111" s="14">
        <v>27</v>
      </c>
      <c r="BG111" s="15">
        <v>12</v>
      </c>
      <c r="BH111" s="13"/>
      <c r="BI111" s="14"/>
      <c r="BJ111" s="14">
        <v>6.99</v>
      </c>
      <c r="BK111" s="14">
        <v>35.799999999999997</v>
      </c>
      <c r="BL111" s="14">
        <v>37.74</v>
      </c>
      <c r="BM111" s="14"/>
      <c r="BN111" s="14"/>
      <c r="BO111" s="14">
        <v>392</v>
      </c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5">
        <v>509</v>
      </c>
      <c r="CM111" s="13"/>
      <c r="CN111" s="14"/>
      <c r="CO111" s="14"/>
      <c r="CP111" s="14"/>
      <c r="CQ111" s="14"/>
      <c r="CR111" s="15"/>
      <c r="CS111" s="13">
        <v>29</v>
      </c>
      <c r="CT111" s="14">
        <v>10</v>
      </c>
      <c r="CU111" s="15">
        <v>15</v>
      </c>
      <c r="CV111" s="13">
        <v>2</v>
      </c>
      <c r="CW111" s="14">
        <v>1</v>
      </c>
      <c r="CX111" s="14">
        <v>5</v>
      </c>
      <c r="CY111" s="14">
        <v>4</v>
      </c>
      <c r="CZ111" s="14">
        <v>1</v>
      </c>
      <c r="DA111" s="15">
        <v>5</v>
      </c>
      <c r="DB111" s="13">
        <v>5</v>
      </c>
      <c r="DC111" s="14">
        <v>3</v>
      </c>
      <c r="DD111" s="14">
        <v>7</v>
      </c>
      <c r="DE111" s="14">
        <v>4</v>
      </c>
      <c r="DF111" s="14">
        <v>3</v>
      </c>
      <c r="DG111" s="14">
        <v>8</v>
      </c>
      <c r="DH111" s="15">
        <v>12</v>
      </c>
      <c r="DI111" s="13">
        <v>6</v>
      </c>
      <c r="DJ111" s="14">
        <v>5</v>
      </c>
      <c r="DK111" s="14">
        <v>2</v>
      </c>
      <c r="DL111" s="14">
        <v>4</v>
      </c>
      <c r="DM111" s="14">
        <v>9</v>
      </c>
      <c r="DN111" s="14">
        <v>5</v>
      </c>
      <c r="DO111" s="14">
        <v>4</v>
      </c>
      <c r="DP111" s="14">
        <v>7</v>
      </c>
      <c r="DQ111" s="14">
        <v>7</v>
      </c>
      <c r="DR111" s="14">
        <v>7</v>
      </c>
      <c r="DS111" s="14">
        <v>0</v>
      </c>
      <c r="DT111" s="14">
        <v>92</v>
      </c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5"/>
      <c r="EK111" s="54">
        <f>COUNTBLANK($C111:$EJ111)/139</f>
        <v>0.43884892086330934</v>
      </c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Z111"/>
    </row>
    <row r="112" spans="1:156" ht="15.5" customHeight="1" x14ac:dyDescent="0.35">
      <c r="A112">
        <v>111</v>
      </c>
      <c r="B112">
        <v>2</v>
      </c>
      <c r="C112" s="13">
        <v>2</v>
      </c>
      <c r="D112" s="14">
        <v>6</v>
      </c>
      <c r="E112" s="14">
        <v>6</v>
      </c>
      <c r="F112" s="14">
        <v>4</v>
      </c>
      <c r="G112" s="14">
        <v>3</v>
      </c>
      <c r="H112" s="14">
        <v>1</v>
      </c>
      <c r="I112" s="15">
        <v>1</v>
      </c>
      <c r="J112" s="13">
        <v>1</v>
      </c>
      <c r="K112" s="14">
        <v>1</v>
      </c>
      <c r="L112" s="14">
        <v>1</v>
      </c>
      <c r="M112" s="14">
        <v>1</v>
      </c>
      <c r="N112" s="14">
        <v>1</v>
      </c>
      <c r="O112" s="14">
        <v>2</v>
      </c>
      <c r="P112" s="14">
        <v>1</v>
      </c>
      <c r="Q112" s="14">
        <v>1</v>
      </c>
      <c r="R112" s="14">
        <v>1</v>
      </c>
      <c r="S112" s="14">
        <v>2</v>
      </c>
      <c r="T112" s="14">
        <v>1</v>
      </c>
      <c r="U112" s="14">
        <v>1</v>
      </c>
      <c r="V112" s="14">
        <v>2</v>
      </c>
      <c r="W112" s="15"/>
      <c r="X112" s="14">
        <v>64</v>
      </c>
      <c r="Y112" s="14">
        <v>62</v>
      </c>
      <c r="Z112" s="14">
        <v>16</v>
      </c>
      <c r="AA112" s="13">
        <v>50</v>
      </c>
      <c r="AB112" s="15">
        <v>11</v>
      </c>
      <c r="AC112" s="13">
        <v>44.8</v>
      </c>
      <c r="AD112" s="14">
        <v>5.66</v>
      </c>
      <c r="AE112" s="14">
        <v>57.73</v>
      </c>
      <c r="AF112" s="14">
        <v>5.56</v>
      </c>
      <c r="AG112" s="14">
        <v>1.66</v>
      </c>
      <c r="AH112" s="14">
        <v>2.79</v>
      </c>
      <c r="AI112" s="14">
        <v>1.49</v>
      </c>
      <c r="AJ112" s="14">
        <v>1.46</v>
      </c>
      <c r="AK112" s="14">
        <v>2.4</v>
      </c>
      <c r="AL112" s="13">
        <v>139</v>
      </c>
      <c r="AM112" s="14">
        <v>390</v>
      </c>
      <c r="AN112" s="14">
        <v>1.35</v>
      </c>
      <c r="AO112" s="14">
        <v>289</v>
      </c>
      <c r="AP112" s="14"/>
      <c r="AQ112" s="14"/>
      <c r="AR112" s="14"/>
      <c r="AS112" s="14"/>
      <c r="AT112" s="14"/>
      <c r="AU112" s="15"/>
      <c r="AV112" s="13"/>
      <c r="AW112" s="14"/>
      <c r="AX112" s="14"/>
      <c r="AY112" s="14"/>
      <c r="AZ112" s="14"/>
      <c r="BA112" s="15"/>
      <c r="BB112" s="13">
        <v>128</v>
      </c>
      <c r="BC112" s="14">
        <v>4.8</v>
      </c>
      <c r="BD112" s="14">
        <v>326</v>
      </c>
      <c r="BE112" s="14">
        <v>6.3</v>
      </c>
      <c r="BF112" s="14">
        <v>20</v>
      </c>
      <c r="BG112" s="15">
        <v>6</v>
      </c>
      <c r="BH112" s="13"/>
      <c r="BI112" s="14"/>
      <c r="BJ112" s="14">
        <v>4.6500000000000004</v>
      </c>
      <c r="BK112" s="14">
        <v>63.5</v>
      </c>
      <c r="BL112" s="14">
        <v>18.739999999999998</v>
      </c>
      <c r="BM112" s="14"/>
      <c r="BN112" s="14">
        <v>1.83</v>
      </c>
      <c r="BO112" s="14">
        <v>502</v>
      </c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5">
        <v>166</v>
      </c>
      <c r="CM112" s="13"/>
      <c r="CN112" s="14"/>
      <c r="CO112" s="14"/>
      <c r="CP112" s="14"/>
      <c r="CQ112" s="14"/>
      <c r="CR112" s="15"/>
      <c r="CS112" s="13">
        <v>25</v>
      </c>
      <c r="CT112" s="14">
        <v>4</v>
      </c>
      <c r="CU112" s="15">
        <v>14</v>
      </c>
      <c r="CV112" s="13">
        <v>3</v>
      </c>
      <c r="CW112" s="14">
        <v>1</v>
      </c>
      <c r="CX112" s="14">
        <v>6</v>
      </c>
      <c r="CY112" s="14">
        <v>6</v>
      </c>
      <c r="CZ112" s="14">
        <v>1</v>
      </c>
      <c r="DA112" s="15">
        <v>4</v>
      </c>
      <c r="DB112" s="13">
        <v>5</v>
      </c>
      <c r="DC112" s="14">
        <v>5</v>
      </c>
      <c r="DD112" s="14">
        <v>5</v>
      </c>
      <c r="DE112" s="14">
        <v>6</v>
      </c>
      <c r="DF112" s="14">
        <v>5</v>
      </c>
      <c r="DG112" s="14">
        <v>6</v>
      </c>
      <c r="DH112" s="15">
        <v>8</v>
      </c>
      <c r="DI112" s="13">
        <v>6</v>
      </c>
      <c r="DJ112" s="14">
        <v>5</v>
      </c>
      <c r="DK112" s="14">
        <v>4</v>
      </c>
      <c r="DL112" s="14">
        <v>3</v>
      </c>
      <c r="DM112" s="14">
        <v>10</v>
      </c>
      <c r="DN112" s="14">
        <v>6</v>
      </c>
      <c r="DO112" s="14">
        <v>4</v>
      </c>
      <c r="DP112" s="14">
        <v>9</v>
      </c>
      <c r="DQ112" s="14">
        <v>13</v>
      </c>
      <c r="DR112" s="14">
        <v>9</v>
      </c>
      <c r="DS112" s="14">
        <v>4</v>
      </c>
      <c r="DT112" s="14">
        <v>100</v>
      </c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5"/>
      <c r="EK112" s="54">
        <f>COUNTBLANK($C112:$EJ112)/139</f>
        <v>0.43165467625899279</v>
      </c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Z112"/>
    </row>
    <row r="113" spans="1:156" ht="15.5" customHeight="1" x14ac:dyDescent="0.35">
      <c r="A113">
        <v>112</v>
      </c>
      <c r="B113">
        <v>2</v>
      </c>
      <c r="C113" s="13">
        <v>1</v>
      </c>
      <c r="D113" s="14">
        <v>6</v>
      </c>
      <c r="E113" s="14">
        <v>6</v>
      </c>
      <c r="F113" s="14">
        <v>2</v>
      </c>
      <c r="G113" s="14">
        <v>2</v>
      </c>
      <c r="H113" s="14">
        <v>1</v>
      </c>
      <c r="I113" s="15">
        <v>3</v>
      </c>
      <c r="J113" s="13">
        <v>2</v>
      </c>
      <c r="K113" s="14">
        <v>1</v>
      </c>
      <c r="L113" s="14">
        <v>1</v>
      </c>
      <c r="M113" s="14">
        <v>1</v>
      </c>
      <c r="N113" s="14">
        <v>1</v>
      </c>
      <c r="O113" s="14">
        <v>2</v>
      </c>
      <c r="P113" s="14">
        <v>2</v>
      </c>
      <c r="Q113" s="14">
        <v>2</v>
      </c>
      <c r="R113" s="14">
        <v>1</v>
      </c>
      <c r="S113" s="14">
        <v>2</v>
      </c>
      <c r="T113" s="14">
        <v>1</v>
      </c>
      <c r="U113" s="14">
        <v>1</v>
      </c>
      <c r="V113" s="14">
        <v>2</v>
      </c>
      <c r="W113" s="15"/>
      <c r="X113" s="14">
        <v>64</v>
      </c>
      <c r="Y113" s="14">
        <v>63</v>
      </c>
      <c r="Z113" s="14">
        <v>12</v>
      </c>
      <c r="AA113" s="13">
        <v>45</v>
      </c>
      <c r="AB113" s="15">
        <v>18</v>
      </c>
      <c r="AC113" s="13">
        <v>47.2</v>
      </c>
      <c r="AD113" s="14">
        <v>5.66</v>
      </c>
      <c r="AE113" s="14"/>
      <c r="AF113" s="14">
        <v>13.15</v>
      </c>
      <c r="AG113" s="14">
        <v>1.27</v>
      </c>
      <c r="AH113" s="14">
        <v>3.49</v>
      </c>
      <c r="AI113" s="14">
        <v>1.77</v>
      </c>
      <c r="AJ113" s="14">
        <v>62.15</v>
      </c>
      <c r="AK113" s="14">
        <v>3.46</v>
      </c>
      <c r="AL113" s="13">
        <v>288</v>
      </c>
      <c r="AM113" s="14">
        <v>541</v>
      </c>
      <c r="AN113" s="14">
        <v>3.3</v>
      </c>
      <c r="AO113" s="14">
        <v>164</v>
      </c>
      <c r="AP113" s="14"/>
      <c r="AQ113" s="14"/>
      <c r="AR113" s="14"/>
      <c r="AS113" s="14"/>
      <c r="AT113" s="14"/>
      <c r="AU113" s="15"/>
      <c r="AV113" s="13"/>
      <c r="AW113" s="14"/>
      <c r="AX113" s="14"/>
      <c r="AY113" s="14"/>
      <c r="AZ113" s="14"/>
      <c r="BA113" s="15"/>
      <c r="BB113" s="13">
        <v>137</v>
      </c>
      <c r="BC113" s="14">
        <v>5.1100000000000003</v>
      </c>
      <c r="BD113" s="14">
        <v>194</v>
      </c>
      <c r="BE113" s="14">
        <v>7.9</v>
      </c>
      <c r="BF113" s="14">
        <v>18</v>
      </c>
      <c r="BG113" s="15">
        <v>42</v>
      </c>
      <c r="BH113" s="13"/>
      <c r="BI113" s="14"/>
      <c r="BJ113" s="14">
        <v>8.7100000000000009</v>
      </c>
      <c r="BK113" s="14">
        <v>54.8</v>
      </c>
      <c r="BL113" s="14">
        <v>20.73</v>
      </c>
      <c r="BM113" s="14"/>
      <c r="BN113" s="14">
        <v>2.31</v>
      </c>
      <c r="BO113" s="14">
        <v>482</v>
      </c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5">
        <v>67</v>
      </c>
      <c r="CM113" s="13"/>
      <c r="CN113" s="14"/>
      <c r="CO113" s="14"/>
      <c r="CP113" s="14"/>
      <c r="CQ113" s="14"/>
      <c r="CR113" s="15"/>
      <c r="CS113" s="13">
        <v>29</v>
      </c>
      <c r="CT113" s="14">
        <v>8</v>
      </c>
      <c r="CU113" s="15">
        <v>17</v>
      </c>
      <c r="CV113" s="13">
        <v>4</v>
      </c>
      <c r="CW113" s="14">
        <v>1</v>
      </c>
      <c r="CX113" s="14">
        <v>7</v>
      </c>
      <c r="CY113" s="14">
        <v>1</v>
      </c>
      <c r="CZ113" s="14">
        <v>6</v>
      </c>
      <c r="DA113" s="15">
        <v>7</v>
      </c>
      <c r="DB113" s="13">
        <v>5</v>
      </c>
      <c r="DC113" s="14">
        <v>6</v>
      </c>
      <c r="DD113" s="14">
        <v>6</v>
      </c>
      <c r="DE113" s="14">
        <v>1</v>
      </c>
      <c r="DF113" s="14">
        <v>4</v>
      </c>
      <c r="DG113" s="14">
        <v>7</v>
      </c>
      <c r="DH113" s="15">
        <v>15</v>
      </c>
      <c r="DI113" s="13">
        <v>6</v>
      </c>
      <c r="DJ113" s="14">
        <v>5</v>
      </c>
      <c r="DK113" s="14">
        <v>4</v>
      </c>
      <c r="DL113" s="14">
        <v>7</v>
      </c>
      <c r="DM113" s="14">
        <v>9</v>
      </c>
      <c r="DN113" s="14">
        <v>5</v>
      </c>
      <c r="DO113" s="14">
        <v>4</v>
      </c>
      <c r="DP113" s="14">
        <v>13</v>
      </c>
      <c r="DQ113" s="14">
        <v>11</v>
      </c>
      <c r="DR113" s="14">
        <v>6</v>
      </c>
      <c r="DS113" s="14">
        <v>5</v>
      </c>
      <c r="DT113" s="14">
        <v>108</v>
      </c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5"/>
      <c r="EK113" s="54">
        <f>COUNTBLANK($C113:$EJ113)/139</f>
        <v>0.43884892086330934</v>
      </c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Z113"/>
    </row>
    <row r="114" spans="1:156" ht="15.5" customHeight="1" x14ac:dyDescent="0.35">
      <c r="A114">
        <v>113</v>
      </c>
      <c r="B114">
        <v>3</v>
      </c>
      <c r="C114" s="13">
        <v>2</v>
      </c>
      <c r="D114" s="14">
        <v>4</v>
      </c>
      <c r="E114" s="14">
        <v>1</v>
      </c>
      <c r="F114" s="14">
        <v>2</v>
      </c>
      <c r="G114" s="14">
        <v>3</v>
      </c>
      <c r="H114" s="14">
        <v>1</v>
      </c>
      <c r="I114" s="15">
        <v>1</v>
      </c>
      <c r="J114" s="13">
        <v>1</v>
      </c>
      <c r="K114" s="14">
        <v>1</v>
      </c>
      <c r="L114" s="14">
        <v>1</v>
      </c>
      <c r="M114" s="14">
        <v>1</v>
      </c>
      <c r="N114" s="14">
        <v>1</v>
      </c>
      <c r="O114" s="14">
        <v>1</v>
      </c>
      <c r="P114" s="14">
        <v>1</v>
      </c>
      <c r="Q114" s="14">
        <v>4</v>
      </c>
      <c r="R114" s="14">
        <v>1</v>
      </c>
      <c r="S114" s="14">
        <v>2</v>
      </c>
      <c r="T114" s="14">
        <v>1</v>
      </c>
      <c r="U114" s="14">
        <v>1</v>
      </c>
      <c r="V114" s="14">
        <v>2</v>
      </c>
      <c r="W114" s="15"/>
      <c r="X114" s="14">
        <v>61</v>
      </c>
      <c r="Y114" s="14">
        <v>53</v>
      </c>
      <c r="Z114" s="14">
        <v>100</v>
      </c>
      <c r="AA114" s="13">
        <v>33</v>
      </c>
      <c r="AB114" s="15">
        <v>15</v>
      </c>
      <c r="AC114" s="13">
        <v>45.2</v>
      </c>
      <c r="AD114" s="14">
        <v>5.8</v>
      </c>
      <c r="AE114" s="14">
        <v>63.48</v>
      </c>
      <c r="AF114" s="14">
        <v>5.22</v>
      </c>
      <c r="AG114" s="14">
        <v>1.1200000000000001</v>
      </c>
      <c r="AH114" s="14">
        <v>3.45</v>
      </c>
      <c r="AI114" s="14">
        <v>1.87</v>
      </c>
      <c r="AJ114" s="14">
        <v>1.43</v>
      </c>
      <c r="AK114" s="14">
        <v>4.16</v>
      </c>
      <c r="AL114" s="13">
        <v>152</v>
      </c>
      <c r="AM114" s="14">
        <v>353</v>
      </c>
      <c r="AN114" s="14">
        <v>2.17</v>
      </c>
      <c r="AO114" s="14">
        <v>163</v>
      </c>
      <c r="AP114" s="14"/>
      <c r="AQ114" s="14"/>
      <c r="AR114" s="14"/>
      <c r="AS114" s="14"/>
      <c r="AT114" s="14"/>
      <c r="AU114" s="15"/>
      <c r="AV114" s="13"/>
      <c r="AW114" s="14"/>
      <c r="AX114" s="14"/>
      <c r="AY114" s="14"/>
      <c r="AZ114" s="14"/>
      <c r="BA114" s="15"/>
      <c r="BB114" s="13">
        <v>148</v>
      </c>
      <c r="BC114" s="14">
        <v>4.09</v>
      </c>
      <c r="BD114" s="14">
        <v>127</v>
      </c>
      <c r="BE114" s="14">
        <v>4.3</v>
      </c>
      <c r="BF114" s="14">
        <v>11</v>
      </c>
      <c r="BG114" s="15">
        <v>2</v>
      </c>
      <c r="BH114" s="13"/>
      <c r="BI114" s="14"/>
      <c r="BJ114" s="14">
        <v>6.5</v>
      </c>
      <c r="BK114" s="14">
        <v>50.3</v>
      </c>
      <c r="BL114" s="14">
        <v>22.46</v>
      </c>
      <c r="BM114" s="14"/>
      <c r="BN114" s="14"/>
      <c r="BO114" s="14">
        <v>454.7</v>
      </c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5">
        <v>64</v>
      </c>
      <c r="CM114" s="13"/>
      <c r="CN114" s="14"/>
      <c r="CO114" s="14"/>
      <c r="CP114" s="14"/>
      <c r="CQ114" s="14"/>
      <c r="CR114" s="15"/>
      <c r="CS114" s="13">
        <v>30</v>
      </c>
      <c r="CT114" s="14">
        <v>10</v>
      </c>
      <c r="CU114" s="15">
        <v>18</v>
      </c>
      <c r="CV114" s="13">
        <v>9</v>
      </c>
      <c r="CW114" s="14">
        <v>5</v>
      </c>
      <c r="CX114" s="14">
        <v>8</v>
      </c>
      <c r="CY114" s="14">
        <v>8</v>
      </c>
      <c r="CZ114" s="14">
        <v>8</v>
      </c>
      <c r="DA114" s="15">
        <v>5</v>
      </c>
      <c r="DB114" s="13">
        <v>9</v>
      </c>
      <c r="DC114" s="14">
        <v>9</v>
      </c>
      <c r="DD114" s="14">
        <v>6</v>
      </c>
      <c r="DE114" s="14">
        <v>7</v>
      </c>
      <c r="DF114" s="14">
        <v>9</v>
      </c>
      <c r="DG114" s="14">
        <v>3</v>
      </c>
      <c r="DH114" s="15">
        <v>38</v>
      </c>
      <c r="DI114" s="13">
        <v>6</v>
      </c>
      <c r="DJ114" s="14">
        <v>5</v>
      </c>
      <c r="DK114" s="14">
        <v>7</v>
      </c>
      <c r="DL114" s="14">
        <v>9.5</v>
      </c>
      <c r="DM114" s="14">
        <v>8</v>
      </c>
      <c r="DN114" s="14">
        <v>5</v>
      </c>
      <c r="DO114" s="14">
        <v>3</v>
      </c>
      <c r="DP114" s="14">
        <v>12</v>
      </c>
      <c r="DQ114" s="14">
        <v>14.5</v>
      </c>
      <c r="DR114" s="14">
        <v>9</v>
      </c>
      <c r="DS114" s="14">
        <v>5.5</v>
      </c>
      <c r="DT114" s="14">
        <v>122</v>
      </c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5"/>
      <c r="EK114" s="54">
        <f>COUNTBLANK($C114:$EJ114)/139</f>
        <v>0.43884892086330934</v>
      </c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Z114"/>
    </row>
    <row r="115" spans="1:156" ht="15.5" customHeight="1" x14ac:dyDescent="0.35">
      <c r="A115">
        <v>114</v>
      </c>
      <c r="B115">
        <v>3</v>
      </c>
      <c r="C115" s="13">
        <v>2</v>
      </c>
      <c r="D115" s="14">
        <v>6</v>
      </c>
      <c r="E115" s="14">
        <v>1</v>
      </c>
      <c r="F115" s="14">
        <v>3</v>
      </c>
      <c r="G115" s="14">
        <v>3</v>
      </c>
      <c r="H115" s="14">
        <v>1</v>
      </c>
      <c r="I115" s="15">
        <v>1</v>
      </c>
      <c r="J115" s="13">
        <v>2</v>
      </c>
      <c r="K115" s="14">
        <v>1</v>
      </c>
      <c r="L115" s="14">
        <v>1</v>
      </c>
      <c r="M115" s="14">
        <v>1</v>
      </c>
      <c r="N115" s="14">
        <v>1</v>
      </c>
      <c r="O115" s="14">
        <v>1</v>
      </c>
      <c r="P115" s="14">
        <v>1</v>
      </c>
      <c r="Q115" s="14">
        <v>3</v>
      </c>
      <c r="R115" s="14">
        <v>1</v>
      </c>
      <c r="S115" s="14">
        <v>2</v>
      </c>
      <c r="T115" s="14">
        <v>1</v>
      </c>
      <c r="U115" s="14">
        <v>2</v>
      </c>
      <c r="V115" s="14">
        <v>2</v>
      </c>
      <c r="W115" s="15"/>
      <c r="X115" s="14">
        <v>59</v>
      </c>
      <c r="Y115" s="14">
        <v>49</v>
      </c>
      <c r="Z115" s="14">
        <v>120</v>
      </c>
      <c r="AA115" s="13">
        <v>41</v>
      </c>
      <c r="AB115" s="15">
        <v>9</v>
      </c>
      <c r="AC115" s="13">
        <v>39</v>
      </c>
      <c r="AD115" s="14">
        <v>5.71</v>
      </c>
      <c r="AE115" s="14">
        <v>60</v>
      </c>
      <c r="AF115" s="14">
        <v>4.82</v>
      </c>
      <c r="AG115" s="14">
        <v>1.48</v>
      </c>
      <c r="AH115" s="14">
        <v>2.91</v>
      </c>
      <c r="AI115" s="14">
        <v>0.65</v>
      </c>
      <c r="AJ115" s="14">
        <v>0.2</v>
      </c>
      <c r="AK115" s="14">
        <v>2.85</v>
      </c>
      <c r="AL115" s="13">
        <v>172</v>
      </c>
      <c r="AM115" s="14">
        <v>233</v>
      </c>
      <c r="AN115" s="14">
        <v>2.83</v>
      </c>
      <c r="AO115" s="14">
        <v>82</v>
      </c>
      <c r="AP115" s="14"/>
      <c r="AQ115" s="14"/>
      <c r="AR115" s="14"/>
      <c r="AS115" s="14"/>
      <c r="AT115" s="14"/>
      <c r="AU115" s="15"/>
      <c r="AV115" s="13"/>
      <c r="AW115" s="14"/>
      <c r="AX115" s="14"/>
      <c r="AY115" s="14"/>
      <c r="AZ115" s="14"/>
      <c r="BA115" s="15"/>
      <c r="BB115" s="13">
        <v>122</v>
      </c>
      <c r="BC115" s="14">
        <v>4.8899999999999997</v>
      </c>
      <c r="BD115" s="14">
        <v>214</v>
      </c>
      <c r="BE115" s="14">
        <v>5.8</v>
      </c>
      <c r="BF115" s="14">
        <v>13</v>
      </c>
      <c r="BG115" s="15">
        <v>2</v>
      </c>
      <c r="BH115" s="13"/>
      <c r="BI115" s="14"/>
      <c r="BJ115" s="14">
        <v>6.99</v>
      </c>
      <c r="BK115" s="14">
        <v>46.2</v>
      </c>
      <c r="BL115" s="14">
        <v>20.54</v>
      </c>
      <c r="BM115" s="14"/>
      <c r="BN115" s="14">
        <v>2.69</v>
      </c>
      <c r="BO115" s="14">
        <v>298.7</v>
      </c>
      <c r="BP115" s="14"/>
      <c r="BQ115" s="14">
        <v>62.05</v>
      </c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5">
        <v>68</v>
      </c>
      <c r="CM115" s="13"/>
      <c r="CN115" s="14"/>
      <c r="CO115" s="14"/>
      <c r="CP115" s="14"/>
      <c r="CQ115" s="14"/>
      <c r="CR115" s="15"/>
      <c r="CS115" s="13">
        <v>27</v>
      </c>
      <c r="CT115" s="14">
        <v>10</v>
      </c>
      <c r="CU115" s="15">
        <v>18</v>
      </c>
      <c r="CV115" s="13">
        <v>9</v>
      </c>
      <c r="CW115" s="14">
        <v>6</v>
      </c>
      <c r="CX115" s="14">
        <v>9</v>
      </c>
      <c r="CY115" s="14">
        <v>6</v>
      </c>
      <c r="CZ115" s="14">
        <v>9</v>
      </c>
      <c r="DA115" s="15">
        <v>9</v>
      </c>
      <c r="DB115" s="13">
        <v>9</v>
      </c>
      <c r="DC115" s="14">
        <v>8</v>
      </c>
      <c r="DD115" s="14">
        <v>9</v>
      </c>
      <c r="DE115" s="14">
        <v>7</v>
      </c>
      <c r="DF115" s="14">
        <v>9</v>
      </c>
      <c r="DG115" s="14">
        <v>9</v>
      </c>
      <c r="DH115" s="15">
        <v>19</v>
      </c>
      <c r="DI115" s="13">
        <v>6</v>
      </c>
      <c r="DJ115" s="14">
        <v>5</v>
      </c>
      <c r="DK115" s="14">
        <v>5</v>
      </c>
      <c r="DL115" s="14">
        <v>9.5</v>
      </c>
      <c r="DM115" s="14">
        <v>7</v>
      </c>
      <c r="DN115" s="14">
        <v>5</v>
      </c>
      <c r="DO115" s="14">
        <v>2</v>
      </c>
      <c r="DP115" s="14">
        <v>10</v>
      </c>
      <c r="DQ115" s="14">
        <v>13</v>
      </c>
      <c r="DR115" s="14">
        <v>9</v>
      </c>
      <c r="DS115" s="14">
        <v>4</v>
      </c>
      <c r="DT115" s="14">
        <v>105</v>
      </c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5"/>
      <c r="EK115" s="54">
        <f>COUNTBLANK($C115:$EJ115)/139</f>
        <v>0.42446043165467628</v>
      </c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Z115"/>
    </row>
    <row r="116" spans="1:156" ht="15.5" customHeight="1" x14ac:dyDescent="0.35">
      <c r="A116">
        <v>115</v>
      </c>
      <c r="B116">
        <v>3</v>
      </c>
      <c r="C116" s="13">
        <v>2</v>
      </c>
      <c r="D116" s="14">
        <v>4</v>
      </c>
      <c r="E116" s="14">
        <v>1</v>
      </c>
      <c r="F116" s="14">
        <v>1</v>
      </c>
      <c r="G116" s="14">
        <v>3</v>
      </c>
      <c r="H116" s="14">
        <v>1</v>
      </c>
      <c r="I116" s="15">
        <v>3</v>
      </c>
      <c r="J116" s="13">
        <v>2</v>
      </c>
      <c r="K116" s="14">
        <v>1</v>
      </c>
      <c r="L116" s="14">
        <v>1</v>
      </c>
      <c r="M116" s="14">
        <v>1</v>
      </c>
      <c r="N116" s="14">
        <v>2</v>
      </c>
      <c r="O116" s="14">
        <v>2</v>
      </c>
      <c r="P116" s="14">
        <v>1</v>
      </c>
      <c r="Q116" s="14">
        <v>1</v>
      </c>
      <c r="R116" s="14">
        <v>1</v>
      </c>
      <c r="S116" s="14">
        <v>2</v>
      </c>
      <c r="T116" s="14">
        <v>1</v>
      </c>
      <c r="U116" s="14">
        <v>1</v>
      </c>
      <c r="V116" s="14">
        <v>2</v>
      </c>
      <c r="W116" s="15"/>
      <c r="X116" s="14">
        <v>48</v>
      </c>
      <c r="Y116" s="14">
        <v>47</v>
      </c>
      <c r="Z116" s="14">
        <v>6</v>
      </c>
      <c r="AA116" s="13">
        <v>52</v>
      </c>
      <c r="AB116" s="15"/>
      <c r="AC116" s="13">
        <v>40</v>
      </c>
      <c r="AD116" s="14">
        <v>5.35</v>
      </c>
      <c r="AE116" s="14">
        <v>72.77</v>
      </c>
      <c r="AF116" s="14">
        <v>5.38</v>
      </c>
      <c r="AG116" s="14">
        <v>1.21</v>
      </c>
      <c r="AH116" s="14">
        <v>2.82</v>
      </c>
      <c r="AI116" s="14">
        <v>1.17</v>
      </c>
      <c r="AJ116" s="14">
        <v>1.29</v>
      </c>
      <c r="AK116" s="14">
        <v>3.42</v>
      </c>
      <c r="AL116" s="13">
        <v>225</v>
      </c>
      <c r="AM116" s="14">
        <v>172</v>
      </c>
      <c r="AN116" s="14">
        <v>1.66</v>
      </c>
      <c r="AO116" s="14">
        <v>104</v>
      </c>
      <c r="AP116" s="14"/>
      <c r="AQ116" s="14"/>
      <c r="AR116" s="14"/>
      <c r="AS116" s="14"/>
      <c r="AT116" s="14"/>
      <c r="AU116" s="15"/>
      <c r="AV116" s="13"/>
      <c r="AW116" s="14"/>
      <c r="AX116" s="14"/>
      <c r="AY116" s="14"/>
      <c r="AZ116" s="14"/>
      <c r="BA116" s="15"/>
      <c r="BB116" s="13">
        <v>143</v>
      </c>
      <c r="BC116" s="14"/>
      <c r="BD116" s="14"/>
      <c r="BE116" s="14"/>
      <c r="BF116" s="14"/>
      <c r="BG116" s="15"/>
      <c r="BH116" s="13"/>
      <c r="BI116" s="14"/>
      <c r="BJ116" s="14">
        <v>6.5</v>
      </c>
      <c r="BK116" s="14">
        <v>39.4</v>
      </c>
      <c r="BL116" s="14">
        <v>19.14</v>
      </c>
      <c r="BM116" s="14"/>
      <c r="BN116" s="14">
        <v>5.58</v>
      </c>
      <c r="BO116" s="14">
        <v>404.2</v>
      </c>
      <c r="BP116" s="14"/>
      <c r="BQ116" s="14">
        <v>54.45</v>
      </c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5">
        <v>84</v>
      </c>
      <c r="CM116" s="13"/>
      <c r="CN116" s="14"/>
      <c r="CO116" s="14"/>
      <c r="CP116" s="14"/>
      <c r="CQ116" s="14"/>
      <c r="CR116" s="15"/>
      <c r="CS116" s="13">
        <v>27</v>
      </c>
      <c r="CT116" s="14">
        <v>9</v>
      </c>
      <c r="CU116" s="15">
        <v>15</v>
      </c>
      <c r="CV116" s="13">
        <v>6</v>
      </c>
      <c r="CW116" s="14">
        <v>6</v>
      </c>
      <c r="CX116" s="14">
        <v>9</v>
      </c>
      <c r="CY116" s="14">
        <v>9</v>
      </c>
      <c r="CZ116" s="14">
        <v>7</v>
      </c>
      <c r="DA116" s="15">
        <v>1</v>
      </c>
      <c r="DB116" s="13">
        <v>8</v>
      </c>
      <c r="DC116" s="14">
        <v>6</v>
      </c>
      <c r="DD116" s="14">
        <v>7</v>
      </c>
      <c r="DE116" s="14">
        <v>7</v>
      </c>
      <c r="DF116" s="14">
        <v>8</v>
      </c>
      <c r="DG116" s="14">
        <v>8</v>
      </c>
      <c r="DH116" s="15">
        <v>13</v>
      </c>
      <c r="DI116" s="13">
        <v>6</v>
      </c>
      <c r="DJ116" s="14">
        <v>5</v>
      </c>
      <c r="DK116" s="14">
        <v>4</v>
      </c>
      <c r="DL116" s="14">
        <v>1.5</v>
      </c>
      <c r="DM116" s="14">
        <v>7</v>
      </c>
      <c r="DN116" s="14">
        <v>4</v>
      </c>
      <c r="DO116" s="14">
        <v>3</v>
      </c>
      <c r="DP116" s="14">
        <v>14</v>
      </c>
      <c r="DQ116" s="14">
        <v>9.5</v>
      </c>
      <c r="DR116" s="14">
        <v>8</v>
      </c>
      <c r="DS116" s="14">
        <v>1.5</v>
      </c>
      <c r="DT116" s="14">
        <v>87</v>
      </c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5"/>
      <c r="EK116" s="54">
        <f>COUNTBLANK($C116:$EJ116)/139</f>
        <v>0.46762589928057552</v>
      </c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Z116"/>
    </row>
    <row r="117" spans="1:156" ht="15.5" customHeight="1" x14ac:dyDescent="0.35">
      <c r="A117">
        <v>116</v>
      </c>
      <c r="B117">
        <v>3</v>
      </c>
      <c r="C117" s="13">
        <v>2</v>
      </c>
      <c r="D117" s="14">
        <v>4</v>
      </c>
      <c r="E117" s="14">
        <v>8</v>
      </c>
      <c r="F117" s="14">
        <v>2</v>
      </c>
      <c r="G117" s="14">
        <v>3</v>
      </c>
      <c r="H117" s="14">
        <v>1</v>
      </c>
      <c r="I117" s="15">
        <v>1</v>
      </c>
      <c r="J117" s="13">
        <v>1</v>
      </c>
      <c r="K117" s="14">
        <v>1</v>
      </c>
      <c r="L117" s="14">
        <v>1</v>
      </c>
      <c r="M117" s="14">
        <v>1</v>
      </c>
      <c r="N117" s="14">
        <v>1</v>
      </c>
      <c r="O117" s="14">
        <v>2</v>
      </c>
      <c r="P117" s="14">
        <v>1</v>
      </c>
      <c r="Q117" s="14">
        <v>3</v>
      </c>
      <c r="R117" s="14">
        <v>1</v>
      </c>
      <c r="S117" s="14">
        <v>2</v>
      </c>
      <c r="T117" s="14">
        <v>1</v>
      </c>
      <c r="U117" s="14">
        <v>8</v>
      </c>
      <c r="V117" s="14">
        <v>2</v>
      </c>
      <c r="W117" s="15"/>
      <c r="X117" s="14">
        <v>59</v>
      </c>
      <c r="Y117" s="14">
        <v>57</v>
      </c>
      <c r="Z117" s="14">
        <v>18</v>
      </c>
      <c r="AA117" s="13">
        <v>53</v>
      </c>
      <c r="AB117" s="15"/>
      <c r="AC117" s="13">
        <v>41</v>
      </c>
      <c r="AD117" s="14">
        <v>6.18</v>
      </c>
      <c r="AE117" s="14">
        <v>67</v>
      </c>
      <c r="AF117" s="14">
        <v>5.48</v>
      </c>
      <c r="AG117" s="14">
        <v>1.56</v>
      </c>
      <c r="AH117" s="14">
        <v>3.84</v>
      </c>
      <c r="AI117" s="14">
        <v>0.67</v>
      </c>
      <c r="AJ117" s="14">
        <v>4.83</v>
      </c>
      <c r="AK117" s="14">
        <v>2.97</v>
      </c>
      <c r="AL117" s="13">
        <v>123</v>
      </c>
      <c r="AM117" s="14">
        <v>449</v>
      </c>
      <c r="AN117" s="14">
        <v>1.35</v>
      </c>
      <c r="AO117" s="14">
        <v>333</v>
      </c>
      <c r="AP117" s="14"/>
      <c r="AQ117" s="14"/>
      <c r="AR117" s="14"/>
      <c r="AS117" s="14"/>
      <c r="AT117" s="14"/>
      <c r="AU117" s="15"/>
      <c r="AV117" s="13"/>
      <c r="AW117" s="14"/>
      <c r="AX117" s="14"/>
      <c r="AY117" s="14"/>
      <c r="AZ117" s="14"/>
      <c r="BA117" s="15"/>
      <c r="BB117" s="13">
        <v>143</v>
      </c>
      <c r="BC117" s="14"/>
      <c r="BD117" s="14"/>
      <c r="BE117" s="14"/>
      <c r="BF117" s="14"/>
      <c r="BG117" s="15"/>
      <c r="BH117" s="13"/>
      <c r="BI117" s="14"/>
      <c r="BJ117" s="14">
        <v>6.99</v>
      </c>
      <c r="BK117" s="14">
        <v>54.7</v>
      </c>
      <c r="BL117" s="14">
        <v>15.2</v>
      </c>
      <c r="BM117" s="14"/>
      <c r="BN117" s="14">
        <v>4.9000000000000004</v>
      </c>
      <c r="BO117" s="14">
        <v>353.6</v>
      </c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5">
        <v>52</v>
      </c>
      <c r="CM117" s="13"/>
      <c r="CN117" s="14"/>
      <c r="CO117" s="14"/>
      <c r="CP117" s="14"/>
      <c r="CQ117" s="14"/>
      <c r="CR117" s="15"/>
      <c r="CS117" s="13">
        <v>27</v>
      </c>
      <c r="CT117" s="14">
        <v>10</v>
      </c>
      <c r="CU117" s="15">
        <v>16</v>
      </c>
      <c r="CV117" s="13">
        <v>2</v>
      </c>
      <c r="CW117" s="14">
        <v>6</v>
      </c>
      <c r="CX117" s="14">
        <v>9</v>
      </c>
      <c r="CY117" s="14">
        <v>9</v>
      </c>
      <c r="CZ117" s="14">
        <v>7</v>
      </c>
      <c r="DA117" s="15">
        <v>1</v>
      </c>
      <c r="DB117" s="13">
        <v>3</v>
      </c>
      <c r="DC117" s="14">
        <v>6</v>
      </c>
      <c r="DD117" s="14">
        <v>7</v>
      </c>
      <c r="DE117" s="14">
        <v>7</v>
      </c>
      <c r="DF117" s="14">
        <v>8</v>
      </c>
      <c r="DG117" s="14">
        <v>8</v>
      </c>
      <c r="DH117" s="15">
        <v>9</v>
      </c>
      <c r="DI117" s="13">
        <v>6</v>
      </c>
      <c r="DJ117" s="14">
        <v>5</v>
      </c>
      <c r="DK117" s="14">
        <v>5</v>
      </c>
      <c r="DL117" s="14">
        <v>6.5</v>
      </c>
      <c r="DM117" s="14">
        <v>10</v>
      </c>
      <c r="DN117" s="14">
        <v>6</v>
      </c>
      <c r="DO117" s="14">
        <v>4</v>
      </c>
      <c r="DP117" s="14">
        <v>12</v>
      </c>
      <c r="DQ117" s="14">
        <v>11</v>
      </c>
      <c r="DR117" s="14">
        <v>7</v>
      </c>
      <c r="DS117" s="14">
        <v>4</v>
      </c>
      <c r="DT117" s="14">
        <v>105</v>
      </c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5"/>
      <c r="EK117" s="54">
        <f>COUNTBLANK($C117:$EJ117)/139</f>
        <v>0.47482014388489208</v>
      </c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Z117"/>
    </row>
    <row r="118" spans="1:156" ht="15.5" customHeight="1" x14ac:dyDescent="0.35">
      <c r="A118">
        <v>117</v>
      </c>
      <c r="B118">
        <v>2</v>
      </c>
      <c r="C118" s="13">
        <v>2</v>
      </c>
      <c r="D118" s="14">
        <v>4</v>
      </c>
      <c r="E118" s="14">
        <v>2</v>
      </c>
      <c r="F118" s="14">
        <v>1</v>
      </c>
      <c r="G118" s="14">
        <v>1</v>
      </c>
      <c r="H118" s="14">
        <v>1</v>
      </c>
      <c r="I118" s="15">
        <v>1</v>
      </c>
      <c r="J118" s="13">
        <v>1</v>
      </c>
      <c r="K118" s="14">
        <v>1</v>
      </c>
      <c r="L118" s="14">
        <v>1</v>
      </c>
      <c r="M118" s="14">
        <v>1</v>
      </c>
      <c r="N118" s="14">
        <v>2</v>
      </c>
      <c r="O118" s="14">
        <v>2</v>
      </c>
      <c r="P118" s="14">
        <v>1</v>
      </c>
      <c r="Q118" s="14">
        <v>2</v>
      </c>
      <c r="R118" s="14">
        <v>1</v>
      </c>
      <c r="S118" s="14">
        <v>1</v>
      </c>
      <c r="T118" s="14">
        <v>1</v>
      </c>
      <c r="U118" s="14">
        <v>2</v>
      </c>
      <c r="V118" s="14">
        <v>2</v>
      </c>
      <c r="W118" s="15"/>
      <c r="X118" s="14">
        <v>68</v>
      </c>
      <c r="Y118" s="14">
        <v>67</v>
      </c>
      <c r="Z118" s="14">
        <v>12</v>
      </c>
      <c r="AA118" s="13">
        <v>51</v>
      </c>
      <c r="AB118" s="15"/>
      <c r="AC118" s="13">
        <v>39.840000000000003</v>
      </c>
      <c r="AD118" s="14">
        <v>6.71</v>
      </c>
      <c r="AE118" s="14">
        <v>75.05</v>
      </c>
      <c r="AF118" s="14">
        <v>6</v>
      </c>
      <c r="AG118" s="14">
        <v>1.18</v>
      </c>
      <c r="AH118" s="14">
        <v>4.0999999999999996</v>
      </c>
      <c r="AI118" s="14">
        <v>1.85</v>
      </c>
      <c r="AJ118" s="14">
        <v>1.56</v>
      </c>
      <c r="AK118" s="14">
        <v>4.6900000000000004</v>
      </c>
      <c r="AL118" s="13">
        <v>106</v>
      </c>
      <c r="AM118" s="14">
        <v>274</v>
      </c>
      <c r="AN118" s="14">
        <v>1.22</v>
      </c>
      <c r="AO118" s="14">
        <v>225</v>
      </c>
      <c r="AP118" s="14"/>
      <c r="AQ118" s="14"/>
      <c r="AR118" s="14"/>
      <c r="AS118" s="14"/>
      <c r="AT118" s="14"/>
      <c r="AU118" s="15"/>
      <c r="AV118" s="13"/>
      <c r="AW118" s="14"/>
      <c r="AX118" s="14"/>
      <c r="AY118" s="14"/>
      <c r="AZ118" s="14"/>
      <c r="BA118" s="15"/>
      <c r="BB118" s="13">
        <v>148</v>
      </c>
      <c r="BC118" s="14">
        <v>4.93</v>
      </c>
      <c r="BD118" s="14">
        <v>269</v>
      </c>
      <c r="BE118" s="14">
        <v>6.3</v>
      </c>
      <c r="BF118" s="14">
        <v>21</v>
      </c>
      <c r="BG118" s="15">
        <v>2</v>
      </c>
      <c r="BH118" s="13"/>
      <c r="BI118" s="14"/>
      <c r="BJ118" s="14">
        <v>6.4</v>
      </c>
      <c r="BK118" s="14">
        <v>49.72</v>
      </c>
      <c r="BL118" s="14">
        <v>34.18</v>
      </c>
      <c r="BM118" s="14"/>
      <c r="BN118" s="14">
        <v>11.15</v>
      </c>
      <c r="BO118" s="14">
        <v>404.2</v>
      </c>
      <c r="BP118" s="14"/>
      <c r="BQ118" s="14">
        <v>110.47</v>
      </c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5">
        <v>664</v>
      </c>
      <c r="CM118" s="13">
        <v>1.69</v>
      </c>
      <c r="CN118" s="14">
        <v>6.02</v>
      </c>
      <c r="CO118" s="14">
        <v>5.78</v>
      </c>
      <c r="CP118" s="14">
        <v>161.76</v>
      </c>
      <c r="CQ118" s="14">
        <v>70.400000000000006</v>
      </c>
      <c r="CR118" s="15">
        <v>23.1</v>
      </c>
      <c r="CS118" s="13">
        <v>28</v>
      </c>
      <c r="CT118" s="14">
        <v>10</v>
      </c>
      <c r="CU118" s="15">
        <v>15</v>
      </c>
      <c r="CV118" s="13">
        <v>1</v>
      </c>
      <c r="CW118" s="14">
        <v>1</v>
      </c>
      <c r="CX118" s="14">
        <v>6</v>
      </c>
      <c r="CY118" s="14">
        <v>1</v>
      </c>
      <c r="CZ118" s="14">
        <v>2</v>
      </c>
      <c r="DA118" s="15">
        <v>1</v>
      </c>
      <c r="DB118" s="13">
        <v>7</v>
      </c>
      <c r="DC118" s="14">
        <v>9</v>
      </c>
      <c r="DD118" s="14">
        <v>8</v>
      </c>
      <c r="DE118" s="14">
        <v>1</v>
      </c>
      <c r="DF118" s="14">
        <v>6</v>
      </c>
      <c r="DG118" s="14">
        <v>2</v>
      </c>
      <c r="DH118" s="15">
        <v>13</v>
      </c>
      <c r="DI118" s="13">
        <v>6</v>
      </c>
      <c r="DJ118" s="14">
        <v>5</v>
      </c>
      <c r="DK118" s="14">
        <v>4</v>
      </c>
      <c r="DL118" s="14">
        <v>5</v>
      </c>
      <c r="DM118" s="14">
        <v>12</v>
      </c>
      <c r="DN118" s="14">
        <v>7</v>
      </c>
      <c r="DO118" s="14">
        <v>5</v>
      </c>
      <c r="DP118" s="14">
        <v>12</v>
      </c>
      <c r="DQ118" s="14">
        <v>15</v>
      </c>
      <c r="DR118" s="14">
        <v>9</v>
      </c>
      <c r="DS118" s="14">
        <v>6</v>
      </c>
      <c r="DT118" s="14">
        <v>120</v>
      </c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5"/>
      <c r="EK118" s="54">
        <f>COUNTBLANK($C118:$EJ118)/139</f>
        <v>0.38848920863309355</v>
      </c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Z118"/>
    </row>
    <row r="119" spans="1:156" ht="15.5" customHeight="1" x14ac:dyDescent="0.35">
      <c r="A119">
        <v>118</v>
      </c>
      <c r="B119">
        <v>3</v>
      </c>
      <c r="C119" s="13">
        <v>2</v>
      </c>
      <c r="D119" s="14">
        <v>6</v>
      </c>
      <c r="E119" s="14">
        <v>6</v>
      </c>
      <c r="F119" s="14">
        <v>4</v>
      </c>
      <c r="G119" s="14">
        <v>3</v>
      </c>
      <c r="H119" s="14">
        <v>1</v>
      </c>
      <c r="I119" s="15">
        <v>1</v>
      </c>
      <c r="J119" s="13">
        <v>2</v>
      </c>
      <c r="K119" s="14">
        <v>1</v>
      </c>
      <c r="L119" s="14">
        <v>1</v>
      </c>
      <c r="M119" s="14">
        <v>1</v>
      </c>
      <c r="N119" s="14">
        <v>1</v>
      </c>
      <c r="O119" s="14">
        <v>1</v>
      </c>
      <c r="P119" s="14">
        <v>1</v>
      </c>
      <c r="Q119" s="14">
        <v>1</v>
      </c>
      <c r="R119" s="14">
        <v>1</v>
      </c>
      <c r="S119" s="14">
        <v>1</v>
      </c>
      <c r="T119" s="14">
        <v>10</v>
      </c>
      <c r="U119" s="14">
        <v>2</v>
      </c>
      <c r="V119" s="14">
        <v>2</v>
      </c>
      <c r="W119" s="15"/>
      <c r="X119" s="14">
        <v>70</v>
      </c>
      <c r="Y119" s="14">
        <v>55</v>
      </c>
      <c r="Z119" s="14">
        <v>170</v>
      </c>
      <c r="AA119" s="13"/>
      <c r="AB119" s="15"/>
      <c r="AC119" s="13">
        <v>45.2</v>
      </c>
      <c r="AD119" s="14">
        <v>4.57</v>
      </c>
      <c r="AE119" s="14">
        <v>64.53</v>
      </c>
      <c r="AF119" s="14">
        <v>6.11</v>
      </c>
      <c r="AG119" s="14">
        <v>0.77</v>
      </c>
      <c r="AH119" s="14">
        <v>1.56</v>
      </c>
      <c r="AI119" s="14">
        <v>3.55</v>
      </c>
      <c r="AJ119" s="14">
        <v>0.97</v>
      </c>
      <c r="AK119" s="14">
        <v>4.01</v>
      </c>
      <c r="AL119" s="13">
        <v>355</v>
      </c>
      <c r="AM119" s="14">
        <v>412</v>
      </c>
      <c r="AN119" s="14">
        <v>2.8</v>
      </c>
      <c r="AO119" s="14">
        <v>147</v>
      </c>
      <c r="AP119" s="14"/>
      <c r="AQ119" s="14"/>
      <c r="AR119" s="14"/>
      <c r="AS119" s="14"/>
      <c r="AT119" s="14"/>
      <c r="AU119" s="15"/>
      <c r="AV119" s="13"/>
      <c r="AW119" s="14"/>
      <c r="AX119" s="14"/>
      <c r="AY119" s="14"/>
      <c r="AZ119" s="14"/>
      <c r="BA119" s="15"/>
      <c r="BB119" s="13">
        <v>95</v>
      </c>
      <c r="BC119" s="14">
        <v>4.91</v>
      </c>
      <c r="BD119" s="14">
        <v>265</v>
      </c>
      <c r="BE119" s="14">
        <v>3.9</v>
      </c>
      <c r="BF119" s="14">
        <v>17</v>
      </c>
      <c r="BG119" s="15">
        <v>7</v>
      </c>
      <c r="BH119" s="13"/>
      <c r="BI119" s="14"/>
      <c r="BJ119" s="14">
        <v>5.72</v>
      </c>
      <c r="BK119" s="14">
        <v>55.2</v>
      </c>
      <c r="BL119" s="14">
        <v>50.34</v>
      </c>
      <c r="BM119" s="14">
        <v>6.46</v>
      </c>
      <c r="BN119" s="14">
        <v>17.600000000000001</v>
      </c>
      <c r="BO119" s="14">
        <v>563.20000000000005</v>
      </c>
      <c r="BP119" s="14"/>
      <c r="BQ119" s="14">
        <v>155.87</v>
      </c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5"/>
      <c r="CM119" s="13"/>
      <c r="CN119" s="14"/>
      <c r="CO119" s="14"/>
      <c r="CP119" s="14"/>
      <c r="CQ119" s="14"/>
      <c r="CR119" s="15"/>
      <c r="CS119" s="13">
        <v>28</v>
      </c>
      <c r="CT119" s="14">
        <v>10</v>
      </c>
      <c r="CU119" s="15">
        <v>14</v>
      </c>
      <c r="CV119" s="13"/>
      <c r="CW119" s="14"/>
      <c r="CX119" s="14"/>
      <c r="CY119" s="14"/>
      <c r="CZ119" s="14"/>
      <c r="DA119" s="15"/>
      <c r="DB119" s="13"/>
      <c r="DC119" s="14"/>
      <c r="DD119" s="14"/>
      <c r="DE119" s="14"/>
      <c r="DF119" s="14"/>
      <c r="DG119" s="14"/>
      <c r="DH119" s="15">
        <v>8</v>
      </c>
      <c r="DI119" s="13">
        <v>6</v>
      </c>
      <c r="DJ119" s="14">
        <v>5</v>
      </c>
      <c r="DK119" s="14">
        <v>5</v>
      </c>
      <c r="DL119" s="14">
        <v>4</v>
      </c>
      <c r="DM119" s="14">
        <v>11</v>
      </c>
      <c r="DN119" s="14">
        <v>6</v>
      </c>
      <c r="DO119" s="14">
        <v>5</v>
      </c>
      <c r="DP119" s="14">
        <v>11</v>
      </c>
      <c r="DQ119" s="14">
        <v>14</v>
      </c>
      <c r="DR119" s="14">
        <v>9</v>
      </c>
      <c r="DS119" s="14">
        <v>4.5</v>
      </c>
      <c r="DT119" s="14">
        <v>118</v>
      </c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5"/>
      <c r="EK119" s="54">
        <f>COUNTBLANK($C119:$EJ119)/139</f>
        <v>0.52517985611510787</v>
      </c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Z119"/>
    </row>
    <row r="120" spans="1:156" ht="15.5" customHeight="1" x14ac:dyDescent="0.35">
      <c r="A120">
        <v>119</v>
      </c>
      <c r="B120">
        <v>2</v>
      </c>
      <c r="C120" s="13">
        <v>2</v>
      </c>
      <c r="D120" s="14">
        <v>6</v>
      </c>
      <c r="E120" s="14">
        <v>6</v>
      </c>
      <c r="F120" s="14">
        <v>2</v>
      </c>
      <c r="G120" s="14">
        <v>2</v>
      </c>
      <c r="H120" s="14">
        <v>2</v>
      </c>
      <c r="I120" s="15">
        <v>1</v>
      </c>
      <c r="J120" s="13">
        <v>2</v>
      </c>
      <c r="K120" s="14">
        <v>1</v>
      </c>
      <c r="L120" s="14">
        <v>1</v>
      </c>
      <c r="M120" s="14">
        <v>1</v>
      </c>
      <c r="N120" s="14">
        <v>1</v>
      </c>
      <c r="O120" s="14">
        <v>2</v>
      </c>
      <c r="P120" s="14">
        <v>1</v>
      </c>
      <c r="Q120" s="14">
        <v>3</v>
      </c>
      <c r="R120" s="14">
        <v>1</v>
      </c>
      <c r="S120" s="14">
        <v>2</v>
      </c>
      <c r="T120" s="14">
        <v>1</v>
      </c>
      <c r="U120" s="14">
        <v>1</v>
      </c>
      <c r="V120" s="14">
        <v>2</v>
      </c>
      <c r="W120" s="15"/>
      <c r="X120" s="14">
        <v>67</v>
      </c>
      <c r="Y120" s="14">
        <v>60</v>
      </c>
      <c r="Z120" s="14">
        <v>84</v>
      </c>
      <c r="AA120" s="13">
        <v>45</v>
      </c>
      <c r="AB120" s="15"/>
      <c r="AC120" s="13">
        <v>44</v>
      </c>
      <c r="AD120" s="14">
        <v>6.1</v>
      </c>
      <c r="AE120" s="14">
        <v>69.2</v>
      </c>
      <c r="AF120" s="14">
        <v>5.34</v>
      </c>
      <c r="AG120" s="14">
        <v>1.42</v>
      </c>
      <c r="AH120" s="14">
        <v>3.75</v>
      </c>
      <c r="AI120" s="14">
        <v>0.96</v>
      </c>
      <c r="AJ120" s="14">
        <v>0.77</v>
      </c>
      <c r="AK120" s="14">
        <v>3.3</v>
      </c>
      <c r="AL120" s="13">
        <v>174</v>
      </c>
      <c r="AM120" s="14">
        <v>544</v>
      </c>
      <c r="AN120" s="14">
        <v>1.17</v>
      </c>
      <c r="AO120" s="14">
        <v>465</v>
      </c>
      <c r="AP120" s="14"/>
      <c r="AQ120" s="14"/>
      <c r="AR120" s="14"/>
      <c r="AS120" s="14"/>
      <c r="AT120" s="14"/>
      <c r="AU120" s="15"/>
      <c r="AV120" s="13"/>
      <c r="AW120" s="14"/>
      <c r="AX120" s="14"/>
      <c r="AY120" s="14"/>
      <c r="AZ120" s="14"/>
      <c r="BA120" s="15"/>
      <c r="BB120" s="13">
        <v>132</v>
      </c>
      <c r="BC120" s="14">
        <v>4.6500000000000004</v>
      </c>
      <c r="BD120" s="14">
        <v>168</v>
      </c>
      <c r="BE120" s="14">
        <v>4.5</v>
      </c>
      <c r="BF120" s="14">
        <v>18</v>
      </c>
      <c r="BG120" s="15">
        <v>0</v>
      </c>
      <c r="BH120" s="13">
        <v>188</v>
      </c>
      <c r="BI120" s="14">
        <f t="shared" ref="BI120:BI133" si="0">BH120/BB120*1000</f>
        <v>1424.2424242424242</v>
      </c>
      <c r="BJ120" s="14">
        <v>5.86</v>
      </c>
      <c r="BK120" s="14">
        <v>59.2</v>
      </c>
      <c r="BL120" s="14">
        <v>42.56</v>
      </c>
      <c r="BM120" s="14">
        <v>5.6</v>
      </c>
      <c r="BN120" s="14">
        <v>4.1399999999999997</v>
      </c>
      <c r="BO120" s="14">
        <v>488</v>
      </c>
      <c r="BP120" s="14"/>
      <c r="BQ120" s="14">
        <v>49.94</v>
      </c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5"/>
      <c r="CM120" s="13"/>
      <c r="CN120" s="14"/>
      <c r="CO120" s="14"/>
      <c r="CP120" s="14"/>
      <c r="CQ120" s="14"/>
      <c r="CR120" s="15"/>
      <c r="CS120" s="13">
        <v>25</v>
      </c>
      <c r="CT120" s="14">
        <v>7</v>
      </c>
      <c r="CU120" s="15">
        <v>11</v>
      </c>
      <c r="CV120" s="13">
        <v>8</v>
      </c>
      <c r="CW120" s="14">
        <v>5</v>
      </c>
      <c r="CX120" s="14">
        <v>9</v>
      </c>
      <c r="CY120" s="14">
        <v>6</v>
      </c>
      <c r="CZ120" s="14">
        <v>9</v>
      </c>
      <c r="DA120" s="15">
        <v>6</v>
      </c>
      <c r="DB120" s="13">
        <v>9</v>
      </c>
      <c r="DC120" s="14">
        <v>8</v>
      </c>
      <c r="DD120" s="14">
        <v>8</v>
      </c>
      <c r="DE120" s="14">
        <v>7</v>
      </c>
      <c r="DF120" s="14">
        <v>9</v>
      </c>
      <c r="DG120" s="14">
        <v>9</v>
      </c>
      <c r="DH120" s="15">
        <v>14</v>
      </c>
      <c r="DI120" s="13">
        <v>5</v>
      </c>
      <c r="DJ120" s="14">
        <v>4</v>
      </c>
      <c r="DK120" s="14">
        <v>2</v>
      </c>
      <c r="DL120" s="14">
        <v>2</v>
      </c>
      <c r="DM120" s="14">
        <v>11</v>
      </c>
      <c r="DN120" s="14">
        <v>6</v>
      </c>
      <c r="DO120" s="14">
        <v>5</v>
      </c>
      <c r="DP120" s="14">
        <v>6</v>
      </c>
      <c r="DQ120" s="14">
        <v>9.5</v>
      </c>
      <c r="DR120" s="14">
        <v>7.5</v>
      </c>
      <c r="DS120" s="14">
        <v>2</v>
      </c>
      <c r="DT120" s="14">
        <v>87</v>
      </c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5"/>
      <c r="EK120" s="54">
        <f>COUNTBLANK($C120:$EJ120)/139</f>
        <v>0.41726618705035973</v>
      </c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Z120"/>
    </row>
    <row r="121" spans="1:156" ht="15.5" customHeight="1" x14ac:dyDescent="0.35">
      <c r="A121">
        <v>120</v>
      </c>
      <c r="B121">
        <v>1</v>
      </c>
      <c r="C121" s="13">
        <v>2</v>
      </c>
      <c r="D121" s="14">
        <v>5</v>
      </c>
      <c r="E121" s="14">
        <v>6</v>
      </c>
      <c r="F121" s="14">
        <v>2</v>
      </c>
      <c r="G121" s="14">
        <v>2</v>
      </c>
      <c r="H121" s="14">
        <v>1</v>
      </c>
      <c r="I121" s="15">
        <v>1</v>
      </c>
      <c r="J121" s="13">
        <v>1</v>
      </c>
      <c r="K121" s="14">
        <v>1</v>
      </c>
      <c r="L121" s="14">
        <v>1</v>
      </c>
      <c r="M121" s="14">
        <v>1</v>
      </c>
      <c r="N121" s="14">
        <v>1</v>
      </c>
      <c r="O121" s="14">
        <v>2</v>
      </c>
      <c r="P121" s="14">
        <v>1</v>
      </c>
      <c r="Q121" s="14">
        <v>1</v>
      </c>
      <c r="R121" s="14">
        <v>2</v>
      </c>
      <c r="S121" s="14">
        <v>1</v>
      </c>
      <c r="T121" s="14">
        <v>1</v>
      </c>
      <c r="U121" s="14">
        <v>1</v>
      </c>
      <c r="V121" s="14">
        <v>1</v>
      </c>
      <c r="W121" s="15"/>
      <c r="X121" s="14">
        <v>74</v>
      </c>
      <c r="Y121" s="14">
        <v>70</v>
      </c>
      <c r="Z121" s="14">
        <v>48</v>
      </c>
      <c r="AA121" s="13">
        <v>65</v>
      </c>
      <c r="AB121" s="15"/>
      <c r="AC121" s="13">
        <v>42.5</v>
      </c>
      <c r="AD121" s="14">
        <v>6.35</v>
      </c>
      <c r="AE121" s="14">
        <v>61.7</v>
      </c>
      <c r="AF121" s="14">
        <v>6.19</v>
      </c>
      <c r="AG121" s="14">
        <v>1.32</v>
      </c>
      <c r="AH121" s="14">
        <v>3.9</v>
      </c>
      <c r="AI121" s="14">
        <v>1.73</v>
      </c>
      <c r="AJ121" s="14">
        <v>0.8</v>
      </c>
      <c r="AK121" s="14">
        <v>3.8</v>
      </c>
      <c r="AL121" s="13">
        <v>145</v>
      </c>
      <c r="AM121" s="14">
        <v>334</v>
      </c>
      <c r="AN121" s="14">
        <v>2.11</v>
      </c>
      <c r="AO121" s="14">
        <v>158</v>
      </c>
      <c r="AP121" s="14"/>
      <c r="AQ121" s="14"/>
      <c r="AR121" s="14"/>
      <c r="AS121" s="14"/>
      <c r="AT121" s="14"/>
      <c r="AU121" s="15"/>
      <c r="AV121" s="13"/>
      <c r="AW121" s="14"/>
      <c r="AX121" s="14"/>
      <c r="AY121" s="14"/>
      <c r="AZ121" s="14"/>
      <c r="BA121" s="15"/>
      <c r="BB121" s="13">
        <v>135</v>
      </c>
      <c r="BC121" s="14">
        <v>5.0199999999999996</v>
      </c>
      <c r="BD121" s="14">
        <v>385</v>
      </c>
      <c r="BE121" s="14">
        <v>4.9000000000000004</v>
      </c>
      <c r="BF121" s="14">
        <v>5</v>
      </c>
      <c r="BG121" s="15">
        <v>0</v>
      </c>
      <c r="BH121" s="13">
        <v>167</v>
      </c>
      <c r="BI121" s="14">
        <f t="shared" si="0"/>
        <v>1237.037037037037</v>
      </c>
      <c r="BJ121" s="14">
        <v>4.43</v>
      </c>
      <c r="BK121" s="14">
        <v>40.799999999999997</v>
      </c>
      <c r="BL121" s="14">
        <v>40.49</v>
      </c>
      <c r="BM121" s="14"/>
      <c r="BN121" s="14">
        <v>7.02</v>
      </c>
      <c r="BO121" s="14">
        <v>518.9</v>
      </c>
      <c r="BP121" s="14"/>
      <c r="BQ121" s="14">
        <v>133.16999999999999</v>
      </c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5"/>
      <c r="CM121" s="13">
        <v>2.6</v>
      </c>
      <c r="CN121" s="14">
        <v>6.86</v>
      </c>
      <c r="CO121" s="14">
        <v>11.28</v>
      </c>
      <c r="CP121" s="14">
        <v>138</v>
      </c>
      <c r="CQ121" s="14">
        <v>11.18</v>
      </c>
      <c r="CR121" s="15">
        <v>31.4</v>
      </c>
      <c r="CS121" s="13">
        <v>28</v>
      </c>
      <c r="CT121" s="14">
        <v>5</v>
      </c>
      <c r="CU121" s="15">
        <v>13</v>
      </c>
      <c r="CV121" s="13">
        <v>7</v>
      </c>
      <c r="CW121" s="14">
        <v>7</v>
      </c>
      <c r="CX121" s="14">
        <v>8</v>
      </c>
      <c r="CY121" s="14">
        <v>5</v>
      </c>
      <c r="CZ121" s="14">
        <v>9</v>
      </c>
      <c r="DA121" s="15">
        <v>1</v>
      </c>
      <c r="DB121" s="13">
        <v>2</v>
      </c>
      <c r="DC121" s="14">
        <v>3</v>
      </c>
      <c r="DD121" s="14">
        <v>1</v>
      </c>
      <c r="DE121" s="14">
        <v>1</v>
      </c>
      <c r="DF121" s="14">
        <v>4</v>
      </c>
      <c r="DG121" s="14">
        <v>1</v>
      </c>
      <c r="DH121" s="15">
        <v>4</v>
      </c>
      <c r="DI121" s="13">
        <v>5</v>
      </c>
      <c r="DJ121" s="14">
        <v>3</v>
      </c>
      <c r="DK121" s="14">
        <v>4</v>
      </c>
      <c r="DL121" s="14">
        <v>0</v>
      </c>
      <c r="DM121" s="14">
        <v>11</v>
      </c>
      <c r="DN121" s="14">
        <v>6</v>
      </c>
      <c r="DO121" s="14">
        <v>5</v>
      </c>
      <c r="DP121" s="14">
        <v>3</v>
      </c>
      <c r="DQ121" s="14">
        <v>8</v>
      </c>
      <c r="DR121" s="14">
        <v>7</v>
      </c>
      <c r="DS121" s="14">
        <v>1</v>
      </c>
      <c r="DT121" s="14">
        <v>84</v>
      </c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5"/>
      <c r="EK121" s="54">
        <f>COUNTBLANK($C121:$EJ121)/139</f>
        <v>0.38129496402877699</v>
      </c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Z121"/>
    </row>
    <row r="122" spans="1:156" ht="15.5" customHeight="1" x14ac:dyDescent="0.35">
      <c r="A122">
        <v>121</v>
      </c>
      <c r="B122">
        <v>2</v>
      </c>
      <c r="C122" s="13">
        <v>2</v>
      </c>
      <c r="D122" s="14">
        <v>3</v>
      </c>
      <c r="E122" s="14">
        <v>1</v>
      </c>
      <c r="F122" s="14">
        <v>4</v>
      </c>
      <c r="G122" s="14">
        <v>1</v>
      </c>
      <c r="H122" s="14">
        <v>1</v>
      </c>
      <c r="I122" s="15">
        <v>3</v>
      </c>
      <c r="J122" s="13">
        <v>1</v>
      </c>
      <c r="K122" s="14">
        <v>1</v>
      </c>
      <c r="L122" s="14">
        <v>1</v>
      </c>
      <c r="M122" s="14">
        <v>1</v>
      </c>
      <c r="N122" s="14">
        <v>1</v>
      </c>
      <c r="O122" s="14">
        <v>2</v>
      </c>
      <c r="P122" s="14">
        <v>1</v>
      </c>
      <c r="Q122" s="14">
        <v>1</v>
      </c>
      <c r="R122" s="14">
        <v>2</v>
      </c>
      <c r="S122" s="14">
        <v>2</v>
      </c>
      <c r="T122" s="14">
        <v>1</v>
      </c>
      <c r="U122" s="14">
        <v>1</v>
      </c>
      <c r="V122" s="14">
        <v>2</v>
      </c>
      <c r="W122" s="15"/>
      <c r="X122" s="14">
        <v>68</v>
      </c>
      <c r="Y122" s="14">
        <v>64</v>
      </c>
      <c r="Z122" s="14">
        <v>60</v>
      </c>
      <c r="AA122" s="13">
        <v>42</v>
      </c>
      <c r="AB122" s="15"/>
      <c r="AC122" s="13">
        <v>40.299999999999997</v>
      </c>
      <c r="AD122" s="14">
        <v>5.83</v>
      </c>
      <c r="AE122" s="14">
        <v>60.52</v>
      </c>
      <c r="AF122" s="14">
        <v>5.53</v>
      </c>
      <c r="AG122" s="14">
        <v>1.28</v>
      </c>
      <c r="AH122" s="14">
        <v>3.54</v>
      </c>
      <c r="AI122" s="14">
        <v>0.95</v>
      </c>
      <c r="AJ122" s="14">
        <v>1.05</v>
      </c>
      <c r="AK122" s="14">
        <v>3.55</v>
      </c>
      <c r="AL122" s="13">
        <v>219</v>
      </c>
      <c r="AM122" s="14">
        <v>313</v>
      </c>
      <c r="AN122" s="14">
        <v>2.75</v>
      </c>
      <c r="AO122" s="14">
        <v>114</v>
      </c>
      <c r="AP122" s="14"/>
      <c r="AQ122" s="14"/>
      <c r="AR122" s="14"/>
      <c r="AS122" s="14"/>
      <c r="AT122" s="14"/>
      <c r="AU122" s="15"/>
      <c r="AV122" s="13"/>
      <c r="AW122" s="14"/>
      <c r="AX122" s="14"/>
      <c r="AY122" s="14"/>
      <c r="AZ122" s="14"/>
      <c r="BA122" s="15"/>
      <c r="BB122" s="13">
        <v>129</v>
      </c>
      <c r="BC122" s="14">
        <v>4.3</v>
      </c>
      <c r="BD122" s="14">
        <v>180</v>
      </c>
      <c r="BE122" s="14">
        <v>6</v>
      </c>
      <c r="BF122" s="14">
        <v>14</v>
      </c>
      <c r="BG122" s="15">
        <v>3</v>
      </c>
      <c r="BH122" s="13">
        <v>164</v>
      </c>
      <c r="BI122" s="14">
        <f t="shared" si="0"/>
        <v>1271.3178294573643</v>
      </c>
      <c r="BJ122" s="14">
        <v>7.13</v>
      </c>
      <c r="BK122" s="14">
        <v>59.1</v>
      </c>
      <c r="BL122" s="14">
        <v>42.58</v>
      </c>
      <c r="BM122" s="14">
        <v>3.89</v>
      </c>
      <c r="BN122" s="14">
        <v>4.99</v>
      </c>
      <c r="BO122" s="14">
        <v>474</v>
      </c>
      <c r="BP122" s="14"/>
      <c r="BQ122" s="14">
        <v>45.4</v>
      </c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5"/>
      <c r="CM122" s="13"/>
      <c r="CN122" s="14"/>
      <c r="CO122" s="14"/>
      <c r="CP122" s="14"/>
      <c r="CQ122" s="14"/>
      <c r="CR122" s="15"/>
      <c r="CS122" s="13">
        <v>26</v>
      </c>
      <c r="CT122" s="14">
        <v>10</v>
      </c>
      <c r="CU122" s="15">
        <v>15</v>
      </c>
      <c r="CV122" s="13">
        <v>8</v>
      </c>
      <c r="CW122" s="14">
        <v>6</v>
      </c>
      <c r="CX122" s="14">
        <v>8</v>
      </c>
      <c r="CY122" s="14">
        <v>6</v>
      </c>
      <c r="CZ122" s="14">
        <v>7</v>
      </c>
      <c r="DA122" s="15">
        <v>4</v>
      </c>
      <c r="DB122" s="13">
        <v>7</v>
      </c>
      <c r="DC122" s="14">
        <v>8</v>
      </c>
      <c r="DD122" s="14">
        <v>8</v>
      </c>
      <c r="DE122" s="14">
        <v>8</v>
      </c>
      <c r="DF122" s="14">
        <v>6</v>
      </c>
      <c r="DG122" s="14">
        <v>5</v>
      </c>
      <c r="DH122" s="15">
        <v>21</v>
      </c>
      <c r="DI122" s="13">
        <v>5</v>
      </c>
      <c r="DJ122" s="14">
        <v>5</v>
      </c>
      <c r="DK122" s="14">
        <v>3</v>
      </c>
      <c r="DL122" s="14">
        <v>4</v>
      </c>
      <c r="DM122" s="14">
        <v>9</v>
      </c>
      <c r="DN122" s="14">
        <v>4</v>
      </c>
      <c r="DO122" s="14">
        <v>5</v>
      </c>
      <c r="DP122" s="14">
        <v>9</v>
      </c>
      <c r="DQ122" s="14">
        <v>8</v>
      </c>
      <c r="DR122" s="14">
        <v>7</v>
      </c>
      <c r="DS122" s="14">
        <v>1</v>
      </c>
      <c r="DT122" s="14">
        <v>93</v>
      </c>
      <c r="DU122" s="14">
        <v>72</v>
      </c>
      <c r="DV122" s="14">
        <v>16</v>
      </c>
      <c r="DW122" s="14">
        <v>1</v>
      </c>
      <c r="DX122" s="14">
        <v>10</v>
      </c>
      <c r="DY122" s="14">
        <v>7</v>
      </c>
      <c r="DZ122" s="14">
        <v>25</v>
      </c>
      <c r="EA122" s="14">
        <v>14</v>
      </c>
      <c r="EB122" s="14">
        <v>111</v>
      </c>
      <c r="EC122" s="14">
        <v>113</v>
      </c>
      <c r="ED122" s="14">
        <v>185</v>
      </c>
      <c r="EE122" s="14">
        <v>0</v>
      </c>
      <c r="EF122" s="14">
        <v>0</v>
      </c>
      <c r="EG122" s="14">
        <v>2</v>
      </c>
      <c r="EH122" s="14">
        <v>7</v>
      </c>
      <c r="EI122" s="14">
        <v>72</v>
      </c>
      <c r="EJ122" s="15">
        <v>1.01</v>
      </c>
      <c r="EK122" s="54">
        <f>COUNTBLANK($C122:$EJ122)/139</f>
        <v>0.30215827338129497</v>
      </c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Z122"/>
    </row>
    <row r="123" spans="1:156" ht="15.5" customHeight="1" x14ac:dyDescent="0.35">
      <c r="A123">
        <v>122</v>
      </c>
      <c r="B123">
        <v>1</v>
      </c>
      <c r="C123" s="13">
        <v>2</v>
      </c>
      <c r="D123" s="14">
        <v>6</v>
      </c>
      <c r="E123" s="14">
        <v>5</v>
      </c>
      <c r="F123" s="14">
        <v>1</v>
      </c>
      <c r="G123" s="14">
        <v>1</v>
      </c>
      <c r="H123" s="14">
        <v>1</v>
      </c>
      <c r="I123" s="15">
        <v>3</v>
      </c>
      <c r="J123" s="13">
        <v>1</v>
      </c>
      <c r="K123" s="14">
        <v>1</v>
      </c>
      <c r="L123" s="14">
        <v>1</v>
      </c>
      <c r="M123" s="14">
        <v>1</v>
      </c>
      <c r="N123" s="14">
        <v>1</v>
      </c>
      <c r="O123" s="14">
        <v>2</v>
      </c>
      <c r="P123" s="14">
        <v>1</v>
      </c>
      <c r="Q123" s="14">
        <v>2</v>
      </c>
      <c r="R123" s="14">
        <v>1</v>
      </c>
      <c r="S123" s="14">
        <v>2</v>
      </c>
      <c r="T123" s="14">
        <v>1</v>
      </c>
      <c r="U123" s="14">
        <v>1</v>
      </c>
      <c r="V123" s="14">
        <v>2</v>
      </c>
      <c r="W123" s="15"/>
      <c r="X123" s="14">
        <v>84</v>
      </c>
      <c r="Y123" s="14">
        <v>82</v>
      </c>
      <c r="Z123" s="14">
        <v>24</v>
      </c>
      <c r="AA123" s="13"/>
      <c r="AB123" s="15"/>
      <c r="AC123" s="13">
        <v>46.9</v>
      </c>
      <c r="AD123" s="14">
        <v>7.32</v>
      </c>
      <c r="AE123" s="14">
        <v>68.2</v>
      </c>
      <c r="AF123" s="14">
        <v>6.08</v>
      </c>
      <c r="AG123" s="14">
        <v>1.72</v>
      </c>
      <c r="AH123" s="14">
        <v>4.51</v>
      </c>
      <c r="AI123" s="14">
        <v>1.38</v>
      </c>
      <c r="AJ123" s="14">
        <v>1.01</v>
      </c>
      <c r="AK123" s="14">
        <v>3.25</v>
      </c>
      <c r="AL123" s="13">
        <v>737</v>
      </c>
      <c r="AM123" s="14">
        <v>368</v>
      </c>
      <c r="AN123" s="14">
        <v>1.02</v>
      </c>
      <c r="AO123" s="14">
        <v>723</v>
      </c>
      <c r="AP123" s="14"/>
      <c r="AQ123" s="14"/>
      <c r="AR123" s="14"/>
      <c r="AS123" s="14"/>
      <c r="AT123" s="14"/>
      <c r="AU123" s="15"/>
      <c r="AV123" s="13"/>
      <c r="AW123" s="14"/>
      <c r="AX123" s="14"/>
      <c r="AY123" s="14"/>
      <c r="AZ123" s="14"/>
      <c r="BA123" s="15"/>
      <c r="BB123" s="13">
        <v>150</v>
      </c>
      <c r="BC123" s="14">
        <v>5.0999999999999996</v>
      </c>
      <c r="BD123" s="14">
        <v>227</v>
      </c>
      <c r="BE123" s="14">
        <v>5.77</v>
      </c>
      <c r="BF123" s="14">
        <v>13</v>
      </c>
      <c r="BG123" s="15">
        <v>4</v>
      </c>
      <c r="BH123" s="13">
        <v>182</v>
      </c>
      <c r="BI123" s="14">
        <f t="shared" si="0"/>
        <v>1213.3333333333335</v>
      </c>
      <c r="BJ123" s="14">
        <v>3.7</v>
      </c>
      <c r="BK123" s="14">
        <v>74</v>
      </c>
      <c r="BL123" s="14">
        <v>38.119999999999997</v>
      </c>
      <c r="BM123" s="14">
        <v>4.25</v>
      </c>
      <c r="BN123" s="14">
        <v>4.91</v>
      </c>
      <c r="BO123" s="14">
        <v>506.3</v>
      </c>
      <c r="BP123" s="14"/>
      <c r="BQ123" s="14">
        <v>92.31</v>
      </c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5"/>
      <c r="CM123" s="13"/>
      <c r="CN123" s="14"/>
      <c r="CO123" s="14"/>
      <c r="CP123" s="14"/>
      <c r="CQ123" s="14"/>
      <c r="CR123" s="15"/>
      <c r="CS123" s="13">
        <v>29</v>
      </c>
      <c r="CT123" s="14">
        <v>10</v>
      </c>
      <c r="CU123" s="15">
        <v>16</v>
      </c>
      <c r="CV123" s="13">
        <v>5</v>
      </c>
      <c r="CW123" s="14">
        <v>3</v>
      </c>
      <c r="CX123" s="14">
        <v>5</v>
      </c>
      <c r="CY123" s="14">
        <v>4</v>
      </c>
      <c r="CZ123" s="14">
        <v>8</v>
      </c>
      <c r="DA123" s="15">
        <v>2</v>
      </c>
      <c r="DB123" s="13">
        <v>9</v>
      </c>
      <c r="DC123" s="14">
        <v>9</v>
      </c>
      <c r="DD123" s="14">
        <v>9</v>
      </c>
      <c r="DE123" s="14">
        <v>7</v>
      </c>
      <c r="DF123" s="14">
        <v>9</v>
      </c>
      <c r="DG123" s="14">
        <v>2</v>
      </c>
      <c r="DH123" s="15">
        <v>12</v>
      </c>
      <c r="DI123" s="13">
        <v>6</v>
      </c>
      <c r="DJ123" s="14">
        <v>5</v>
      </c>
      <c r="DK123" s="14">
        <v>3</v>
      </c>
      <c r="DL123" s="14">
        <v>6</v>
      </c>
      <c r="DM123" s="14">
        <v>8</v>
      </c>
      <c r="DN123" s="14">
        <v>5</v>
      </c>
      <c r="DO123" s="14">
        <v>3</v>
      </c>
      <c r="DP123" s="14">
        <v>6</v>
      </c>
      <c r="DQ123" s="14">
        <v>14</v>
      </c>
      <c r="DR123" s="14">
        <v>9</v>
      </c>
      <c r="DS123" s="14">
        <v>5</v>
      </c>
      <c r="DT123" s="14">
        <v>110</v>
      </c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5"/>
      <c r="EK123" s="54">
        <f>COUNTBLANK($C123:$EJ123)/139</f>
        <v>0.42446043165467628</v>
      </c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Z123"/>
    </row>
    <row r="124" spans="1:156" ht="15.5" customHeight="1" x14ac:dyDescent="0.35">
      <c r="A124">
        <v>123</v>
      </c>
      <c r="B124">
        <v>2</v>
      </c>
      <c r="C124" s="13">
        <v>2</v>
      </c>
      <c r="D124" s="14">
        <v>4</v>
      </c>
      <c r="E124" s="14">
        <v>6</v>
      </c>
      <c r="F124" s="14">
        <v>1</v>
      </c>
      <c r="G124" s="14">
        <v>1</v>
      </c>
      <c r="H124" s="14">
        <v>1</v>
      </c>
      <c r="I124" s="15">
        <v>1</v>
      </c>
      <c r="J124" s="13">
        <v>1</v>
      </c>
      <c r="K124" s="14">
        <v>1</v>
      </c>
      <c r="L124" s="14">
        <v>1</v>
      </c>
      <c r="M124" s="14">
        <v>1</v>
      </c>
      <c r="N124" s="14">
        <v>1</v>
      </c>
      <c r="O124" s="14">
        <v>1</v>
      </c>
      <c r="P124" s="14">
        <v>1</v>
      </c>
      <c r="Q124" s="14">
        <v>1</v>
      </c>
      <c r="R124" s="14">
        <v>1</v>
      </c>
      <c r="S124" s="14">
        <v>1</v>
      </c>
      <c r="T124" s="14">
        <v>1</v>
      </c>
      <c r="U124" s="14">
        <v>1</v>
      </c>
      <c r="V124" s="14">
        <v>2</v>
      </c>
      <c r="W124" s="15"/>
      <c r="X124" s="14">
        <v>69</v>
      </c>
      <c r="Y124" s="14">
        <v>66</v>
      </c>
      <c r="Z124" s="14">
        <v>36</v>
      </c>
      <c r="AA124" s="13">
        <v>54</v>
      </c>
      <c r="AB124" s="15"/>
      <c r="AC124" s="13">
        <v>46.9</v>
      </c>
      <c r="AD124" s="14">
        <v>7.44</v>
      </c>
      <c r="AE124" s="14">
        <v>65.2</v>
      </c>
      <c r="AF124" s="14">
        <v>5.8</v>
      </c>
      <c r="AG124" s="14">
        <v>1.58</v>
      </c>
      <c r="AH124" s="14">
        <v>4.51</v>
      </c>
      <c r="AI124" s="14">
        <v>0.83</v>
      </c>
      <c r="AJ124" s="14">
        <v>1.07</v>
      </c>
      <c r="AK124" s="14">
        <v>3.72</v>
      </c>
      <c r="AL124" s="13">
        <v>134</v>
      </c>
      <c r="AM124" s="14">
        <v>313</v>
      </c>
      <c r="AN124" s="14">
        <v>1.81</v>
      </c>
      <c r="AO124" s="14">
        <v>173</v>
      </c>
      <c r="AP124" s="14"/>
      <c r="AQ124" s="14"/>
      <c r="AR124" s="14"/>
      <c r="AS124" s="14"/>
      <c r="AT124" s="14"/>
      <c r="AU124" s="15"/>
      <c r="AV124" s="13"/>
      <c r="AW124" s="14"/>
      <c r="AX124" s="14"/>
      <c r="AY124" s="14"/>
      <c r="AZ124" s="14"/>
      <c r="BA124" s="15"/>
      <c r="BB124" s="13">
        <v>130</v>
      </c>
      <c r="BC124" s="14">
        <v>4.41</v>
      </c>
      <c r="BD124" s="14">
        <v>265</v>
      </c>
      <c r="BE124" s="14">
        <v>4.8</v>
      </c>
      <c r="BF124" s="14">
        <v>8</v>
      </c>
      <c r="BG124" s="15">
        <v>9</v>
      </c>
      <c r="BH124" s="13">
        <v>236</v>
      </c>
      <c r="BI124" s="14">
        <f t="shared" si="0"/>
        <v>1815.3846153846155</v>
      </c>
      <c r="BJ124" s="14">
        <v>2.4500000000000002</v>
      </c>
      <c r="BK124" s="14">
        <v>56.8</v>
      </c>
      <c r="BL124" s="14">
        <v>45.82</v>
      </c>
      <c r="BM124" s="14"/>
      <c r="BN124" s="14">
        <v>4.5199999999999996</v>
      </c>
      <c r="BO124" s="14">
        <v>490</v>
      </c>
      <c r="BP124" s="14"/>
      <c r="BQ124" s="14">
        <v>90.8</v>
      </c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5"/>
      <c r="CM124" s="13"/>
      <c r="CN124" s="14"/>
      <c r="CO124" s="14"/>
      <c r="CP124" s="14"/>
      <c r="CQ124" s="14"/>
      <c r="CR124" s="15"/>
      <c r="CS124" s="13">
        <v>26</v>
      </c>
      <c r="CT124" s="14">
        <v>9</v>
      </c>
      <c r="CU124" s="15">
        <v>15</v>
      </c>
      <c r="CV124" s="13">
        <v>3</v>
      </c>
      <c r="CW124" s="14">
        <v>1</v>
      </c>
      <c r="CX124" s="14">
        <v>5</v>
      </c>
      <c r="CY124" s="14">
        <v>6</v>
      </c>
      <c r="CZ124" s="14">
        <v>3</v>
      </c>
      <c r="DA124" s="15">
        <v>4</v>
      </c>
      <c r="DB124" s="13">
        <v>9</v>
      </c>
      <c r="DC124" s="14">
        <v>8</v>
      </c>
      <c r="DD124" s="14">
        <v>5</v>
      </c>
      <c r="DE124" s="14">
        <v>8</v>
      </c>
      <c r="DF124" s="14">
        <v>9</v>
      </c>
      <c r="DG124" s="14">
        <v>9</v>
      </c>
      <c r="DH124" s="15">
        <v>14</v>
      </c>
      <c r="DI124" s="13">
        <v>6</v>
      </c>
      <c r="DJ124" s="14">
        <v>5</v>
      </c>
      <c r="DK124" s="14">
        <v>5</v>
      </c>
      <c r="DL124" s="14">
        <v>2</v>
      </c>
      <c r="DM124" s="14">
        <v>10</v>
      </c>
      <c r="DN124" s="14">
        <v>5</v>
      </c>
      <c r="DO124" s="14">
        <v>5</v>
      </c>
      <c r="DP124" s="14">
        <v>12</v>
      </c>
      <c r="DQ124" s="14">
        <v>14</v>
      </c>
      <c r="DR124" s="14">
        <v>9</v>
      </c>
      <c r="DS124" s="14">
        <v>5</v>
      </c>
      <c r="DT124" s="14">
        <v>110</v>
      </c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5"/>
      <c r="EK124" s="54">
        <f>COUNTBLANK($C124:$EJ124)/139</f>
        <v>0.42446043165467628</v>
      </c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Z124"/>
    </row>
    <row r="125" spans="1:156" ht="15.5" customHeight="1" x14ac:dyDescent="0.35">
      <c r="A125">
        <v>124</v>
      </c>
      <c r="B125">
        <v>2</v>
      </c>
      <c r="C125" s="13">
        <v>2</v>
      </c>
      <c r="D125" s="14">
        <v>4</v>
      </c>
      <c r="E125" s="14">
        <v>6</v>
      </c>
      <c r="F125" s="14">
        <v>4</v>
      </c>
      <c r="G125" s="14">
        <v>3</v>
      </c>
      <c r="H125" s="14">
        <v>1</v>
      </c>
      <c r="I125" s="15">
        <v>3</v>
      </c>
      <c r="J125" s="13">
        <v>1</v>
      </c>
      <c r="K125" s="14">
        <v>1</v>
      </c>
      <c r="L125" s="14">
        <v>1</v>
      </c>
      <c r="M125" s="14">
        <v>1</v>
      </c>
      <c r="N125" s="14">
        <v>1</v>
      </c>
      <c r="O125" s="14">
        <v>1</v>
      </c>
      <c r="P125" s="14">
        <v>1</v>
      </c>
      <c r="Q125" s="14">
        <v>1</v>
      </c>
      <c r="R125" s="14">
        <v>1</v>
      </c>
      <c r="S125" s="14">
        <v>1</v>
      </c>
      <c r="T125" s="14">
        <v>1</v>
      </c>
      <c r="U125" s="14">
        <v>2</v>
      </c>
      <c r="V125" s="14">
        <v>1</v>
      </c>
      <c r="W125" s="15"/>
      <c r="X125" s="14">
        <v>79</v>
      </c>
      <c r="Y125" s="14">
        <v>76</v>
      </c>
      <c r="Z125" s="14">
        <v>30</v>
      </c>
      <c r="AA125" s="13">
        <v>67</v>
      </c>
      <c r="AB125" s="15"/>
      <c r="AC125" s="13">
        <v>41.89</v>
      </c>
      <c r="AD125" s="14">
        <v>5.79</v>
      </c>
      <c r="AE125" s="14">
        <v>32.35</v>
      </c>
      <c r="AF125" s="14">
        <v>5.09</v>
      </c>
      <c r="AG125" s="14">
        <v>1.43</v>
      </c>
      <c r="AH125" s="14">
        <v>3.21</v>
      </c>
      <c r="AI125" s="14">
        <v>1.25</v>
      </c>
      <c r="AJ125" s="14">
        <v>6.08</v>
      </c>
      <c r="AK125" s="14">
        <v>3.05</v>
      </c>
      <c r="AL125" s="13">
        <v>209</v>
      </c>
      <c r="AM125" s="14">
        <v>404</v>
      </c>
      <c r="AN125" s="14">
        <v>2.13</v>
      </c>
      <c r="AO125" s="14">
        <v>190</v>
      </c>
      <c r="AP125" s="14"/>
      <c r="AQ125" s="14"/>
      <c r="AR125" s="14"/>
      <c r="AS125" s="14"/>
      <c r="AT125" s="14"/>
      <c r="AU125" s="15"/>
      <c r="AV125" s="13"/>
      <c r="AW125" s="14"/>
      <c r="AX125" s="14"/>
      <c r="AY125" s="14"/>
      <c r="AZ125" s="14"/>
      <c r="BA125" s="15"/>
      <c r="BB125" s="13">
        <v>100</v>
      </c>
      <c r="BC125" s="14">
        <v>6.39</v>
      </c>
      <c r="BD125" s="14">
        <v>311</v>
      </c>
      <c r="BE125" s="14">
        <v>6.4</v>
      </c>
      <c r="BF125" s="14">
        <v>6</v>
      </c>
      <c r="BG125" s="15">
        <v>1</v>
      </c>
      <c r="BH125" s="13">
        <v>138</v>
      </c>
      <c r="BI125" s="14">
        <f t="shared" si="0"/>
        <v>1380</v>
      </c>
      <c r="BJ125" s="14">
        <v>3.16</v>
      </c>
      <c r="BK125" s="14">
        <v>45</v>
      </c>
      <c r="BL125" s="14">
        <v>51.33</v>
      </c>
      <c r="BM125" s="14"/>
      <c r="BN125" s="14">
        <v>4.8</v>
      </c>
      <c r="BO125" s="14">
        <v>485</v>
      </c>
      <c r="BP125" s="14"/>
      <c r="BQ125" s="14">
        <v>92.31</v>
      </c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5"/>
      <c r="CM125" s="13"/>
      <c r="CN125" s="14"/>
      <c r="CO125" s="14"/>
      <c r="CP125" s="14"/>
      <c r="CQ125" s="14"/>
      <c r="CR125" s="15"/>
      <c r="CS125" s="13">
        <v>28</v>
      </c>
      <c r="CT125" s="14">
        <v>6</v>
      </c>
      <c r="CU125" s="15">
        <v>14</v>
      </c>
      <c r="CV125" s="13">
        <v>1</v>
      </c>
      <c r="CW125" s="14">
        <v>1</v>
      </c>
      <c r="CX125" s="14">
        <v>5</v>
      </c>
      <c r="CY125" s="14">
        <v>4</v>
      </c>
      <c r="CZ125" s="14">
        <v>2</v>
      </c>
      <c r="DA125" s="15">
        <v>1</v>
      </c>
      <c r="DB125" s="13">
        <v>2</v>
      </c>
      <c r="DC125" s="14">
        <v>3</v>
      </c>
      <c r="DD125" s="14">
        <v>6</v>
      </c>
      <c r="DE125" s="14">
        <v>1</v>
      </c>
      <c r="DF125" s="14">
        <v>6</v>
      </c>
      <c r="DG125" s="14">
        <v>1</v>
      </c>
      <c r="DH125" s="15">
        <v>9</v>
      </c>
      <c r="DI125" s="13">
        <v>6</v>
      </c>
      <c r="DJ125" s="14">
        <v>5</v>
      </c>
      <c r="DK125" s="14">
        <v>6</v>
      </c>
      <c r="DL125" s="14">
        <v>2</v>
      </c>
      <c r="DM125" s="14">
        <v>7</v>
      </c>
      <c r="DN125" s="14">
        <v>4</v>
      </c>
      <c r="DO125" s="14">
        <v>3</v>
      </c>
      <c r="DP125" s="14">
        <v>6</v>
      </c>
      <c r="DQ125" s="14">
        <v>8</v>
      </c>
      <c r="DR125" s="14">
        <v>7</v>
      </c>
      <c r="DS125" s="14">
        <v>1</v>
      </c>
      <c r="DT125" s="14">
        <v>94</v>
      </c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5"/>
      <c r="EK125" s="54">
        <f>COUNTBLANK($C125:$EJ125)/139</f>
        <v>0.42446043165467628</v>
      </c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Z125"/>
    </row>
    <row r="126" spans="1:156" ht="15.5" customHeight="1" x14ac:dyDescent="0.35">
      <c r="A126">
        <v>125</v>
      </c>
      <c r="B126">
        <v>1</v>
      </c>
      <c r="C126" s="13">
        <v>2</v>
      </c>
      <c r="D126" s="14">
        <v>4</v>
      </c>
      <c r="E126" s="14">
        <v>6</v>
      </c>
      <c r="F126" s="14">
        <v>4</v>
      </c>
      <c r="G126" s="14">
        <v>1</v>
      </c>
      <c r="H126" s="14">
        <v>1</v>
      </c>
      <c r="I126" s="15">
        <v>1</v>
      </c>
      <c r="J126" s="13">
        <v>1</v>
      </c>
      <c r="K126" s="14">
        <v>1</v>
      </c>
      <c r="L126" s="14">
        <v>1</v>
      </c>
      <c r="M126" s="14">
        <v>1</v>
      </c>
      <c r="N126" s="14">
        <v>2</v>
      </c>
      <c r="O126" s="14">
        <v>2</v>
      </c>
      <c r="P126" s="14">
        <v>1</v>
      </c>
      <c r="Q126" s="14">
        <v>1</v>
      </c>
      <c r="R126" s="14">
        <v>1</v>
      </c>
      <c r="S126" s="14">
        <v>2</v>
      </c>
      <c r="T126" s="14">
        <v>1</v>
      </c>
      <c r="U126" s="14">
        <v>1</v>
      </c>
      <c r="V126" s="14">
        <v>2</v>
      </c>
      <c r="W126" s="15"/>
      <c r="X126" s="14">
        <v>75</v>
      </c>
      <c r="Y126" s="14">
        <v>70</v>
      </c>
      <c r="Z126" s="14">
        <v>60</v>
      </c>
      <c r="AA126" s="13">
        <v>51</v>
      </c>
      <c r="AB126" s="15"/>
      <c r="AC126" s="13">
        <v>49.2</v>
      </c>
      <c r="AD126" s="14">
        <v>7.99</v>
      </c>
      <c r="AE126" s="14">
        <v>65.400000000000006</v>
      </c>
      <c r="AF126" s="14">
        <v>5</v>
      </c>
      <c r="AG126" s="14">
        <v>2.48</v>
      </c>
      <c r="AH126" s="14">
        <v>4.3</v>
      </c>
      <c r="AI126" s="14">
        <v>0.81</v>
      </c>
      <c r="AJ126" s="14">
        <v>0.52</v>
      </c>
      <c r="AK126" s="14">
        <v>2.2200000000000002</v>
      </c>
      <c r="AL126" s="13">
        <v>138</v>
      </c>
      <c r="AM126" s="14">
        <v>419</v>
      </c>
      <c r="AN126" s="14">
        <v>2.52</v>
      </c>
      <c r="AO126" s="14">
        <v>166</v>
      </c>
      <c r="AP126" s="14"/>
      <c r="AQ126" s="14"/>
      <c r="AR126" s="14"/>
      <c r="AS126" s="14"/>
      <c r="AT126" s="14"/>
      <c r="AU126" s="15"/>
      <c r="AV126" s="13"/>
      <c r="AW126" s="14"/>
      <c r="AX126" s="14"/>
      <c r="AY126" s="14"/>
      <c r="AZ126" s="14"/>
      <c r="BA126" s="15"/>
      <c r="BB126" s="13">
        <v>123</v>
      </c>
      <c r="BC126" s="14">
        <v>4.8899999999999997</v>
      </c>
      <c r="BD126" s="14">
        <v>170</v>
      </c>
      <c r="BE126" s="14">
        <v>7</v>
      </c>
      <c r="BF126" s="14">
        <v>12</v>
      </c>
      <c r="BG126" s="15">
        <v>0</v>
      </c>
      <c r="BH126" s="13">
        <v>212</v>
      </c>
      <c r="BI126" s="14">
        <f t="shared" si="0"/>
        <v>1723.5772357723579</v>
      </c>
      <c r="BJ126" s="14">
        <v>9.0399999999999991</v>
      </c>
      <c r="BK126" s="14">
        <v>60.2</v>
      </c>
      <c r="BL126" s="14">
        <v>37.770000000000003</v>
      </c>
      <c r="BM126" s="14"/>
      <c r="BN126" s="14">
        <v>6.25</v>
      </c>
      <c r="BO126" s="14">
        <v>583.79999999999995</v>
      </c>
      <c r="BP126" s="14"/>
      <c r="BQ126" s="14">
        <v>87.77</v>
      </c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5"/>
      <c r="CM126" s="13">
        <v>2.71</v>
      </c>
      <c r="CN126" s="14">
        <v>8.07</v>
      </c>
      <c r="CO126" s="14">
        <v>6.93</v>
      </c>
      <c r="CP126" s="14">
        <v>155.80000000000001</v>
      </c>
      <c r="CQ126" s="14">
        <v>11.5</v>
      </c>
      <c r="CR126" s="15">
        <v>29.6</v>
      </c>
      <c r="CS126" s="13">
        <v>26</v>
      </c>
      <c r="CT126" s="14">
        <v>3</v>
      </c>
      <c r="CU126" s="15">
        <v>17</v>
      </c>
      <c r="CV126" s="13">
        <v>2</v>
      </c>
      <c r="CW126" s="14">
        <v>1</v>
      </c>
      <c r="CX126" s="14">
        <v>1</v>
      </c>
      <c r="CY126" s="14">
        <v>4</v>
      </c>
      <c r="CZ126" s="14">
        <v>6</v>
      </c>
      <c r="DA126" s="15">
        <v>2</v>
      </c>
      <c r="DB126" s="13">
        <v>6</v>
      </c>
      <c r="DC126" s="14">
        <v>6</v>
      </c>
      <c r="DD126" s="14">
        <v>5</v>
      </c>
      <c r="DE126" s="14">
        <v>6</v>
      </c>
      <c r="DF126" s="14">
        <v>7</v>
      </c>
      <c r="DG126" s="14">
        <v>6</v>
      </c>
      <c r="DH126" s="15">
        <v>7</v>
      </c>
      <c r="DI126" s="13">
        <v>5</v>
      </c>
      <c r="DJ126" s="14">
        <v>5</v>
      </c>
      <c r="DK126" s="14">
        <v>4</v>
      </c>
      <c r="DL126" s="14">
        <v>3</v>
      </c>
      <c r="DM126" s="14">
        <v>11</v>
      </c>
      <c r="DN126" s="14">
        <v>6</v>
      </c>
      <c r="DO126" s="14">
        <v>5</v>
      </c>
      <c r="DP126" s="14">
        <v>4</v>
      </c>
      <c r="DQ126" s="14">
        <v>12</v>
      </c>
      <c r="DR126" s="14">
        <v>8.5</v>
      </c>
      <c r="DS126" s="14">
        <v>3</v>
      </c>
      <c r="DT126" s="14">
        <v>100</v>
      </c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5"/>
      <c r="EK126" s="54">
        <f>COUNTBLANK($C126:$EJ126)/139</f>
        <v>0.38129496402877699</v>
      </c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Z126"/>
    </row>
    <row r="127" spans="1:156" ht="15.5" customHeight="1" x14ac:dyDescent="0.35">
      <c r="A127">
        <v>126</v>
      </c>
      <c r="B127">
        <v>2</v>
      </c>
      <c r="C127" s="13">
        <v>2</v>
      </c>
      <c r="D127" s="14">
        <v>6</v>
      </c>
      <c r="E127" s="14">
        <v>6</v>
      </c>
      <c r="F127" s="14">
        <v>4</v>
      </c>
      <c r="G127" s="14">
        <v>3</v>
      </c>
      <c r="H127" s="14">
        <v>1</v>
      </c>
      <c r="I127" s="15">
        <v>2</v>
      </c>
      <c r="J127" s="13">
        <v>2</v>
      </c>
      <c r="K127" s="14">
        <v>1</v>
      </c>
      <c r="L127" s="14">
        <v>1</v>
      </c>
      <c r="M127" s="14">
        <v>1</v>
      </c>
      <c r="N127" s="14">
        <v>1</v>
      </c>
      <c r="O127" s="14">
        <v>2</v>
      </c>
      <c r="P127" s="14">
        <v>2</v>
      </c>
      <c r="Q127" s="14">
        <v>1</v>
      </c>
      <c r="R127" s="14">
        <v>1</v>
      </c>
      <c r="S127" s="14">
        <v>1</v>
      </c>
      <c r="T127" s="14">
        <v>1</v>
      </c>
      <c r="U127" s="14">
        <v>1</v>
      </c>
      <c r="V127" s="14">
        <v>2</v>
      </c>
      <c r="W127" s="15"/>
      <c r="X127" s="14">
        <v>78</v>
      </c>
      <c r="Y127" s="14">
        <v>76</v>
      </c>
      <c r="Z127" s="14">
        <v>24</v>
      </c>
      <c r="AA127" s="13">
        <v>35</v>
      </c>
      <c r="AB127" s="15"/>
      <c r="AC127" s="13">
        <v>35</v>
      </c>
      <c r="AD127" s="14">
        <v>6.9</v>
      </c>
      <c r="AE127" s="14">
        <v>67.8</v>
      </c>
      <c r="AF127" s="14">
        <v>5.4</v>
      </c>
      <c r="AG127" s="14">
        <v>2</v>
      </c>
      <c r="AH127" s="14">
        <v>3.63</v>
      </c>
      <c r="AI127" s="14">
        <v>1.23</v>
      </c>
      <c r="AJ127" s="14">
        <v>0.39</v>
      </c>
      <c r="AK127" s="14">
        <v>2.4500000000000002</v>
      </c>
      <c r="AL127" s="13">
        <v>169</v>
      </c>
      <c r="AM127" s="14">
        <v>530</v>
      </c>
      <c r="AN127" s="14">
        <v>1.1100000000000001</v>
      </c>
      <c r="AO127" s="14">
        <v>477</v>
      </c>
      <c r="AP127" s="14"/>
      <c r="AQ127" s="14"/>
      <c r="AR127" s="14"/>
      <c r="AS127" s="14"/>
      <c r="AT127" s="14"/>
      <c r="AU127" s="15"/>
      <c r="AV127" s="13"/>
      <c r="AW127" s="14"/>
      <c r="AX127" s="14"/>
      <c r="AY127" s="14"/>
      <c r="AZ127" s="14"/>
      <c r="BA127" s="15"/>
      <c r="BB127" s="13">
        <v>135</v>
      </c>
      <c r="BC127" s="14">
        <v>4.3600000000000003</v>
      </c>
      <c r="BD127" s="14">
        <v>183</v>
      </c>
      <c r="BE127" s="14">
        <v>5.2</v>
      </c>
      <c r="BF127" s="14">
        <v>16</v>
      </c>
      <c r="BG127" s="15">
        <v>0</v>
      </c>
      <c r="BH127" s="13">
        <v>147</v>
      </c>
      <c r="BI127" s="14">
        <f t="shared" si="0"/>
        <v>1088.8888888888887</v>
      </c>
      <c r="BJ127" s="14">
        <v>4.3899999999999997</v>
      </c>
      <c r="BK127" s="14">
        <v>56.6</v>
      </c>
      <c r="BL127" s="14">
        <v>35.44</v>
      </c>
      <c r="BM127" s="14">
        <v>6.45</v>
      </c>
      <c r="BN127" s="14">
        <v>7.6</v>
      </c>
      <c r="BO127" s="14">
        <v>312</v>
      </c>
      <c r="BP127" s="14"/>
      <c r="BQ127" s="14">
        <v>108.96</v>
      </c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5"/>
      <c r="CM127" s="13">
        <v>4.6100000000000003</v>
      </c>
      <c r="CN127" s="14">
        <v>9.94</v>
      </c>
      <c r="CO127" s="14">
        <v>12.48</v>
      </c>
      <c r="CP127" s="14">
        <v>288.75</v>
      </c>
      <c r="CQ127" s="14">
        <v>141.51</v>
      </c>
      <c r="CR127" s="15">
        <v>14.9</v>
      </c>
      <c r="CS127" s="13">
        <v>26</v>
      </c>
      <c r="CT127" s="14">
        <v>8</v>
      </c>
      <c r="CU127" s="15">
        <v>17</v>
      </c>
      <c r="CV127" s="13">
        <v>7</v>
      </c>
      <c r="CW127" s="14">
        <v>4</v>
      </c>
      <c r="CX127" s="14">
        <v>7</v>
      </c>
      <c r="CY127" s="14">
        <v>7</v>
      </c>
      <c r="CZ127" s="14">
        <v>8</v>
      </c>
      <c r="DA127" s="15">
        <v>5</v>
      </c>
      <c r="DB127" s="13">
        <v>8</v>
      </c>
      <c r="DC127" s="14">
        <v>9</v>
      </c>
      <c r="DD127" s="14">
        <v>8</v>
      </c>
      <c r="DE127" s="14">
        <v>6</v>
      </c>
      <c r="DF127" s="14">
        <v>3</v>
      </c>
      <c r="DG127" s="14">
        <v>8</v>
      </c>
      <c r="DH127" s="15">
        <v>17</v>
      </c>
      <c r="DI127" s="13">
        <v>5</v>
      </c>
      <c r="DJ127" s="14">
        <v>5</v>
      </c>
      <c r="DK127" s="14">
        <v>2</v>
      </c>
      <c r="DL127" s="14">
        <v>2</v>
      </c>
      <c r="DM127" s="14">
        <v>8</v>
      </c>
      <c r="DN127" s="14">
        <v>4</v>
      </c>
      <c r="DO127" s="14">
        <v>4</v>
      </c>
      <c r="DP127" s="14">
        <v>4</v>
      </c>
      <c r="DQ127" s="14">
        <v>9</v>
      </c>
      <c r="DR127" s="14">
        <v>9</v>
      </c>
      <c r="DS127" s="14">
        <v>0</v>
      </c>
      <c r="DT127" s="14">
        <v>87</v>
      </c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5"/>
      <c r="EK127" s="54">
        <f>COUNTBLANK($C127:$EJ127)/139</f>
        <v>0.37410071942446044</v>
      </c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Z127"/>
    </row>
    <row r="128" spans="1:156" ht="15.5" customHeight="1" x14ac:dyDescent="0.35">
      <c r="A128">
        <v>127</v>
      </c>
      <c r="B128">
        <v>2</v>
      </c>
      <c r="C128" s="13">
        <v>2</v>
      </c>
      <c r="D128" s="14">
        <v>4</v>
      </c>
      <c r="E128" s="14">
        <v>6</v>
      </c>
      <c r="F128" s="14">
        <v>4</v>
      </c>
      <c r="G128" s="14">
        <v>1</v>
      </c>
      <c r="H128" s="14">
        <v>1</v>
      </c>
      <c r="I128" s="15">
        <v>1</v>
      </c>
      <c r="J128" s="13">
        <v>1</v>
      </c>
      <c r="K128" s="14">
        <v>1</v>
      </c>
      <c r="L128" s="14">
        <v>1</v>
      </c>
      <c r="M128" s="14">
        <v>1</v>
      </c>
      <c r="N128" s="14">
        <v>1</v>
      </c>
      <c r="O128" s="14">
        <v>2</v>
      </c>
      <c r="P128" s="14">
        <v>1</v>
      </c>
      <c r="Q128" s="14">
        <v>1</v>
      </c>
      <c r="R128" s="14">
        <v>1</v>
      </c>
      <c r="S128" s="14">
        <v>2</v>
      </c>
      <c r="T128" s="14">
        <v>1</v>
      </c>
      <c r="U128" s="14">
        <v>2</v>
      </c>
      <c r="V128" s="14">
        <v>2</v>
      </c>
      <c r="W128" s="15"/>
      <c r="X128" s="14">
        <v>76</v>
      </c>
      <c r="Y128" s="14">
        <v>74</v>
      </c>
      <c r="Z128" s="14">
        <v>18</v>
      </c>
      <c r="AA128" s="13">
        <v>56</v>
      </c>
      <c r="AB128" s="15"/>
      <c r="AC128" s="13">
        <v>44</v>
      </c>
      <c r="AD128" s="14">
        <v>6</v>
      </c>
      <c r="AE128" s="14">
        <v>68</v>
      </c>
      <c r="AF128" s="14">
        <v>3.55</v>
      </c>
      <c r="AG128" s="14">
        <v>1.34</v>
      </c>
      <c r="AH128" s="14">
        <v>3.58</v>
      </c>
      <c r="AI128" s="14">
        <v>1.79</v>
      </c>
      <c r="AJ128" s="14">
        <v>0.38</v>
      </c>
      <c r="AK128" s="14">
        <v>3.5</v>
      </c>
      <c r="AL128" s="13">
        <v>277</v>
      </c>
      <c r="AM128" s="14">
        <v>252</v>
      </c>
      <c r="AN128" s="14">
        <v>0.49</v>
      </c>
      <c r="AO128" s="14">
        <v>514</v>
      </c>
      <c r="AP128" s="14"/>
      <c r="AQ128" s="14"/>
      <c r="AR128" s="14"/>
      <c r="AS128" s="14"/>
      <c r="AT128" s="14"/>
      <c r="AU128" s="15"/>
      <c r="AV128" s="13"/>
      <c r="AW128" s="14"/>
      <c r="AX128" s="14"/>
      <c r="AY128" s="14"/>
      <c r="AZ128" s="14"/>
      <c r="BA128" s="15"/>
      <c r="BB128" s="13">
        <v>144</v>
      </c>
      <c r="BC128" s="14">
        <v>5.0999999999999996</v>
      </c>
      <c r="BD128" s="14">
        <v>214</v>
      </c>
      <c r="BE128" s="14">
        <v>4.9000000000000004</v>
      </c>
      <c r="BF128" s="14">
        <v>2</v>
      </c>
      <c r="BG128" s="15">
        <v>6</v>
      </c>
      <c r="BH128" s="13">
        <v>196</v>
      </c>
      <c r="BI128" s="14">
        <f t="shared" si="0"/>
        <v>1361.1111111111111</v>
      </c>
      <c r="BJ128" s="14">
        <v>4.87</v>
      </c>
      <c r="BK128" s="14">
        <v>61.4</v>
      </c>
      <c r="BL128" s="14">
        <v>40.03</v>
      </c>
      <c r="BM128" s="14">
        <v>4.9000000000000004</v>
      </c>
      <c r="BN128" s="14">
        <v>6.05</v>
      </c>
      <c r="BO128" s="14">
        <v>412</v>
      </c>
      <c r="BP128" s="14"/>
      <c r="BQ128" s="14">
        <v>72.64</v>
      </c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5"/>
      <c r="CM128" s="13">
        <v>2.97</v>
      </c>
      <c r="CN128" s="14">
        <v>10.14</v>
      </c>
      <c r="CO128" s="14">
        <v>0</v>
      </c>
      <c r="CP128" s="14">
        <v>128.62</v>
      </c>
      <c r="CQ128" s="14">
        <v>16.170000000000002</v>
      </c>
      <c r="CR128" s="15">
        <v>15.4</v>
      </c>
      <c r="CS128" s="13">
        <v>25</v>
      </c>
      <c r="CT128" s="14">
        <v>9</v>
      </c>
      <c r="CU128" s="15">
        <v>9</v>
      </c>
      <c r="CV128" s="13">
        <v>9</v>
      </c>
      <c r="CW128" s="14">
        <v>8</v>
      </c>
      <c r="CX128" s="14">
        <v>9</v>
      </c>
      <c r="CY128" s="14">
        <v>8</v>
      </c>
      <c r="CZ128" s="14">
        <v>8</v>
      </c>
      <c r="DA128" s="15">
        <v>8</v>
      </c>
      <c r="DB128" s="13">
        <v>7</v>
      </c>
      <c r="DC128" s="14">
        <v>6</v>
      </c>
      <c r="DD128" s="14">
        <v>8</v>
      </c>
      <c r="DE128" s="14">
        <v>7</v>
      </c>
      <c r="DF128" s="14">
        <v>6</v>
      </c>
      <c r="DG128" s="14">
        <v>5</v>
      </c>
      <c r="DH128" s="15">
        <v>27</v>
      </c>
      <c r="DI128" s="13">
        <v>5</v>
      </c>
      <c r="DJ128" s="14">
        <v>4</v>
      </c>
      <c r="DK128" s="14">
        <v>4</v>
      </c>
      <c r="DL128" s="14">
        <v>9</v>
      </c>
      <c r="DM128" s="14">
        <v>7</v>
      </c>
      <c r="DN128" s="14">
        <v>4</v>
      </c>
      <c r="DO128" s="14">
        <v>3</v>
      </c>
      <c r="DP128" s="14">
        <v>4</v>
      </c>
      <c r="DQ128" s="14">
        <v>8</v>
      </c>
      <c r="DR128" s="14">
        <v>8</v>
      </c>
      <c r="DS128" s="14">
        <v>0</v>
      </c>
      <c r="DT128" s="14">
        <v>96</v>
      </c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5"/>
      <c r="EK128" s="54">
        <f>COUNTBLANK($C128:$EJ128)/139</f>
        <v>0.37410071942446044</v>
      </c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Z128"/>
    </row>
    <row r="129" spans="1:156" ht="15.5" customHeight="1" x14ac:dyDescent="0.35">
      <c r="A129">
        <v>128</v>
      </c>
      <c r="B129">
        <v>2</v>
      </c>
      <c r="C129" s="13">
        <v>2</v>
      </c>
      <c r="D129" s="14">
        <v>7</v>
      </c>
      <c r="E129" s="14">
        <v>6</v>
      </c>
      <c r="F129" s="14">
        <v>2</v>
      </c>
      <c r="G129" s="14">
        <v>3</v>
      </c>
      <c r="H129" s="14">
        <v>1</v>
      </c>
      <c r="I129" s="15">
        <v>1</v>
      </c>
      <c r="J129" s="13">
        <v>2</v>
      </c>
      <c r="K129" s="14">
        <v>1</v>
      </c>
      <c r="L129" s="14">
        <v>1</v>
      </c>
      <c r="M129" s="14">
        <v>1</v>
      </c>
      <c r="N129" s="14">
        <v>1</v>
      </c>
      <c r="O129" s="14">
        <v>1</v>
      </c>
      <c r="P129" s="14">
        <v>1</v>
      </c>
      <c r="Q129" s="14">
        <v>1</v>
      </c>
      <c r="R129" s="14">
        <v>1</v>
      </c>
      <c r="S129" s="14">
        <v>2</v>
      </c>
      <c r="T129" s="14">
        <v>1</v>
      </c>
      <c r="U129" s="14">
        <v>1</v>
      </c>
      <c r="V129" s="14">
        <v>2</v>
      </c>
      <c r="W129" s="15"/>
      <c r="X129" s="14">
        <v>75</v>
      </c>
      <c r="Y129" s="14">
        <v>73</v>
      </c>
      <c r="Z129" s="14">
        <v>21</v>
      </c>
      <c r="AA129" s="13">
        <v>43</v>
      </c>
      <c r="AB129" s="15"/>
      <c r="AC129" s="13">
        <v>44.6</v>
      </c>
      <c r="AD129" s="14">
        <v>5.57</v>
      </c>
      <c r="AE129" s="14">
        <v>65.13</v>
      </c>
      <c r="AF129" s="14">
        <v>4</v>
      </c>
      <c r="AG129" s="14">
        <v>1.58</v>
      </c>
      <c r="AH129" s="14">
        <v>3.16</v>
      </c>
      <c r="AI129" s="14">
        <v>1.08</v>
      </c>
      <c r="AJ129" s="14">
        <v>0.75</v>
      </c>
      <c r="AK129" s="14">
        <v>2.5299999999999998</v>
      </c>
      <c r="AL129" s="13">
        <v>369</v>
      </c>
      <c r="AM129" s="14">
        <v>571</v>
      </c>
      <c r="AN129" s="14">
        <v>2.93</v>
      </c>
      <c r="AO129" s="14">
        <v>195</v>
      </c>
      <c r="AP129" s="14"/>
      <c r="AQ129" s="14"/>
      <c r="AR129" s="14"/>
      <c r="AS129" s="14"/>
      <c r="AT129" s="14"/>
      <c r="AU129" s="15"/>
      <c r="AV129" s="13"/>
      <c r="AW129" s="14"/>
      <c r="AX129" s="14"/>
      <c r="AY129" s="14"/>
      <c r="AZ129" s="14"/>
      <c r="BA129" s="15"/>
      <c r="BB129" s="13">
        <v>140</v>
      </c>
      <c r="BC129" s="14">
        <v>4.7</v>
      </c>
      <c r="BD129" s="14">
        <v>368</v>
      </c>
      <c r="BE129" s="14">
        <v>4.3600000000000003</v>
      </c>
      <c r="BF129" s="14">
        <v>4</v>
      </c>
      <c r="BG129" s="15">
        <v>7</v>
      </c>
      <c r="BH129" s="13">
        <v>196</v>
      </c>
      <c r="BI129" s="14">
        <f t="shared" si="0"/>
        <v>1400</v>
      </c>
      <c r="BJ129" s="14">
        <v>5.2</v>
      </c>
      <c r="BK129" s="14">
        <v>47.8</v>
      </c>
      <c r="BL129" s="14">
        <v>44.75</v>
      </c>
      <c r="BM129" s="14">
        <v>5.24</v>
      </c>
      <c r="BN129" s="14">
        <v>6.05</v>
      </c>
      <c r="BO129" s="14">
        <v>374</v>
      </c>
      <c r="BP129" s="14"/>
      <c r="BQ129" s="14">
        <v>89.29</v>
      </c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5"/>
      <c r="CM129" s="13">
        <v>1.78</v>
      </c>
      <c r="CN129" s="14">
        <v>7.64</v>
      </c>
      <c r="CO129" s="14">
        <v>5.01</v>
      </c>
      <c r="CP129" s="14">
        <v>111.21</v>
      </c>
      <c r="CQ129" s="14">
        <v>13.55</v>
      </c>
      <c r="CR129" s="15">
        <v>12.87</v>
      </c>
      <c r="CS129" s="13">
        <v>28</v>
      </c>
      <c r="CT129" s="14">
        <v>8</v>
      </c>
      <c r="CU129" s="15">
        <v>18</v>
      </c>
      <c r="CV129" s="13">
        <v>5</v>
      </c>
      <c r="CW129" s="14">
        <v>3</v>
      </c>
      <c r="CX129" s="14">
        <v>2</v>
      </c>
      <c r="CY129" s="14">
        <v>1</v>
      </c>
      <c r="CZ129" s="14">
        <v>7</v>
      </c>
      <c r="DA129" s="15">
        <v>7</v>
      </c>
      <c r="DB129" s="13">
        <v>7</v>
      </c>
      <c r="DC129" s="14">
        <v>6</v>
      </c>
      <c r="DD129" s="14">
        <v>7</v>
      </c>
      <c r="DE129" s="14">
        <v>6</v>
      </c>
      <c r="DF129" s="14">
        <v>7</v>
      </c>
      <c r="DG129" s="14">
        <v>8</v>
      </c>
      <c r="DH129" s="15">
        <v>12</v>
      </c>
      <c r="DI129" s="13">
        <v>6</v>
      </c>
      <c r="DJ129" s="14">
        <v>5</v>
      </c>
      <c r="DK129" s="14">
        <v>5</v>
      </c>
      <c r="DL129" s="14">
        <v>13</v>
      </c>
      <c r="DM129" s="14">
        <v>9</v>
      </c>
      <c r="DN129" s="14">
        <v>5</v>
      </c>
      <c r="DO129" s="14">
        <v>4</v>
      </c>
      <c r="DP129" s="14">
        <v>6</v>
      </c>
      <c r="DQ129" s="14">
        <v>11</v>
      </c>
      <c r="DR129" s="14">
        <v>8</v>
      </c>
      <c r="DS129" s="14">
        <v>3</v>
      </c>
      <c r="DT129" s="14">
        <v>120</v>
      </c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5"/>
      <c r="EK129" s="54">
        <f>COUNTBLANK($C129:$EJ129)/139</f>
        <v>0.37410071942446044</v>
      </c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Z129"/>
    </row>
    <row r="130" spans="1:156" ht="15.5" customHeight="1" x14ac:dyDescent="0.35">
      <c r="A130">
        <v>129</v>
      </c>
      <c r="B130">
        <v>1</v>
      </c>
      <c r="C130" s="13">
        <v>1</v>
      </c>
      <c r="D130" s="14">
        <v>7</v>
      </c>
      <c r="E130" s="14">
        <v>6</v>
      </c>
      <c r="F130" s="14">
        <v>2</v>
      </c>
      <c r="G130" s="14">
        <v>2</v>
      </c>
      <c r="H130" s="14">
        <v>1</v>
      </c>
      <c r="I130" s="15">
        <v>1</v>
      </c>
      <c r="J130" s="13">
        <v>1</v>
      </c>
      <c r="K130" s="14">
        <v>1</v>
      </c>
      <c r="L130" s="14">
        <v>1</v>
      </c>
      <c r="M130" s="14">
        <v>1</v>
      </c>
      <c r="N130" s="14">
        <v>2</v>
      </c>
      <c r="O130" s="14">
        <v>2</v>
      </c>
      <c r="P130" s="14">
        <v>1</v>
      </c>
      <c r="Q130" s="14">
        <v>1</v>
      </c>
      <c r="R130" s="14">
        <v>2</v>
      </c>
      <c r="S130" s="14">
        <v>2</v>
      </c>
      <c r="T130" s="14">
        <v>1</v>
      </c>
      <c r="U130" s="14">
        <v>1</v>
      </c>
      <c r="V130" s="14">
        <v>2</v>
      </c>
      <c r="W130" s="15"/>
      <c r="X130" s="14">
        <v>77</v>
      </c>
      <c r="Y130" s="14">
        <v>70</v>
      </c>
      <c r="Z130" s="14">
        <v>84</v>
      </c>
      <c r="AA130" s="13">
        <v>47</v>
      </c>
      <c r="AB130" s="15"/>
      <c r="AC130" s="13">
        <v>43</v>
      </c>
      <c r="AD130" s="14">
        <v>4.1500000000000004</v>
      </c>
      <c r="AE130" s="14">
        <v>67.400000000000006</v>
      </c>
      <c r="AF130" s="14">
        <v>4.8499999999999996</v>
      </c>
      <c r="AG130" s="14">
        <v>1.1399999999999999</v>
      </c>
      <c r="AH130" s="14">
        <v>2.7</v>
      </c>
      <c r="AI130" s="14">
        <v>1.06</v>
      </c>
      <c r="AJ130" s="14">
        <v>0.82</v>
      </c>
      <c r="AK130" s="14">
        <v>2.62</v>
      </c>
      <c r="AL130" s="13">
        <v>135</v>
      </c>
      <c r="AM130" s="14">
        <v>519</v>
      </c>
      <c r="AN130" s="14">
        <v>3.09</v>
      </c>
      <c r="AO130" s="14">
        <v>168</v>
      </c>
      <c r="AP130" s="14"/>
      <c r="AQ130" s="14"/>
      <c r="AR130" s="14"/>
      <c r="AS130" s="14"/>
      <c r="AT130" s="14"/>
      <c r="AU130" s="15"/>
      <c r="AV130" s="13"/>
      <c r="AW130" s="14"/>
      <c r="AX130" s="14"/>
      <c r="AY130" s="14"/>
      <c r="AZ130" s="14"/>
      <c r="BA130" s="15"/>
      <c r="BB130" s="13">
        <v>108</v>
      </c>
      <c r="BC130" s="14">
        <v>5.3</v>
      </c>
      <c r="BD130" s="14">
        <v>200</v>
      </c>
      <c r="BE130" s="14">
        <v>5.2</v>
      </c>
      <c r="BF130" s="14">
        <v>7</v>
      </c>
      <c r="BG130" s="15">
        <v>0</v>
      </c>
      <c r="BH130" s="13">
        <v>136</v>
      </c>
      <c r="BI130" s="14">
        <f t="shared" si="0"/>
        <v>1259.2592592592594</v>
      </c>
      <c r="BJ130" s="14">
        <v>9.4499999999999993</v>
      </c>
      <c r="BK130" s="14"/>
      <c r="BL130" s="14">
        <v>53.45</v>
      </c>
      <c r="BM130" s="14">
        <v>7.76</v>
      </c>
      <c r="BN130" s="14">
        <v>5.29</v>
      </c>
      <c r="BO130" s="14">
        <v>384</v>
      </c>
      <c r="BP130" s="14"/>
      <c r="BQ130" s="14">
        <v>54.48</v>
      </c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5"/>
      <c r="CM130" s="13">
        <v>3.74</v>
      </c>
      <c r="CN130" s="14">
        <v>5.83</v>
      </c>
      <c r="CO130" s="14">
        <v>12.23</v>
      </c>
      <c r="CP130" s="14">
        <v>128.72</v>
      </c>
      <c r="CQ130" s="14">
        <v>8.0500000000000007</v>
      </c>
      <c r="CR130" s="15">
        <v>25.5</v>
      </c>
      <c r="CS130" s="13">
        <v>27</v>
      </c>
      <c r="CT130" s="14">
        <v>10</v>
      </c>
      <c r="CU130" s="15">
        <v>17</v>
      </c>
      <c r="CV130" s="13">
        <v>7</v>
      </c>
      <c r="CW130" s="14">
        <v>1</v>
      </c>
      <c r="CX130" s="14">
        <v>9</v>
      </c>
      <c r="CY130" s="14">
        <v>6</v>
      </c>
      <c r="CZ130" s="14">
        <v>8</v>
      </c>
      <c r="DA130" s="15">
        <v>4</v>
      </c>
      <c r="DB130" s="13">
        <v>8</v>
      </c>
      <c r="DC130" s="14">
        <v>8</v>
      </c>
      <c r="DD130" s="14">
        <v>9</v>
      </c>
      <c r="DE130" s="14">
        <v>7</v>
      </c>
      <c r="DF130" s="14">
        <v>8</v>
      </c>
      <c r="DG130" s="14">
        <v>2</v>
      </c>
      <c r="DH130" s="15">
        <v>15</v>
      </c>
      <c r="DI130" s="13">
        <v>6</v>
      </c>
      <c r="DJ130" s="14">
        <v>5</v>
      </c>
      <c r="DK130" s="14">
        <v>6</v>
      </c>
      <c r="DL130" s="14">
        <v>8</v>
      </c>
      <c r="DM130" s="14">
        <v>13</v>
      </c>
      <c r="DN130" s="14">
        <v>7</v>
      </c>
      <c r="DO130" s="14">
        <v>6</v>
      </c>
      <c r="DP130" s="14">
        <v>13</v>
      </c>
      <c r="DQ130" s="14">
        <v>11</v>
      </c>
      <c r="DR130" s="14">
        <v>8.5</v>
      </c>
      <c r="DS130" s="14">
        <v>2</v>
      </c>
      <c r="DT130" s="14">
        <v>137</v>
      </c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5"/>
      <c r="EK130" s="54">
        <f>COUNTBLANK($C130:$EJ130)/139</f>
        <v>0.38129496402877699</v>
      </c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Z130"/>
    </row>
    <row r="131" spans="1:156" ht="15.5" customHeight="1" x14ac:dyDescent="0.35">
      <c r="A131">
        <v>130</v>
      </c>
      <c r="B131">
        <v>3</v>
      </c>
      <c r="C131" s="13">
        <v>1</v>
      </c>
      <c r="D131" s="14">
        <v>7</v>
      </c>
      <c r="E131" s="14">
        <v>1</v>
      </c>
      <c r="F131" s="14">
        <v>2</v>
      </c>
      <c r="G131" s="14">
        <v>2</v>
      </c>
      <c r="H131" s="14">
        <v>1</v>
      </c>
      <c r="I131" s="15">
        <v>1</v>
      </c>
      <c r="J131" s="13">
        <v>1</v>
      </c>
      <c r="K131" s="14">
        <v>1</v>
      </c>
      <c r="L131" s="14">
        <v>2</v>
      </c>
      <c r="M131" s="14">
        <v>1</v>
      </c>
      <c r="N131" s="14">
        <v>2</v>
      </c>
      <c r="O131" s="14">
        <v>2</v>
      </c>
      <c r="P131" s="14">
        <v>1</v>
      </c>
      <c r="Q131" s="14">
        <v>1</v>
      </c>
      <c r="R131" s="14">
        <v>1</v>
      </c>
      <c r="S131" s="14">
        <v>1</v>
      </c>
      <c r="T131" s="14">
        <v>1</v>
      </c>
      <c r="U131" s="14">
        <v>5</v>
      </c>
      <c r="V131" s="14">
        <v>2</v>
      </c>
      <c r="W131" s="15"/>
      <c r="X131" s="14">
        <v>60</v>
      </c>
      <c r="Y131" s="14">
        <v>40</v>
      </c>
      <c r="Z131" s="14">
        <v>240</v>
      </c>
      <c r="AA131" s="13">
        <v>63</v>
      </c>
      <c r="AB131" s="15"/>
      <c r="AC131" s="13">
        <v>39</v>
      </c>
      <c r="AD131" s="14">
        <v>5.01</v>
      </c>
      <c r="AE131" s="14">
        <v>66.400000000000006</v>
      </c>
      <c r="AF131" s="14">
        <v>5.24</v>
      </c>
      <c r="AG131" s="14">
        <v>1.88</v>
      </c>
      <c r="AH131" s="14">
        <v>2.97</v>
      </c>
      <c r="AI131" s="14">
        <v>0.63</v>
      </c>
      <c r="AJ131" s="14">
        <v>0.05</v>
      </c>
      <c r="AK131" s="14">
        <v>1.98</v>
      </c>
      <c r="AL131" s="13">
        <v>124</v>
      </c>
      <c r="AM131" s="14">
        <v>330</v>
      </c>
      <c r="AN131" s="14">
        <v>3.05</v>
      </c>
      <c r="AO131" s="14">
        <v>108</v>
      </c>
      <c r="AP131" s="14"/>
      <c r="AQ131" s="14"/>
      <c r="AR131" s="14"/>
      <c r="AS131" s="14"/>
      <c r="AT131" s="14"/>
      <c r="AU131" s="15"/>
      <c r="AV131" s="13"/>
      <c r="AW131" s="14"/>
      <c r="AX131" s="14"/>
      <c r="AY131" s="14"/>
      <c r="AZ131" s="14"/>
      <c r="BA131" s="15"/>
      <c r="BB131" s="13">
        <v>135</v>
      </c>
      <c r="BC131" s="14">
        <v>4.9000000000000004</v>
      </c>
      <c r="BD131" s="14">
        <v>212</v>
      </c>
      <c r="BE131" s="14">
        <v>4.4000000000000004</v>
      </c>
      <c r="BF131" s="14">
        <v>3</v>
      </c>
      <c r="BG131" s="15">
        <v>4</v>
      </c>
      <c r="BH131" s="13">
        <v>214</v>
      </c>
      <c r="BI131" s="14">
        <f t="shared" si="0"/>
        <v>1585.1851851851852</v>
      </c>
      <c r="BJ131" s="14">
        <v>8.3800000000000008</v>
      </c>
      <c r="BK131" s="14">
        <v>58.89</v>
      </c>
      <c r="BL131" s="14">
        <v>33.81</v>
      </c>
      <c r="BM131" s="14">
        <v>6.82</v>
      </c>
      <c r="BN131" s="14">
        <v>5.29</v>
      </c>
      <c r="BO131" s="14">
        <v>395</v>
      </c>
      <c r="BP131" s="14"/>
      <c r="BQ131" s="14">
        <v>54.45</v>
      </c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5"/>
      <c r="CM131" s="13">
        <v>1.18</v>
      </c>
      <c r="CN131" s="14">
        <v>6.49</v>
      </c>
      <c r="CO131" s="14">
        <v>2.41</v>
      </c>
      <c r="CP131" s="14">
        <v>153</v>
      </c>
      <c r="CQ131" s="14">
        <v>24.6</v>
      </c>
      <c r="CR131" s="15">
        <v>16.100000000000001</v>
      </c>
      <c r="CS131" s="13">
        <v>30</v>
      </c>
      <c r="CT131" s="14">
        <v>10</v>
      </c>
      <c r="CU131" s="15">
        <v>17</v>
      </c>
      <c r="CV131" s="13">
        <v>1</v>
      </c>
      <c r="CW131" s="14">
        <v>1</v>
      </c>
      <c r="CX131" s="14">
        <v>2</v>
      </c>
      <c r="CY131" s="14">
        <v>1</v>
      </c>
      <c r="CZ131" s="14">
        <v>1</v>
      </c>
      <c r="DA131" s="15">
        <v>1</v>
      </c>
      <c r="DB131" s="13">
        <v>7</v>
      </c>
      <c r="DC131" s="14">
        <v>8</v>
      </c>
      <c r="DD131" s="14">
        <v>6</v>
      </c>
      <c r="DE131" s="14">
        <v>7</v>
      </c>
      <c r="DF131" s="14">
        <v>8</v>
      </c>
      <c r="DG131" s="14">
        <v>1</v>
      </c>
      <c r="DH131" s="15">
        <v>20</v>
      </c>
      <c r="DI131" s="13">
        <v>6</v>
      </c>
      <c r="DJ131" s="14">
        <v>5</v>
      </c>
      <c r="DK131" s="14">
        <v>6</v>
      </c>
      <c r="DL131" s="14">
        <v>17</v>
      </c>
      <c r="DM131" s="14">
        <v>15</v>
      </c>
      <c r="DN131" s="14">
        <v>8</v>
      </c>
      <c r="DO131" s="14">
        <v>7</v>
      </c>
      <c r="DP131" s="14">
        <v>12</v>
      </c>
      <c r="DQ131" s="14">
        <v>15</v>
      </c>
      <c r="DR131" s="14">
        <v>9</v>
      </c>
      <c r="DS131" s="14">
        <v>6</v>
      </c>
      <c r="DT131" s="14">
        <v>143</v>
      </c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5"/>
      <c r="EK131" s="54">
        <f>COUNTBLANK($C131:$EJ131)/139</f>
        <v>0.37410071942446044</v>
      </c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Z131"/>
    </row>
    <row r="132" spans="1:156" ht="15.5" customHeight="1" x14ac:dyDescent="0.35">
      <c r="A132">
        <v>131</v>
      </c>
      <c r="B132">
        <v>1</v>
      </c>
      <c r="C132" s="13">
        <v>1</v>
      </c>
      <c r="D132" s="14">
        <v>6</v>
      </c>
      <c r="E132" s="14">
        <v>6</v>
      </c>
      <c r="F132" s="14">
        <v>2</v>
      </c>
      <c r="G132" s="14">
        <v>2</v>
      </c>
      <c r="H132" s="14">
        <v>1</v>
      </c>
      <c r="I132" s="15">
        <v>1</v>
      </c>
      <c r="J132" s="13">
        <v>1</v>
      </c>
      <c r="K132" s="14">
        <v>1</v>
      </c>
      <c r="L132" s="14">
        <v>1</v>
      </c>
      <c r="M132" s="14">
        <v>1</v>
      </c>
      <c r="N132" s="14">
        <v>1</v>
      </c>
      <c r="O132" s="14">
        <v>1</v>
      </c>
      <c r="P132" s="14">
        <v>1</v>
      </c>
      <c r="Q132" s="14">
        <v>1</v>
      </c>
      <c r="R132" s="14">
        <v>1</v>
      </c>
      <c r="S132" s="14">
        <v>1</v>
      </c>
      <c r="T132" s="14">
        <v>1</v>
      </c>
      <c r="U132" s="14">
        <v>1</v>
      </c>
      <c r="V132" s="14">
        <v>1</v>
      </c>
      <c r="W132" s="15">
        <v>1</v>
      </c>
      <c r="X132" s="14">
        <v>73</v>
      </c>
      <c r="Y132" s="14">
        <v>72</v>
      </c>
      <c r="Z132" s="14">
        <v>12</v>
      </c>
      <c r="AA132" s="13">
        <v>46</v>
      </c>
      <c r="AB132" s="15"/>
      <c r="AC132" s="13">
        <v>51.7</v>
      </c>
      <c r="AD132" s="14">
        <v>7.76</v>
      </c>
      <c r="AE132" s="14">
        <v>87</v>
      </c>
      <c r="AF132" s="14">
        <v>6.76</v>
      </c>
      <c r="AG132" s="14">
        <v>1.32</v>
      </c>
      <c r="AH132" s="14">
        <v>5.88</v>
      </c>
      <c r="AI132" s="14">
        <v>1.5</v>
      </c>
      <c r="AJ132" s="14">
        <v>2.98</v>
      </c>
      <c r="AK132" s="14">
        <v>4.88</v>
      </c>
      <c r="AL132" s="13">
        <v>124</v>
      </c>
      <c r="AM132" s="14">
        <v>442</v>
      </c>
      <c r="AN132" s="14">
        <v>2.78</v>
      </c>
      <c r="AO132" s="14">
        <v>159</v>
      </c>
      <c r="AP132" s="14"/>
      <c r="AQ132" s="14"/>
      <c r="AR132" s="14"/>
      <c r="AS132" s="14"/>
      <c r="AT132" s="14"/>
      <c r="AU132" s="15"/>
      <c r="AV132" s="13"/>
      <c r="AW132" s="14"/>
      <c r="AX132" s="14"/>
      <c r="AY132" s="14"/>
      <c r="AZ132" s="14"/>
      <c r="BA132" s="15"/>
      <c r="BB132" s="13">
        <v>171</v>
      </c>
      <c r="BC132" s="14">
        <v>5.59</v>
      </c>
      <c r="BD132" s="14">
        <v>213</v>
      </c>
      <c r="BE132" s="14">
        <v>5.5</v>
      </c>
      <c r="BF132" s="14">
        <v>17</v>
      </c>
      <c r="BG132" s="15">
        <v>14</v>
      </c>
      <c r="BH132" s="13">
        <v>233</v>
      </c>
      <c r="BI132" s="14">
        <f t="shared" si="0"/>
        <v>1362.5730994152048</v>
      </c>
      <c r="BJ132" s="14">
        <v>7.63</v>
      </c>
      <c r="BK132" s="14">
        <v>73.510000000000005</v>
      </c>
      <c r="BL132" s="14">
        <v>45.44</v>
      </c>
      <c r="BM132" s="14">
        <v>8.0299999999999994</v>
      </c>
      <c r="BN132" s="14"/>
      <c r="BO132" s="14">
        <v>412</v>
      </c>
      <c r="BP132" s="14"/>
      <c r="BQ132" s="14">
        <v>107.45</v>
      </c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5"/>
      <c r="CM132" s="13">
        <v>0.3</v>
      </c>
      <c r="CN132" s="14">
        <v>5.59</v>
      </c>
      <c r="CO132" s="14">
        <v>7.4</v>
      </c>
      <c r="CP132" s="14">
        <v>154.36000000000001</v>
      </c>
      <c r="CQ132" s="14">
        <v>9.9</v>
      </c>
      <c r="CR132" s="15">
        <v>11.4</v>
      </c>
      <c r="CS132" s="13">
        <v>24</v>
      </c>
      <c r="CT132" s="14">
        <v>6</v>
      </c>
      <c r="CU132" s="15">
        <v>12</v>
      </c>
      <c r="CV132" s="13">
        <v>1</v>
      </c>
      <c r="CW132" s="14">
        <v>1</v>
      </c>
      <c r="CX132" s="14">
        <v>1</v>
      </c>
      <c r="CY132" s="14">
        <v>1</v>
      </c>
      <c r="CZ132" s="14">
        <v>3</v>
      </c>
      <c r="DA132" s="15">
        <v>5</v>
      </c>
      <c r="DB132" s="13">
        <v>2</v>
      </c>
      <c r="DC132" s="14">
        <v>3</v>
      </c>
      <c r="DD132" s="14">
        <v>5</v>
      </c>
      <c r="DE132" s="14">
        <v>4</v>
      </c>
      <c r="DF132" s="14">
        <v>4</v>
      </c>
      <c r="DG132" s="14">
        <v>5</v>
      </c>
      <c r="DH132" s="15">
        <v>5</v>
      </c>
      <c r="DI132" s="13">
        <v>4</v>
      </c>
      <c r="DJ132" s="14">
        <v>4</v>
      </c>
      <c r="DK132" s="14">
        <v>2</v>
      </c>
      <c r="DL132" s="14">
        <v>2.5</v>
      </c>
      <c r="DM132" s="14">
        <v>7</v>
      </c>
      <c r="DN132" s="14">
        <v>4</v>
      </c>
      <c r="DO132" s="14">
        <v>3</v>
      </c>
      <c r="DP132" s="14">
        <v>6</v>
      </c>
      <c r="DQ132" s="14">
        <v>8.5</v>
      </c>
      <c r="DR132" s="14">
        <v>8</v>
      </c>
      <c r="DS132" s="14">
        <v>0.5</v>
      </c>
      <c r="DT132" s="14">
        <v>84</v>
      </c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5"/>
      <c r="EK132" s="54">
        <f>COUNTBLANK($C132:$EJ132)/139</f>
        <v>0.37410071942446044</v>
      </c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Z132"/>
    </row>
    <row r="133" spans="1:156" ht="15.5" customHeight="1" x14ac:dyDescent="0.35">
      <c r="A133">
        <v>132</v>
      </c>
      <c r="B133">
        <v>3</v>
      </c>
      <c r="C133" s="13">
        <v>2</v>
      </c>
      <c r="D133" s="14">
        <v>6</v>
      </c>
      <c r="E133" s="14">
        <v>2</v>
      </c>
      <c r="F133" s="14">
        <v>2</v>
      </c>
      <c r="G133" s="14">
        <v>3</v>
      </c>
      <c r="H133" s="14">
        <v>1</v>
      </c>
      <c r="I133" s="15">
        <v>2</v>
      </c>
      <c r="J133" s="13">
        <v>1</v>
      </c>
      <c r="K133" s="14">
        <v>1</v>
      </c>
      <c r="L133" s="14">
        <v>1</v>
      </c>
      <c r="M133" s="14">
        <v>1</v>
      </c>
      <c r="N133" s="14">
        <v>1</v>
      </c>
      <c r="O133" s="14">
        <v>1</v>
      </c>
      <c r="P133" s="14">
        <v>1</v>
      </c>
      <c r="Q133" s="14">
        <v>1</v>
      </c>
      <c r="R133" s="14">
        <v>1</v>
      </c>
      <c r="S133" s="14">
        <v>2</v>
      </c>
      <c r="T133" s="14">
        <v>1</v>
      </c>
      <c r="U133" s="14">
        <v>1</v>
      </c>
      <c r="V133" s="14">
        <v>1</v>
      </c>
      <c r="W133" s="15">
        <v>1</v>
      </c>
      <c r="X133" s="14">
        <v>52</v>
      </c>
      <c r="Y133" s="14">
        <v>1</v>
      </c>
      <c r="Z133" s="14">
        <v>1</v>
      </c>
      <c r="AA133" s="13">
        <v>40</v>
      </c>
      <c r="AB133" s="15"/>
      <c r="AC133" s="13">
        <v>46</v>
      </c>
      <c r="AD133" s="14">
        <v>6.35</v>
      </c>
      <c r="AE133" s="14">
        <v>71.319999999999993</v>
      </c>
      <c r="AF133" s="14">
        <v>5.09</v>
      </c>
      <c r="AG133" s="14">
        <v>1.7</v>
      </c>
      <c r="AH133" s="14">
        <v>4.16</v>
      </c>
      <c r="AI133" s="14">
        <v>0.66</v>
      </c>
      <c r="AJ133" s="14">
        <v>0.48</v>
      </c>
      <c r="AK133" s="14">
        <v>2.74</v>
      </c>
      <c r="AL133" s="13">
        <v>268</v>
      </c>
      <c r="AM133" s="14">
        <v>317</v>
      </c>
      <c r="AN133" s="14">
        <v>1.27</v>
      </c>
      <c r="AO133" s="14">
        <v>250</v>
      </c>
      <c r="AP133" s="14"/>
      <c r="AQ133" s="14"/>
      <c r="AR133" s="14"/>
      <c r="AS133" s="14"/>
      <c r="AT133" s="14"/>
      <c r="AU133" s="15"/>
      <c r="AV133" s="13"/>
      <c r="AW133" s="14"/>
      <c r="AX133" s="14"/>
      <c r="AY133" s="14"/>
      <c r="AZ133" s="14"/>
      <c r="BA133" s="15"/>
      <c r="BB133" s="13">
        <v>136</v>
      </c>
      <c r="BC133" s="14">
        <v>4.41</v>
      </c>
      <c r="BD133" s="14">
        <v>204</v>
      </c>
      <c r="BE133" s="14">
        <v>3.4</v>
      </c>
      <c r="BF133" s="14">
        <v>6</v>
      </c>
      <c r="BG133" s="15">
        <v>4</v>
      </c>
      <c r="BH133" s="13">
        <v>172</v>
      </c>
      <c r="BI133" s="14">
        <f t="shared" si="0"/>
        <v>1264.7058823529412</v>
      </c>
      <c r="BJ133" s="14">
        <v>8.94</v>
      </c>
      <c r="BK133" s="14">
        <v>67.44</v>
      </c>
      <c r="BL133" s="14">
        <v>54.78</v>
      </c>
      <c r="BM133" s="14">
        <v>6.2</v>
      </c>
      <c r="BN133" s="14"/>
      <c r="BO133" s="14">
        <v>364</v>
      </c>
      <c r="BP133" s="14"/>
      <c r="BQ133" s="14">
        <v>78.69</v>
      </c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5"/>
      <c r="CM133" s="13">
        <v>5.3</v>
      </c>
      <c r="CN133" s="14">
        <v>11.63</v>
      </c>
      <c r="CO133" s="14">
        <v>13.85</v>
      </c>
      <c r="CP133" s="14">
        <v>269.82</v>
      </c>
      <c r="CQ133" s="14">
        <v>42.59</v>
      </c>
      <c r="CR133" s="15">
        <v>18.23</v>
      </c>
      <c r="CS133" s="13">
        <v>28</v>
      </c>
      <c r="CT133" s="14">
        <v>10</v>
      </c>
      <c r="CU133" s="15">
        <v>17</v>
      </c>
      <c r="CV133" s="13">
        <v>7</v>
      </c>
      <c r="CW133" s="14">
        <v>6</v>
      </c>
      <c r="CX133" s="14">
        <v>3</v>
      </c>
      <c r="CY133" s="14">
        <v>5</v>
      </c>
      <c r="CZ133" s="14">
        <v>9</v>
      </c>
      <c r="DA133" s="15">
        <v>9</v>
      </c>
      <c r="DB133" s="13">
        <v>8</v>
      </c>
      <c r="DC133" s="14">
        <v>8</v>
      </c>
      <c r="DD133" s="14">
        <v>7</v>
      </c>
      <c r="DE133" s="14">
        <v>9</v>
      </c>
      <c r="DF133" s="14">
        <v>9</v>
      </c>
      <c r="DG133" s="14">
        <v>2</v>
      </c>
      <c r="DH133" s="15">
        <v>12</v>
      </c>
      <c r="DI133" s="13">
        <v>6</v>
      </c>
      <c r="DJ133" s="14">
        <v>5</v>
      </c>
      <c r="DK133" s="14">
        <v>5</v>
      </c>
      <c r="DL133" s="14">
        <v>9</v>
      </c>
      <c r="DM133" s="14">
        <v>8</v>
      </c>
      <c r="DN133" s="14">
        <v>5</v>
      </c>
      <c r="DO133" s="14">
        <v>3</v>
      </c>
      <c r="DP133" s="14">
        <v>14</v>
      </c>
      <c r="DQ133" s="14">
        <v>14</v>
      </c>
      <c r="DR133" s="14">
        <v>9</v>
      </c>
      <c r="DS133" s="14">
        <v>5</v>
      </c>
      <c r="DT133" s="14">
        <v>112</v>
      </c>
      <c r="DU133" s="14">
        <v>96</v>
      </c>
      <c r="DV133" s="14">
        <v>18</v>
      </c>
      <c r="DW133" s="14">
        <v>1</v>
      </c>
      <c r="DX133" s="14">
        <v>23</v>
      </c>
      <c r="DY133" s="14">
        <v>14</v>
      </c>
      <c r="DZ133" s="14">
        <v>26</v>
      </c>
      <c r="EA133" s="14">
        <v>15</v>
      </c>
      <c r="EB133" s="14">
        <v>45</v>
      </c>
      <c r="EC133" s="14">
        <v>59</v>
      </c>
      <c r="ED133" s="14">
        <v>120</v>
      </c>
      <c r="EE133" s="14">
        <v>0</v>
      </c>
      <c r="EF133" s="14">
        <v>0</v>
      </c>
      <c r="EG133" s="14">
        <v>0</v>
      </c>
      <c r="EH133" s="14">
        <v>7</v>
      </c>
      <c r="EI133" s="14">
        <v>61</v>
      </c>
      <c r="EJ133" s="15">
        <v>1.31</v>
      </c>
      <c r="EK133" s="54">
        <f>COUNTBLANK($C133:$EJ133)/139</f>
        <v>0.25899280575539568</v>
      </c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Z133"/>
    </row>
    <row r="134" spans="1:156" ht="15.5" customHeight="1" x14ac:dyDescent="0.35">
      <c r="A134">
        <v>133</v>
      </c>
      <c r="B134">
        <v>2</v>
      </c>
      <c r="C134" s="13">
        <v>2</v>
      </c>
      <c r="D134" s="14">
        <v>3</v>
      </c>
      <c r="E134" s="14">
        <v>6</v>
      </c>
      <c r="F134" s="14">
        <v>4</v>
      </c>
      <c r="G134" s="14">
        <v>1</v>
      </c>
      <c r="H134" s="14">
        <v>1</v>
      </c>
      <c r="I134" s="15">
        <v>3</v>
      </c>
      <c r="J134" s="13">
        <v>1</v>
      </c>
      <c r="K134" s="14">
        <v>1</v>
      </c>
      <c r="L134" s="14">
        <v>1</v>
      </c>
      <c r="M134" s="14">
        <v>1</v>
      </c>
      <c r="N134" s="14">
        <v>1</v>
      </c>
      <c r="O134" s="14">
        <v>2</v>
      </c>
      <c r="P134" s="14">
        <v>1</v>
      </c>
      <c r="Q134" s="14">
        <v>2</v>
      </c>
      <c r="R134" s="14">
        <v>2</v>
      </c>
      <c r="S134" s="14">
        <v>2</v>
      </c>
      <c r="T134" s="14">
        <v>1</v>
      </c>
      <c r="U134" s="14">
        <v>1</v>
      </c>
      <c r="V134" s="14">
        <v>2</v>
      </c>
      <c r="W134" s="15">
        <v>1</v>
      </c>
      <c r="X134" s="14">
        <v>80</v>
      </c>
      <c r="Y134" s="14">
        <v>87</v>
      </c>
      <c r="Z134" s="14">
        <v>26</v>
      </c>
      <c r="AA134" s="13">
        <v>75</v>
      </c>
      <c r="AB134" s="15"/>
      <c r="AC134" s="13">
        <v>42</v>
      </c>
      <c r="AD134" s="14">
        <v>6.34</v>
      </c>
      <c r="AE134" s="14">
        <v>68.900000000000006</v>
      </c>
      <c r="AF134" s="14">
        <v>3.09</v>
      </c>
      <c r="AG134" s="14">
        <v>1.1499999999999999</v>
      </c>
      <c r="AH134" s="14">
        <v>4.4400000000000004</v>
      </c>
      <c r="AI134" s="14">
        <v>1.72</v>
      </c>
      <c r="AJ134" s="14">
        <v>0.5</v>
      </c>
      <c r="AK134" s="14">
        <v>4.5199999999999996</v>
      </c>
      <c r="AL134" s="13">
        <v>184</v>
      </c>
      <c r="AM134" s="14">
        <v>184</v>
      </c>
      <c r="AN134" s="14">
        <v>0.39</v>
      </c>
      <c r="AO134" s="14">
        <v>697.435897435897</v>
      </c>
      <c r="AP134" s="14"/>
      <c r="AQ134" s="14"/>
      <c r="AR134" s="14"/>
      <c r="AS134" s="14"/>
      <c r="AT134" s="14"/>
      <c r="AU134" s="15"/>
      <c r="AV134" s="13"/>
      <c r="AW134" s="14"/>
      <c r="AX134" s="14"/>
      <c r="AY134" s="14"/>
      <c r="AZ134" s="14"/>
      <c r="BA134" s="15"/>
      <c r="BB134" s="13">
        <v>135</v>
      </c>
      <c r="BC134" s="14">
        <v>5.22</v>
      </c>
      <c r="BD134" s="14">
        <v>198</v>
      </c>
      <c r="BE134" s="14">
        <v>7.8</v>
      </c>
      <c r="BF134" s="14">
        <v>17</v>
      </c>
      <c r="BG134" s="15">
        <v>7</v>
      </c>
      <c r="BH134" s="13"/>
      <c r="BI134" s="14"/>
      <c r="BJ134" s="14">
        <v>8.7200000000000006</v>
      </c>
      <c r="BK134" s="14">
        <v>71.989999999999995</v>
      </c>
      <c r="BL134" s="14">
        <v>55.25</v>
      </c>
      <c r="BM134" s="14">
        <v>7.55</v>
      </c>
      <c r="BN134" s="14"/>
      <c r="BO134" s="14">
        <v>372.4</v>
      </c>
      <c r="BP134" s="14"/>
      <c r="BQ134" s="14">
        <v>52.97</v>
      </c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5"/>
      <c r="CM134" s="13">
        <v>3.72</v>
      </c>
      <c r="CN134" s="14">
        <v>9</v>
      </c>
      <c r="CO134" s="14">
        <v>16.39</v>
      </c>
      <c r="CP134" s="14">
        <v>318.64</v>
      </c>
      <c r="CQ134" s="14">
        <v>67.7</v>
      </c>
      <c r="CR134" s="15">
        <v>16.899999999999999</v>
      </c>
      <c r="CS134" s="13">
        <v>26</v>
      </c>
      <c r="CT134" s="14">
        <v>10</v>
      </c>
      <c r="CU134" s="15">
        <v>6</v>
      </c>
      <c r="CV134" s="13">
        <v>8</v>
      </c>
      <c r="CW134" s="14">
        <v>7</v>
      </c>
      <c r="CX134" s="14">
        <v>9</v>
      </c>
      <c r="CY134" s="14">
        <v>6</v>
      </c>
      <c r="CZ134" s="14">
        <v>9</v>
      </c>
      <c r="DA134" s="15">
        <v>1</v>
      </c>
      <c r="DB134" s="13">
        <v>8</v>
      </c>
      <c r="DC134" s="14">
        <v>9</v>
      </c>
      <c r="DD134" s="14">
        <v>7</v>
      </c>
      <c r="DE134" s="14">
        <v>7</v>
      </c>
      <c r="DF134" s="14">
        <v>8</v>
      </c>
      <c r="DG134" s="14">
        <v>3</v>
      </c>
      <c r="DH134" s="15">
        <v>19</v>
      </c>
      <c r="DI134" s="13">
        <v>6</v>
      </c>
      <c r="DJ134" s="14">
        <v>4</v>
      </c>
      <c r="DK134" s="14">
        <v>5</v>
      </c>
      <c r="DL134" s="14">
        <v>7</v>
      </c>
      <c r="DM134" s="14">
        <v>10</v>
      </c>
      <c r="DN134" s="14">
        <v>7</v>
      </c>
      <c r="DO134" s="14">
        <v>3</v>
      </c>
      <c r="DP134" s="14">
        <v>8</v>
      </c>
      <c r="DQ134" s="14">
        <v>10</v>
      </c>
      <c r="DR134" s="14">
        <v>8</v>
      </c>
      <c r="DS134" s="14">
        <v>2</v>
      </c>
      <c r="DT134" s="14">
        <v>114</v>
      </c>
      <c r="DU134" s="14">
        <v>66</v>
      </c>
      <c r="DV134" s="14">
        <v>16</v>
      </c>
      <c r="DW134" s="14">
        <v>1</v>
      </c>
      <c r="DX134" s="14">
        <v>8</v>
      </c>
      <c r="DY134" s="14">
        <v>5</v>
      </c>
      <c r="DZ134" s="14">
        <v>22</v>
      </c>
      <c r="EA134" s="14">
        <v>15</v>
      </c>
      <c r="EB134" s="14">
        <v>72</v>
      </c>
      <c r="EC134" s="14">
        <v>92</v>
      </c>
      <c r="ED134" s="14">
        <v>240</v>
      </c>
      <c r="EE134" s="14">
        <v>2</v>
      </c>
      <c r="EF134" s="14">
        <v>4</v>
      </c>
      <c r="EG134" s="14">
        <v>1</v>
      </c>
      <c r="EH134" s="14">
        <v>11</v>
      </c>
      <c r="EI134" s="14">
        <v>148</v>
      </c>
      <c r="EJ134" s="15">
        <v>1.27</v>
      </c>
      <c r="EK134" s="54">
        <f>COUNTBLANK($C134:$EJ134)/139</f>
        <v>0.2733812949640288</v>
      </c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Z134"/>
    </row>
    <row r="135" spans="1:156" ht="15.5" customHeight="1" x14ac:dyDescent="0.35">
      <c r="A135">
        <v>134</v>
      </c>
      <c r="B135">
        <v>4</v>
      </c>
      <c r="C135" s="13">
        <v>1</v>
      </c>
      <c r="D135" s="14">
        <v>6</v>
      </c>
      <c r="E135" s="14">
        <v>1</v>
      </c>
      <c r="F135" s="14">
        <v>2</v>
      </c>
      <c r="G135" s="14">
        <v>2</v>
      </c>
      <c r="H135" s="14">
        <v>1</v>
      </c>
      <c r="I135" s="15">
        <v>1</v>
      </c>
      <c r="J135" s="13">
        <v>1</v>
      </c>
      <c r="K135" s="14">
        <v>1</v>
      </c>
      <c r="L135" s="14">
        <v>1</v>
      </c>
      <c r="M135" s="14">
        <v>1</v>
      </c>
      <c r="N135" s="14">
        <v>1</v>
      </c>
      <c r="O135" s="14">
        <v>2</v>
      </c>
      <c r="P135" s="14">
        <v>1</v>
      </c>
      <c r="Q135" s="14">
        <v>1</v>
      </c>
      <c r="R135" s="14">
        <v>1</v>
      </c>
      <c r="S135" s="14">
        <v>1</v>
      </c>
      <c r="T135" s="14"/>
      <c r="U135" s="14"/>
      <c r="V135" s="14"/>
      <c r="W135" s="15"/>
      <c r="X135" s="14">
        <v>55</v>
      </c>
      <c r="Y135" s="14"/>
      <c r="Z135" s="14"/>
      <c r="AA135" s="13">
        <v>47</v>
      </c>
      <c r="AB135" s="15"/>
      <c r="AC135" s="13"/>
      <c r="AD135" s="14"/>
      <c r="AE135" s="14"/>
      <c r="AF135" s="14"/>
      <c r="AG135" s="14"/>
      <c r="AH135" s="14"/>
      <c r="AI135" s="14"/>
      <c r="AJ135" s="14"/>
      <c r="AK135" s="14"/>
      <c r="AL135" s="13"/>
      <c r="AM135" s="14"/>
      <c r="AN135" s="14"/>
      <c r="AO135" s="14"/>
      <c r="AP135" s="14"/>
      <c r="AQ135" s="14"/>
      <c r="AR135" s="14"/>
      <c r="AS135" s="14"/>
      <c r="AT135" s="14"/>
      <c r="AU135" s="15"/>
      <c r="AV135" s="13"/>
      <c r="AW135" s="14"/>
      <c r="AX135" s="14"/>
      <c r="AY135" s="14"/>
      <c r="AZ135" s="14"/>
      <c r="BA135" s="15"/>
      <c r="BB135" s="13"/>
      <c r="BC135" s="14"/>
      <c r="BD135" s="14"/>
      <c r="BE135" s="14"/>
      <c r="BF135" s="14"/>
      <c r="BG135" s="15"/>
      <c r="BH135" s="13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5"/>
      <c r="CM135" s="13"/>
      <c r="CN135" s="14"/>
      <c r="CO135" s="14"/>
      <c r="CP135" s="14"/>
      <c r="CQ135" s="14"/>
      <c r="CR135" s="15"/>
      <c r="CS135" s="13"/>
      <c r="CT135" s="14"/>
      <c r="CU135" s="15"/>
      <c r="CV135" s="13"/>
      <c r="CW135" s="14"/>
      <c r="CX135" s="14"/>
      <c r="CY135" s="14"/>
      <c r="CZ135" s="14"/>
      <c r="DA135" s="15"/>
      <c r="DB135" s="13"/>
      <c r="DC135" s="14"/>
      <c r="DD135" s="14"/>
      <c r="DE135" s="14"/>
      <c r="DF135" s="14"/>
      <c r="DG135" s="14"/>
      <c r="DH135" s="15"/>
      <c r="DI135" s="13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>
        <v>99</v>
      </c>
      <c r="DV135" s="14">
        <v>18</v>
      </c>
      <c r="DW135" s="14">
        <v>1</v>
      </c>
      <c r="DX135" s="14">
        <v>26</v>
      </c>
      <c r="DY135" s="14">
        <v>13</v>
      </c>
      <c r="DZ135" s="14">
        <v>26</v>
      </c>
      <c r="EA135" s="14">
        <v>16</v>
      </c>
      <c r="EB135" s="14">
        <v>47</v>
      </c>
      <c r="EC135" s="14">
        <v>71</v>
      </c>
      <c r="ED135" s="14">
        <v>111</v>
      </c>
      <c r="EE135" s="14">
        <v>0</v>
      </c>
      <c r="EF135" s="14">
        <v>0</v>
      </c>
      <c r="EG135" s="14">
        <v>0</v>
      </c>
      <c r="EH135" s="14">
        <v>0</v>
      </c>
      <c r="EI135" s="14">
        <v>40</v>
      </c>
      <c r="EJ135" s="15">
        <v>1.51</v>
      </c>
      <c r="EK135" s="54">
        <f>COUNTBLANK($C135:$EJ135)/139</f>
        <v>0.74100719424460426</v>
      </c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Z135"/>
    </row>
    <row r="136" spans="1:156" ht="15.5" customHeight="1" x14ac:dyDescent="0.35">
      <c r="A136">
        <v>135</v>
      </c>
      <c r="B136">
        <v>4</v>
      </c>
      <c r="C136" s="13">
        <v>2</v>
      </c>
      <c r="D136" s="14">
        <v>6</v>
      </c>
      <c r="E136" s="14">
        <v>1</v>
      </c>
      <c r="F136" s="14">
        <v>2</v>
      </c>
      <c r="G136" s="14">
        <v>3</v>
      </c>
      <c r="H136" s="14">
        <v>1</v>
      </c>
      <c r="I136" s="15">
        <v>1</v>
      </c>
      <c r="J136" s="13">
        <v>1</v>
      </c>
      <c r="K136" s="14">
        <v>1</v>
      </c>
      <c r="L136" s="14">
        <v>1</v>
      </c>
      <c r="M136" s="14"/>
      <c r="N136" s="14">
        <v>1</v>
      </c>
      <c r="O136" s="14">
        <v>1</v>
      </c>
      <c r="P136" s="14">
        <v>1</v>
      </c>
      <c r="Q136" s="14">
        <v>1</v>
      </c>
      <c r="R136" s="14">
        <v>1</v>
      </c>
      <c r="S136" s="14">
        <v>2</v>
      </c>
      <c r="T136" s="14"/>
      <c r="U136" s="14"/>
      <c r="V136" s="14"/>
      <c r="W136" s="15"/>
      <c r="X136" s="14">
        <v>58</v>
      </c>
      <c r="Y136" s="14"/>
      <c r="Z136" s="14"/>
      <c r="AA136" s="13">
        <v>66</v>
      </c>
      <c r="AB136" s="15"/>
      <c r="AC136" s="13"/>
      <c r="AD136" s="14"/>
      <c r="AE136" s="14"/>
      <c r="AF136" s="14"/>
      <c r="AG136" s="14"/>
      <c r="AH136" s="14"/>
      <c r="AI136" s="14"/>
      <c r="AJ136" s="14"/>
      <c r="AK136" s="14"/>
      <c r="AL136" s="13"/>
      <c r="AM136" s="14"/>
      <c r="AN136" s="14"/>
      <c r="AO136" s="14"/>
      <c r="AP136" s="14"/>
      <c r="AQ136" s="14"/>
      <c r="AR136" s="14"/>
      <c r="AS136" s="14"/>
      <c r="AT136" s="14"/>
      <c r="AU136" s="15"/>
      <c r="AV136" s="13"/>
      <c r="AW136" s="14"/>
      <c r="AX136" s="14"/>
      <c r="AY136" s="14"/>
      <c r="AZ136" s="14"/>
      <c r="BA136" s="15"/>
      <c r="BB136" s="13"/>
      <c r="BC136" s="14"/>
      <c r="BD136" s="14"/>
      <c r="BE136" s="14"/>
      <c r="BF136" s="14"/>
      <c r="BG136" s="15"/>
      <c r="BH136" s="13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5"/>
      <c r="CM136" s="13"/>
      <c r="CN136" s="14"/>
      <c r="CO136" s="14"/>
      <c r="CP136" s="14"/>
      <c r="CQ136" s="14"/>
      <c r="CR136" s="15"/>
      <c r="CS136" s="13">
        <v>30</v>
      </c>
      <c r="CT136" s="14"/>
      <c r="CU136" s="15"/>
      <c r="CV136" s="13"/>
      <c r="CW136" s="14"/>
      <c r="CX136" s="14"/>
      <c r="CY136" s="14"/>
      <c r="CZ136" s="14"/>
      <c r="DA136" s="15"/>
      <c r="DB136" s="13"/>
      <c r="DC136" s="14"/>
      <c r="DD136" s="14"/>
      <c r="DE136" s="14"/>
      <c r="DF136" s="14"/>
      <c r="DG136" s="14"/>
      <c r="DH136" s="15"/>
      <c r="DI136" s="13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5"/>
      <c r="EK136" s="54">
        <f>COUNTBLANK($C136:$EJ136)/139</f>
        <v>0.85611510791366907</v>
      </c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Z136"/>
    </row>
    <row r="137" spans="1:156" ht="15.5" customHeight="1" x14ac:dyDescent="0.35">
      <c r="A137">
        <v>136</v>
      </c>
      <c r="B137">
        <v>4</v>
      </c>
      <c r="C137" s="13">
        <v>2</v>
      </c>
      <c r="D137" s="14">
        <v>4</v>
      </c>
      <c r="E137" s="14">
        <v>6</v>
      </c>
      <c r="F137" s="14">
        <v>4</v>
      </c>
      <c r="G137" s="14">
        <v>1</v>
      </c>
      <c r="H137" s="14">
        <v>1</v>
      </c>
      <c r="I137" s="15">
        <v>2</v>
      </c>
      <c r="J137" s="13">
        <v>1</v>
      </c>
      <c r="K137" s="14">
        <v>1</v>
      </c>
      <c r="L137" s="14">
        <v>1</v>
      </c>
      <c r="M137" s="14">
        <v>1</v>
      </c>
      <c r="N137" s="14">
        <v>1</v>
      </c>
      <c r="O137" s="14">
        <v>2</v>
      </c>
      <c r="P137" s="14">
        <v>1</v>
      </c>
      <c r="Q137" s="14">
        <v>1</v>
      </c>
      <c r="R137" s="14">
        <v>1</v>
      </c>
      <c r="S137" s="14">
        <v>2</v>
      </c>
      <c r="T137" s="14"/>
      <c r="U137" s="14"/>
      <c r="V137" s="14"/>
      <c r="W137" s="15"/>
      <c r="X137" s="14">
        <v>79</v>
      </c>
      <c r="Y137" s="14"/>
      <c r="Z137" s="14"/>
      <c r="AA137" s="13">
        <v>43</v>
      </c>
      <c r="AB137" s="15"/>
      <c r="AC137" s="13"/>
      <c r="AD137" s="14"/>
      <c r="AE137" s="14"/>
      <c r="AF137" s="14"/>
      <c r="AG137" s="14"/>
      <c r="AH137" s="14"/>
      <c r="AI137" s="14"/>
      <c r="AJ137" s="14"/>
      <c r="AK137" s="14"/>
      <c r="AL137" s="13"/>
      <c r="AM137" s="14"/>
      <c r="AN137" s="14"/>
      <c r="AO137" s="14"/>
      <c r="AP137" s="14"/>
      <c r="AQ137" s="14"/>
      <c r="AR137" s="14"/>
      <c r="AS137" s="14"/>
      <c r="AT137" s="14"/>
      <c r="AU137" s="15"/>
      <c r="AV137" s="13"/>
      <c r="AW137" s="14"/>
      <c r="AX137" s="14"/>
      <c r="AY137" s="14"/>
      <c r="AZ137" s="14"/>
      <c r="BA137" s="15"/>
      <c r="BB137" s="13"/>
      <c r="BC137" s="14"/>
      <c r="BD137" s="14"/>
      <c r="BE137" s="14"/>
      <c r="BF137" s="14"/>
      <c r="BG137" s="15"/>
      <c r="BH137" s="13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5"/>
      <c r="CM137" s="13"/>
      <c r="CN137" s="14"/>
      <c r="CO137" s="14"/>
      <c r="CP137" s="14"/>
      <c r="CQ137" s="14"/>
      <c r="CR137" s="15"/>
      <c r="CS137" s="13">
        <v>27</v>
      </c>
      <c r="CT137" s="14"/>
      <c r="CU137" s="15"/>
      <c r="CV137" s="13"/>
      <c r="CW137" s="14"/>
      <c r="CX137" s="14"/>
      <c r="CY137" s="14"/>
      <c r="CZ137" s="14"/>
      <c r="DA137" s="15"/>
      <c r="DB137" s="13"/>
      <c r="DC137" s="14"/>
      <c r="DD137" s="14"/>
      <c r="DE137" s="14"/>
      <c r="DF137" s="14"/>
      <c r="DG137" s="14"/>
      <c r="DH137" s="15"/>
      <c r="DI137" s="13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5"/>
      <c r="EK137" s="54">
        <f>COUNTBLANK($C137:$EJ137)/139</f>
        <v>0.84892086330935257</v>
      </c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Z137"/>
    </row>
    <row r="138" spans="1:156" ht="15.5" customHeight="1" x14ac:dyDescent="0.35">
      <c r="A138">
        <v>137</v>
      </c>
      <c r="B138">
        <v>4</v>
      </c>
      <c r="C138" s="13">
        <v>1</v>
      </c>
      <c r="D138" s="14">
        <v>4</v>
      </c>
      <c r="E138" s="14">
        <v>1</v>
      </c>
      <c r="F138" s="14">
        <v>2</v>
      </c>
      <c r="G138" s="14">
        <v>2</v>
      </c>
      <c r="H138" s="14">
        <v>1</v>
      </c>
      <c r="I138" s="15">
        <v>1</v>
      </c>
      <c r="J138" s="13">
        <v>1</v>
      </c>
      <c r="K138" s="14">
        <v>2</v>
      </c>
      <c r="L138" s="14">
        <v>1</v>
      </c>
      <c r="M138" s="14">
        <v>1</v>
      </c>
      <c r="N138" s="14">
        <v>1</v>
      </c>
      <c r="O138" s="14">
        <v>1</v>
      </c>
      <c r="P138" s="14">
        <v>1</v>
      </c>
      <c r="Q138" s="14">
        <v>1</v>
      </c>
      <c r="R138" s="14">
        <v>2</v>
      </c>
      <c r="S138" s="14">
        <v>2</v>
      </c>
      <c r="T138" s="14"/>
      <c r="U138" s="14"/>
      <c r="V138" s="14"/>
      <c r="W138" s="15"/>
      <c r="X138" s="14">
        <v>58</v>
      </c>
      <c r="Y138" s="14"/>
      <c r="Z138" s="14"/>
      <c r="AA138" s="13">
        <v>47</v>
      </c>
      <c r="AB138" s="15"/>
      <c r="AC138" s="13">
        <v>44.28</v>
      </c>
      <c r="AD138" s="14">
        <v>4.43</v>
      </c>
      <c r="AE138" s="14">
        <v>73.06</v>
      </c>
      <c r="AF138" s="14">
        <v>5.82</v>
      </c>
      <c r="AG138" s="14">
        <v>1.08</v>
      </c>
      <c r="AH138" s="14">
        <v>3</v>
      </c>
      <c r="AI138" s="14">
        <v>1.88</v>
      </c>
      <c r="AJ138" s="14">
        <v>1.27</v>
      </c>
      <c r="AK138" s="14">
        <v>3.1</v>
      </c>
      <c r="AL138" s="13">
        <v>176</v>
      </c>
      <c r="AM138" s="14">
        <v>286</v>
      </c>
      <c r="AN138" s="14"/>
      <c r="AO138" s="14"/>
      <c r="AP138" s="14"/>
      <c r="AQ138" s="14"/>
      <c r="AR138" s="14"/>
      <c r="AS138" s="14"/>
      <c r="AT138" s="14"/>
      <c r="AU138" s="15"/>
      <c r="AV138" s="13"/>
      <c r="AW138" s="14"/>
      <c r="AX138" s="14"/>
      <c r="AY138" s="14"/>
      <c r="AZ138" s="14"/>
      <c r="BA138" s="15"/>
      <c r="BB138" s="13">
        <v>146</v>
      </c>
      <c r="BC138" s="14">
        <v>4.8499999999999996</v>
      </c>
      <c r="BD138" s="14">
        <v>213</v>
      </c>
      <c r="BE138" s="14">
        <v>7.5</v>
      </c>
      <c r="BF138" s="14">
        <v>10</v>
      </c>
      <c r="BG138" s="15">
        <v>5</v>
      </c>
      <c r="BH138" s="13">
        <v>233</v>
      </c>
      <c r="BI138" s="14">
        <f>BH138/BB138*1000</f>
        <v>1595.8904109589041</v>
      </c>
      <c r="BJ138" s="14">
        <v>7.78</v>
      </c>
      <c r="BK138" s="14">
        <v>46.9</v>
      </c>
      <c r="BL138" s="14">
        <v>102.4</v>
      </c>
      <c r="BM138" s="14">
        <v>8.91</v>
      </c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5"/>
      <c r="CM138" s="13">
        <v>0.95</v>
      </c>
      <c r="CN138" s="14">
        <v>5.68</v>
      </c>
      <c r="CO138" s="14">
        <v>136.85</v>
      </c>
      <c r="CP138" s="14">
        <v>468.61849999999998</v>
      </c>
      <c r="CQ138" s="14">
        <v>65.260000000000005</v>
      </c>
      <c r="CR138" s="15">
        <v>3.84</v>
      </c>
      <c r="CS138" s="13">
        <v>29</v>
      </c>
      <c r="CT138" s="14">
        <v>10</v>
      </c>
      <c r="CU138" s="15">
        <v>18</v>
      </c>
      <c r="CV138" s="13">
        <v>4</v>
      </c>
      <c r="CW138" s="14">
        <v>1</v>
      </c>
      <c r="CX138" s="14">
        <v>1</v>
      </c>
      <c r="CY138" s="14">
        <v>1</v>
      </c>
      <c r="CZ138" s="14">
        <v>1</v>
      </c>
      <c r="DA138" s="15">
        <v>8</v>
      </c>
      <c r="DB138" s="13">
        <v>5</v>
      </c>
      <c r="DC138" s="14">
        <v>5</v>
      </c>
      <c r="DD138" s="14">
        <v>1</v>
      </c>
      <c r="DE138" s="14">
        <v>4</v>
      </c>
      <c r="DF138" s="14">
        <v>5</v>
      </c>
      <c r="DG138" s="14">
        <v>8</v>
      </c>
      <c r="DH138" s="15">
        <v>2</v>
      </c>
      <c r="DI138" s="13">
        <v>6</v>
      </c>
      <c r="DJ138" s="14">
        <v>5</v>
      </c>
      <c r="DK138" s="14">
        <v>7</v>
      </c>
      <c r="DL138" s="14">
        <v>10</v>
      </c>
      <c r="DM138" s="14">
        <v>11</v>
      </c>
      <c r="DN138" s="14">
        <v>6</v>
      </c>
      <c r="DO138" s="14">
        <v>5</v>
      </c>
      <c r="DP138" s="14">
        <v>7</v>
      </c>
      <c r="DQ138" s="14">
        <v>14</v>
      </c>
      <c r="DR138" s="14">
        <v>9</v>
      </c>
      <c r="DS138" s="14">
        <v>5</v>
      </c>
      <c r="DT138" s="14">
        <v>114</v>
      </c>
      <c r="DU138" s="14">
        <v>98</v>
      </c>
      <c r="DV138" s="14">
        <v>18</v>
      </c>
      <c r="DW138" s="14">
        <v>1</v>
      </c>
      <c r="DX138" s="14">
        <v>26</v>
      </c>
      <c r="DY138" s="14">
        <v>13</v>
      </c>
      <c r="DZ138" s="14">
        <v>26</v>
      </c>
      <c r="EA138" s="14">
        <v>15</v>
      </c>
      <c r="EB138" s="14">
        <v>44</v>
      </c>
      <c r="EC138" s="14">
        <v>60</v>
      </c>
      <c r="ED138" s="14">
        <v>123</v>
      </c>
      <c r="EE138" s="14">
        <v>0</v>
      </c>
      <c r="EF138" s="14">
        <v>0</v>
      </c>
      <c r="EG138" s="14">
        <v>0</v>
      </c>
      <c r="EH138" s="14">
        <v>0</v>
      </c>
      <c r="EI138" s="14">
        <v>63</v>
      </c>
      <c r="EJ138" s="15">
        <v>1.36</v>
      </c>
      <c r="EK138" s="54">
        <f>COUNTBLANK($C138:$EJ138)/139</f>
        <v>0.33093525179856115</v>
      </c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Z138"/>
    </row>
    <row r="139" spans="1:156" ht="15.5" customHeight="1" x14ac:dyDescent="0.35">
      <c r="A139">
        <v>138</v>
      </c>
      <c r="B139">
        <v>4</v>
      </c>
      <c r="C139" s="13">
        <v>2</v>
      </c>
      <c r="D139" s="14">
        <v>4</v>
      </c>
      <c r="E139" s="14">
        <v>1</v>
      </c>
      <c r="F139" s="14">
        <v>1</v>
      </c>
      <c r="G139" s="14">
        <v>2</v>
      </c>
      <c r="H139" s="14">
        <v>1</v>
      </c>
      <c r="I139" s="15">
        <v>1</v>
      </c>
      <c r="J139" s="13">
        <v>1</v>
      </c>
      <c r="K139" s="14">
        <v>2</v>
      </c>
      <c r="L139" s="14">
        <v>1</v>
      </c>
      <c r="M139" s="14">
        <v>1</v>
      </c>
      <c r="N139" s="14">
        <v>1</v>
      </c>
      <c r="O139" s="14">
        <v>1</v>
      </c>
      <c r="P139" s="14">
        <v>1</v>
      </c>
      <c r="Q139" s="14">
        <v>1</v>
      </c>
      <c r="R139" s="14">
        <v>1</v>
      </c>
      <c r="S139" s="14">
        <v>2</v>
      </c>
      <c r="T139" s="14"/>
      <c r="U139" s="14"/>
      <c r="V139" s="14"/>
      <c r="W139" s="15"/>
      <c r="X139" s="14">
        <v>54</v>
      </c>
      <c r="Y139" s="14"/>
      <c r="Z139" s="14"/>
      <c r="AA139" s="13">
        <v>60</v>
      </c>
      <c r="AB139" s="15"/>
      <c r="AC139" s="13">
        <v>40.6</v>
      </c>
      <c r="AD139" s="14">
        <v>5.29</v>
      </c>
      <c r="AE139" s="14">
        <v>64.02</v>
      </c>
      <c r="AF139" s="14">
        <v>5.2</v>
      </c>
      <c r="AG139" s="14">
        <v>2.12</v>
      </c>
      <c r="AH139" s="14">
        <v>2.81</v>
      </c>
      <c r="AI139" s="14">
        <v>0.43</v>
      </c>
      <c r="AJ139" s="14">
        <v>1.6</v>
      </c>
      <c r="AK139" s="14">
        <v>1.5</v>
      </c>
      <c r="AL139" s="13">
        <v>91.4</v>
      </c>
      <c r="AM139" s="14">
        <v>364</v>
      </c>
      <c r="AN139" s="14"/>
      <c r="AO139" s="14"/>
      <c r="AP139" s="14"/>
      <c r="AQ139" s="14"/>
      <c r="AR139" s="14"/>
      <c r="AS139" s="14"/>
      <c r="AT139" s="14"/>
      <c r="AU139" s="15"/>
      <c r="AV139" s="13"/>
      <c r="AW139" s="14"/>
      <c r="AX139" s="14"/>
      <c r="AY139" s="14"/>
      <c r="AZ139" s="14"/>
      <c r="BA139" s="15"/>
      <c r="BB139" s="13">
        <v>143</v>
      </c>
      <c r="BC139" s="14">
        <v>4.32</v>
      </c>
      <c r="BD139" s="14">
        <v>125</v>
      </c>
      <c r="BE139" s="14">
        <v>4.4000000000000004</v>
      </c>
      <c r="BF139" s="14">
        <v>11</v>
      </c>
      <c r="BG139" s="15">
        <v>5</v>
      </c>
      <c r="BH139" s="13">
        <v>188</v>
      </c>
      <c r="BI139" s="14">
        <f>BH139/BB139*1000</f>
        <v>1314.6853146853146</v>
      </c>
      <c r="BJ139" s="14">
        <v>8.4</v>
      </c>
      <c r="BK139" s="14">
        <v>57.6</v>
      </c>
      <c r="BL139" s="14">
        <v>87.7</v>
      </c>
      <c r="BM139" s="14">
        <v>5.81</v>
      </c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5"/>
      <c r="CM139" s="13">
        <v>2.9</v>
      </c>
      <c r="CN139" s="14">
        <v>2.2999999999999998</v>
      </c>
      <c r="CO139" s="14">
        <v>10.75</v>
      </c>
      <c r="CP139" s="14">
        <v>157.49</v>
      </c>
      <c r="CQ139" s="14">
        <v>19.73</v>
      </c>
      <c r="CR139" s="15">
        <v>27.3</v>
      </c>
      <c r="CS139" s="13">
        <v>29</v>
      </c>
      <c r="CT139" s="14"/>
      <c r="CU139" s="15">
        <v>16</v>
      </c>
      <c r="CV139" s="13">
        <v>4</v>
      </c>
      <c r="CW139" s="14">
        <v>3</v>
      </c>
      <c r="CX139" s="14">
        <v>5</v>
      </c>
      <c r="CY139" s="14">
        <v>4</v>
      </c>
      <c r="CZ139" s="14">
        <v>3</v>
      </c>
      <c r="DA139" s="15">
        <v>6</v>
      </c>
      <c r="DB139" s="13">
        <v>5</v>
      </c>
      <c r="DC139" s="14">
        <v>5</v>
      </c>
      <c r="DD139" s="14">
        <v>6</v>
      </c>
      <c r="DE139" s="14">
        <v>4</v>
      </c>
      <c r="DF139" s="14">
        <v>6</v>
      </c>
      <c r="DG139" s="14">
        <v>5</v>
      </c>
      <c r="DH139" s="15">
        <v>1</v>
      </c>
      <c r="DI139" s="13">
        <v>6</v>
      </c>
      <c r="DJ139" s="14">
        <v>5</v>
      </c>
      <c r="DK139" s="14">
        <v>7</v>
      </c>
      <c r="DL139" s="14">
        <v>13</v>
      </c>
      <c r="DM139" s="14">
        <v>14</v>
      </c>
      <c r="DN139" s="14">
        <v>7</v>
      </c>
      <c r="DO139" s="14">
        <v>7</v>
      </c>
      <c r="DP139" s="14">
        <v>5</v>
      </c>
      <c r="DQ139" s="14">
        <v>15</v>
      </c>
      <c r="DR139" s="14">
        <v>9</v>
      </c>
      <c r="DS139" s="14">
        <v>6</v>
      </c>
      <c r="DT139" s="14">
        <v>120</v>
      </c>
      <c r="DU139" s="14">
        <v>100</v>
      </c>
      <c r="DV139" s="14">
        <v>18</v>
      </c>
      <c r="DW139" s="14">
        <v>1</v>
      </c>
      <c r="DX139" s="14">
        <v>26</v>
      </c>
      <c r="DY139" s="14">
        <v>14</v>
      </c>
      <c r="DZ139" s="14">
        <v>26</v>
      </c>
      <c r="EA139" s="14">
        <v>16</v>
      </c>
      <c r="EB139" s="14">
        <v>52</v>
      </c>
      <c r="EC139" s="14">
        <v>82</v>
      </c>
      <c r="ED139" s="14">
        <v>116</v>
      </c>
      <c r="EE139" s="14">
        <v>0</v>
      </c>
      <c r="EF139" s="14">
        <v>1</v>
      </c>
      <c r="EG139" s="14">
        <v>0</v>
      </c>
      <c r="EH139" s="14">
        <v>2</v>
      </c>
      <c r="EI139" s="14">
        <v>34</v>
      </c>
      <c r="EJ139" s="15">
        <v>1.57</v>
      </c>
      <c r="EK139" s="54">
        <f>COUNTBLANK($C139:$EJ139)/139</f>
        <v>0.33812949640287771</v>
      </c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Z139"/>
    </row>
    <row r="140" spans="1:156" ht="15.5" customHeight="1" x14ac:dyDescent="0.35">
      <c r="A140">
        <v>139</v>
      </c>
      <c r="B140">
        <v>4</v>
      </c>
      <c r="C140" s="13">
        <v>2</v>
      </c>
      <c r="D140" s="14">
        <v>3</v>
      </c>
      <c r="E140" s="14">
        <v>1</v>
      </c>
      <c r="F140" s="14">
        <v>3</v>
      </c>
      <c r="G140" s="14">
        <v>3</v>
      </c>
      <c r="H140" s="14">
        <v>1</v>
      </c>
      <c r="I140" s="15">
        <v>1</v>
      </c>
      <c r="J140" s="13">
        <v>1</v>
      </c>
      <c r="K140" s="14">
        <v>1</v>
      </c>
      <c r="L140" s="14">
        <v>1</v>
      </c>
      <c r="M140" s="14">
        <v>1</v>
      </c>
      <c r="N140" s="14">
        <v>1</v>
      </c>
      <c r="O140" s="14">
        <v>1</v>
      </c>
      <c r="P140" s="14">
        <v>1</v>
      </c>
      <c r="Q140" s="14">
        <v>1</v>
      </c>
      <c r="R140" s="14">
        <v>1</v>
      </c>
      <c r="S140" s="14">
        <v>1</v>
      </c>
      <c r="T140" s="14"/>
      <c r="U140" s="14"/>
      <c r="V140" s="14"/>
      <c r="W140" s="15"/>
      <c r="X140" s="14">
        <v>61</v>
      </c>
      <c r="Y140" s="14"/>
      <c r="Z140" s="14"/>
      <c r="AA140" s="13">
        <v>64</v>
      </c>
      <c r="AB140" s="15"/>
      <c r="AC140" s="13"/>
      <c r="AD140" s="14"/>
      <c r="AE140" s="14"/>
      <c r="AF140" s="14"/>
      <c r="AG140" s="14"/>
      <c r="AH140" s="14"/>
      <c r="AI140" s="14"/>
      <c r="AJ140" s="14"/>
      <c r="AK140" s="14"/>
      <c r="AL140" s="13"/>
      <c r="AM140" s="14"/>
      <c r="AN140" s="14"/>
      <c r="AO140" s="14"/>
      <c r="AP140" s="14"/>
      <c r="AQ140" s="14"/>
      <c r="AR140" s="14"/>
      <c r="AS140" s="14"/>
      <c r="AT140" s="14"/>
      <c r="AU140" s="15"/>
      <c r="AV140" s="13"/>
      <c r="AW140" s="14"/>
      <c r="AX140" s="14"/>
      <c r="AY140" s="14"/>
      <c r="AZ140" s="14"/>
      <c r="BA140" s="15"/>
      <c r="BB140" s="13"/>
      <c r="BC140" s="14"/>
      <c r="BD140" s="14"/>
      <c r="BE140" s="14"/>
      <c r="BF140" s="14"/>
      <c r="BG140" s="15"/>
      <c r="BH140" s="13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5"/>
      <c r="CM140" s="13"/>
      <c r="CN140" s="14"/>
      <c r="CO140" s="14"/>
      <c r="CP140" s="14"/>
      <c r="CQ140" s="14"/>
      <c r="CR140" s="15"/>
      <c r="CS140" s="13">
        <v>28</v>
      </c>
      <c r="CT140" s="14"/>
      <c r="CU140" s="15">
        <v>16</v>
      </c>
      <c r="CV140" s="13">
        <v>4</v>
      </c>
      <c r="CW140" s="14">
        <v>3</v>
      </c>
      <c r="CX140" s="14">
        <v>6</v>
      </c>
      <c r="CY140" s="14">
        <v>6</v>
      </c>
      <c r="CZ140" s="14">
        <v>3</v>
      </c>
      <c r="DA140" s="15">
        <v>4</v>
      </c>
      <c r="DB140" s="13">
        <v>8</v>
      </c>
      <c r="DC140" s="14">
        <v>8</v>
      </c>
      <c r="DD140" s="14">
        <v>7</v>
      </c>
      <c r="DE140" s="14">
        <v>6</v>
      </c>
      <c r="DF140" s="14">
        <v>8</v>
      </c>
      <c r="DG140" s="14">
        <v>8</v>
      </c>
      <c r="DH140" s="15">
        <v>14</v>
      </c>
      <c r="DI140" s="13">
        <v>6</v>
      </c>
      <c r="DJ140" s="14">
        <v>5</v>
      </c>
      <c r="DK140" s="14">
        <v>4</v>
      </c>
      <c r="DL140" s="14">
        <v>12</v>
      </c>
      <c r="DM140" s="14">
        <v>13</v>
      </c>
      <c r="DN140" s="14">
        <v>8</v>
      </c>
      <c r="DO140" s="14">
        <v>5</v>
      </c>
      <c r="DP140" s="14">
        <v>10</v>
      </c>
      <c r="DQ140" s="14">
        <v>11</v>
      </c>
      <c r="DR140" s="14">
        <v>8</v>
      </c>
      <c r="DS140" s="14">
        <v>3</v>
      </c>
      <c r="DT140" s="14">
        <v>120</v>
      </c>
      <c r="DU140" s="14">
        <v>90</v>
      </c>
      <c r="DV140" s="14">
        <v>18</v>
      </c>
      <c r="DW140" s="14">
        <v>1</v>
      </c>
      <c r="DX140" s="14">
        <v>20</v>
      </c>
      <c r="DY140" s="14">
        <v>12</v>
      </c>
      <c r="DZ140" s="14">
        <v>23</v>
      </c>
      <c r="EA140" s="14">
        <v>15</v>
      </c>
      <c r="EB140" s="14">
        <v>62</v>
      </c>
      <c r="EC140" s="14">
        <v>78</v>
      </c>
      <c r="ED140" s="14">
        <v>137</v>
      </c>
      <c r="EE140" s="14">
        <v>0</v>
      </c>
      <c r="EF140" s="14">
        <v>3</v>
      </c>
      <c r="EG140" s="14">
        <v>0</v>
      </c>
      <c r="EH140" s="14">
        <v>4</v>
      </c>
      <c r="EI140" s="14">
        <v>59</v>
      </c>
      <c r="EJ140" s="15">
        <v>1.2</v>
      </c>
      <c r="EK140" s="54">
        <f>COUNTBLANK($C140:$EJ140)/139</f>
        <v>0.5467625899280576</v>
      </c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Z140"/>
    </row>
    <row r="141" spans="1:156" ht="15.5" customHeight="1" x14ac:dyDescent="0.35">
      <c r="A141">
        <v>140</v>
      </c>
      <c r="B141">
        <v>4</v>
      </c>
      <c r="C141" s="13">
        <v>1</v>
      </c>
      <c r="D141" s="14">
        <v>4</v>
      </c>
      <c r="E141" s="14">
        <v>4</v>
      </c>
      <c r="F141" s="14">
        <v>2</v>
      </c>
      <c r="G141" s="14">
        <v>3</v>
      </c>
      <c r="H141" s="14">
        <v>2</v>
      </c>
      <c r="I141" s="15">
        <v>1</v>
      </c>
      <c r="J141" s="13">
        <v>1</v>
      </c>
      <c r="K141" s="14">
        <v>1</v>
      </c>
      <c r="L141" s="14">
        <v>1</v>
      </c>
      <c r="M141" s="14">
        <v>1</v>
      </c>
      <c r="N141" s="14">
        <v>1</v>
      </c>
      <c r="O141" s="14">
        <v>1</v>
      </c>
      <c r="P141" s="14">
        <v>1</v>
      </c>
      <c r="Q141" s="14">
        <v>1</v>
      </c>
      <c r="R141" s="14">
        <v>1</v>
      </c>
      <c r="S141" s="14">
        <v>2</v>
      </c>
      <c r="T141" s="14"/>
      <c r="U141" s="14"/>
      <c r="V141" s="14"/>
      <c r="W141" s="15"/>
      <c r="X141" s="14">
        <v>64</v>
      </c>
      <c r="Y141" s="14"/>
      <c r="Z141" s="14"/>
      <c r="AA141" s="13">
        <v>82</v>
      </c>
      <c r="AB141" s="15"/>
      <c r="AC141" s="13">
        <v>42</v>
      </c>
      <c r="AD141" s="14">
        <v>5.37</v>
      </c>
      <c r="AE141" s="14">
        <v>69.900000000000006</v>
      </c>
      <c r="AF141" s="14">
        <v>5.9</v>
      </c>
      <c r="AG141" s="14">
        <v>1.01</v>
      </c>
      <c r="AH141" s="14">
        <v>3.77</v>
      </c>
      <c r="AI141" s="14">
        <v>1.06</v>
      </c>
      <c r="AJ141" s="14">
        <v>1.2</v>
      </c>
      <c r="AK141" s="14">
        <v>4.33</v>
      </c>
      <c r="AL141" s="13">
        <v>386</v>
      </c>
      <c r="AM141" s="14">
        <v>541</v>
      </c>
      <c r="AN141" s="14"/>
      <c r="AO141" s="14"/>
      <c r="AP141" s="14"/>
      <c r="AQ141" s="14"/>
      <c r="AR141" s="14"/>
      <c r="AS141" s="14"/>
      <c r="AT141" s="14"/>
      <c r="AU141" s="15"/>
      <c r="AV141" s="13"/>
      <c r="AW141" s="14"/>
      <c r="AX141" s="14"/>
      <c r="AY141" s="14"/>
      <c r="AZ141" s="14"/>
      <c r="BA141" s="15"/>
      <c r="BB141" s="13">
        <v>154</v>
      </c>
      <c r="BC141" s="14">
        <v>5.0999999999999996</v>
      </c>
      <c r="BD141" s="14">
        <v>257</v>
      </c>
      <c r="BE141" s="14">
        <v>5.6</v>
      </c>
      <c r="BF141" s="14">
        <v>6</v>
      </c>
      <c r="BG141" s="15"/>
      <c r="BH141" s="13">
        <v>233</v>
      </c>
      <c r="BI141" s="14">
        <f>BH141/BB141*1000</f>
        <v>1512.9870129870128</v>
      </c>
      <c r="BJ141" s="14">
        <v>7.68</v>
      </c>
      <c r="BK141" s="14">
        <v>67.599999999999994</v>
      </c>
      <c r="BL141" s="14">
        <v>50.16</v>
      </c>
      <c r="BM141" s="14">
        <v>27.91</v>
      </c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5"/>
      <c r="CM141" s="13">
        <v>4.2300000000000004</v>
      </c>
      <c r="CN141" s="14">
        <v>38.799999999999997</v>
      </c>
      <c r="CO141" s="14">
        <v>6.92</v>
      </c>
      <c r="CP141" s="14">
        <v>575</v>
      </c>
      <c r="CQ141" s="14">
        <v>39.65</v>
      </c>
      <c r="CR141" s="15">
        <v>15.76</v>
      </c>
      <c r="CS141" s="13">
        <v>29</v>
      </c>
      <c r="CT141" s="14"/>
      <c r="CU141" s="15">
        <v>18</v>
      </c>
      <c r="CV141" s="13">
        <v>1</v>
      </c>
      <c r="CW141" s="14">
        <v>1</v>
      </c>
      <c r="CX141" s="14">
        <v>1</v>
      </c>
      <c r="CY141" s="14">
        <v>1</v>
      </c>
      <c r="CZ141" s="14">
        <v>1</v>
      </c>
      <c r="DA141" s="15">
        <v>5</v>
      </c>
      <c r="DB141" s="13">
        <v>5</v>
      </c>
      <c r="DC141" s="14">
        <v>5</v>
      </c>
      <c r="DD141" s="14">
        <v>7</v>
      </c>
      <c r="DE141" s="14">
        <v>1</v>
      </c>
      <c r="DF141" s="14">
        <v>5</v>
      </c>
      <c r="DG141" s="14">
        <v>5</v>
      </c>
      <c r="DH141" s="15">
        <v>5</v>
      </c>
      <c r="DI141" s="13">
        <v>6</v>
      </c>
      <c r="DJ141" s="14">
        <v>5</v>
      </c>
      <c r="DK141" s="14">
        <v>6</v>
      </c>
      <c r="DL141" s="14">
        <v>7</v>
      </c>
      <c r="DM141" s="14">
        <v>12</v>
      </c>
      <c r="DN141" s="14">
        <v>6</v>
      </c>
      <c r="DO141" s="14">
        <v>6</v>
      </c>
      <c r="DP141" s="14">
        <v>12</v>
      </c>
      <c r="DQ141" s="14">
        <v>11</v>
      </c>
      <c r="DR141" s="14">
        <v>6</v>
      </c>
      <c r="DS141" s="14">
        <v>5</v>
      </c>
      <c r="DT141" s="14">
        <v>116</v>
      </c>
      <c r="DU141" s="14">
        <v>92</v>
      </c>
      <c r="DV141" s="14">
        <v>18</v>
      </c>
      <c r="DW141" s="14">
        <v>1</v>
      </c>
      <c r="DX141" s="14">
        <v>20</v>
      </c>
      <c r="DY141" s="14">
        <v>13</v>
      </c>
      <c r="DZ141" s="14">
        <v>26</v>
      </c>
      <c r="EA141" s="14">
        <v>15</v>
      </c>
      <c r="EB141" s="14">
        <v>62</v>
      </c>
      <c r="EC141" s="14">
        <v>92</v>
      </c>
      <c r="ED141" s="14">
        <v>142</v>
      </c>
      <c r="EE141" s="14">
        <v>0</v>
      </c>
      <c r="EF141" s="14">
        <v>3</v>
      </c>
      <c r="EG141" s="14">
        <v>0</v>
      </c>
      <c r="EH141" s="14">
        <v>13</v>
      </c>
      <c r="EI141" s="14">
        <v>50</v>
      </c>
      <c r="EJ141" s="15">
        <v>1.48</v>
      </c>
      <c r="EK141" s="54">
        <f>COUNTBLANK($C141:$EJ141)/139</f>
        <v>0.34532374100719426</v>
      </c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Z141"/>
    </row>
    <row r="142" spans="1:156" ht="15.5" customHeight="1" x14ac:dyDescent="0.35">
      <c r="A142">
        <v>141</v>
      </c>
      <c r="B142">
        <v>4</v>
      </c>
      <c r="C142" s="13">
        <v>1</v>
      </c>
      <c r="D142" s="14">
        <v>6</v>
      </c>
      <c r="E142" s="16">
        <v>6</v>
      </c>
      <c r="F142" s="16">
        <v>2</v>
      </c>
      <c r="G142" s="16">
        <v>2</v>
      </c>
      <c r="H142" s="16">
        <v>1</v>
      </c>
      <c r="I142" s="17">
        <v>1</v>
      </c>
      <c r="J142" s="13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5"/>
      <c r="X142" s="14">
        <v>69</v>
      </c>
      <c r="Y142" s="14"/>
      <c r="Z142" s="14"/>
      <c r="AA142" s="13">
        <v>54</v>
      </c>
      <c r="AB142" s="15"/>
      <c r="AC142" s="13">
        <v>43.4</v>
      </c>
      <c r="AD142" s="14">
        <v>6.34</v>
      </c>
      <c r="AE142" s="14">
        <v>73.599999999999994</v>
      </c>
      <c r="AF142" s="14">
        <v>6.73</v>
      </c>
      <c r="AG142" s="14">
        <v>1.55</v>
      </c>
      <c r="AH142" s="14">
        <v>4.47</v>
      </c>
      <c r="AI142" s="14">
        <v>1.35</v>
      </c>
      <c r="AJ142" s="14">
        <v>0.48</v>
      </c>
      <c r="AK142" s="14">
        <v>3.08</v>
      </c>
      <c r="AL142" s="13">
        <v>129</v>
      </c>
      <c r="AM142" s="14">
        <v>566</v>
      </c>
      <c r="AN142" s="14"/>
      <c r="AO142" s="14"/>
      <c r="AP142" s="14"/>
      <c r="AQ142" s="14"/>
      <c r="AR142" s="14"/>
      <c r="AS142" s="14"/>
      <c r="AT142" s="14"/>
      <c r="AU142" s="15"/>
      <c r="AV142" s="13"/>
      <c r="AW142" s="14"/>
      <c r="AX142" s="14"/>
      <c r="AY142" s="14"/>
      <c r="AZ142" s="14"/>
      <c r="BA142" s="15"/>
      <c r="BB142" s="13">
        <v>162</v>
      </c>
      <c r="BC142" s="14">
        <v>5.2</v>
      </c>
      <c r="BD142" s="14">
        <v>179</v>
      </c>
      <c r="BE142" s="14">
        <v>7.1</v>
      </c>
      <c r="BF142" s="14">
        <v>5</v>
      </c>
      <c r="BG142" s="15">
        <v>3</v>
      </c>
      <c r="BH142" s="13">
        <v>208.8</v>
      </c>
      <c r="BI142" s="14">
        <f>BH142/BB142*1000</f>
        <v>1288.8888888888889</v>
      </c>
      <c r="BJ142" s="14">
        <v>2.9</v>
      </c>
      <c r="BK142" s="14">
        <v>40.549999999999997</v>
      </c>
      <c r="BL142" s="14">
        <v>102.5</v>
      </c>
      <c r="BM142" s="14">
        <v>8.2100000000000009</v>
      </c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5"/>
      <c r="CM142" s="13">
        <v>3.28</v>
      </c>
      <c r="CN142" s="14">
        <v>7.1</v>
      </c>
      <c r="CO142" s="14">
        <v>25.38</v>
      </c>
      <c r="CP142" s="14">
        <v>604.4</v>
      </c>
      <c r="CQ142" s="14">
        <v>41.32</v>
      </c>
      <c r="CR142" s="15">
        <v>27.3</v>
      </c>
      <c r="CS142" s="13">
        <v>27</v>
      </c>
      <c r="CT142" s="14">
        <v>9</v>
      </c>
      <c r="CU142" s="15">
        <v>18</v>
      </c>
      <c r="CV142" s="13">
        <v>1</v>
      </c>
      <c r="CW142" s="14">
        <v>1</v>
      </c>
      <c r="CX142" s="14">
        <v>5</v>
      </c>
      <c r="CY142" s="14">
        <v>1</v>
      </c>
      <c r="CZ142" s="14">
        <v>1</v>
      </c>
      <c r="DA142" s="15">
        <v>6</v>
      </c>
      <c r="DB142" s="13">
        <v>5</v>
      </c>
      <c r="DC142" s="14">
        <v>5</v>
      </c>
      <c r="DD142" s="14">
        <v>7</v>
      </c>
      <c r="DE142" s="14">
        <v>1</v>
      </c>
      <c r="DF142" s="14">
        <v>3</v>
      </c>
      <c r="DG142" s="14">
        <v>6</v>
      </c>
      <c r="DH142" s="15">
        <v>2</v>
      </c>
      <c r="DI142" s="13">
        <v>6</v>
      </c>
      <c r="DJ142" s="14">
        <v>5</v>
      </c>
      <c r="DK142" s="14">
        <v>6</v>
      </c>
      <c r="DL142" s="14">
        <v>10</v>
      </c>
      <c r="DM142" s="14">
        <v>11</v>
      </c>
      <c r="DN142" s="14">
        <v>6</v>
      </c>
      <c r="DO142" s="14">
        <v>5</v>
      </c>
      <c r="DP142" s="14">
        <v>10</v>
      </c>
      <c r="DQ142" s="14">
        <v>13</v>
      </c>
      <c r="DR142" s="14">
        <v>9</v>
      </c>
      <c r="DS142" s="14">
        <v>4</v>
      </c>
      <c r="DT142" s="14">
        <v>124</v>
      </c>
      <c r="DU142" s="14">
        <v>85</v>
      </c>
      <c r="DV142" s="14">
        <v>14</v>
      </c>
      <c r="DW142" s="14">
        <v>1</v>
      </c>
      <c r="DX142" s="14">
        <v>17</v>
      </c>
      <c r="DY142" s="14">
        <v>14</v>
      </c>
      <c r="DZ142" s="14">
        <v>24</v>
      </c>
      <c r="EA142" s="14">
        <v>16</v>
      </c>
      <c r="EB142" s="14">
        <v>54</v>
      </c>
      <c r="EC142" s="14">
        <v>73</v>
      </c>
      <c r="ED142" s="14">
        <v>121</v>
      </c>
      <c r="EE142" s="14">
        <v>0</v>
      </c>
      <c r="EF142" s="14">
        <v>10</v>
      </c>
      <c r="EG142" s="14">
        <v>0</v>
      </c>
      <c r="EH142" s="14">
        <v>25</v>
      </c>
      <c r="EI142" s="14">
        <v>48</v>
      </c>
      <c r="EJ142" s="15">
        <v>1.35</v>
      </c>
      <c r="EK142" s="54">
        <f>COUNTBLANK($C142:$EJ142)/139</f>
        <v>0.40287769784172661</v>
      </c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Z142"/>
    </row>
    <row r="143" spans="1:156" ht="15.5" customHeight="1" x14ac:dyDescent="0.35">
      <c r="A143">
        <v>142</v>
      </c>
      <c r="B143">
        <v>4</v>
      </c>
      <c r="C143" s="13">
        <v>2</v>
      </c>
      <c r="D143" s="14">
        <v>4</v>
      </c>
      <c r="E143" s="14">
        <v>4</v>
      </c>
      <c r="F143" s="14">
        <v>4</v>
      </c>
      <c r="G143" s="14">
        <v>1</v>
      </c>
      <c r="H143" s="14">
        <v>1</v>
      </c>
      <c r="I143" s="15">
        <v>3</v>
      </c>
      <c r="J143" s="13">
        <v>1</v>
      </c>
      <c r="K143" s="14">
        <v>1</v>
      </c>
      <c r="L143" s="14">
        <v>1</v>
      </c>
      <c r="M143" s="14">
        <v>1</v>
      </c>
      <c r="N143" s="14">
        <v>1</v>
      </c>
      <c r="O143" s="14">
        <v>2</v>
      </c>
      <c r="P143" s="14">
        <v>1</v>
      </c>
      <c r="Q143" s="14">
        <v>2</v>
      </c>
      <c r="R143" s="14">
        <v>1</v>
      </c>
      <c r="S143" s="14">
        <v>2</v>
      </c>
      <c r="T143" s="14"/>
      <c r="U143" s="14"/>
      <c r="V143" s="14"/>
      <c r="W143" s="15"/>
      <c r="X143" s="14">
        <v>66</v>
      </c>
      <c r="Y143" s="14"/>
      <c r="Z143" s="14"/>
      <c r="AA143" s="13">
        <v>79</v>
      </c>
      <c r="AB143" s="15"/>
      <c r="AC143" s="13">
        <v>42.96</v>
      </c>
      <c r="AD143" s="14">
        <v>5.0599999999999996</v>
      </c>
      <c r="AE143" s="14">
        <v>69.42</v>
      </c>
      <c r="AF143" s="14">
        <v>5.19</v>
      </c>
      <c r="AG143" s="14">
        <v>1.3</v>
      </c>
      <c r="AH143" s="14">
        <v>2.4300000000000002</v>
      </c>
      <c r="AI143" s="14">
        <v>1.54</v>
      </c>
      <c r="AJ143" s="14">
        <v>1.58</v>
      </c>
      <c r="AK143" s="14">
        <v>2.9</v>
      </c>
      <c r="AL143" s="13">
        <v>177</v>
      </c>
      <c r="AM143" s="14">
        <v>410</v>
      </c>
      <c r="AN143" s="14"/>
      <c r="AO143" s="14"/>
      <c r="AP143" s="14"/>
      <c r="AQ143" s="14"/>
      <c r="AR143" s="14"/>
      <c r="AS143" s="14"/>
      <c r="AT143" s="14"/>
      <c r="AU143" s="15"/>
      <c r="AV143" s="13"/>
      <c r="AW143" s="14"/>
      <c r="AX143" s="14"/>
      <c r="AY143" s="14"/>
      <c r="AZ143" s="14"/>
      <c r="BA143" s="15"/>
      <c r="BB143" s="13">
        <v>141</v>
      </c>
      <c r="BC143" s="14">
        <v>4.74</v>
      </c>
      <c r="BD143" s="14">
        <v>221</v>
      </c>
      <c r="BE143" s="14">
        <v>3.2</v>
      </c>
      <c r="BF143" s="14">
        <v>20</v>
      </c>
      <c r="BG143" s="15">
        <v>7</v>
      </c>
      <c r="BH143" s="13">
        <v>188</v>
      </c>
      <c r="BI143" s="14">
        <f>BH143/BB143*1000</f>
        <v>1333.3333333333333</v>
      </c>
      <c r="BJ143" s="14">
        <v>6.82</v>
      </c>
      <c r="BK143" s="14">
        <v>68.900000000000006</v>
      </c>
      <c r="BL143" s="14">
        <v>57.72</v>
      </c>
      <c r="BM143" s="14">
        <v>8.8000000000000007</v>
      </c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5"/>
      <c r="CM143" s="13">
        <v>1.28</v>
      </c>
      <c r="CN143" s="14">
        <v>8.81</v>
      </c>
      <c r="CO143" s="14">
        <v>4.7300000000000004</v>
      </c>
      <c r="CP143" s="14">
        <v>183.73</v>
      </c>
      <c r="CQ143" s="14">
        <v>121.8</v>
      </c>
      <c r="CR143" s="15">
        <v>22.4</v>
      </c>
      <c r="CS143" s="13">
        <v>29</v>
      </c>
      <c r="CT143" s="14"/>
      <c r="CU143" s="15"/>
      <c r="CV143" s="13">
        <v>4</v>
      </c>
      <c r="CW143" s="14">
        <v>1</v>
      </c>
      <c r="CX143" s="14">
        <v>7</v>
      </c>
      <c r="CY143" s="14">
        <v>1</v>
      </c>
      <c r="CZ143" s="14">
        <v>4</v>
      </c>
      <c r="DA143" s="15">
        <v>6</v>
      </c>
      <c r="DB143" s="13">
        <v>7</v>
      </c>
      <c r="DC143" s="14">
        <v>8</v>
      </c>
      <c r="DD143" s="14">
        <v>7</v>
      </c>
      <c r="DE143" s="14">
        <v>4</v>
      </c>
      <c r="DF143" s="14">
        <v>7</v>
      </c>
      <c r="DG143" s="14">
        <v>7</v>
      </c>
      <c r="DH143" s="15">
        <v>6</v>
      </c>
      <c r="DI143" s="13">
        <v>6</v>
      </c>
      <c r="DJ143" s="14">
        <v>5</v>
      </c>
      <c r="DK143" s="14">
        <v>8</v>
      </c>
      <c r="DL143" s="14">
        <v>10</v>
      </c>
      <c r="DM143" s="14">
        <v>10</v>
      </c>
      <c r="DN143" s="14">
        <v>5</v>
      </c>
      <c r="DO143" s="14">
        <v>5</v>
      </c>
      <c r="DP143" s="14">
        <v>7</v>
      </c>
      <c r="DQ143" s="14">
        <v>14</v>
      </c>
      <c r="DR143" s="14">
        <v>9</v>
      </c>
      <c r="DS143" s="14">
        <v>5</v>
      </c>
      <c r="DT143" s="14">
        <v>122</v>
      </c>
      <c r="DU143" s="14">
        <v>94</v>
      </c>
      <c r="DV143" s="14">
        <v>17</v>
      </c>
      <c r="DW143" s="14">
        <v>1</v>
      </c>
      <c r="DX143" s="14">
        <v>25</v>
      </c>
      <c r="DY143" s="14">
        <v>12</v>
      </c>
      <c r="DZ143" s="14">
        <v>26</v>
      </c>
      <c r="EA143" s="14">
        <v>14</v>
      </c>
      <c r="EB143" s="14">
        <v>55</v>
      </c>
      <c r="EC143" s="14">
        <v>93</v>
      </c>
      <c r="ED143" s="14">
        <v>180</v>
      </c>
      <c r="EE143" s="14">
        <v>0</v>
      </c>
      <c r="EF143" s="14">
        <v>1</v>
      </c>
      <c r="EG143" s="14">
        <v>0</v>
      </c>
      <c r="EH143" s="14">
        <v>0</v>
      </c>
      <c r="EI143" s="14">
        <v>87</v>
      </c>
      <c r="EJ143" s="15">
        <v>1.69</v>
      </c>
      <c r="EK143" s="54">
        <f>COUNTBLANK($C143:$EJ143)/139</f>
        <v>0.34532374100719426</v>
      </c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Z143"/>
    </row>
    <row r="144" spans="1:156" ht="15.5" customHeight="1" x14ac:dyDescent="0.35">
      <c r="A144">
        <v>143</v>
      </c>
      <c r="B144">
        <v>4</v>
      </c>
      <c r="C144" s="13">
        <v>2</v>
      </c>
      <c r="D144" s="14">
        <v>3</v>
      </c>
      <c r="E144" s="14">
        <v>5</v>
      </c>
      <c r="F144" s="14">
        <v>2</v>
      </c>
      <c r="G144" s="14">
        <v>2</v>
      </c>
      <c r="H144" s="14">
        <v>1</v>
      </c>
      <c r="I144" s="15">
        <v>1</v>
      </c>
      <c r="J144" s="13">
        <v>1</v>
      </c>
      <c r="K144" s="14">
        <v>1</v>
      </c>
      <c r="L144" s="14">
        <v>1</v>
      </c>
      <c r="M144" s="14">
        <v>1</v>
      </c>
      <c r="N144" s="14">
        <v>1</v>
      </c>
      <c r="O144" s="14">
        <v>2</v>
      </c>
      <c r="P144" s="14">
        <v>1</v>
      </c>
      <c r="Q144" s="14">
        <v>1</v>
      </c>
      <c r="R144" s="14">
        <v>1</v>
      </c>
      <c r="S144" s="14">
        <v>2</v>
      </c>
      <c r="T144" s="14"/>
      <c r="U144" s="14"/>
      <c r="V144" s="14"/>
      <c r="W144" s="15"/>
      <c r="X144" s="14">
        <v>70</v>
      </c>
      <c r="Y144" s="14"/>
      <c r="Z144" s="14"/>
      <c r="AA144" s="13">
        <v>49</v>
      </c>
      <c r="AB144" s="15"/>
      <c r="AC144" s="13">
        <v>45.12</v>
      </c>
      <c r="AD144" s="14">
        <v>5.89</v>
      </c>
      <c r="AE144" s="14">
        <v>73</v>
      </c>
      <c r="AF144" s="14">
        <v>5.2</v>
      </c>
      <c r="AG144" s="14">
        <v>1.67</v>
      </c>
      <c r="AH144" s="14">
        <v>4.01</v>
      </c>
      <c r="AI144" s="14">
        <v>1.27</v>
      </c>
      <c r="AJ144" s="14">
        <v>0.6</v>
      </c>
      <c r="AK144" s="14">
        <v>2.52</v>
      </c>
      <c r="AL144" s="13">
        <v>131</v>
      </c>
      <c r="AM144" s="14">
        <v>363</v>
      </c>
      <c r="AN144" s="14"/>
      <c r="AO144" s="14"/>
      <c r="AP144" s="14"/>
      <c r="AQ144" s="14"/>
      <c r="AR144" s="14"/>
      <c r="AS144" s="14"/>
      <c r="AT144" s="14"/>
      <c r="AU144" s="15"/>
      <c r="AV144" s="13"/>
      <c r="AW144" s="14"/>
      <c r="AX144" s="14"/>
      <c r="AY144" s="14"/>
      <c r="AZ144" s="14"/>
      <c r="BA144" s="15"/>
      <c r="BB144" s="13">
        <v>128</v>
      </c>
      <c r="BC144" s="14">
        <v>4.28</v>
      </c>
      <c r="BD144" s="14">
        <v>144</v>
      </c>
      <c r="BE144" s="14">
        <v>4.0999999999999996</v>
      </c>
      <c r="BF144" s="14">
        <v>17</v>
      </c>
      <c r="BG144" s="15">
        <v>6</v>
      </c>
      <c r="BH144" s="13">
        <v>215</v>
      </c>
      <c r="BI144" s="14">
        <f>BH144/BB144*1000</f>
        <v>1679.6875</v>
      </c>
      <c r="BJ144" s="14">
        <v>6.84</v>
      </c>
      <c r="BK144" s="14">
        <v>68.3</v>
      </c>
      <c r="BL144" s="14">
        <v>106.3</v>
      </c>
      <c r="BM144" s="14">
        <v>7.2</v>
      </c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5"/>
      <c r="CM144" s="13">
        <v>5.98</v>
      </c>
      <c r="CN144" s="14">
        <v>20.76</v>
      </c>
      <c r="CO144" s="14">
        <v>50.04</v>
      </c>
      <c r="CP144" s="14">
        <v>537.34</v>
      </c>
      <c r="CQ144" s="14">
        <v>142.24</v>
      </c>
      <c r="CR144" s="15">
        <v>33.409999999999997</v>
      </c>
      <c r="CS144" s="13">
        <v>29</v>
      </c>
      <c r="CT144" s="14"/>
      <c r="CU144" s="15">
        <v>14</v>
      </c>
      <c r="CV144" s="13">
        <v>1</v>
      </c>
      <c r="CW144" s="14">
        <v>4</v>
      </c>
      <c r="CX144" s="14">
        <v>1</v>
      </c>
      <c r="CY144" s="14">
        <v>1</v>
      </c>
      <c r="CZ144" s="14">
        <v>1</v>
      </c>
      <c r="DA144" s="15">
        <v>1</v>
      </c>
      <c r="DB144" s="13">
        <v>5</v>
      </c>
      <c r="DC144" s="14">
        <v>7</v>
      </c>
      <c r="DD144" s="14">
        <v>2</v>
      </c>
      <c r="DE144" s="14">
        <v>4</v>
      </c>
      <c r="DF144" s="14">
        <v>7</v>
      </c>
      <c r="DG144" s="14">
        <v>2</v>
      </c>
      <c r="DH144" s="15">
        <v>12</v>
      </c>
      <c r="DI144" s="13">
        <v>6</v>
      </c>
      <c r="DJ144" s="14">
        <v>5</v>
      </c>
      <c r="DK144" s="14">
        <v>5</v>
      </c>
      <c r="DL144" s="14">
        <v>3</v>
      </c>
      <c r="DM144" s="14">
        <v>9</v>
      </c>
      <c r="DN144" s="14">
        <v>6</v>
      </c>
      <c r="DO144" s="14">
        <v>3</v>
      </c>
      <c r="DP144" s="14">
        <v>6</v>
      </c>
      <c r="DQ144" s="14">
        <v>10</v>
      </c>
      <c r="DR144" s="14">
        <v>9</v>
      </c>
      <c r="DS144" s="14">
        <v>1</v>
      </c>
      <c r="DT144" s="14">
        <v>97</v>
      </c>
      <c r="DU144" s="14">
        <v>81</v>
      </c>
      <c r="DV144" s="14">
        <v>18</v>
      </c>
      <c r="DW144" s="14">
        <v>1</v>
      </c>
      <c r="DX144" s="14">
        <v>14</v>
      </c>
      <c r="DY144" s="14">
        <v>10</v>
      </c>
      <c r="DZ144" s="14">
        <v>23</v>
      </c>
      <c r="EA144" s="14">
        <v>16</v>
      </c>
      <c r="EB144" s="14">
        <v>52</v>
      </c>
      <c r="EC144" s="14">
        <v>73</v>
      </c>
      <c r="ED144" s="14">
        <v>152</v>
      </c>
      <c r="EE144" s="14">
        <v>0</v>
      </c>
      <c r="EF144" s="14">
        <v>5</v>
      </c>
      <c r="EG144" s="14">
        <v>0</v>
      </c>
      <c r="EH144" s="14">
        <v>15</v>
      </c>
      <c r="EI144" s="14">
        <v>79</v>
      </c>
      <c r="EJ144" s="15">
        <v>1.4</v>
      </c>
      <c r="EK144" s="54">
        <f>COUNTBLANK($C144:$EJ144)/139</f>
        <v>0.33812949640287771</v>
      </c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Z144"/>
    </row>
    <row r="145" spans="1:156" ht="15.5" customHeight="1" x14ac:dyDescent="0.35">
      <c r="A145">
        <v>144</v>
      </c>
      <c r="B145">
        <v>4</v>
      </c>
      <c r="C145" s="13">
        <v>2</v>
      </c>
      <c r="D145" s="14">
        <v>3</v>
      </c>
      <c r="E145" s="14">
        <v>6</v>
      </c>
      <c r="F145" s="14">
        <v>4</v>
      </c>
      <c r="G145" s="14">
        <v>3</v>
      </c>
      <c r="H145" s="14">
        <v>1</v>
      </c>
      <c r="I145" s="15">
        <v>1</v>
      </c>
      <c r="J145" s="13">
        <v>1</v>
      </c>
      <c r="K145" s="14">
        <v>1</v>
      </c>
      <c r="L145" s="14">
        <v>1</v>
      </c>
      <c r="M145" s="14">
        <v>1</v>
      </c>
      <c r="N145" s="14">
        <v>1</v>
      </c>
      <c r="O145" s="14">
        <v>2</v>
      </c>
      <c r="P145" s="14">
        <v>1</v>
      </c>
      <c r="Q145" s="14">
        <v>1</v>
      </c>
      <c r="R145" s="14">
        <v>1</v>
      </c>
      <c r="S145" s="14">
        <v>2</v>
      </c>
      <c r="T145" s="14"/>
      <c r="U145" s="14"/>
      <c r="V145" s="14"/>
      <c r="W145" s="15"/>
      <c r="X145" s="14">
        <v>64</v>
      </c>
      <c r="Y145" s="14"/>
      <c r="Z145" s="14"/>
      <c r="AA145" s="13">
        <v>60</v>
      </c>
      <c r="AB145" s="15"/>
      <c r="AC145" s="13">
        <v>40.9</v>
      </c>
      <c r="AD145" s="14">
        <v>6.43</v>
      </c>
      <c r="AE145" s="14">
        <v>71.84</v>
      </c>
      <c r="AF145" s="14">
        <v>4.79</v>
      </c>
      <c r="AG145" s="14">
        <v>1.35</v>
      </c>
      <c r="AH145" s="14">
        <v>4.18</v>
      </c>
      <c r="AI145" s="14">
        <v>0.61</v>
      </c>
      <c r="AJ145" s="14">
        <v>9.39</v>
      </c>
      <c r="AK145" s="14">
        <v>3.77</v>
      </c>
      <c r="AL145" s="13">
        <v>170</v>
      </c>
      <c r="AM145" s="14">
        <v>389</v>
      </c>
      <c r="AN145" s="14"/>
      <c r="AO145" s="14"/>
      <c r="AP145" s="14"/>
      <c r="AQ145" s="14"/>
      <c r="AR145" s="14"/>
      <c r="AS145" s="14"/>
      <c r="AT145" s="14"/>
      <c r="AU145" s="15"/>
      <c r="AV145" s="13"/>
      <c r="AW145" s="14"/>
      <c r="AX145" s="14"/>
      <c r="AY145" s="14"/>
      <c r="AZ145" s="14"/>
      <c r="BA145" s="15"/>
      <c r="BB145" s="13">
        <v>115</v>
      </c>
      <c r="BC145" s="14">
        <v>4.2300000000000004</v>
      </c>
      <c r="BD145" s="14">
        <v>186</v>
      </c>
      <c r="BE145" s="14">
        <v>3.5</v>
      </c>
      <c r="BF145" s="14">
        <v>27</v>
      </c>
      <c r="BG145" s="15">
        <v>3</v>
      </c>
      <c r="BH145" s="13">
        <v>143</v>
      </c>
      <c r="BI145" s="14">
        <f>BH145/BB145*1000</f>
        <v>1243.4782608695652</v>
      </c>
      <c r="BJ145" s="14">
        <v>5.08</v>
      </c>
      <c r="BK145" s="14">
        <v>131.80000000000001</v>
      </c>
      <c r="BL145" s="14">
        <v>55.46</v>
      </c>
      <c r="BM145" s="14">
        <v>8.23</v>
      </c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5"/>
      <c r="CM145" s="13">
        <v>3.87</v>
      </c>
      <c r="CN145" s="14">
        <v>5.8613999999999997</v>
      </c>
      <c r="CO145" s="14">
        <v>4.9818350000000002</v>
      </c>
      <c r="CP145" s="14">
        <v>300.67099999999999</v>
      </c>
      <c r="CQ145" s="14">
        <v>30.887250000000002</v>
      </c>
      <c r="CR145" s="15">
        <v>25.1</v>
      </c>
      <c r="CS145" s="13">
        <v>29</v>
      </c>
      <c r="CT145" s="14"/>
      <c r="CU145" s="15"/>
      <c r="CV145" s="13">
        <v>5</v>
      </c>
      <c r="CW145" s="14">
        <v>1</v>
      </c>
      <c r="CX145" s="14">
        <v>8</v>
      </c>
      <c r="CY145" s="14">
        <v>1</v>
      </c>
      <c r="CZ145" s="14">
        <v>6</v>
      </c>
      <c r="DA145" s="15">
        <v>4</v>
      </c>
      <c r="DB145" s="13">
        <v>9</v>
      </c>
      <c r="DC145" s="14">
        <v>8</v>
      </c>
      <c r="DD145" s="14">
        <v>8</v>
      </c>
      <c r="DE145" s="14">
        <v>7</v>
      </c>
      <c r="DF145" s="14">
        <v>8</v>
      </c>
      <c r="DG145" s="14">
        <v>7</v>
      </c>
      <c r="DH145" s="15">
        <v>15</v>
      </c>
      <c r="DI145" s="13">
        <v>6</v>
      </c>
      <c r="DJ145" s="14">
        <v>5</v>
      </c>
      <c r="DK145" s="14">
        <v>9</v>
      </c>
      <c r="DL145" s="14">
        <v>12</v>
      </c>
      <c r="DM145" s="14">
        <v>11</v>
      </c>
      <c r="DN145" s="14">
        <v>6</v>
      </c>
      <c r="DO145" s="14">
        <v>5</v>
      </c>
      <c r="DP145" s="14">
        <v>11</v>
      </c>
      <c r="DQ145" s="14">
        <v>14</v>
      </c>
      <c r="DR145" s="14">
        <v>9</v>
      </c>
      <c r="DS145" s="14">
        <v>5</v>
      </c>
      <c r="DT145" s="14">
        <v>137</v>
      </c>
      <c r="DU145" s="14">
        <v>96</v>
      </c>
      <c r="DV145" s="14">
        <v>18</v>
      </c>
      <c r="DW145" s="14">
        <v>1</v>
      </c>
      <c r="DX145" s="14">
        <v>26</v>
      </c>
      <c r="DY145" s="14">
        <v>10</v>
      </c>
      <c r="DZ145" s="14">
        <v>26</v>
      </c>
      <c r="EA145" s="14">
        <v>16</v>
      </c>
      <c r="EB145" s="14">
        <v>56</v>
      </c>
      <c r="EC145" s="14">
        <v>90</v>
      </c>
      <c r="ED145" s="14">
        <v>130</v>
      </c>
      <c r="EE145" s="14">
        <v>0</v>
      </c>
      <c r="EF145" s="14">
        <v>0</v>
      </c>
      <c r="EG145" s="14">
        <v>0</v>
      </c>
      <c r="EH145" s="14">
        <v>1</v>
      </c>
      <c r="EI145" s="14">
        <v>40</v>
      </c>
      <c r="EJ145" s="15">
        <v>1.6</v>
      </c>
      <c r="EK145" s="54">
        <f>COUNTBLANK($C145:$EJ145)/139</f>
        <v>0.34532374100719426</v>
      </c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Z145"/>
    </row>
    <row r="146" spans="1:156" ht="15.5" customHeight="1" x14ac:dyDescent="0.35">
      <c r="A146">
        <v>145</v>
      </c>
      <c r="B146">
        <v>4</v>
      </c>
      <c r="C146" s="13">
        <v>2</v>
      </c>
      <c r="D146" s="14">
        <v>3</v>
      </c>
      <c r="E146" s="16">
        <v>6</v>
      </c>
      <c r="F146" s="16">
        <v>2</v>
      </c>
      <c r="G146" s="16">
        <v>2</v>
      </c>
      <c r="H146" s="16">
        <v>1</v>
      </c>
      <c r="I146" s="17">
        <v>1</v>
      </c>
      <c r="J146" s="13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5"/>
      <c r="X146" s="14">
        <v>65</v>
      </c>
      <c r="Y146" s="14"/>
      <c r="Z146" s="14"/>
      <c r="AA146" s="13"/>
      <c r="AB146" s="15"/>
      <c r="AC146" s="13"/>
      <c r="AD146" s="14"/>
      <c r="AE146" s="14"/>
      <c r="AF146" s="14"/>
      <c r="AG146" s="14"/>
      <c r="AH146" s="14"/>
      <c r="AI146" s="14"/>
      <c r="AJ146" s="14"/>
      <c r="AK146" s="14"/>
      <c r="AL146" s="13"/>
      <c r="AM146" s="14"/>
      <c r="AN146" s="14"/>
      <c r="AO146" s="14"/>
      <c r="AP146" s="14"/>
      <c r="AQ146" s="14"/>
      <c r="AR146" s="14"/>
      <c r="AS146" s="14"/>
      <c r="AT146" s="14"/>
      <c r="AU146" s="15"/>
      <c r="AV146" s="13"/>
      <c r="AW146" s="14"/>
      <c r="AX146" s="14"/>
      <c r="AY146" s="14"/>
      <c r="AZ146" s="14"/>
      <c r="BA146" s="15"/>
      <c r="BB146" s="13"/>
      <c r="BC146" s="14"/>
      <c r="BD146" s="14"/>
      <c r="BE146" s="14"/>
      <c r="BF146" s="14"/>
      <c r="BG146" s="15"/>
      <c r="BH146" s="13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5"/>
      <c r="CM146" s="13"/>
      <c r="CN146" s="14"/>
      <c r="CO146" s="14"/>
      <c r="CP146" s="14"/>
      <c r="CQ146" s="14"/>
      <c r="CR146" s="15"/>
      <c r="CS146" s="13"/>
      <c r="CT146" s="14"/>
      <c r="CU146" s="15"/>
      <c r="CV146" s="13">
        <v>6</v>
      </c>
      <c r="CW146" s="14">
        <v>6</v>
      </c>
      <c r="CX146" s="14">
        <v>7</v>
      </c>
      <c r="CY146" s="14">
        <v>1</v>
      </c>
      <c r="CZ146" s="14">
        <v>7</v>
      </c>
      <c r="DA146" s="15">
        <v>2</v>
      </c>
      <c r="DB146" s="13">
        <v>7</v>
      </c>
      <c r="DC146" s="14">
        <v>8</v>
      </c>
      <c r="DD146" s="14">
        <v>7</v>
      </c>
      <c r="DE146" s="14">
        <v>1</v>
      </c>
      <c r="DF146" s="14">
        <v>8</v>
      </c>
      <c r="DG146" s="14">
        <v>6</v>
      </c>
      <c r="DH146" s="15">
        <v>4</v>
      </c>
      <c r="DI146" s="13">
        <v>6</v>
      </c>
      <c r="DJ146" s="14">
        <v>5</v>
      </c>
      <c r="DK146" s="14">
        <v>5</v>
      </c>
      <c r="DL146" s="14">
        <v>7</v>
      </c>
      <c r="DM146" s="14">
        <v>8</v>
      </c>
      <c r="DN146" s="14">
        <v>5</v>
      </c>
      <c r="DO146" s="14">
        <v>3</v>
      </c>
      <c r="DP146" s="14">
        <v>4</v>
      </c>
      <c r="DQ146" s="14">
        <v>12</v>
      </c>
      <c r="DR146" s="14">
        <v>9</v>
      </c>
      <c r="DS146" s="14">
        <v>3</v>
      </c>
      <c r="DT146" s="14">
        <v>99</v>
      </c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5"/>
      <c r="EK146" s="54">
        <f>COUNTBLANK($C146:$EJ146)/139</f>
        <v>0.75539568345323738</v>
      </c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Z146"/>
    </row>
    <row r="147" spans="1:156" ht="15.5" customHeight="1" x14ac:dyDescent="0.35">
      <c r="A147">
        <v>146</v>
      </c>
      <c r="B147">
        <v>4</v>
      </c>
      <c r="C147" s="13">
        <v>2</v>
      </c>
      <c r="D147" s="14">
        <v>6</v>
      </c>
      <c r="E147" s="14">
        <v>1</v>
      </c>
      <c r="F147" s="14">
        <v>4</v>
      </c>
      <c r="G147" s="14">
        <v>3</v>
      </c>
      <c r="H147" s="14">
        <v>1</v>
      </c>
      <c r="I147" s="15">
        <v>1</v>
      </c>
      <c r="J147" s="13">
        <v>1</v>
      </c>
      <c r="K147" s="14">
        <v>1</v>
      </c>
      <c r="L147" s="14">
        <v>1</v>
      </c>
      <c r="M147" s="14">
        <v>1</v>
      </c>
      <c r="N147" s="14">
        <v>1</v>
      </c>
      <c r="O147" s="14">
        <v>1</v>
      </c>
      <c r="P147" s="14">
        <v>1</v>
      </c>
      <c r="Q147" s="14">
        <v>4</v>
      </c>
      <c r="R147" s="14">
        <v>1</v>
      </c>
      <c r="S147" s="14">
        <v>2</v>
      </c>
      <c r="T147" s="14"/>
      <c r="U147" s="14"/>
      <c r="V147" s="14"/>
      <c r="W147" s="15"/>
      <c r="X147" s="14">
        <v>62</v>
      </c>
      <c r="Y147" s="14"/>
      <c r="Z147" s="14"/>
      <c r="AA147" s="13">
        <v>53</v>
      </c>
      <c r="AB147" s="15"/>
      <c r="AC147" s="13">
        <v>43</v>
      </c>
      <c r="AD147" s="14">
        <v>5.95</v>
      </c>
      <c r="AE147" s="14">
        <v>61</v>
      </c>
      <c r="AF147" s="14">
        <v>4.8</v>
      </c>
      <c r="AG147" s="14">
        <v>1.45</v>
      </c>
      <c r="AH147" s="14">
        <v>3.82</v>
      </c>
      <c r="AI147" s="14">
        <v>0.71</v>
      </c>
      <c r="AJ147" s="14">
        <v>0.9</v>
      </c>
      <c r="AK147" s="14">
        <v>2.0099999999999998</v>
      </c>
      <c r="AL147" s="13">
        <v>122</v>
      </c>
      <c r="AM147" s="14">
        <v>327</v>
      </c>
      <c r="AN147" s="14"/>
      <c r="AO147" s="14"/>
      <c r="AP147" s="14"/>
      <c r="AQ147" s="14"/>
      <c r="AR147" s="14"/>
      <c r="AS147" s="14"/>
      <c r="AT147" s="14"/>
      <c r="AU147" s="15"/>
      <c r="AV147" s="13"/>
      <c r="AW147" s="14"/>
      <c r="AX147" s="14"/>
      <c r="AY147" s="14"/>
      <c r="AZ147" s="14"/>
      <c r="BA147" s="15"/>
      <c r="BB147" s="13">
        <v>128</v>
      </c>
      <c r="BC147" s="14"/>
      <c r="BD147" s="14"/>
      <c r="BE147" s="14"/>
      <c r="BF147" s="14"/>
      <c r="BG147" s="15"/>
      <c r="BH147" s="13">
        <v>214</v>
      </c>
      <c r="BI147" s="14">
        <f>BH147/BB147*1000</f>
        <v>1671.875</v>
      </c>
      <c r="BJ147" s="14">
        <v>5.73</v>
      </c>
      <c r="BK147" s="14">
        <v>55</v>
      </c>
      <c r="BL147" s="14">
        <v>50.83</v>
      </c>
      <c r="BM147" s="14">
        <v>6.64</v>
      </c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5"/>
      <c r="CM147" s="13">
        <v>0.9</v>
      </c>
      <c r="CN147" s="14">
        <v>10.199999999999999</v>
      </c>
      <c r="CO147" s="14">
        <v>6.6</v>
      </c>
      <c r="CP147" s="14">
        <v>305.2</v>
      </c>
      <c r="CQ147" s="14">
        <v>39.49</v>
      </c>
      <c r="CR147" s="15">
        <v>21.56</v>
      </c>
      <c r="CS147" s="13">
        <v>29</v>
      </c>
      <c r="CT147" s="14">
        <v>9</v>
      </c>
      <c r="CU147" s="15">
        <v>17</v>
      </c>
      <c r="CV147" s="13">
        <v>2</v>
      </c>
      <c r="CW147" s="14">
        <v>1</v>
      </c>
      <c r="CX147" s="14">
        <v>7</v>
      </c>
      <c r="CY147" s="14">
        <v>1</v>
      </c>
      <c r="CZ147" s="14">
        <v>3</v>
      </c>
      <c r="DA147" s="15">
        <v>5</v>
      </c>
      <c r="DB147" s="13">
        <v>7</v>
      </c>
      <c r="DC147" s="14">
        <v>6</v>
      </c>
      <c r="DD147" s="14">
        <v>9</v>
      </c>
      <c r="DE147" s="14">
        <v>4</v>
      </c>
      <c r="DF147" s="14">
        <v>7</v>
      </c>
      <c r="DG147" s="14">
        <v>6</v>
      </c>
      <c r="DH147" s="15">
        <v>4</v>
      </c>
      <c r="DI147" s="13">
        <v>6</v>
      </c>
      <c r="DJ147" s="14">
        <v>5</v>
      </c>
      <c r="DK147" s="14">
        <v>4</v>
      </c>
      <c r="DL147" s="14">
        <v>6</v>
      </c>
      <c r="DM147" s="14">
        <v>12</v>
      </c>
      <c r="DN147" s="14">
        <v>7</v>
      </c>
      <c r="DO147" s="14">
        <v>5</v>
      </c>
      <c r="DP147" s="14">
        <v>10</v>
      </c>
      <c r="DQ147" s="14">
        <v>11</v>
      </c>
      <c r="DR147" s="14">
        <v>8</v>
      </c>
      <c r="DS147" s="14">
        <v>3</v>
      </c>
      <c r="DT147" s="14">
        <v>106</v>
      </c>
      <c r="DU147" s="14">
        <v>93</v>
      </c>
      <c r="DV147" s="14">
        <v>18</v>
      </c>
      <c r="DW147" s="14">
        <v>1</v>
      </c>
      <c r="DX147" s="14">
        <v>22</v>
      </c>
      <c r="DY147" s="14">
        <v>11</v>
      </c>
      <c r="DZ147" s="14">
        <v>26</v>
      </c>
      <c r="EA147" s="14">
        <v>16</v>
      </c>
      <c r="EB147" s="14">
        <v>51</v>
      </c>
      <c r="EC147" s="14">
        <v>61</v>
      </c>
      <c r="ED147" s="14">
        <v>104</v>
      </c>
      <c r="EE147" s="14">
        <v>1</v>
      </c>
      <c r="EF147" s="14">
        <v>5</v>
      </c>
      <c r="EG147" s="14">
        <v>0</v>
      </c>
      <c r="EH147" s="14">
        <v>2</v>
      </c>
      <c r="EI147" s="14">
        <v>43</v>
      </c>
      <c r="EJ147" s="15">
        <v>1.19</v>
      </c>
      <c r="EK147" s="54">
        <f>COUNTBLANK($C147:$EJ147)/139</f>
        <v>0.36690647482014388</v>
      </c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Z147"/>
    </row>
    <row r="148" spans="1:156" ht="15.5" customHeight="1" x14ac:dyDescent="0.35">
      <c r="A148">
        <v>147</v>
      </c>
      <c r="B148">
        <v>4</v>
      </c>
      <c r="C148" s="13">
        <v>2</v>
      </c>
      <c r="D148" s="14">
        <v>4</v>
      </c>
      <c r="E148" s="14">
        <v>1</v>
      </c>
      <c r="F148" s="14">
        <v>2</v>
      </c>
      <c r="G148" s="14">
        <v>3</v>
      </c>
      <c r="H148" s="14">
        <v>1</v>
      </c>
      <c r="I148" s="15">
        <v>1</v>
      </c>
      <c r="J148" s="13">
        <v>1</v>
      </c>
      <c r="K148" s="14">
        <v>1</v>
      </c>
      <c r="L148" s="14">
        <v>1</v>
      </c>
      <c r="M148" s="14">
        <v>1</v>
      </c>
      <c r="N148" s="14">
        <v>1</v>
      </c>
      <c r="O148" s="14">
        <v>2</v>
      </c>
      <c r="P148" s="14">
        <v>1</v>
      </c>
      <c r="Q148" s="14">
        <v>3</v>
      </c>
      <c r="R148" s="14">
        <v>2</v>
      </c>
      <c r="S148" s="14">
        <v>2</v>
      </c>
      <c r="T148" s="14"/>
      <c r="U148" s="14"/>
      <c r="V148" s="14"/>
      <c r="W148" s="15"/>
      <c r="X148" s="14">
        <v>62</v>
      </c>
      <c r="Y148" s="14"/>
      <c r="Z148" s="14"/>
      <c r="AA148" s="13">
        <v>69</v>
      </c>
      <c r="AB148" s="15"/>
      <c r="AC148" s="13"/>
      <c r="AD148" s="14"/>
      <c r="AE148" s="14"/>
      <c r="AF148" s="14"/>
      <c r="AG148" s="14"/>
      <c r="AH148" s="14"/>
      <c r="AI148" s="14"/>
      <c r="AJ148" s="14"/>
      <c r="AK148" s="14"/>
      <c r="AL148" s="13"/>
      <c r="AM148" s="14"/>
      <c r="AN148" s="14"/>
      <c r="AO148" s="14"/>
      <c r="AP148" s="14"/>
      <c r="AQ148" s="14"/>
      <c r="AR148" s="14"/>
      <c r="AS148" s="14"/>
      <c r="AT148" s="14"/>
      <c r="AU148" s="15"/>
      <c r="AV148" s="13"/>
      <c r="AW148" s="14"/>
      <c r="AX148" s="14"/>
      <c r="AY148" s="14"/>
      <c r="AZ148" s="14"/>
      <c r="BA148" s="15"/>
      <c r="BB148" s="13"/>
      <c r="BC148" s="14"/>
      <c r="BD148" s="14"/>
      <c r="BE148" s="14"/>
      <c r="BF148" s="14"/>
      <c r="BG148" s="15"/>
      <c r="BH148" s="13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5"/>
      <c r="CM148" s="13"/>
      <c r="CN148" s="14"/>
      <c r="CO148" s="14"/>
      <c r="CP148" s="14"/>
      <c r="CQ148" s="14"/>
      <c r="CR148" s="15"/>
      <c r="CS148" s="13">
        <v>28</v>
      </c>
      <c r="CT148" s="14"/>
      <c r="CU148" s="15">
        <v>18</v>
      </c>
      <c r="CV148" s="13">
        <v>8</v>
      </c>
      <c r="CW148" s="14">
        <v>6</v>
      </c>
      <c r="CX148" s="14">
        <v>6</v>
      </c>
      <c r="CY148" s="14">
        <v>7</v>
      </c>
      <c r="CZ148" s="14">
        <v>9</v>
      </c>
      <c r="DA148" s="15">
        <v>8</v>
      </c>
      <c r="DB148" s="13">
        <v>9</v>
      </c>
      <c r="DC148" s="14">
        <v>9</v>
      </c>
      <c r="DD148" s="14">
        <v>9</v>
      </c>
      <c r="DE148" s="14">
        <v>8</v>
      </c>
      <c r="DF148" s="14">
        <v>9</v>
      </c>
      <c r="DG148" s="14">
        <v>6</v>
      </c>
      <c r="DH148" s="15">
        <v>18</v>
      </c>
      <c r="DI148" s="13">
        <v>6</v>
      </c>
      <c r="DJ148" s="14">
        <v>5</v>
      </c>
      <c r="DK148" s="14">
        <v>3</v>
      </c>
      <c r="DL148" s="14">
        <v>12</v>
      </c>
      <c r="DM148" s="14">
        <v>10</v>
      </c>
      <c r="DN148" s="14">
        <v>7</v>
      </c>
      <c r="DO148" s="14">
        <v>3</v>
      </c>
      <c r="DP148" s="14">
        <v>7</v>
      </c>
      <c r="DQ148" s="14">
        <v>13</v>
      </c>
      <c r="DR148" s="14">
        <v>9</v>
      </c>
      <c r="DS148" s="14">
        <v>4</v>
      </c>
      <c r="DT148" s="14">
        <v>110</v>
      </c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5"/>
      <c r="EK148" s="54">
        <f>COUNTBLANK($C148:$EJ148)/139</f>
        <v>0.66187050359712229</v>
      </c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Z148"/>
    </row>
    <row r="149" spans="1:156" ht="15.5" customHeight="1" x14ac:dyDescent="0.35">
      <c r="A149">
        <v>148</v>
      </c>
      <c r="B149">
        <v>1</v>
      </c>
      <c r="C149" s="13">
        <v>2</v>
      </c>
      <c r="D149" s="14"/>
      <c r="E149" s="14"/>
      <c r="F149" s="14"/>
      <c r="G149" s="14"/>
      <c r="H149" s="14"/>
      <c r="I149" s="15"/>
      <c r="J149" s="13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5"/>
      <c r="X149" s="14">
        <v>85</v>
      </c>
      <c r="Y149" s="14"/>
      <c r="Z149" s="14"/>
      <c r="AA149" s="13">
        <v>43</v>
      </c>
      <c r="AB149" s="15"/>
      <c r="AC149" s="13">
        <v>44.9</v>
      </c>
      <c r="AD149" s="14">
        <v>5.96</v>
      </c>
      <c r="AE149" s="14">
        <v>63.29</v>
      </c>
      <c r="AF149" s="14">
        <v>6.9</v>
      </c>
      <c r="AG149" s="14">
        <v>1.64</v>
      </c>
      <c r="AH149" s="14">
        <v>3.56</v>
      </c>
      <c r="AI149" s="14">
        <v>0.7</v>
      </c>
      <c r="AJ149" s="14">
        <v>1.5</v>
      </c>
      <c r="AK149" s="14">
        <v>1.67</v>
      </c>
      <c r="AL149" s="13">
        <v>297</v>
      </c>
      <c r="AM149" s="14">
        <v>562</v>
      </c>
      <c r="AN149" s="14"/>
      <c r="AO149" s="14"/>
      <c r="AP149" s="14"/>
      <c r="AQ149" s="14"/>
      <c r="AR149" s="14"/>
      <c r="AS149" s="14"/>
      <c r="AT149" s="14"/>
      <c r="AU149" s="15"/>
      <c r="AV149" s="13"/>
      <c r="AW149" s="14"/>
      <c r="AX149" s="14"/>
      <c r="AY149" s="14"/>
      <c r="AZ149" s="14"/>
      <c r="BA149" s="15"/>
      <c r="BB149" s="13">
        <v>129</v>
      </c>
      <c r="BC149" s="14">
        <v>4.12</v>
      </c>
      <c r="BD149" s="14">
        <v>173</v>
      </c>
      <c r="BE149" s="14">
        <v>4.9000000000000004</v>
      </c>
      <c r="BF149" s="14">
        <v>15</v>
      </c>
      <c r="BG149" s="15">
        <v>3</v>
      </c>
      <c r="BH149" s="13">
        <v>157</v>
      </c>
      <c r="BI149" s="14">
        <f t="shared" ref="BI149:BI156" si="1">BH149/BB149*1000</f>
        <v>1217.0542635658915</v>
      </c>
      <c r="BJ149" s="14">
        <v>7.36</v>
      </c>
      <c r="BK149" s="14">
        <v>80.7</v>
      </c>
      <c r="BL149" s="14">
        <v>58.11</v>
      </c>
      <c r="BM149" s="14">
        <v>10.35</v>
      </c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5"/>
      <c r="CM149" s="13">
        <v>3.7</v>
      </c>
      <c r="CN149" s="14">
        <v>8.6999999999999993</v>
      </c>
      <c r="CO149" s="14">
        <v>8.14</v>
      </c>
      <c r="CP149" s="14">
        <v>354.19</v>
      </c>
      <c r="CQ149" s="14">
        <v>21.85</v>
      </c>
      <c r="CR149" s="15">
        <v>8.5</v>
      </c>
      <c r="CS149" s="13">
        <v>29</v>
      </c>
      <c r="CT149" s="14"/>
      <c r="CU149" s="15">
        <v>15</v>
      </c>
      <c r="CV149" s="13">
        <v>1</v>
      </c>
      <c r="CW149" s="14">
        <v>2</v>
      </c>
      <c r="CX149" s="14">
        <v>1</v>
      </c>
      <c r="CY149" s="14">
        <v>6</v>
      </c>
      <c r="CZ149" s="14">
        <v>1</v>
      </c>
      <c r="DA149" s="15">
        <v>2</v>
      </c>
      <c r="DB149" s="13">
        <v>4</v>
      </c>
      <c r="DC149" s="14">
        <v>4</v>
      </c>
      <c r="DD149" s="14">
        <v>5</v>
      </c>
      <c r="DE149" s="14">
        <v>4</v>
      </c>
      <c r="DF149" s="14">
        <v>3</v>
      </c>
      <c r="DG149" s="14">
        <v>7</v>
      </c>
      <c r="DH149" s="15">
        <v>7</v>
      </c>
      <c r="DI149" s="13">
        <v>6</v>
      </c>
      <c r="DJ149" s="14">
        <v>5</v>
      </c>
      <c r="DK149" s="14">
        <v>5</v>
      </c>
      <c r="DL149" s="14">
        <v>5</v>
      </c>
      <c r="DM149" s="14">
        <v>11</v>
      </c>
      <c r="DN149" s="14">
        <v>6</v>
      </c>
      <c r="DO149" s="14">
        <v>5</v>
      </c>
      <c r="DP149" s="14">
        <v>6</v>
      </c>
      <c r="DQ149" s="14">
        <v>11</v>
      </c>
      <c r="DR149" s="14">
        <v>9</v>
      </c>
      <c r="DS149" s="14">
        <v>2</v>
      </c>
      <c r="DT149" s="14">
        <v>112</v>
      </c>
      <c r="DU149" s="14">
        <v>76</v>
      </c>
      <c r="DV149" s="14">
        <v>18</v>
      </c>
      <c r="DW149" s="14">
        <v>1</v>
      </c>
      <c r="DX149" s="14">
        <v>15</v>
      </c>
      <c r="DY149" s="14">
        <v>10</v>
      </c>
      <c r="DZ149" s="14">
        <v>19</v>
      </c>
      <c r="EA149" s="14">
        <v>14</v>
      </c>
      <c r="EB149" s="14">
        <v>83</v>
      </c>
      <c r="EC149" s="14">
        <v>235</v>
      </c>
      <c r="ED149" s="14">
        <v>405</v>
      </c>
      <c r="EE149" s="14">
        <v>0</v>
      </c>
      <c r="EF149" s="14">
        <v>20</v>
      </c>
      <c r="EG149" s="14">
        <v>3</v>
      </c>
      <c r="EH149" s="14">
        <v>24</v>
      </c>
      <c r="EI149" s="14">
        <v>110</v>
      </c>
      <c r="EJ149" s="15">
        <v>3.19</v>
      </c>
      <c r="EK149" s="54">
        <f>COUNTBLANK($C149:$EJ149)/139</f>
        <v>0.45323741007194246</v>
      </c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Z149"/>
    </row>
    <row r="150" spans="1:156" ht="15.5" customHeight="1" x14ac:dyDescent="0.35">
      <c r="A150">
        <v>149</v>
      </c>
      <c r="B150">
        <v>1</v>
      </c>
      <c r="C150" s="13">
        <v>2</v>
      </c>
      <c r="D150" s="14"/>
      <c r="E150" s="14"/>
      <c r="F150" s="14"/>
      <c r="G150" s="14"/>
      <c r="H150" s="14"/>
      <c r="I150" s="15"/>
      <c r="J150" s="13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5"/>
      <c r="X150" s="14">
        <v>70</v>
      </c>
      <c r="Y150" s="14"/>
      <c r="Z150" s="14"/>
      <c r="AA150" s="13">
        <v>74</v>
      </c>
      <c r="AB150" s="15"/>
      <c r="AC150" s="13">
        <v>40.590000000000003</v>
      </c>
      <c r="AD150" s="14">
        <v>40.590000000000003</v>
      </c>
      <c r="AE150" s="14">
        <v>69.91</v>
      </c>
      <c r="AF150" s="14">
        <v>5.5</v>
      </c>
      <c r="AG150" s="14">
        <v>1.89</v>
      </c>
      <c r="AH150" s="14">
        <v>3.23</v>
      </c>
      <c r="AI150" s="14">
        <v>0.71</v>
      </c>
      <c r="AJ150" s="14">
        <v>0.68</v>
      </c>
      <c r="AK150" s="14">
        <v>2.2799999999999998</v>
      </c>
      <c r="AL150" s="13">
        <v>109</v>
      </c>
      <c r="AM150" s="14">
        <v>299</v>
      </c>
      <c r="AN150" s="14"/>
      <c r="AO150" s="14"/>
      <c r="AP150" s="14"/>
      <c r="AQ150" s="14"/>
      <c r="AR150" s="14"/>
      <c r="AS150" s="14"/>
      <c r="AT150" s="14"/>
      <c r="AU150" s="15"/>
      <c r="AV150" s="13"/>
      <c r="AW150" s="14"/>
      <c r="AX150" s="14"/>
      <c r="AY150" s="14"/>
      <c r="AZ150" s="14"/>
      <c r="BA150" s="15"/>
      <c r="BB150" s="13">
        <v>133</v>
      </c>
      <c r="BC150" s="14">
        <v>4.68</v>
      </c>
      <c r="BD150" s="14">
        <v>175</v>
      </c>
      <c r="BE150" s="14">
        <v>5.8</v>
      </c>
      <c r="BF150" s="14">
        <v>12</v>
      </c>
      <c r="BG150" s="15">
        <v>4</v>
      </c>
      <c r="BH150" s="13">
        <v>179</v>
      </c>
      <c r="BI150" s="14">
        <f t="shared" si="1"/>
        <v>1345.8646616541355</v>
      </c>
      <c r="BJ150" s="14">
        <v>5.38</v>
      </c>
      <c r="BK150" s="14">
        <v>69.599999999999994</v>
      </c>
      <c r="BL150" s="14">
        <v>40.92</v>
      </c>
      <c r="BM150" s="14">
        <v>8.3000000000000007</v>
      </c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5"/>
      <c r="CM150" s="13">
        <v>0.36</v>
      </c>
      <c r="CN150" s="14">
        <v>6.45</v>
      </c>
      <c r="CO150" s="14">
        <v>3.39</v>
      </c>
      <c r="CP150" s="14">
        <v>125.36</v>
      </c>
      <c r="CQ150" s="14">
        <v>22.76</v>
      </c>
      <c r="CR150" s="15">
        <v>32.799999999999997</v>
      </c>
      <c r="CS150" s="13">
        <v>26</v>
      </c>
      <c r="CT150" s="14"/>
      <c r="CU150" s="15"/>
      <c r="CV150" s="13">
        <v>6</v>
      </c>
      <c r="CW150" s="14">
        <v>6</v>
      </c>
      <c r="CX150" s="14">
        <v>1</v>
      </c>
      <c r="CY150" s="14">
        <v>1</v>
      </c>
      <c r="CZ150" s="14">
        <v>8</v>
      </c>
      <c r="DA150" s="15">
        <v>8</v>
      </c>
      <c r="DB150" s="13">
        <v>5</v>
      </c>
      <c r="DC150" s="14">
        <v>6</v>
      </c>
      <c r="DD150" s="14">
        <v>3</v>
      </c>
      <c r="DE150" s="14">
        <v>1</v>
      </c>
      <c r="DF150" s="14">
        <v>4</v>
      </c>
      <c r="DG150" s="14">
        <v>6</v>
      </c>
      <c r="DH150" s="15">
        <v>7</v>
      </c>
      <c r="DI150" s="13">
        <v>6</v>
      </c>
      <c r="DJ150" s="14">
        <v>5</v>
      </c>
      <c r="DK150" s="14">
        <v>8</v>
      </c>
      <c r="DL150" s="14">
        <v>2</v>
      </c>
      <c r="DM150" s="14">
        <v>11</v>
      </c>
      <c r="DN150" s="14">
        <v>6</v>
      </c>
      <c r="DO150" s="14">
        <v>5</v>
      </c>
      <c r="DP150" s="14">
        <v>9</v>
      </c>
      <c r="DQ150" s="14">
        <v>6</v>
      </c>
      <c r="DR150" s="14">
        <v>6</v>
      </c>
      <c r="DS150" s="14">
        <v>0</v>
      </c>
      <c r="DT150" s="14">
        <v>101</v>
      </c>
      <c r="DU150" s="14">
        <v>74</v>
      </c>
      <c r="DV150" s="14">
        <v>16</v>
      </c>
      <c r="DW150" s="14">
        <v>1</v>
      </c>
      <c r="DX150" s="14">
        <v>14</v>
      </c>
      <c r="DY150" s="14">
        <v>6</v>
      </c>
      <c r="DZ150" s="14">
        <v>22</v>
      </c>
      <c r="EA150" s="14">
        <v>16</v>
      </c>
      <c r="EB150" s="14">
        <v>73</v>
      </c>
      <c r="EC150" s="14">
        <v>148</v>
      </c>
      <c r="ED150" s="14">
        <v>182</v>
      </c>
      <c r="EE150" s="14">
        <v>0</v>
      </c>
      <c r="EF150" s="14">
        <v>8</v>
      </c>
      <c r="EG150" s="14">
        <v>0</v>
      </c>
      <c r="EH150" s="14">
        <v>25</v>
      </c>
      <c r="EI150" s="14">
        <v>32</v>
      </c>
      <c r="EJ150" s="15">
        <v>2.02</v>
      </c>
      <c r="EK150" s="54">
        <f>COUNTBLANK($C150:$EJ150)/139</f>
        <v>0.46043165467625902</v>
      </c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Z150"/>
    </row>
    <row r="151" spans="1:156" ht="15.5" customHeight="1" x14ac:dyDescent="0.35">
      <c r="A151">
        <v>150</v>
      </c>
      <c r="B151">
        <v>4</v>
      </c>
      <c r="C151" s="13">
        <v>2</v>
      </c>
      <c r="D151" s="14">
        <v>5</v>
      </c>
      <c r="E151" s="14">
        <v>4</v>
      </c>
      <c r="F151" s="14">
        <v>2</v>
      </c>
      <c r="G151" s="14">
        <v>2</v>
      </c>
      <c r="H151" s="14">
        <v>1</v>
      </c>
      <c r="I151" s="15">
        <v>3</v>
      </c>
      <c r="J151" s="13">
        <v>1</v>
      </c>
      <c r="K151" s="14">
        <v>1</v>
      </c>
      <c r="L151" s="14">
        <v>1</v>
      </c>
      <c r="M151" s="14">
        <v>1</v>
      </c>
      <c r="N151" s="14">
        <v>1</v>
      </c>
      <c r="O151" s="14">
        <v>1</v>
      </c>
      <c r="P151" s="14">
        <v>1</v>
      </c>
      <c r="Q151" s="14">
        <v>1</v>
      </c>
      <c r="R151" s="14">
        <v>1</v>
      </c>
      <c r="S151" s="14">
        <v>2</v>
      </c>
      <c r="T151" s="14">
        <v>1</v>
      </c>
      <c r="U151" s="14">
        <v>1</v>
      </c>
      <c r="V151" s="14">
        <v>2</v>
      </c>
      <c r="W151" s="15">
        <v>1</v>
      </c>
      <c r="X151" s="14">
        <v>76</v>
      </c>
      <c r="Y151" s="14">
        <v>84</v>
      </c>
      <c r="Z151" s="14">
        <v>12</v>
      </c>
      <c r="AA151" s="13"/>
      <c r="AB151" s="15"/>
      <c r="AC151" s="13">
        <v>41</v>
      </c>
      <c r="AD151" s="14">
        <v>6.02</v>
      </c>
      <c r="AE151" s="14">
        <v>68.42</v>
      </c>
      <c r="AF151" s="14">
        <v>4.3</v>
      </c>
      <c r="AG151" s="14">
        <v>1.34</v>
      </c>
      <c r="AH151" s="14">
        <v>4.37</v>
      </c>
      <c r="AI151" s="14">
        <v>0.9</v>
      </c>
      <c r="AJ151" s="14">
        <v>1.9</v>
      </c>
      <c r="AK151" s="14">
        <v>3.51</v>
      </c>
      <c r="AL151" s="13">
        <v>119</v>
      </c>
      <c r="AM151" s="14">
        <v>279</v>
      </c>
      <c r="AN151" s="14"/>
      <c r="AO151" s="14"/>
      <c r="AP151" s="14"/>
      <c r="AQ151" s="14"/>
      <c r="AR151" s="14"/>
      <c r="AS151" s="14"/>
      <c r="AT151" s="14"/>
      <c r="AU151" s="15"/>
      <c r="AV151" s="13"/>
      <c r="AW151" s="14"/>
      <c r="AX151" s="14"/>
      <c r="AY151" s="14"/>
      <c r="AZ151" s="14"/>
      <c r="BA151" s="15"/>
      <c r="BB151" s="13">
        <v>107</v>
      </c>
      <c r="BC151" s="14">
        <v>3.47</v>
      </c>
      <c r="BD151" s="14">
        <v>229</v>
      </c>
      <c r="BE151" s="14">
        <v>5.9</v>
      </c>
      <c r="BF151" s="14">
        <v>12</v>
      </c>
      <c r="BG151" s="15"/>
      <c r="BH151" s="13">
        <v>130</v>
      </c>
      <c r="BI151" s="14">
        <f t="shared" si="1"/>
        <v>1214.9532710280373</v>
      </c>
      <c r="BJ151" s="14">
        <v>6.65</v>
      </c>
      <c r="BK151" s="14">
        <v>58.2</v>
      </c>
      <c r="BL151" s="14">
        <v>51.9</v>
      </c>
      <c r="BM151" s="14">
        <v>7.46</v>
      </c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5"/>
      <c r="CM151" s="13">
        <v>1.17</v>
      </c>
      <c r="CN151" s="14">
        <v>6.09</v>
      </c>
      <c r="CO151" s="14">
        <v>13.93</v>
      </c>
      <c r="CP151" s="14">
        <v>282.12</v>
      </c>
      <c r="CQ151" s="14">
        <v>42.323</v>
      </c>
      <c r="CR151" s="15">
        <v>7.89</v>
      </c>
      <c r="CS151" s="13"/>
      <c r="CT151" s="14"/>
      <c r="CU151" s="15">
        <v>13</v>
      </c>
      <c r="CV151" s="13">
        <v>7</v>
      </c>
      <c r="CW151" s="14">
        <v>8</v>
      </c>
      <c r="CX151" s="14">
        <v>6</v>
      </c>
      <c r="CY151" s="14">
        <v>6</v>
      </c>
      <c r="CZ151" s="14">
        <v>8</v>
      </c>
      <c r="DA151" s="15">
        <v>8</v>
      </c>
      <c r="DB151" s="13">
        <v>9</v>
      </c>
      <c r="DC151" s="14">
        <v>8</v>
      </c>
      <c r="DD151" s="14">
        <v>8</v>
      </c>
      <c r="DE151" s="14">
        <v>6</v>
      </c>
      <c r="DF151" s="14">
        <v>9</v>
      </c>
      <c r="DG151" s="14">
        <v>9</v>
      </c>
      <c r="DH151" s="15">
        <v>15</v>
      </c>
      <c r="DI151" s="13">
        <v>5</v>
      </c>
      <c r="DJ151" s="14">
        <v>5</v>
      </c>
      <c r="DK151" s="14">
        <v>5</v>
      </c>
      <c r="DL151" s="14">
        <v>4</v>
      </c>
      <c r="DM151" s="14">
        <v>2</v>
      </c>
      <c r="DN151" s="14">
        <v>7</v>
      </c>
      <c r="DO151" s="14">
        <v>4</v>
      </c>
      <c r="DP151" s="14">
        <v>3</v>
      </c>
      <c r="DQ151" s="14">
        <v>7</v>
      </c>
      <c r="DR151" s="14">
        <v>6</v>
      </c>
      <c r="DS151" s="14">
        <v>1</v>
      </c>
      <c r="DT151" s="14">
        <v>94</v>
      </c>
      <c r="DU151" s="14">
        <v>65</v>
      </c>
      <c r="DV151" s="14">
        <v>18</v>
      </c>
      <c r="DW151" s="14">
        <v>1</v>
      </c>
      <c r="DX151" s="14">
        <v>14</v>
      </c>
      <c r="DY151" s="14">
        <v>6</v>
      </c>
      <c r="DZ151" s="14">
        <v>21</v>
      </c>
      <c r="EA151" s="14">
        <v>13</v>
      </c>
      <c r="EB151" s="14">
        <v>267</v>
      </c>
      <c r="EC151" s="14">
        <v>307</v>
      </c>
      <c r="ED151" s="14">
        <v>501</v>
      </c>
      <c r="EE151" s="14">
        <v>20</v>
      </c>
      <c r="EF151" s="14">
        <v>28</v>
      </c>
      <c r="EG151" s="14">
        <v>0</v>
      </c>
      <c r="EH151" s="14">
        <v>46</v>
      </c>
      <c r="EI151" s="14">
        <v>194</v>
      </c>
      <c r="EJ151" s="15">
        <v>1.1399999999999999</v>
      </c>
      <c r="EK151" s="54">
        <f>COUNTBLANK($C151:$EJ151)/139</f>
        <v>0.31654676258992803</v>
      </c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Z151"/>
    </row>
    <row r="152" spans="1:156" ht="15.5" customHeight="1" x14ac:dyDescent="0.35">
      <c r="A152">
        <v>151</v>
      </c>
      <c r="B152">
        <v>1</v>
      </c>
      <c r="C152" s="13">
        <v>2</v>
      </c>
      <c r="D152" s="14"/>
      <c r="E152" s="14"/>
      <c r="F152" s="14"/>
      <c r="G152" s="14"/>
      <c r="H152" s="14"/>
      <c r="I152" s="15"/>
      <c r="J152" s="13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5"/>
      <c r="X152" s="14">
        <v>60</v>
      </c>
      <c r="Y152" s="14"/>
      <c r="Z152" s="14"/>
      <c r="AA152" s="13">
        <v>70</v>
      </c>
      <c r="AB152" s="15"/>
      <c r="AC152" s="13">
        <v>43.54</v>
      </c>
      <c r="AD152" s="14">
        <v>7.23</v>
      </c>
      <c r="AE152" s="14">
        <v>73.69</v>
      </c>
      <c r="AF152" s="14">
        <v>4.72</v>
      </c>
      <c r="AG152" s="14">
        <v>1.62</v>
      </c>
      <c r="AH152" s="14">
        <v>3.87</v>
      </c>
      <c r="AI152" s="14">
        <v>1.69</v>
      </c>
      <c r="AJ152" s="14" t="s">
        <v>123</v>
      </c>
      <c r="AK152" s="14">
        <v>3.46</v>
      </c>
      <c r="AL152" s="13">
        <v>113</v>
      </c>
      <c r="AM152" s="14">
        <v>286</v>
      </c>
      <c r="AN152" s="14"/>
      <c r="AO152" s="14"/>
      <c r="AP152" s="14"/>
      <c r="AQ152" s="14"/>
      <c r="AR152" s="14"/>
      <c r="AS152" s="14"/>
      <c r="AT152" s="14"/>
      <c r="AU152" s="15"/>
      <c r="AV152" s="13"/>
      <c r="AW152" s="14"/>
      <c r="AX152" s="14"/>
      <c r="AY152" s="14"/>
      <c r="AZ152" s="14"/>
      <c r="BA152" s="15"/>
      <c r="BB152" s="13">
        <v>141</v>
      </c>
      <c r="BC152" s="14">
        <v>4.87</v>
      </c>
      <c r="BD152" s="14">
        <v>192</v>
      </c>
      <c r="BE152" s="14">
        <v>4</v>
      </c>
      <c r="BF152" s="14">
        <v>19</v>
      </c>
      <c r="BG152" s="15">
        <v>2</v>
      </c>
      <c r="BH152" s="13">
        <v>205</v>
      </c>
      <c r="BI152" s="14">
        <f t="shared" si="1"/>
        <v>1453.9007092198581</v>
      </c>
      <c r="BJ152" s="14">
        <v>5.43</v>
      </c>
      <c r="BK152" s="14">
        <v>175</v>
      </c>
      <c r="BL152" s="14">
        <v>52.19</v>
      </c>
      <c r="BM152" s="14">
        <v>7.68</v>
      </c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5"/>
      <c r="CM152" s="13">
        <v>2.64</v>
      </c>
      <c r="CN152" s="14">
        <v>5.3354999999999997</v>
      </c>
      <c r="CO152" s="14">
        <v>13.964600000000001</v>
      </c>
      <c r="CP152" s="14">
        <v>226.87450000000001</v>
      </c>
      <c r="CQ152" s="14">
        <v>132.8135</v>
      </c>
      <c r="CR152" s="15">
        <v>22.4</v>
      </c>
      <c r="CS152" s="13"/>
      <c r="CT152" s="14"/>
      <c r="CU152" s="15"/>
      <c r="CV152" s="13">
        <v>6</v>
      </c>
      <c r="CW152" s="14">
        <v>1</v>
      </c>
      <c r="CX152" s="14">
        <v>7</v>
      </c>
      <c r="CY152" s="14">
        <v>1</v>
      </c>
      <c r="CZ152" s="14">
        <v>6</v>
      </c>
      <c r="DA152" s="15">
        <v>9</v>
      </c>
      <c r="DB152" s="13">
        <v>9</v>
      </c>
      <c r="DC152" s="14">
        <v>8</v>
      </c>
      <c r="DD152" s="14">
        <v>8</v>
      </c>
      <c r="DE152" s="14">
        <v>6</v>
      </c>
      <c r="DF152" s="14">
        <v>9</v>
      </c>
      <c r="DG152" s="14">
        <v>7</v>
      </c>
      <c r="DH152" s="15">
        <v>13</v>
      </c>
      <c r="DI152" s="13">
        <v>6</v>
      </c>
      <c r="DJ152" s="14">
        <v>5</v>
      </c>
      <c r="DK152" s="14">
        <v>5</v>
      </c>
      <c r="DL152" s="14">
        <v>9</v>
      </c>
      <c r="DM152" s="14">
        <v>8</v>
      </c>
      <c r="DN152" s="14">
        <v>4</v>
      </c>
      <c r="DO152" s="14">
        <v>4</v>
      </c>
      <c r="DP152" s="14">
        <v>10</v>
      </c>
      <c r="DQ152" s="14">
        <v>12</v>
      </c>
      <c r="DR152" s="14">
        <v>9</v>
      </c>
      <c r="DS152" s="14">
        <v>3</v>
      </c>
      <c r="DT152" s="14">
        <v>108</v>
      </c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5"/>
      <c r="EK152" s="54">
        <f>COUNTBLANK($C152:$EJ152)/139</f>
        <v>0.58273381294964033</v>
      </c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Z152"/>
    </row>
    <row r="153" spans="1:156" ht="15.5" customHeight="1" x14ac:dyDescent="0.35">
      <c r="A153">
        <v>152</v>
      </c>
      <c r="B153">
        <v>1</v>
      </c>
      <c r="C153" s="13">
        <v>2</v>
      </c>
      <c r="D153" s="14">
        <v>6</v>
      </c>
      <c r="E153" s="16">
        <v>6</v>
      </c>
      <c r="F153" s="16">
        <v>2</v>
      </c>
      <c r="G153" s="16">
        <v>2</v>
      </c>
      <c r="H153" s="16">
        <v>1</v>
      </c>
      <c r="I153" s="17">
        <v>1</v>
      </c>
      <c r="J153" s="13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5"/>
      <c r="X153" s="14">
        <v>64</v>
      </c>
      <c r="Y153" s="14"/>
      <c r="Z153" s="14"/>
      <c r="AA153" s="13">
        <v>58</v>
      </c>
      <c r="AB153" s="15"/>
      <c r="AC153" s="13">
        <v>48</v>
      </c>
      <c r="AD153" s="14">
        <v>6.41</v>
      </c>
      <c r="AE153" s="14">
        <v>83.37</v>
      </c>
      <c r="AF153" s="14">
        <v>5.43</v>
      </c>
      <c r="AG153" s="14">
        <v>1.67</v>
      </c>
      <c r="AH153" s="14">
        <v>4.12</v>
      </c>
      <c r="AI153" s="14">
        <v>1.1499999999999999</v>
      </c>
      <c r="AJ153" s="14">
        <v>1.6</v>
      </c>
      <c r="AK153" s="14">
        <v>2.83</v>
      </c>
      <c r="AL153" s="13">
        <v>77</v>
      </c>
      <c r="AM153" s="14">
        <v>203</v>
      </c>
      <c r="AN153" s="14">
        <v>2.02</v>
      </c>
      <c r="AO153" s="14">
        <v>100.495049504951</v>
      </c>
      <c r="AP153" s="14"/>
      <c r="AQ153" s="14"/>
      <c r="AR153" s="14"/>
      <c r="AS153" s="14"/>
      <c r="AT153" s="14"/>
      <c r="AU153" s="15"/>
      <c r="AV153" s="13"/>
      <c r="AW153" s="14"/>
      <c r="AX153" s="14"/>
      <c r="AY153" s="14"/>
      <c r="AZ153" s="14"/>
      <c r="BA153" s="15"/>
      <c r="BB153" s="13">
        <v>142</v>
      </c>
      <c r="BC153" s="14">
        <v>5.35</v>
      </c>
      <c r="BD153" s="14">
        <v>373</v>
      </c>
      <c r="BE153" s="14">
        <v>6.9</v>
      </c>
      <c r="BF153" s="14">
        <v>3</v>
      </c>
      <c r="BG153" s="15">
        <v>10</v>
      </c>
      <c r="BH153" s="13">
        <v>223</v>
      </c>
      <c r="BI153" s="14">
        <f t="shared" si="1"/>
        <v>1570.4225352112676</v>
      </c>
      <c r="BJ153" s="14">
        <v>9.09</v>
      </c>
      <c r="BK153" s="14">
        <v>80.27</v>
      </c>
      <c r="BL153" s="14">
        <v>60.15</v>
      </c>
      <c r="BM153" s="14">
        <v>8.18</v>
      </c>
      <c r="BN153" s="14"/>
      <c r="BO153" s="14">
        <v>403.8</v>
      </c>
      <c r="BP153" s="14"/>
      <c r="BQ153" s="14">
        <v>80.209999999999994</v>
      </c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5"/>
      <c r="CM153" s="13">
        <v>3.2</v>
      </c>
      <c r="CN153" s="14">
        <v>2.91</v>
      </c>
      <c r="CO153" s="14">
        <v>7.02</v>
      </c>
      <c r="CP153" s="14">
        <v>122.7</v>
      </c>
      <c r="CQ153" s="14">
        <v>70</v>
      </c>
      <c r="CR153" s="15">
        <v>23.8</v>
      </c>
      <c r="CS153" s="13"/>
      <c r="CT153" s="14"/>
      <c r="CU153" s="15"/>
      <c r="CV153" s="13">
        <v>5</v>
      </c>
      <c r="CW153" s="14">
        <v>7</v>
      </c>
      <c r="CX153" s="14">
        <v>7</v>
      </c>
      <c r="CY153" s="14">
        <v>1</v>
      </c>
      <c r="CZ153" s="14">
        <v>6</v>
      </c>
      <c r="DA153" s="15">
        <v>4</v>
      </c>
      <c r="DB153" s="13">
        <v>7</v>
      </c>
      <c r="DC153" s="14">
        <v>6</v>
      </c>
      <c r="DD153" s="14">
        <v>2</v>
      </c>
      <c r="DE153" s="14">
        <v>7</v>
      </c>
      <c r="DF153" s="14">
        <v>8</v>
      </c>
      <c r="DG153" s="14">
        <v>2</v>
      </c>
      <c r="DH153" s="15">
        <v>11</v>
      </c>
      <c r="DI153" s="13">
        <v>6</v>
      </c>
      <c r="DJ153" s="14">
        <v>5</v>
      </c>
      <c r="DK153" s="14">
        <v>1</v>
      </c>
      <c r="DL153" s="14">
        <v>6</v>
      </c>
      <c r="DM153" s="14">
        <v>8</v>
      </c>
      <c r="DN153" s="14">
        <v>5</v>
      </c>
      <c r="DO153" s="14">
        <v>3</v>
      </c>
      <c r="DP153" s="14">
        <v>7</v>
      </c>
      <c r="DQ153" s="14">
        <v>11</v>
      </c>
      <c r="DR153" s="14">
        <v>9</v>
      </c>
      <c r="DS153" s="14">
        <v>2</v>
      </c>
      <c r="DT153" s="14">
        <v>92</v>
      </c>
      <c r="DU153" s="14">
        <v>76</v>
      </c>
      <c r="DV153" s="14">
        <v>14</v>
      </c>
      <c r="DW153" s="14">
        <v>1</v>
      </c>
      <c r="DX153" s="14">
        <v>14</v>
      </c>
      <c r="DY153" s="14">
        <v>9</v>
      </c>
      <c r="DZ153" s="14">
        <v>23</v>
      </c>
      <c r="EA153" s="14">
        <v>16</v>
      </c>
      <c r="EB153" s="14">
        <v>58</v>
      </c>
      <c r="EC153" s="14">
        <v>89</v>
      </c>
      <c r="ED153" s="14">
        <v>290</v>
      </c>
      <c r="EE153" s="14">
        <v>4</v>
      </c>
      <c r="EF153" s="14">
        <v>3</v>
      </c>
      <c r="EG153" s="14">
        <v>0</v>
      </c>
      <c r="EH153" s="14">
        <v>19</v>
      </c>
      <c r="EI153" s="14">
        <v>201</v>
      </c>
      <c r="EJ153" s="15">
        <v>1.53</v>
      </c>
      <c r="EK153" s="54">
        <f>COUNTBLANK($C153:$EJ153)/139</f>
        <v>0.39568345323741005</v>
      </c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Z153"/>
    </row>
    <row r="154" spans="1:156" ht="15.5" customHeight="1" x14ac:dyDescent="0.35">
      <c r="A154">
        <v>153</v>
      </c>
      <c r="B154">
        <v>3</v>
      </c>
      <c r="C154" s="13">
        <v>1</v>
      </c>
      <c r="D154" s="14"/>
      <c r="E154" s="14"/>
      <c r="F154" s="14"/>
      <c r="G154" s="14"/>
      <c r="H154" s="14"/>
      <c r="I154" s="15"/>
      <c r="J154" s="13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5"/>
      <c r="X154" s="14">
        <v>74</v>
      </c>
      <c r="Y154" s="14"/>
      <c r="Z154" s="14"/>
      <c r="AA154" s="13">
        <v>83</v>
      </c>
      <c r="AB154" s="15"/>
      <c r="AC154" s="13">
        <v>44.23</v>
      </c>
      <c r="AD154" s="14">
        <v>5.61</v>
      </c>
      <c r="AE154" s="14">
        <v>84.11</v>
      </c>
      <c r="AF154" s="14">
        <v>5.4</v>
      </c>
      <c r="AG154" s="14">
        <v>1.64</v>
      </c>
      <c r="AH154" s="14">
        <v>3.02</v>
      </c>
      <c r="AI154" s="14">
        <v>0.85</v>
      </c>
      <c r="AJ154" s="14">
        <v>1.45</v>
      </c>
      <c r="AK154" s="14">
        <v>2.42</v>
      </c>
      <c r="AL154" s="13">
        <v>154</v>
      </c>
      <c r="AM154" s="14">
        <v>361</v>
      </c>
      <c r="AN154" s="14">
        <v>3.89</v>
      </c>
      <c r="AO154" s="14">
        <v>92.8020565552699</v>
      </c>
      <c r="AP154" s="14"/>
      <c r="AQ154" s="14"/>
      <c r="AR154" s="14"/>
      <c r="AS154" s="14"/>
      <c r="AT154" s="14"/>
      <c r="AU154" s="15"/>
      <c r="AV154" s="13"/>
      <c r="AW154" s="14"/>
      <c r="AX154" s="14"/>
      <c r="AY154" s="14"/>
      <c r="AZ154" s="14"/>
      <c r="BA154" s="15"/>
      <c r="BB154" s="13">
        <v>149</v>
      </c>
      <c r="BC154" s="14">
        <v>4.9800000000000004</v>
      </c>
      <c r="BD154" s="14">
        <v>183</v>
      </c>
      <c r="BE154" s="14">
        <v>6.4</v>
      </c>
      <c r="BF154" s="14">
        <v>10</v>
      </c>
      <c r="BG154" s="15">
        <v>0</v>
      </c>
      <c r="BH154" s="13">
        <v>205</v>
      </c>
      <c r="BI154" s="14">
        <f t="shared" si="1"/>
        <v>1375.8389261744965</v>
      </c>
      <c r="BJ154" s="14">
        <v>6.79</v>
      </c>
      <c r="BK154" s="14">
        <v>63.99</v>
      </c>
      <c r="BL154" s="14">
        <v>40.96</v>
      </c>
      <c r="BM154" s="14">
        <v>6.55</v>
      </c>
      <c r="BN154" s="14"/>
      <c r="BO154" s="14">
        <v>276.2</v>
      </c>
      <c r="BP154" s="14"/>
      <c r="BQ154" s="14">
        <v>62.05</v>
      </c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5"/>
      <c r="CM154" s="13">
        <v>1.54</v>
      </c>
      <c r="CN154" s="14">
        <v>3.41</v>
      </c>
      <c r="CO154" s="14">
        <v>1</v>
      </c>
      <c r="CP154" s="14">
        <v>114.68</v>
      </c>
      <c r="CQ154" s="14">
        <v>19.98</v>
      </c>
      <c r="CR154" s="15">
        <v>3.84</v>
      </c>
      <c r="CS154" s="13"/>
      <c r="CT154" s="14"/>
      <c r="CU154" s="15"/>
      <c r="CV154" s="13">
        <v>4</v>
      </c>
      <c r="CW154" s="14">
        <v>3</v>
      </c>
      <c r="CX154" s="14">
        <v>6</v>
      </c>
      <c r="CY154" s="14">
        <v>6</v>
      </c>
      <c r="CZ154" s="14">
        <v>3</v>
      </c>
      <c r="DA154" s="15">
        <v>1</v>
      </c>
      <c r="DB154" s="13">
        <v>9</v>
      </c>
      <c r="DC154" s="14">
        <v>7</v>
      </c>
      <c r="DD154" s="14">
        <v>9</v>
      </c>
      <c r="DE154" s="14">
        <v>9</v>
      </c>
      <c r="DF154" s="14">
        <v>7</v>
      </c>
      <c r="DG154" s="14">
        <v>7</v>
      </c>
      <c r="DH154" s="15">
        <v>24</v>
      </c>
      <c r="DI154" s="13">
        <v>6</v>
      </c>
      <c r="DJ154" s="14">
        <v>5</v>
      </c>
      <c r="DK154" s="14">
        <v>6</v>
      </c>
      <c r="DL154" s="14">
        <v>13</v>
      </c>
      <c r="DM154" s="14">
        <v>11</v>
      </c>
      <c r="DN154" s="14">
        <v>6</v>
      </c>
      <c r="DO154" s="14">
        <v>5</v>
      </c>
      <c r="DP154" s="14">
        <v>8</v>
      </c>
      <c r="DQ154" s="14">
        <v>14</v>
      </c>
      <c r="DR154" s="14">
        <v>9</v>
      </c>
      <c r="DS154" s="14">
        <v>5</v>
      </c>
      <c r="DT154" s="14">
        <v>135</v>
      </c>
      <c r="DU154" s="14">
        <v>89</v>
      </c>
      <c r="DV154" s="14">
        <v>18</v>
      </c>
      <c r="DW154" s="14">
        <v>1</v>
      </c>
      <c r="DX154" s="14">
        <v>19</v>
      </c>
      <c r="DY154" s="14">
        <v>10</v>
      </c>
      <c r="DZ154" s="14">
        <v>26</v>
      </c>
      <c r="EA154" s="14">
        <v>16</v>
      </c>
      <c r="EB154" s="14">
        <v>60</v>
      </c>
      <c r="EC154" s="14">
        <v>69</v>
      </c>
      <c r="ED154" s="14">
        <v>180</v>
      </c>
      <c r="EE154" s="14">
        <v>0</v>
      </c>
      <c r="EF154" s="14">
        <v>2</v>
      </c>
      <c r="EG154" s="14">
        <v>0</v>
      </c>
      <c r="EH154" s="14">
        <v>10</v>
      </c>
      <c r="EI154" s="14">
        <v>111</v>
      </c>
      <c r="EJ154" s="15">
        <v>1.1499999999999999</v>
      </c>
      <c r="EK154" s="54">
        <f>COUNTBLANK($C154:$EJ154)/139</f>
        <v>0.43884892086330934</v>
      </c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Z154"/>
    </row>
    <row r="155" spans="1:156" ht="15.5" customHeight="1" x14ac:dyDescent="0.35">
      <c r="A155">
        <v>154</v>
      </c>
      <c r="B155">
        <v>1</v>
      </c>
      <c r="C155" s="13">
        <v>2</v>
      </c>
      <c r="D155" s="14"/>
      <c r="E155" s="14"/>
      <c r="F155" s="14"/>
      <c r="G155" s="14"/>
      <c r="H155" s="14"/>
      <c r="I155" s="15"/>
      <c r="J155" s="13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5"/>
      <c r="X155" s="14">
        <v>66</v>
      </c>
      <c r="Y155" s="14"/>
      <c r="Z155" s="14"/>
      <c r="AA155" s="13">
        <v>47</v>
      </c>
      <c r="AB155" s="15"/>
      <c r="AC155" s="13">
        <v>48.23</v>
      </c>
      <c r="AD155" s="14">
        <v>7.68</v>
      </c>
      <c r="AE155" s="14">
        <v>85.01</v>
      </c>
      <c r="AF155" s="14">
        <v>4.82</v>
      </c>
      <c r="AG155" s="14">
        <v>1.76</v>
      </c>
      <c r="AH155" s="14">
        <v>4.47</v>
      </c>
      <c r="AI155" s="14">
        <v>0.71</v>
      </c>
      <c r="AJ155" s="14">
        <v>1.69</v>
      </c>
      <c r="AK155" s="14">
        <v>3.36</v>
      </c>
      <c r="AL155" s="13">
        <v>183</v>
      </c>
      <c r="AM155" s="14">
        <v>459</v>
      </c>
      <c r="AN155" s="14">
        <v>1.94</v>
      </c>
      <c r="AO155" s="14">
        <v>236.59793814432999</v>
      </c>
      <c r="AP155" s="14"/>
      <c r="AQ155" s="14"/>
      <c r="AR155" s="14"/>
      <c r="AS155" s="14"/>
      <c r="AT155" s="14"/>
      <c r="AU155" s="15"/>
      <c r="AV155" s="13"/>
      <c r="AW155" s="14"/>
      <c r="AX155" s="14"/>
      <c r="AY155" s="14"/>
      <c r="AZ155" s="14"/>
      <c r="BA155" s="15"/>
      <c r="BB155" s="13">
        <v>130</v>
      </c>
      <c r="BC155" s="14">
        <v>4.33</v>
      </c>
      <c r="BD155" s="14">
        <v>228</v>
      </c>
      <c r="BE155" s="14">
        <v>7.9</v>
      </c>
      <c r="BF155" s="14">
        <v>18</v>
      </c>
      <c r="BG155" s="15">
        <v>8</v>
      </c>
      <c r="BH155" s="13">
        <v>150</v>
      </c>
      <c r="BI155" s="14">
        <f t="shared" si="1"/>
        <v>1153.8461538461538</v>
      </c>
      <c r="BJ155" s="14">
        <v>6.43</v>
      </c>
      <c r="BK155" s="14">
        <v>68.959999999999994</v>
      </c>
      <c r="BL155" s="14">
        <v>62.25</v>
      </c>
      <c r="BM155" s="14">
        <v>8.1300000000000008</v>
      </c>
      <c r="BN155" s="14"/>
      <c r="BO155" s="14">
        <v>337</v>
      </c>
      <c r="BP155" s="14"/>
      <c r="BQ155" s="14">
        <v>78.69</v>
      </c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5"/>
      <c r="CM155" s="13">
        <v>4.5199999999999996</v>
      </c>
      <c r="CN155" s="14">
        <v>12.86</v>
      </c>
      <c r="CO155" s="14">
        <v>7.49</v>
      </c>
      <c r="CP155" s="14">
        <v>349.4</v>
      </c>
      <c r="CQ155" s="14">
        <v>42.54</v>
      </c>
      <c r="CR155" s="15">
        <v>32.44</v>
      </c>
      <c r="CS155" s="13"/>
      <c r="CT155" s="14"/>
      <c r="CU155" s="15"/>
      <c r="CV155" s="13">
        <v>2</v>
      </c>
      <c r="CW155" s="14">
        <v>1</v>
      </c>
      <c r="CX155" s="14">
        <v>5</v>
      </c>
      <c r="CY155" s="14">
        <v>1</v>
      </c>
      <c r="CZ155" s="14">
        <v>3</v>
      </c>
      <c r="DA155" s="15">
        <v>6</v>
      </c>
      <c r="DB155" s="13">
        <v>4</v>
      </c>
      <c r="DC155" s="14">
        <v>3</v>
      </c>
      <c r="DD155" s="14">
        <v>6</v>
      </c>
      <c r="DE155" s="14">
        <v>4</v>
      </c>
      <c r="DF155" s="14">
        <v>1</v>
      </c>
      <c r="DG155" s="14">
        <v>6</v>
      </c>
      <c r="DH155" s="15">
        <v>11</v>
      </c>
      <c r="DI155" s="13">
        <v>6</v>
      </c>
      <c r="DJ155" s="14">
        <v>5</v>
      </c>
      <c r="DK155" s="14">
        <v>9</v>
      </c>
      <c r="DL155" s="14">
        <v>5</v>
      </c>
      <c r="DM155" s="14">
        <v>8</v>
      </c>
      <c r="DN155" s="14">
        <v>5</v>
      </c>
      <c r="DO155" s="14">
        <v>3</v>
      </c>
      <c r="DP155" s="14">
        <v>8</v>
      </c>
      <c r="DQ155" s="14">
        <v>8</v>
      </c>
      <c r="DR155" s="14">
        <v>6</v>
      </c>
      <c r="DS155" s="14">
        <v>2</v>
      </c>
      <c r="DT155" s="14">
        <v>101</v>
      </c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5"/>
      <c r="EK155" s="54">
        <f>COUNTBLANK($C155:$EJ155)/139</f>
        <v>0.5539568345323741</v>
      </c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Z155"/>
    </row>
    <row r="156" spans="1:156" ht="15.5" customHeight="1" x14ac:dyDescent="0.35">
      <c r="A156">
        <v>155</v>
      </c>
      <c r="B156">
        <v>1</v>
      </c>
      <c r="C156" s="13">
        <v>2</v>
      </c>
      <c r="D156" s="14"/>
      <c r="E156" s="14"/>
      <c r="F156" s="14"/>
      <c r="G156" s="14"/>
      <c r="H156" s="14"/>
      <c r="I156" s="15"/>
      <c r="J156" s="13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5"/>
      <c r="X156" s="14">
        <v>63</v>
      </c>
      <c r="Y156" s="14"/>
      <c r="Z156" s="14"/>
      <c r="AA156" s="13">
        <v>63</v>
      </c>
      <c r="AB156" s="15"/>
      <c r="AC156" s="13">
        <v>42.45</v>
      </c>
      <c r="AD156" s="14">
        <v>6.79</v>
      </c>
      <c r="AE156" s="14">
        <v>80.61</v>
      </c>
      <c r="AF156" s="14">
        <v>4.53</v>
      </c>
      <c r="AG156" s="14">
        <v>1.4</v>
      </c>
      <c r="AH156" s="14">
        <v>4.29</v>
      </c>
      <c r="AI156" s="14">
        <v>1.98</v>
      </c>
      <c r="AJ156" s="14">
        <v>8.27</v>
      </c>
      <c r="AK156" s="14">
        <v>3.84</v>
      </c>
      <c r="AL156" s="13">
        <v>234</v>
      </c>
      <c r="AM156" s="14">
        <v>244</v>
      </c>
      <c r="AN156" s="14">
        <v>1.8</v>
      </c>
      <c r="AO156" s="14">
        <v>135.555555555556</v>
      </c>
      <c r="AP156" s="14"/>
      <c r="AQ156" s="14"/>
      <c r="AR156" s="14"/>
      <c r="AS156" s="14"/>
      <c r="AT156" s="14"/>
      <c r="AU156" s="15"/>
      <c r="AV156" s="13"/>
      <c r="AW156" s="14"/>
      <c r="AX156" s="14"/>
      <c r="AY156" s="14"/>
      <c r="AZ156" s="14"/>
      <c r="BA156" s="15"/>
      <c r="BB156" s="13">
        <v>140</v>
      </c>
      <c r="BC156" s="14">
        <v>4.68</v>
      </c>
      <c r="BD156" s="14">
        <v>317</v>
      </c>
      <c r="BE156" s="14">
        <v>4.3</v>
      </c>
      <c r="BF156" s="14">
        <v>29</v>
      </c>
      <c r="BG156" s="15">
        <v>3</v>
      </c>
      <c r="BH156" s="13">
        <v>223</v>
      </c>
      <c r="BI156" s="14">
        <f t="shared" si="1"/>
        <v>1592.8571428571427</v>
      </c>
      <c r="BJ156" s="14">
        <v>6.94</v>
      </c>
      <c r="BK156" s="14">
        <v>77.510000000000005</v>
      </c>
      <c r="BL156" s="14">
        <v>47.98</v>
      </c>
      <c r="BM156" s="14">
        <v>7.34</v>
      </c>
      <c r="BN156" s="14"/>
      <c r="BO156" s="14">
        <v>418.4</v>
      </c>
      <c r="BP156" s="14"/>
      <c r="BQ156" s="14">
        <v>105.93</v>
      </c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5"/>
      <c r="CM156" s="13">
        <v>2.4700000000000002</v>
      </c>
      <c r="CN156" s="14">
        <v>13.63</v>
      </c>
      <c r="CO156" s="14">
        <v>13.1</v>
      </c>
      <c r="CP156" s="14">
        <v>70.849999999999994</v>
      </c>
      <c r="CQ156" s="14">
        <v>11.01</v>
      </c>
      <c r="CR156" s="15">
        <v>9.2100000000000009</v>
      </c>
      <c r="CS156" s="13"/>
      <c r="CT156" s="14"/>
      <c r="CU156" s="15"/>
      <c r="CV156" s="13">
        <v>3</v>
      </c>
      <c r="CW156" s="14">
        <v>1</v>
      </c>
      <c r="CX156" s="14">
        <v>1</v>
      </c>
      <c r="CY156" s="14">
        <v>6</v>
      </c>
      <c r="CZ156" s="14">
        <v>7</v>
      </c>
      <c r="DA156" s="15">
        <v>1</v>
      </c>
      <c r="DB156" s="13">
        <v>8</v>
      </c>
      <c r="DC156" s="14">
        <v>6</v>
      </c>
      <c r="DD156" s="14">
        <v>8</v>
      </c>
      <c r="DE156" s="14">
        <v>6</v>
      </c>
      <c r="DF156" s="14">
        <v>9</v>
      </c>
      <c r="DG156" s="14">
        <v>8</v>
      </c>
      <c r="DH156" s="15">
        <v>5</v>
      </c>
      <c r="DI156" s="13">
        <v>6</v>
      </c>
      <c r="DJ156" s="14">
        <v>5</v>
      </c>
      <c r="DK156" s="14">
        <v>7</v>
      </c>
      <c r="DL156" s="14">
        <v>10</v>
      </c>
      <c r="DM156" s="14">
        <v>12</v>
      </c>
      <c r="DN156" s="14">
        <v>7</v>
      </c>
      <c r="DO156" s="14">
        <v>5</v>
      </c>
      <c r="DP156" s="14">
        <v>12</v>
      </c>
      <c r="DQ156" s="14">
        <v>12</v>
      </c>
      <c r="DR156" s="14">
        <v>9</v>
      </c>
      <c r="DS156" s="14">
        <v>3</v>
      </c>
      <c r="DT156" s="14">
        <v>128</v>
      </c>
      <c r="DU156" s="14">
        <v>92</v>
      </c>
      <c r="DV156" s="14">
        <v>18</v>
      </c>
      <c r="DW156" s="14">
        <v>1</v>
      </c>
      <c r="DX156" s="14">
        <v>21</v>
      </c>
      <c r="DY156" s="14">
        <v>11</v>
      </c>
      <c r="DZ156" s="14">
        <v>26</v>
      </c>
      <c r="EA156" s="14">
        <v>16</v>
      </c>
      <c r="EB156" s="14">
        <v>60</v>
      </c>
      <c r="EC156" s="14">
        <v>67</v>
      </c>
      <c r="ED156" s="14">
        <v>117</v>
      </c>
      <c r="EE156" s="14">
        <v>0</v>
      </c>
      <c r="EF156" s="14">
        <v>0</v>
      </c>
      <c r="EG156" s="14">
        <v>0</v>
      </c>
      <c r="EH156" s="14">
        <v>2</v>
      </c>
      <c r="EI156" s="14">
        <v>50</v>
      </c>
      <c r="EJ156" s="15">
        <v>1.1100000000000001</v>
      </c>
      <c r="EK156" s="54">
        <f>COUNTBLANK($C156:$EJ156)/139</f>
        <v>0.43884892086330934</v>
      </c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Z156"/>
    </row>
    <row r="157" spans="1:156" ht="15.5" customHeight="1" x14ac:dyDescent="0.35">
      <c r="A157">
        <v>156</v>
      </c>
      <c r="B157">
        <v>6</v>
      </c>
      <c r="C157" s="13">
        <v>2</v>
      </c>
      <c r="D157" s="14">
        <v>3</v>
      </c>
      <c r="E157" s="14">
        <v>6</v>
      </c>
      <c r="F157" s="14">
        <v>4</v>
      </c>
      <c r="G157" s="14">
        <v>1</v>
      </c>
      <c r="H157" s="14">
        <v>2</v>
      </c>
      <c r="I157" s="15">
        <v>3</v>
      </c>
      <c r="J157" s="13">
        <v>1</v>
      </c>
      <c r="K157" s="14">
        <v>1</v>
      </c>
      <c r="L157" s="14">
        <v>1</v>
      </c>
      <c r="M157" s="14">
        <v>1</v>
      </c>
      <c r="N157" s="14">
        <v>1</v>
      </c>
      <c r="O157" s="14">
        <v>2</v>
      </c>
      <c r="P157" s="14">
        <v>2</v>
      </c>
      <c r="Q157" s="14">
        <v>2</v>
      </c>
      <c r="R157" s="14">
        <v>1</v>
      </c>
      <c r="S157" s="14">
        <v>2</v>
      </c>
      <c r="T157" s="14"/>
      <c r="U157" s="14"/>
      <c r="V157" s="14"/>
      <c r="W157" s="15"/>
      <c r="X157" s="14">
        <v>74</v>
      </c>
      <c r="Y157" s="14"/>
      <c r="Z157" s="14"/>
      <c r="AA157" s="13"/>
      <c r="AB157" s="15"/>
      <c r="AC157" s="13"/>
      <c r="AD157" s="14">
        <v>6.8</v>
      </c>
      <c r="AE157" s="14">
        <v>78</v>
      </c>
      <c r="AF157" s="14">
        <v>6.3</v>
      </c>
      <c r="AG157" s="14"/>
      <c r="AH157" s="14"/>
      <c r="AI157" s="14"/>
      <c r="AJ157" s="14"/>
      <c r="AK157" s="14"/>
      <c r="AL157" s="13"/>
      <c r="AM157" s="14"/>
      <c r="AN157" s="14"/>
      <c r="AO157" s="14"/>
      <c r="AP157" s="14"/>
      <c r="AQ157" s="14"/>
      <c r="AR157" s="14"/>
      <c r="AS157" s="14"/>
      <c r="AT157" s="14"/>
      <c r="AU157" s="15"/>
      <c r="AV157" s="13"/>
      <c r="AW157" s="14"/>
      <c r="AX157" s="14"/>
      <c r="AY157" s="14"/>
      <c r="AZ157" s="14"/>
      <c r="BA157" s="15"/>
      <c r="BB157" s="13"/>
      <c r="BC157" s="14"/>
      <c r="BD157" s="14"/>
      <c r="BE157" s="14"/>
      <c r="BF157" s="14"/>
      <c r="BG157" s="15"/>
      <c r="BH157" s="13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5"/>
      <c r="CM157" s="13"/>
      <c r="CN157" s="14"/>
      <c r="CO157" s="14"/>
      <c r="CP157" s="14"/>
      <c r="CQ157" s="14"/>
      <c r="CR157" s="15"/>
      <c r="CS157" s="13">
        <v>19</v>
      </c>
      <c r="CT157" s="14"/>
      <c r="CU157" s="15"/>
      <c r="CV157" s="13">
        <v>9</v>
      </c>
      <c r="CW157" s="14">
        <v>8</v>
      </c>
      <c r="CX157" s="14">
        <v>8</v>
      </c>
      <c r="CY157" s="14">
        <v>8</v>
      </c>
      <c r="CZ157" s="14">
        <v>8</v>
      </c>
      <c r="DA157" s="15">
        <v>8</v>
      </c>
      <c r="DB157" s="13">
        <v>9</v>
      </c>
      <c r="DC157" s="14">
        <v>6</v>
      </c>
      <c r="DD157" s="14">
        <v>9</v>
      </c>
      <c r="DE157" s="14">
        <v>8</v>
      </c>
      <c r="DF157" s="14">
        <v>9</v>
      </c>
      <c r="DG157" s="14">
        <v>9</v>
      </c>
      <c r="DH157" s="15">
        <v>29</v>
      </c>
      <c r="DI157" s="13">
        <v>6</v>
      </c>
      <c r="DJ157" s="14">
        <v>5</v>
      </c>
      <c r="DK157" s="14">
        <v>1</v>
      </c>
      <c r="DL157" s="14">
        <v>3</v>
      </c>
      <c r="DM157" s="14">
        <v>4</v>
      </c>
      <c r="DN157" s="14">
        <v>4</v>
      </c>
      <c r="DO157" s="14">
        <v>0</v>
      </c>
      <c r="DP157" s="14">
        <v>4</v>
      </c>
      <c r="DQ157" s="14">
        <v>5</v>
      </c>
      <c r="DR157" s="14">
        <v>5</v>
      </c>
      <c r="DS157" s="14">
        <v>0</v>
      </c>
      <c r="DT157" s="14">
        <v>74</v>
      </c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5"/>
      <c r="EK157" s="54">
        <f>COUNTBLANK($C157:$EJ157)/139</f>
        <v>0.65467625899280579</v>
      </c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Z157"/>
    </row>
    <row r="158" spans="1:156" ht="15.5" customHeight="1" x14ac:dyDescent="0.35">
      <c r="A158">
        <v>157</v>
      </c>
      <c r="B158">
        <v>1</v>
      </c>
      <c r="C158" s="13">
        <v>2</v>
      </c>
      <c r="D158" s="14"/>
      <c r="E158" s="14"/>
      <c r="F158" s="14"/>
      <c r="G158" s="14"/>
      <c r="H158" s="14"/>
      <c r="I158" s="15"/>
      <c r="J158" s="13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5"/>
      <c r="X158" s="14">
        <v>75</v>
      </c>
      <c r="Y158" s="14"/>
      <c r="Z158" s="14"/>
      <c r="AA158" s="13">
        <v>62</v>
      </c>
      <c r="AB158" s="15"/>
      <c r="AC158" s="13">
        <v>41.4</v>
      </c>
      <c r="AD158" s="14">
        <v>5.09</v>
      </c>
      <c r="AE158" s="14">
        <v>72.47</v>
      </c>
      <c r="AF158" s="14">
        <v>5.31</v>
      </c>
      <c r="AG158" s="14">
        <v>2.0099999999999998</v>
      </c>
      <c r="AH158" s="14">
        <v>2.31</v>
      </c>
      <c r="AI158" s="14">
        <v>1.03</v>
      </c>
      <c r="AJ158" s="14">
        <v>0.48</v>
      </c>
      <c r="AK158" s="14">
        <v>1.53</v>
      </c>
      <c r="AL158" s="13">
        <v>167</v>
      </c>
      <c r="AM158" s="14">
        <v>315</v>
      </c>
      <c r="AN158" s="14">
        <v>1.29</v>
      </c>
      <c r="AO158" s="14">
        <v>244.18604651162801</v>
      </c>
      <c r="AP158" s="14"/>
      <c r="AQ158" s="14"/>
      <c r="AR158" s="14"/>
      <c r="AS158" s="14"/>
      <c r="AT158" s="14"/>
      <c r="AU158" s="15"/>
      <c r="AV158" s="13"/>
      <c r="AW158" s="14"/>
      <c r="AX158" s="14"/>
      <c r="AY158" s="14"/>
      <c r="AZ158" s="14"/>
      <c r="BA158" s="15"/>
      <c r="BB158" s="13">
        <v>139</v>
      </c>
      <c r="BC158" s="14">
        <v>4.4800000000000004</v>
      </c>
      <c r="BD158" s="14">
        <v>171</v>
      </c>
      <c r="BE158" s="14">
        <v>5.0999999999999996</v>
      </c>
      <c r="BF158" s="14">
        <v>6</v>
      </c>
      <c r="BG158" s="15">
        <v>7</v>
      </c>
      <c r="BH158" s="13">
        <v>130</v>
      </c>
      <c r="BI158" s="14">
        <f>BH158/BB158*1000</f>
        <v>935.25179856115108</v>
      </c>
      <c r="BJ158" s="14">
        <v>4.41</v>
      </c>
      <c r="BK158" s="14">
        <v>28.82</v>
      </c>
      <c r="BL158" s="14">
        <v>60.15</v>
      </c>
      <c r="BM158" s="14">
        <v>9.3000000000000007</v>
      </c>
      <c r="BN158" s="14"/>
      <c r="BO158" s="14">
        <v>389</v>
      </c>
      <c r="BP158" s="14"/>
      <c r="BQ158" s="14">
        <v>52.97</v>
      </c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5"/>
      <c r="CM158" s="13">
        <v>1.8</v>
      </c>
      <c r="CN158" s="14">
        <v>6.79</v>
      </c>
      <c r="CO158" s="14">
        <v>6.14</v>
      </c>
      <c r="CP158" s="14">
        <v>228</v>
      </c>
      <c r="CQ158" s="14">
        <v>62.8</v>
      </c>
      <c r="CR158" s="15">
        <v>15.2</v>
      </c>
      <c r="CS158" s="13"/>
      <c r="CT158" s="14"/>
      <c r="CU158" s="15"/>
      <c r="CV158" s="13">
        <v>5</v>
      </c>
      <c r="CW158" s="14">
        <v>1</v>
      </c>
      <c r="CX158" s="14">
        <v>9</v>
      </c>
      <c r="CY158" s="14">
        <v>6</v>
      </c>
      <c r="CZ158" s="14">
        <v>2</v>
      </c>
      <c r="DA158" s="15">
        <v>1</v>
      </c>
      <c r="DB158" s="13">
        <v>6</v>
      </c>
      <c r="DC158" s="14">
        <v>6</v>
      </c>
      <c r="DD158" s="14">
        <v>8</v>
      </c>
      <c r="DE158" s="14">
        <v>1</v>
      </c>
      <c r="DF158" s="14">
        <v>7</v>
      </c>
      <c r="DG158" s="14">
        <v>3</v>
      </c>
      <c r="DH158" s="15">
        <v>13</v>
      </c>
      <c r="DI158" s="13">
        <v>5</v>
      </c>
      <c r="DJ158" s="14">
        <v>4</v>
      </c>
      <c r="DK158" s="14">
        <v>2</v>
      </c>
      <c r="DL158" s="14">
        <v>4</v>
      </c>
      <c r="DM158" s="14">
        <v>7</v>
      </c>
      <c r="DN158" s="14">
        <v>4</v>
      </c>
      <c r="DO158" s="14">
        <v>3</v>
      </c>
      <c r="DP158" s="14">
        <v>7</v>
      </c>
      <c r="DQ158" s="14">
        <v>14</v>
      </c>
      <c r="DR158" s="14">
        <v>9</v>
      </c>
      <c r="DS158" s="14">
        <v>5</v>
      </c>
      <c r="DT158" s="14">
        <v>99</v>
      </c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5"/>
      <c r="EK158" s="54">
        <f>COUNTBLANK($C158:$EJ158)/139</f>
        <v>0.5539568345323741</v>
      </c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Z158"/>
    </row>
    <row r="159" spans="1:156" ht="15.5" customHeight="1" x14ac:dyDescent="0.35">
      <c r="A159">
        <v>158</v>
      </c>
      <c r="B159">
        <v>1</v>
      </c>
      <c r="C159" s="13">
        <v>1</v>
      </c>
      <c r="D159" s="14"/>
      <c r="E159" s="14"/>
      <c r="F159" s="14"/>
      <c r="G159" s="14"/>
      <c r="H159" s="14"/>
      <c r="I159" s="15"/>
      <c r="J159" s="13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5"/>
      <c r="X159" s="14">
        <v>74</v>
      </c>
      <c r="Y159" s="14"/>
      <c r="Z159" s="14"/>
      <c r="AA159" s="13">
        <v>66</v>
      </c>
      <c r="AB159" s="15"/>
      <c r="AC159" s="13">
        <v>42.64</v>
      </c>
      <c r="AD159" s="14">
        <v>5.27</v>
      </c>
      <c r="AE159" s="14">
        <v>68.66</v>
      </c>
      <c r="AF159" s="14">
        <v>5.77</v>
      </c>
      <c r="AG159" s="14">
        <v>1.48</v>
      </c>
      <c r="AH159" s="14">
        <v>2.96</v>
      </c>
      <c r="AI159" s="14">
        <v>0.78</v>
      </c>
      <c r="AJ159" s="14">
        <v>0.72</v>
      </c>
      <c r="AK159" s="14">
        <v>2.57</v>
      </c>
      <c r="AL159" s="13">
        <v>162</v>
      </c>
      <c r="AM159" s="14">
        <v>647</v>
      </c>
      <c r="AN159" s="14">
        <v>2.39</v>
      </c>
      <c r="AO159" s="14">
        <v>270.71129707112999</v>
      </c>
      <c r="AP159" s="14"/>
      <c r="AQ159" s="14"/>
      <c r="AR159" s="14"/>
      <c r="AS159" s="14"/>
      <c r="AT159" s="14"/>
      <c r="AU159" s="15"/>
      <c r="AV159" s="13"/>
      <c r="AW159" s="14"/>
      <c r="AX159" s="14"/>
      <c r="AY159" s="14"/>
      <c r="AZ159" s="14"/>
      <c r="BA159" s="15"/>
      <c r="BB159" s="13">
        <v>154</v>
      </c>
      <c r="BC159" s="14">
        <v>5.0199999999999996</v>
      </c>
      <c r="BD159" s="14">
        <v>188</v>
      </c>
      <c r="BE159" s="14">
        <v>4.8</v>
      </c>
      <c r="BF159" s="14">
        <v>3</v>
      </c>
      <c r="BG159" s="15">
        <v>1</v>
      </c>
      <c r="BH159" s="13">
        <v>205</v>
      </c>
      <c r="BI159" s="14">
        <f>BH159/BB159*1000</f>
        <v>1331.1688311688313</v>
      </c>
      <c r="BJ159" s="14">
        <v>6.05</v>
      </c>
      <c r="BK159" s="14">
        <v>56.54</v>
      </c>
      <c r="BL159" s="14">
        <v>39.1</v>
      </c>
      <c r="BM159" s="14">
        <v>7.11</v>
      </c>
      <c r="BN159" s="14"/>
      <c r="BO159" s="14">
        <v>290.8</v>
      </c>
      <c r="BP159" s="14"/>
      <c r="BQ159" s="14">
        <v>54.48</v>
      </c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5"/>
      <c r="CM159" s="13">
        <v>6.54</v>
      </c>
      <c r="CN159" s="14">
        <v>9.8800000000000008</v>
      </c>
      <c r="CO159" s="14">
        <v>5.15</v>
      </c>
      <c r="CP159" s="14">
        <v>409.89</v>
      </c>
      <c r="CQ159" s="14">
        <v>88.61</v>
      </c>
      <c r="CR159" s="15">
        <v>6.8</v>
      </c>
      <c r="CS159" s="13"/>
      <c r="CT159" s="14"/>
      <c r="CU159" s="15"/>
      <c r="CV159" s="13">
        <v>7</v>
      </c>
      <c r="CW159" s="14">
        <v>5</v>
      </c>
      <c r="CX159" s="14">
        <v>6</v>
      </c>
      <c r="CY159" s="14">
        <v>5</v>
      </c>
      <c r="CZ159" s="14">
        <v>7</v>
      </c>
      <c r="DA159" s="15">
        <v>9</v>
      </c>
      <c r="DB159" s="13">
        <v>7</v>
      </c>
      <c r="DC159" s="14">
        <v>5</v>
      </c>
      <c r="DD159" s="14">
        <v>6</v>
      </c>
      <c r="DE159" s="14">
        <v>6</v>
      </c>
      <c r="DF159" s="14">
        <v>6</v>
      </c>
      <c r="DG159" s="14">
        <v>8</v>
      </c>
      <c r="DH159" s="15">
        <v>7</v>
      </c>
      <c r="DI159" s="13">
        <v>6</v>
      </c>
      <c r="DJ159" s="14">
        <v>5</v>
      </c>
      <c r="DK159" s="14">
        <v>2</v>
      </c>
      <c r="DL159" s="14">
        <v>4</v>
      </c>
      <c r="DM159" s="14">
        <v>7</v>
      </c>
      <c r="DN159" s="14">
        <v>4</v>
      </c>
      <c r="DO159" s="14">
        <v>3</v>
      </c>
      <c r="DP159" s="14">
        <v>3</v>
      </c>
      <c r="DQ159" s="14">
        <v>9</v>
      </c>
      <c r="DR159" s="14">
        <v>9</v>
      </c>
      <c r="DS159" s="14">
        <v>0</v>
      </c>
      <c r="DT159" s="14">
        <v>86</v>
      </c>
      <c r="DU159" s="14">
        <v>67</v>
      </c>
      <c r="DV159" s="14">
        <v>14</v>
      </c>
      <c r="DW159" s="14">
        <v>1</v>
      </c>
      <c r="DX159" s="14">
        <v>11</v>
      </c>
      <c r="DY159" s="14">
        <v>5</v>
      </c>
      <c r="DZ159" s="14">
        <v>23</v>
      </c>
      <c r="EA159" s="14">
        <v>13</v>
      </c>
      <c r="EB159" s="14">
        <v>67</v>
      </c>
      <c r="EC159" s="14">
        <v>140</v>
      </c>
      <c r="ED159" s="14">
        <v>242</v>
      </c>
      <c r="EE159" s="14">
        <v>5</v>
      </c>
      <c r="EF159" s="14">
        <v>20</v>
      </c>
      <c r="EG159" s="14">
        <v>0</v>
      </c>
      <c r="EH159" s="14">
        <v>28</v>
      </c>
      <c r="EI159" s="14">
        <v>102</v>
      </c>
      <c r="EJ159" s="15">
        <v>2.08</v>
      </c>
      <c r="EK159" s="54">
        <f>COUNTBLANK($C159:$EJ159)/139</f>
        <v>0.43884892086330934</v>
      </c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Z159"/>
    </row>
    <row r="160" spans="1:156" ht="15.5" customHeight="1" x14ac:dyDescent="0.35">
      <c r="A160">
        <v>159</v>
      </c>
      <c r="B160">
        <v>1</v>
      </c>
      <c r="C160" s="13">
        <v>2</v>
      </c>
      <c r="D160" s="14"/>
      <c r="E160" s="14"/>
      <c r="F160" s="14"/>
      <c r="G160" s="14"/>
      <c r="H160" s="14"/>
      <c r="I160" s="15"/>
      <c r="J160" s="13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5"/>
      <c r="X160" s="14">
        <v>74</v>
      </c>
      <c r="Y160" s="14"/>
      <c r="Z160" s="14"/>
      <c r="AA160" s="13">
        <v>69</v>
      </c>
      <c r="AB160" s="15"/>
      <c r="AC160" s="13">
        <v>45.7</v>
      </c>
      <c r="AD160" s="14">
        <v>5.25</v>
      </c>
      <c r="AE160" s="14">
        <v>75.3</v>
      </c>
      <c r="AF160" s="14">
        <v>5.56</v>
      </c>
      <c r="AG160" s="14">
        <v>1.08</v>
      </c>
      <c r="AH160" s="14">
        <v>4.04</v>
      </c>
      <c r="AI160" s="14">
        <v>1.08</v>
      </c>
      <c r="AJ160" s="14">
        <v>1.6</v>
      </c>
      <c r="AK160" s="14">
        <v>3.84</v>
      </c>
      <c r="AL160" s="13">
        <v>89</v>
      </c>
      <c r="AM160" s="14">
        <v>249</v>
      </c>
      <c r="AN160" s="14">
        <v>3.98</v>
      </c>
      <c r="AO160" s="14">
        <v>62.562814070351799</v>
      </c>
      <c r="AP160" s="14"/>
      <c r="AQ160" s="14"/>
      <c r="AR160" s="14"/>
      <c r="AS160" s="14"/>
      <c r="AT160" s="14"/>
      <c r="AU160" s="15"/>
      <c r="AV160" s="13"/>
      <c r="AW160" s="14"/>
      <c r="AX160" s="14"/>
      <c r="AY160" s="14"/>
      <c r="AZ160" s="14"/>
      <c r="BA160" s="15"/>
      <c r="BB160" s="13">
        <v>135</v>
      </c>
      <c r="BC160" s="14">
        <v>4.49</v>
      </c>
      <c r="BD160" s="14">
        <v>210</v>
      </c>
      <c r="BE160" s="14">
        <v>4.5999999999999996</v>
      </c>
      <c r="BF160" s="14">
        <v>14</v>
      </c>
      <c r="BG160" s="15">
        <v>11</v>
      </c>
      <c r="BH160" s="13">
        <v>188</v>
      </c>
      <c r="BI160" s="14">
        <f>BH160/BB160*1000</f>
        <v>1392.5925925925926</v>
      </c>
      <c r="BJ160" s="14">
        <v>4.3</v>
      </c>
      <c r="BK160" s="14">
        <v>64.540000000000006</v>
      </c>
      <c r="BL160" s="14">
        <v>57.84</v>
      </c>
      <c r="BM160" s="14">
        <v>6.47</v>
      </c>
      <c r="BN160" s="14"/>
      <c r="BO160" s="14">
        <v>496</v>
      </c>
      <c r="BP160" s="14"/>
      <c r="BQ160" s="14">
        <v>68.099999999999994</v>
      </c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5"/>
      <c r="CM160" s="13">
        <v>1.46</v>
      </c>
      <c r="CN160" s="14">
        <v>5.5208000000000004</v>
      </c>
      <c r="CO160" s="14">
        <v>1.4903999999999999</v>
      </c>
      <c r="CP160" s="14">
        <v>288.0095</v>
      </c>
      <c r="CQ160" s="14">
        <v>29.382999999999999</v>
      </c>
      <c r="CR160" s="15">
        <v>38.54</v>
      </c>
      <c r="CS160" s="13"/>
      <c r="CT160" s="14"/>
      <c r="CU160" s="15">
        <v>17</v>
      </c>
      <c r="CV160" s="13">
        <v>2</v>
      </c>
      <c r="CW160" s="14">
        <v>1</v>
      </c>
      <c r="CX160" s="14">
        <v>3</v>
      </c>
      <c r="CY160" s="14">
        <v>4</v>
      </c>
      <c r="CZ160" s="14">
        <v>1</v>
      </c>
      <c r="DA160" s="15">
        <v>8</v>
      </c>
      <c r="DB160" s="13">
        <v>7</v>
      </c>
      <c r="DC160" s="14">
        <v>8</v>
      </c>
      <c r="DD160" s="14">
        <v>6</v>
      </c>
      <c r="DE160" s="14">
        <v>6</v>
      </c>
      <c r="DF160" s="14">
        <v>7</v>
      </c>
      <c r="DG160" s="14">
        <v>6</v>
      </c>
      <c r="DH160" s="15">
        <v>15</v>
      </c>
      <c r="DI160" s="13">
        <v>6</v>
      </c>
      <c r="DJ160" s="14">
        <v>5</v>
      </c>
      <c r="DK160" s="14">
        <v>5</v>
      </c>
      <c r="DL160" s="14">
        <v>6</v>
      </c>
      <c r="DM160" s="14">
        <v>11</v>
      </c>
      <c r="DN160" s="14">
        <v>6</v>
      </c>
      <c r="DO160" s="14">
        <v>5</v>
      </c>
      <c r="DP160" s="14">
        <v>10</v>
      </c>
      <c r="DQ160" s="14">
        <v>14</v>
      </c>
      <c r="DR160" s="14">
        <v>9</v>
      </c>
      <c r="DS160" s="14">
        <v>5</v>
      </c>
      <c r="DT160" s="14">
        <v>120</v>
      </c>
      <c r="DU160" s="14">
        <v>95</v>
      </c>
      <c r="DV160" s="14">
        <v>18</v>
      </c>
      <c r="DW160" s="14">
        <v>1</v>
      </c>
      <c r="DX160" s="14">
        <v>24</v>
      </c>
      <c r="DY160" s="14">
        <v>11</v>
      </c>
      <c r="DZ160" s="14">
        <v>26</v>
      </c>
      <c r="EA160" s="14">
        <v>16</v>
      </c>
      <c r="EB160" s="14">
        <v>53</v>
      </c>
      <c r="EC160" s="14">
        <v>69</v>
      </c>
      <c r="ED160" s="14">
        <v>90</v>
      </c>
      <c r="EE160" s="14">
        <v>0</v>
      </c>
      <c r="EF160" s="14">
        <v>2</v>
      </c>
      <c r="EG160" s="14">
        <v>0</v>
      </c>
      <c r="EH160" s="14">
        <v>2</v>
      </c>
      <c r="EI160" s="14">
        <v>21</v>
      </c>
      <c r="EJ160" s="15">
        <v>1.3</v>
      </c>
      <c r="EK160" s="54">
        <f>COUNTBLANK($C160:$EJ160)/139</f>
        <v>0.43165467625899279</v>
      </c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Z160"/>
    </row>
    <row r="161" spans="1:156" ht="15.5" customHeight="1" x14ac:dyDescent="0.35">
      <c r="A161">
        <v>160</v>
      </c>
      <c r="B161">
        <v>1</v>
      </c>
      <c r="C161" s="13">
        <v>2</v>
      </c>
      <c r="D161" s="14">
        <v>4</v>
      </c>
      <c r="E161" s="16">
        <v>6</v>
      </c>
      <c r="F161" s="14">
        <v>3</v>
      </c>
      <c r="G161" s="14">
        <v>1</v>
      </c>
      <c r="H161" s="14">
        <v>2</v>
      </c>
      <c r="I161" s="15">
        <v>1</v>
      </c>
      <c r="J161" s="13">
        <v>2</v>
      </c>
      <c r="K161" s="14">
        <v>1</v>
      </c>
      <c r="L161" s="14">
        <v>1</v>
      </c>
      <c r="M161" s="14">
        <v>1</v>
      </c>
      <c r="N161" s="14">
        <v>2</v>
      </c>
      <c r="O161" s="14">
        <v>2</v>
      </c>
      <c r="P161" s="14">
        <v>1</v>
      </c>
      <c r="Q161" s="14">
        <v>1</v>
      </c>
      <c r="R161" s="14">
        <v>2</v>
      </c>
      <c r="S161" s="14">
        <v>2</v>
      </c>
      <c r="T161" s="14"/>
      <c r="U161" s="14"/>
      <c r="V161" s="14"/>
      <c r="W161" s="15"/>
      <c r="X161" s="14">
        <v>65</v>
      </c>
      <c r="Y161" s="14"/>
      <c r="Z161" s="14"/>
      <c r="AA161" s="13"/>
      <c r="AB161" s="15"/>
      <c r="AC161" s="13"/>
      <c r="AD161" s="14"/>
      <c r="AE161" s="14"/>
      <c r="AF161" s="14"/>
      <c r="AG161" s="14"/>
      <c r="AH161" s="14"/>
      <c r="AI161" s="14"/>
      <c r="AJ161" s="14"/>
      <c r="AK161" s="14"/>
      <c r="AL161" s="13"/>
      <c r="AM161" s="14"/>
      <c r="AN161" s="14"/>
      <c r="AO161" s="14"/>
      <c r="AP161" s="14"/>
      <c r="AQ161" s="14"/>
      <c r="AR161" s="14"/>
      <c r="AS161" s="14"/>
      <c r="AT161" s="14"/>
      <c r="AU161" s="15"/>
      <c r="AV161" s="13"/>
      <c r="AW161" s="14"/>
      <c r="AX161" s="14"/>
      <c r="AY161" s="14"/>
      <c r="AZ161" s="14"/>
      <c r="BA161" s="15"/>
      <c r="BB161" s="13"/>
      <c r="BC161" s="14"/>
      <c r="BD161" s="14"/>
      <c r="BE161" s="14"/>
      <c r="BF161" s="14"/>
      <c r="BG161" s="15"/>
      <c r="BH161" s="13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5"/>
      <c r="CM161" s="13"/>
      <c r="CN161" s="14"/>
      <c r="CO161" s="14"/>
      <c r="CP161" s="14"/>
      <c r="CQ161" s="14"/>
      <c r="CR161" s="15"/>
      <c r="CS161" s="13">
        <v>24</v>
      </c>
      <c r="CT161" s="14"/>
      <c r="CU161" s="15"/>
      <c r="CV161" s="13">
        <v>5</v>
      </c>
      <c r="CW161" s="14">
        <v>4</v>
      </c>
      <c r="CX161" s="14">
        <v>5</v>
      </c>
      <c r="CY161" s="14">
        <v>6</v>
      </c>
      <c r="CZ161" s="14">
        <v>6</v>
      </c>
      <c r="DA161" s="15">
        <v>6</v>
      </c>
      <c r="DB161" s="13">
        <v>9</v>
      </c>
      <c r="DC161" s="14">
        <v>9</v>
      </c>
      <c r="DD161" s="14">
        <v>9</v>
      </c>
      <c r="DE161" s="14">
        <v>9</v>
      </c>
      <c r="DF161" s="14">
        <v>9</v>
      </c>
      <c r="DG161" s="14">
        <v>9</v>
      </c>
      <c r="DH161" s="15">
        <v>28</v>
      </c>
      <c r="DI161" s="13">
        <v>6</v>
      </c>
      <c r="DJ161" s="14">
        <v>5</v>
      </c>
      <c r="DK161" s="14">
        <v>3</v>
      </c>
      <c r="DL161" s="14">
        <v>6</v>
      </c>
      <c r="DM161" s="14">
        <v>9</v>
      </c>
      <c r="DN161" s="14">
        <v>5</v>
      </c>
      <c r="DO161" s="14">
        <v>4</v>
      </c>
      <c r="DP161" s="14">
        <v>7</v>
      </c>
      <c r="DQ161" s="14">
        <v>12</v>
      </c>
      <c r="DR161" s="14">
        <v>9</v>
      </c>
      <c r="DS161" s="14">
        <v>3</v>
      </c>
      <c r="DT161" s="14">
        <v>100</v>
      </c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5"/>
      <c r="EK161" s="54">
        <f>COUNTBLANK($C161:$EJ161)/139</f>
        <v>0.67625899280575541</v>
      </c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Z161"/>
    </row>
    <row r="162" spans="1:156" ht="15.5" customHeight="1" x14ac:dyDescent="0.35">
      <c r="A162">
        <v>161</v>
      </c>
      <c r="B162">
        <v>2</v>
      </c>
      <c r="C162" s="13">
        <v>2</v>
      </c>
      <c r="D162" s="14"/>
      <c r="E162" s="14"/>
      <c r="F162" s="14"/>
      <c r="G162" s="14"/>
      <c r="H162" s="14"/>
      <c r="I162" s="15"/>
      <c r="J162" s="13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5"/>
      <c r="X162" s="14">
        <v>85</v>
      </c>
      <c r="Y162" s="14"/>
      <c r="Z162" s="14"/>
      <c r="AA162" s="13"/>
      <c r="AB162" s="15"/>
      <c r="AC162" s="13"/>
      <c r="AD162" s="14"/>
      <c r="AE162" s="14"/>
      <c r="AF162" s="14"/>
      <c r="AG162" s="14"/>
      <c r="AH162" s="14"/>
      <c r="AI162" s="14"/>
      <c r="AJ162" s="14"/>
      <c r="AK162" s="14"/>
      <c r="AL162" s="13"/>
      <c r="AM162" s="14"/>
      <c r="AN162" s="14"/>
      <c r="AO162" s="14"/>
      <c r="AP162" s="14"/>
      <c r="AQ162" s="14"/>
      <c r="AR162" s="14"/>
      <c r="AS162" s="14"/>
      <c r="AT162" s="14"/>
      <c r="AU162" s="15"/>
      <c r="AV162" s="13"/>
      <c r="AW162" s="14"/>
      <c r="AX162" s="14"/>
      <c r="AY162" s="14"/>
      <c r="AZ162" s="14"/>
      <c r="BA162" s="15"/>
      <c r="BB162" s="13"/>
      <c r="BC162" s="14"/>
      <c r="BD162" s="14"/>
      <c r="BE162" s="14"/>
      <c r="BF162" s="14"/>
      <c r="BG162" s="15"/>
      <c r="BH162" s="13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5"/>
      <c r="CM162" s="13"/>
      <c r="CN162" s="14"/>
      <c r="CO162" s="14"/>
      <c r="CP162" s="14"/>
      <c r="CQ162" s="14"/>
      <c r="CR162" s="15"/>
      <c r="CS162" s="13">
        <v>27</v>
      </c>
      <c r="CT162" s="14">
        <v>8</v>
      </c>
      <c r="CU162" s="15"/>
      <c r="CV162" s="13">
        <v>5</v>
      </c>
      <c r="CW162" s="14">
        <v>1</v>
      </c>
      <c r="CX162" s="14">
        <v>1</v>
      </c>
      <c r="CY162" s="14">
        <v>1</v>
      </c>
      <c r="CZ162" s="14">
        <v>7</v>
      </c>
      <c r="DA162" s="15">
        <v>6</v>
      </c>
      <c r="DB162" s="13">
        <v>8</v>
      </c>
      <c r="DC162" s="14">
        <v>9</v>
      </c>
      <c r="DD162" s="14">
        <v>8</v>
      </c>
      <c r="DE162" s="14">
        <v>6</v>
      </c>
      <c r="DF162" s="14">
        <v>8</v>
      </c>
      <c r="DG162" s="14">
        <v>4</v>
      </c>
      <c r="DH162" s="15">
        <v>16</v>
      </c>
      <c r="DI162" s="13">
        <v>6</v>
      </c>
      <c r="DJ162" s="14">
        <v>5</v>
      </c>
      <c r="DK162" s="14">
        <v>6</v>
      </c>
      <c r="DL162" s="14">
        <v>12</v>
      </c>
      <c r="DM162" s="14">
        <v>9</v>
      </c>
      <c r="DN162" s="14">
        <v>6</v>
      </c>
      <c r="DO162" s="14">
        <v>3</v>
      </c>
      <c r="DP162" s="14">
        <v>8</v>
      </c>
      <c r="DQ162" s="14">
        <v>12</v>
      </c>
      <c r="DR162" s="14">
        <v>9</v>
      </c>
      <c r="DS162" s="14">
        <v>3</v>
      </c>
      <c r="DT162" s="14">
        <v>132</v>
      </c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5"/>
      <c r="EK162" s="54">
        <f>COUNTBLANK($C162:$EJ162)/139</f>
        <v>0.78417266187050361</v>
      </c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Z162"/>
    </row>
    <row r="163" spans="1:156" ht="15.5" customHeight="1" x14ac:dyDescent="0.35">
      <c r="A163">
        <v>162</v>
      </c>
      <c r="B163">
        <v>2</v>
      </c>
      <c r="C163" s="13">
        <v>1</v>
      </c>
      <c r="D163" s="14">
        <v>4</v>
      </c>
      <c r="E163" s="14">
        <v>6</v>
      </c>
      <c r="F163" s="14">
        <v>2</v>
      </c>
      <c r="G163" s="14">
        <v>3</v>
      </c>
      <c r="H163" s="14">
        <v>1</v>
      </c>
      <c r="I163" s="15">
        <v>1</v>
      </c>
      <c r="J163" s="13">
        <v>1</v>
      </c>
      <c r="K163" s="14">
        <v>1</v>
      </c>
      <c r="L163" s="14">
        <v>1</v>
      </c>
      <c r="M163" s="14">
        <v>1</v>
      </c>
      <c r="N163" s="14">
        <v>2</v>
      </c>
      <c r="O163" s="14">
        <v>2</v>
      </c>
      <c r="P163" s="14">
        <v>1</v>
      </c>
      <c r="Q163" s="14">
        <v>1</v>
      </c>
      <c r="R163" s="14">
        <v>1</v>
      </c>
      <c r="S163" s="14">
        <v>1</v>
      </c>
      <c r="T163" s="14">
        <v>1</v>
      </c>
      <c r="U163" s="14">
        <v>1</v>
      </c>
      <c r="V163" s="14"/>
      <c r="W163" s="15">
        <v>1</v>
      </c>
      <c r="X163" s="14">
        <v>60</v>
      </c>
      <c r="Y163" s="14">
        <v>56</v>
      </c>
      <c r="Z163" s="14">
        <v>1</v>
      </c>
      <c r="AA163" s="13">
        <v>69</v>
      </c>
      <c r="AB163" s="15"/>
      <c r="AC163" s="13">
        <v>45.7</v>
      </c>
      <c r="AD163" s="14">
        <v>5.25</v>
      </c>
      <c r="AE163" s="14">
        <v>75.3</v>
      </c>
      <c r="AF163" s="14">
        <v>5.56</v>
      </c>
      <c r="AG163" s="14">
        <v>1.08</v>
      </c>
      <c r="AH163" s="14">
        <v>4.04</v>
      </c>
      <c r="AI163" s="14">
        <v>1.08</v>
      </c>
      <c r="AJ163" s="14">
        <v>1.6</v>
      </c>
      <c r="AK163" s="14">
        <v>3.84</v>
      </c>
      <c r="AL163" s="13">
        <v>250</v>
      </c>
      <c r="AM163" s="14">
        <v>88.6</v>
      </c>
      <c r="AN163" s="14"/>
      <c r="AO163" s="14"/>
      <c r="AP163" s="14"/>
      <c r="AQ163" s="14"/>
      <c r="AR163" s="14"/>
      <c r="AS163" s="14"/>
      <c r="AT163" s="14"/>
      <c r="AU163" s="15"/>
      <c r="AV163" s="13"/>
      <c r="AW163" s="14"/>
      <c r="AX163" s="14"/>
      <c r="AY163" s="14"/>
      <c r="AZ163" s="14"/>
      <c r="BA163" s="15"/>
      <c r="BB163" s="13"/>
      <c r="BC163" s="14"/>
      <c r="BD163" s="14"/>
      <c r="BE163" s="14"/>
      <c r="BF163" s="14"/>
      <c r="BG163" s="15"/>
      <c r="BH163" s="13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5"/>
      <c r="CM163" s="13"/>
      <c r="CN163" s="14"/>
      <c r="CO163" s="14"/>
      <c r="CP163" s="14"/>
      <c r="CQ163" s="14"/>
      <c r="CR163" s="15"/>
      <c r="CS163" s="13"/>
      <c r="CT163" s="14"/>
      <c r="CU163" s="15">
        <v>14</v>
      </c>
      <c r="CV163" s="13">
        <v>1</v>
      </c>
      <c r="CW163" s="14">
        <v>1</v>
      </c>
      <c r="CX163" s="14">
        <v>1</v>
      </c>
      <c r="CY163" s="14">
        <v>1</v>
      </c>
      <c r="CZ163" s="14">
        <v>5</v>
      </c>
      <c r="DA163" s="15">
        <v>1</v>
      </c>
      <c r="DB163" s="13">
        <v>2</v>
      </c>
      <c r="DC163" s="14">
        <v>4</v>
      </c>
      <c r="DD163" s="14">
        <v>1</v>
      </c>
      <c r="DE163" s="14">
        <v>1</v>
      </c>
      <c r="DF163" s="14">
        <v>5</v>
      </c>
      <c r="DG163" s="14">
        <v>1</v>
      </c>
      <c r="DH163" s="15">
        <v>4</v>
      </c>
      <c r="DI163" s="13">
        <v>6</v>
      </c>
      <c r="DJ163" s="14">
        <v>5</v>
      </c>
      <c r="DK163" s="14">
        <v>6</v>
      </c>
      <c r="DL163" s="14">
        <v>7</v>
      </c>
      <c r="DM163" s="14">
        <v>11</v>
      </c>
      <c r="DN163" s="14">
        <v>6</v>
      </c>
      <c r="DO163" s="14">
        <v>5</v>
      </c>
      <c r="DP163" s="14">
        <v>14</v>
      </c>
      <c r="DQ163" s="14">
        <v>13</v>
      </c>
      <c r="DR163" s="14">
        <v>9</v>
      </c>
      <c r="DS163" s="14">
        <v>4</v>
      </c>
      <c r="DT163" s="14">
        <v>122</v>
      </c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5"/>
      <c r="EK163" s="54">
        <f>COUNTBLANK($C163:$EJ163)/139</f>
        <v>0.5539568345323741</v>
      </c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Z163"/>
    </row>
    <row r="164" spans="1:156" ht="15.5" customHeight="1" x14ac:dyDescent="0.35">
      <c r="A164">
        <v>163</v>
      </c>
      <c r="B164">
        <v>3</v>
      </c>
      <c r="C164" s="13">
        <v>2</v>
      </c>
      <c r="D164" s="14"/>
      <c r="E164" s="14"/>
      <c r="F164" s="14"/>
      <c r="G164" s="14"/>
      <c r="H164" s="14"/>
      <c r="I164" s="15"/>
      <c r="J164" s="13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5"/>
      <c r="X164" s="14">
        <v>73</v>
      </c>
      <c r="Y164" s="14"/>
      <c r="Z164" s="14"/>
      <c r="AA164" s="13">
        <v>95</v>
      </c>
      <c r="AB164" s="15"/>
      <c r="AC164" s="13">
        <v>42.8</v>
      </c>
      <c r="AD164" s="14">
        <v>5.37</v>
      </c>
      <c r="AE164" s="14">
        <v>74.7</v>
      </c>
      <c r="AF164" s="14">
        <v>5.66</v>
      </c>
      <c r="AG164" s="14">
        <v>1.45</v>
      </c>
      <c r="AH164" s="14">
        <v>3.28</v>
      </c>
      <c r="AI164" s="14">
        <v>0.96</v>
      </c>
      <c r="AJ164" s="14">
        <v>0.4</v>
      </c>
      <c r="AK164" s="14">
        <v>2.7</v>
      </c>
      <c r="AL164" s="13">
        <v>153</v>
      </c>
      <c r="AM164" s="14">
        <v>333</v>
      </c>
      <c r="AN164" s="14">
        <v>1.62</v>
      </c>
      <c r="AO164" s="14">
        <v>205.5</v>
      </c>
      <c r="AP164" s="14"/>
      <c r="AQ164" s="14"/>
      <c r="AR164" s="14"/>
      <c r="AS164" s="14"/>
      <c r="AT164" s="14"/>
      <c r="AU164" s="15"/>
      <c r="AV164" s="13"/>
      <c r="AW164" s="14"/>
      <c r="AX164" s="14"/>
      <c r="AY164" s="14"/>
      <c r="AZ164" s="14"/>
      <c r="BA164" s="15"/>
      <c r="BB164" s="13">
        <v>151</v>
      </c>
      <c r="BC164" s="14">
        <v>4.71</v>
      </c>
      <c r="BD164" s="14">
        <v>172</v>
      </c>
      <c r="BE164" s="14">
        <v>4.7</v>
      </c>
      <c r="BF164" s="14">
        <v>8</v>
      </c>
      <c r="BG164" s="15">
        <v>9</v>
      </c>
      <c r="BH164" s="13">
        <v>196</v>
      </c>
      <c r="BI164" s="14">
        <f t="shared" ref="BI164:BI173" si="2">BH164/BB164*1000</f>
        <v>1298.0132450331125</v>
      </c>
      <c r="BJ164" s="14">
        <v>9.86</v>
      </c>
      <c r="BK164" s="14">
        <v>104.26</v>
      </c>
      <c r="BL164" s="14">
        <v>48.01</v>
      </c>
      <c r="BM164" s="14">
        <v>9.69</v>
      </c>
      <c r="BN164" s="14"/>
      <c r="BO164" s="14">
        <v>353.6</v>
      </c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5"/>
      <c r="CM164" s="13">
        <v>1.65</v>
      </c>
      <c r="CN164" s="14">
        <v>7.44</v>
      </c>
      <c r="CO164" s="14">
        <v>11.7</v>
      </c>
      <c r="CP164" s="14">
        <v>320.2</v>
      </c>
      <c r="CQ164" s="14">
        <v>4.4800000000000004</v>
      </c>
      <c r="CR164" s="15">
        <v>6.85</v>
      </c>
      <c r="CS164" s="13"/>
      <c r="CT164" s="14"/>
      <c r="CU164" s="15"/>
      <c r="CV164" s="13"/>
      <c r="CW164" s="14"/>
      <c r="CX164" s="14"/>
      <c r="CY164" s="14"/>
      <c r="CZ164" s="14"/>
      <c r="DA164" s="15"/>
      <c r="DB164" s="13"/>
      <c r="DC164" s="14"/>
      <c r="DD164" s="14"/>
      <c r="DE164" s="14"/>
      <c r="DF164" s="14"/>
      <c r="DG164" s="14"/>
      <c r="DH164" s="15"/>
      <c r="DI164" s="13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5"/>
      <c r="EK164" s="54">
        <f>COUNTBLANK($C164:$EJ164)/139</f>
        <v>0.74100719424460426</v>
      </c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Z164"/>
    </row>
    <row r="165" spans="1:156" ht="15.5" customHeight="1" x14ac:dyDescent="0.35">
      <c r="A165">
        <v>164</v>
      </c>
      <c r="B165">
        <v>1</v>
      </c>
      <c r="C165" s="13">
        <v>2</v>
      </c>
      <c r="D165" s="14">
        <v>6</v>
      </c>
      <c r="E165" s="14">
        <v>5</v>
      </c>
      <c r="F165" s="14">
        <v>2</v>
      </c>
      <c r="G165" s="14">
        <v>3</v>
      </c>
      <c r="H165" s="14">
        <v>2</v>
      </c>
      <c r="I165" s="15">
        <v>1</v>
      </c>
      <c r="J165" s="13"/>
      <c r="K165" s="14"/>
      <c r="L165" s="14"/>
      <c r="M165" s="14"/>
      <c r="N165" s="14">
        <v>2</v>
      </c>
      <c r="O165" s="14">
        <v>2</v>
      </c>
      <c r="P165" s="14">
        <v>1</v>
      </c>
      <c r="Q165" s="14">
        <v>1</v>
      </c>
      <c r="R165" s="14">
        <v>2</v>
      </c>
      <c r="S165" s="14">
        <v>2</v>
      </c>
      <c r="T165" s="14"/>
      <c r="U165" s="14"/>
      <c r="V165" s="14"/>
      <c r="W165" s="15"/>
      <c r="X165" s="14">
        <v>72</v>
      </c>
      <c r="Y165" s="14"/>
      <c r="Z165" s="14"/>
      <c r="AA165" s="13">
        <v>53</v>
      </c>
      <c r="AB165" s="15"/>
      <c r="AC165" s="13">
        <v>41.7</v>
      </c>
      <c r="AD165" s="14">
        <v>7.14</v>
      </c>
      <c r="AE165" s="14">
        <v>68</v>
      </c>
      <c r="AF165" s="14">
        <v>5.3</v>
      </c>
      <c r="AG165" s="14">
        <v>1.42</v>
      </c>
      <c r="AH165" s="14">
        <v>5.54</v>
      </c>
      <c r="AI165" s="14">
        <v>1.81</v>
      </c>
      <c r="AJ165" s="14">
        <v>1.7</v>
      </c>
      <c r="AK165" s="14">
        <v>4</v>
      </c>
      <c r="AL165" s="13">
        <v>118</v>
      </c>
      <c r="AM165" s="14">
        <v>286</v>
      </c>
      <c r="AN165" s="14"/>
      <c r="AO165" s="14"/>
      <c r="AP165" s="14"/>
      <c r="AQ165" s="14"/>
      <c r="AR165" s="14"/>
      <c r="AS165" s="14"/>
      <c r="AT165" s="14"/>
      <c r="AU165" s="15"/>
      <c r="AV165" s="13"/>
      <c r="AW165" s="14"/>
      <c r="AX165" s="14"/>
      <c r="AY165" s="14"/>
      <c r="AZ165" s="14"/>
      <c r="BA165" s="15"/>
      <c r="BB165" s="13">
        <v>128</v>
      </c>
      <c r="BC165" s="14">
        <v>4.53</v>
      </c>
      <c r="BD165" s="14">
        <v>218</v>
      </c>
      <c r="BE165" s="14">
        <v>5.4</v>
      </c>
      <c r="BF165" s="14">
        <v>13</v>
      </c>
      <c r="BG165" s="15">
        <v>9</v>
      </c>
      <c r="BH165" s="13">
        <v>205</v>
      </c>
      <c r="BI165" s="14">
        <f t="shared" si="2"/>
        <v>1601.5625</v>
      </c>
      <c r="BJ165" s="14">
        <v>5.89</v>
      </c>
      <c r="BK165" s="14">
        <v>52.8</v>
      </c>
      <c r="BL165" s="14">
        <v>54.78</v>
      </c>
      <c r="BM165" s="14">
        <v>6.95</v>
      </c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5"/>
      <c r="CM165" s="13">
        <v>2.4</v>
      </c>
      <c r="CN165" s="14">
        <v>6.74</v>
      </c>
      <c r="CO165" s="14">
        <v>7.22</v>
      </c>
      <c r="CP165" s="14">
        <v>170.56</v>
      </c>
      <c r="CQ165" s="14">
        <v>30.4</v>
      </c>
      <c r="CR165" s="15">
        <v>22.08</v>
      </c>
      <c r="CS165" s="13">
        <v>29</v>
      </c>
      <c r="CT165" s="14">
        <v>9</v>
      </c>
      <c r="CU165" s="15">
        <v>18</v>
      </c>
      <c r="CV165" s="13">
        <v>2</v>
      </c>
      <c r="CW165" s="14">
        <v>1</v>
      </c>
      <c r="CX165" s="14">
        <v>5</v>
      </c>
      <c r="CY165" s="14">
        <v>4</v>
      </c>
      <c r="CZ165" s="14">
        <v>1</v>
      </c>
      <c r="DA165" s="15">
        <v>7</v>
      </c>
      <c r="DB165" s="13">
        <v>6</v>
      </c>
      <c r="DC165" s="14">
        <v>6</v>
      </c>
      <c r="DD165" s="14">
        <v>6</v>
      </c>
      <c r="DE165" s="14">
        <v>4</v>
      </c>
      <c r="DF165" s="14">
        <v>3</v>
      </c>
      <c r="DG165" s="14">
        <v>8</v>
      </c>
      <c r="DH165" s="15">
        <v>5</v>
      </c>
      <c r="DI165" s="13">
        <v>6</v>
      </c>
      <c r="DJ165" s="14">
        <v>5</v>
      </c>
      <c r="DK165" s="14">
        <v>4</v>
      </c>
      <c r="DL165" s="14">
        <v>7</v>
      </c>
      <c r="DM165" s="14">
        <v>13</v>
      </c>
      <c r="DN165" s="14">
        <v>7</v>
      </c>
      <c r="DO165" s="14">
        <v>6</v>
      </c>
      <c r="DP165" s="14">
        <v>11</v>
      </c>
      <c r="DQ165" s="14">
        <v>11</v>
      </c>
      <c r="DR165" s="14">
        <v>9</v>
      </c>
      <c r="DS165" s="14">
        <v>2</v>
      </c>
      <c r="DT165" s="14">
        <v>120</v>
      </c>
      <c r="DU165" s="14">
        <v>92</v>
      </c>
      <c r="DV165" s="14">
        <v>18</v>
      </c>
      <c r="DW165" s="14">
        <v>1</v>
      </c>
      <c r="DX165" s="14">
        <v>26</v>
      </c>
      <c r="DY165" s="14">
        <v>12</v>
      </c>
      <c r="DZ165" s="14">
        <v>25</v>
      </c>
      <c r="EA165" s="14">
        <v>11</v>
      </c>
      <c r="EB165" s="14">
        <v>48</v>
      </c>
      <c r="EC165" s="14">
        <v>80</v>
      </c>
      <c r="ED165" s="14">
        <v>180</v>
      </c>
      <c r="EE165" s="14">
        <v>1</v>
      </c>
      <c r="EF165" s="14">
        <v>1</v>
      </c>
      <c r="EG165" s="14">
        <v>0</v>
      </c>
      <c r="EH165" s="14">
        <v>7</v>
      </c>
      <c r="EI165" s="14">
        <v>100</v>
      </c>
      <c r="EJ165" s="15">
        <v>1.7</v>
      </c>
      <c r="EK165" s="54">
        <f>COUNTBLANK($C165:$EJ165)/139</f>
        <v>0.35971223021582732</v>
      </c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Z165"/>
    </row>
    <row r="166" spans="1:156" ht="15.5" customHeight="1" x14ac:dyDescent="0.35">
      <c r="A166">
        <v>165</v>
      </c>
      <c r="B166">
        <v>3</v>
      </c>
      <c r="C166" s="13">
        <v>2</v>
      </c>
      <c r="D166" s="14">
        <v>4</v>
      </c>
      <c r="E166" s="14">
        <v>7</v>
      </c>
      <c r="F166" s="14">
        <v>4</v>
      </c>
      <c r="G166" s="14">
        <v>1</v>
      </c>
      <c r="H166" s="14">
        <v>1</v>
      </c>
      <c r="I166" s="15">
        <v>3</v>
      </c>
      <c r="J166" s="13">
        <v>1</v>
      </c>
      <c r="K166" s="14">
        <v>1</v>
      </c>
      <c r="L166" s="14">
        <v>2</v>
      </c>
      <c r="M166" s="14">
        <v>1</v>
      </c>
      <c r="N166" s="14">
        <v>2</v>
      </c>
      <c r="O166" s="14">
        <v>2</v>
      </c>
      <c r="P166" s="14">
        <v>1</v>
      </c>
      <c r="Q166" s="14">
        <v>4</v>
      </c>
      <c r="R166" s="14">
        <v>2</v>
      </c>
      <c r="S166" s="14">
        <v>2</v>
      </c>
      <c r="T166" s="14">
        <v>1</v>
      </c>
      <c r="U166" s="14">
        <v>1</v>
      </c>
      <c r="V166" s="14">
        <v>1</v>
      </c>
      <c r="W166" s="15">
        <v>1</v>
      </c>
      <c r="X166" s="14">
        <v>67</v>
      </c>
      <c r="Y166" s="14">
        <v>62</v>
      </c>
      <c r="Z166" s="14">
        <v>60</v>
      </c>
      <c r="AA166" s="13">
        <v>51</v>
      </c>
      <c r="AB166" s="15"/>
      <c r="AC166" s="13">
        <v>42.5</v>
      </c>
      <c r="AD166" s="14">
        <v>5.38</v>
      </c>
      <c r="AE166" s="14">
        <v>67</v>
      </c>
      <c r="AF166" s="14">
        <v>5.0999999999999996</v>
      </c>
      <c r="AG166" s="14">
        <v>1.08</v>
      </c>
      <c r="AH166" s="14">
        <v>3.15</v>
      </c>
      <c r="AI166" s="14">
        <v>2.5099999999999998</v>
      </c>
      <c r="AJ166" s="14">
        <v>1.5</v>
      </c>
      <c r="AK166" s="14">
        <v>3.98</v>
      </c>
      <c r="AL166" s="13">
        <v>118</v>
      </c>
      <c r="AM166" s="14">
        <v>458</v>
      </c>
      <c r="AN166" s="14"/>
      <c r="AO166" s="14"/>
      <c r="AP166" s="14"/>
      <c r="AQ166" s="14"/>
      <c r="AR166" s="14"/>
      <c r="AS166" s="14"/>
      <c r="AT166" s="14"/>
      <c r="AU166" s="15"/>
      <c r="AV166" s="13"/>
      <c r="AW166" s="14"/>
      <c r="AX166" s="14"/>
      <c r="AY166" s="14"/>
      <c r="AZ166" s="14"/>
      <c r="BA166" s="15"/>
      <c r="BB166" s="13">
        <v>129</v>
      </c>
      <c r="BC166" s="14">
        <v>5.0199999999999996</v>
      </c>
      <c r="BD166" s="14">
        <v>228</v>
      </c>
      <c r="BE166" s="14">
        <v>6.2</v>
      </c>
      <c r="BF166" s="14">
        <v>6</v>
      </c>
      <c r="BG166" s="15">
        <v>8</v>
      </c>
      <c r="BH166" s="13">
        <v>214</v>
      </c>
      <c r="BI166" s="14">
        <f t="shared" si="2"/>
        <v>1658.9147286821706</v>
      </c>
      <c r="BJ166" s="14">
        <v>8.4</v>
      </c>
      <c r="BK166" s="14">
        <v>69</v>
      </c>
      <c r="BL166" s="14">
        <v>61.31</v>
      </c>
      <c r="BM166" s="14">
        <v>8.7200000000000006</v>
      </c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5"/>
      <c r="CM166" s="13">
        <v>1.3</v>
      </c>
      <c r="CN166" s="14">
        <v>7.24</v>
      </c>
      <c r="CO166" s="14">
        <v>8.6</v>
      </c>
      <c r="CP166" s="14">
        <v>224.8</v>
      </c>
      <c r="CQ166" s="14">
        <v>21.1</v>
      </c>
      <c r="CR166" s="15">
        <v>17.5</v>
      </c>
      <c r="CS166" s="13">
        <v>29</v>
      </c>
      <c r="CT166" s="14"/>
      <c r="CU166" s="15">
        <v>18</v>
      </c>
      <c r="CV166" s="13">
        <v>7</v>
      </c>
      <c r="CW166" s="14">
        <v>5</v>
      </c>
      <c r="CX166" s="14">
        <v>6</v>
      </c>
      <c r="CY166" s="14">
        <v>6</v>
      </c>
      <c r="CZ166" s="14">
        <v>8</v>
      </c>
      <c r="DA166" s="15">
        <v>8</v>
      </c>
      <c r="DB166" s="13">
        <v>9</v>
      </c>
      <c r="DC166" s="14">
        <v>8</v>
      </c>
      <c r="DD166" s="14">
        <v>7</v>
      </c>
      <c r="DE166" s="14">
        <v>9</v>
      </c>
      <c r="DF166" s="14">
        <v>9</v>
      </c>
      <c r="DG166" s="14">
        <v>8</v>
      </c>
      <c r="DH166" s="15">
        <v>26</v>
      </c>
      <c r="DI166" s="13">
        <v>6</v>
      </c>
      <c r="DJ166" s="14">
        <v>5</v>
      </c>
      <c r="DK166" s="14">
        <v>4</v>
      </c>
      <c r="DL166" s="14">
        <v>12</v>
      </c>
      <c r="DM166" s="14">
        <v>12</v>
      </c>
      <c r="DN166" s="14">
        <v>7</v>
      </c>
      <c r="DO166" s="14">
        <v>5</v>
      </c>
      <c r="DP166" s="14">
        <v>5</v>
      </c>
      <c r="DQ166" s="14">
        <v>11</v>
      </c>
      <c r="DR166" s="14">
        <v>8</v>
      </c>
      <c r="DS166" s="14">
        <v>3</v>
      </c>
      <c r="DT166" s="14">
        <v>112</v>
      </c>
      <c r="DU166" s="14">
        <v>97</v>
      </c>
      <c r="DV166" s="14">
        <v>18</v>
      </c>
      <c r="DW166" s="14">
        <v>1</v>
      </c>
      <c r="DX166" s="14">
        <v>26</v>
      </c>
      <c r="DY166" s="14">
        <v>12</v>
      </c>
      <c r="DZ166" s="14">
        <v>25</v>
      </c>
      <c r="EA166" s="14">
        <v>16</v>
      </c>
      <c r="EB166" s="14">
        <v>54</v>
      </c>
      <c r="EC166" s="14">
        <v>73</v>
      </c>
      <c r="ED166" s="14">
        <v>124</v>
      </c>
      <c r="EE166" s="14">
        <v>0</v>
      </c>
      <c r="EF166" s="14">
        <v>0</v>
      </c>
      <c r="EG166" s="14">
        <v>0</v>
      </c>
      <c r="EH166" s="14">
        <v>0</v>
      </c>
      <c r="EI166" s="14">
        <v>51</v>
      </c>
      <c r="EJ166" s="15">
        <v>1.35</v>
      </c>
      <c r="EK166" s="54">
        <f>COUNTBLANK($C166:$EJ166)/139</f>
        <v>0.29496402877697842</v>
      </c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Z166"/>
    </row>
    <row r="167" spans="1:156" ht="15.5" customHeight="1" x14ac:dyDescent="0.35">
      <c r="A167">
        <v>166</v>
      </c>
      <c r="B167">
        <v>1</v>
      </c>
      <c r="C167" s="13">
        <v>2</v>
      </c>
      <c r="D167" s="14">
        <v>6</v>
      </c>
      <c r="E167" s="14">
        <v>7</v>
      </c>
      <c r="F167" s="14">
        <v>1</v>
      </c>
      <c r="G167" s="14">
        <v>1</v>
      </c>
      <c r="H167" s="14">
        <v>1</v>
      </c>
      <c r="I167" s="15">
        <v>3</v>
      </c>
      <c r="J167" s="13">
        <v>1</v>
      </c>
      <c r="K167" s="14">
        <v>2</v>
      </c>
      <c r="L167" s="14">
        <v>1</v>
      </c>
      <c r="M167" s="14">
        <v>1</v>
      </c>
      <c r="N167" s="14">
        <v>2</v>
      </c>
      <c r="O167" s="14">
        <v>2</v>
      </c>
      <c r="P167" s="14">
        <v>1</v>
      </c>
      <c r="Q167" s="14">
        <v>3</v>
      </c>
      <c r="R167" s="14">
        <v>2</v>
      </c>
      <c r="S167" s="14">
        <v>1</v>
      </c>
      <c r="T167" s="14">
        <v>1</v>
      </c>
      <c r="U167" s="14">
        <v>1</v>
      </c>
      <c r="V167" s="14">
        <v>2</v>
      </c>
      <c r="W167" s="15">
        <v>1</v>
      </c>
      <c r="X167" s="14">
        <v>81</v>
      </c>
      <c r="Y167" s="14">
        <v>79</v>
      </c>
      <c r="Z167" s="14">
        <v>24</v>
      </c>
      <c r="AA167" s="13">
        <v>52</v>
      </c>
      <c r="AB167" s="15"/>
      <c r="AC167" s="13">
        <v>43.54</v>
      </c>
      <c r="AD167" s="14">
        <v>5.5</v>
      </c>
      <c r="AE167" s="14">
        <v>70.08</v>
      </c>
      <c r="AF167" s="14">
        <v>4.72</v>
      </c>
      <c r="AG167" s="14">
        <v>2.02</v>
      </c>
      <c r="AH167" s="14">
        <v>3.35</v>
      </c>
      <c r="AI167" s="14">
        <v>0.8</v>
      </c>
      <c r="AJ167" s="14">
        <v>1.07</v>
      </c>
      <c r="AK167" s="14">
        <v>1.73</v>
      </c>
      <c r="AL167" s="13">
        <v>185</v>
      </c>
      <c r="AM167" s="14">
        <v>544</v>
      </c>
      <c r="AN167" s="14"/>
      <c r="AO167" s="14"/>
      <c r="AP167" s="14"/>
      <c r="AQ167" s="14"/>
      <c r="AR167" s="14"/>
      <c r="AS167" s="14"/>
      <c r="AT167" s="14"/>
      <c r="AU167" s="15"/>
      <c r="AV167" s="13"/>
      <c r="AW167" s="14"/>
      <c r="AX167" s="14"/>
      <c r="AY167" s="14"/>
      <c r="AZ167" s="14"/>
      <c r="BA167" s="15"/>
      <c r="BB167" s="13">
        <v>145</v>
      </c>
      <c r="BC167" s="14">
        <v>4.54</v>
      </c>
      <c r="BD167" s="14">
        <v>182</v>
      </c>
      <c r="BE167" s="14">
        <v>4</v>
      </c>
      <c r="BF167" s="14">
        <v>9</v>
      </c>
      <c r="BG167" s="15">
        <v>2</v>
      </c>
      <c r="BH167" s="13">
        <v>196</v>
      </c>
      <c r="BI167" s="14">
        <f t="shared" si="2"/>
        <v>1351.7241379310344</v>
      </c>
      <c r="BJ167" s="14">
        <v>5.64</v>
      </c>
      <c r="BK167" s="14">
        <v>53.1</v>
      </c>
      <c r="BL167" s="14">
        <v>115.2</v>
      </c>
      <c r="BM167" s="14">
        <v>7.84</v>
      </c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5"/>
      <c r="CM167" s="13">
        <v>4.01</v>
      </c>
      <c r="CN167" s="14">
        <v>17.392949999999999</v>
      </c>
      <c r="CO167" s="14">
        <v>2.058675</v>
      </c>
      <c r="CP167" s="14">
        <v>374.91500000000002</v>
      </c>
      <c r="CQ167" s="14">
        <v>165.50550000000001</v>
      </c>
      <c r="CR167" s="15">
        <v>19.87</v>
      </c>
      <c r="CS167" s="13">
        <v>27</v>
      </c>
      <c r="CT167" s="14">
        <v>7</v>
      </c>
      <c r="CU167" s="15">
        <v>18</v>
      </c>
      <c r="CV167" s="13">
        <v>2</v>
      </c>
      <c r="CW167" s="14">
        <v>1</v>
      </c>
      <c r="CX167" s="14">
        <v>6</v>
      </c>
      <c r="CY167" s="14">
        <v>1</v>
      </c>
      <c r="CZ167" s="14">
        <v>2</v>
      </c>
      <c r="DA167" s="15">
        <v>5</v>
      </c>
      <c r="DB167" s="13">
        <v>6</v>
      </c>
      <c r="DC167" s="14">
        <v>5</v>
      </c>
      <c r="DD167" s="14">
        <v>8</v>
      </c>
      <c r="DE167" s="14">
        <v>1</v>
      </c>
      <c r="DF167" s="14">
        <v>6</v>
      </c>
      <c r="DG167" s="14">
        <v>8</v>
      </c>
      <c r="DH167" s="15">
        <v>8</v>
      </c>
      <c r="DI167" s="13">
        <v>6</v>
      </c>
      <c r="DJ167" s="14">
        <v>5</v>
      </c>
      <c r="DK167" s="14">
        <v>4</v>
      </c>
      <c r="DL167" s="14">
        <v>13</v>
      </c>
      <c r="DM167" s="14">
        <v>10</v>
      </c>
      <c r="DN167" s="14">
        <v>7</v>
      </c>
      <c r="DO167" s="14">
        <v>3</v>
      </c>
      <c r="DP167" s="14">
        <v>7</v>
      </c>
      <c r="DQ167" s="14">
        <v>12</v>
      </c>
      <c r="DR167" s="14">
        <v>9</v>
      </c>
      <c r="DS167" s="14">
        <v>3</v>
      </c>
      <c r="DT167" s="14">
        <v>129</v>
      </c>
      <c r="DU167" s="14">
        <v>92</v>
      </c>
      <c r="DV167" s="14">
        <v>18</v>
      </c>
      <c r="DW167" s="14">
        <v>1</v>
      </c>
      <c r="DX167" s="14">
        <v>25</v>
      </c>
      <c r="DY167" s="14">
        <v>11</v>
      </c>
      <c r="DZ167" s="14">
        <v>25</v>
      </c>
      <c r="EA167" s="14">
        <v>13</v>
      </c>
      <c r="EB167" s="14">
        <v>52</v>
      </c>
      <c r="EC167" s="14">
        <v>112</v>
      </c>
      <c r="ED167" s="14">
        <v>156</v>
      </c>
      <c r="EE167" s="14">
        <v>0</v>
      </c>
      <c r="EF167" s="14">
        <v>1</v>
      </c>
      <c r="EG167" s="14">
        <v>0</v>
      </c>
      <c r="EH167" s="14">
        <v>5</v>
      </c>
      <c r="EI167" s="14">
        <v>44</v>
      </c>
      <c r="EJ167" s="15">
        <v>2.15</v>
      </c>
      <c r="EK167" s="54">
        <f>COUNTBLANK($C167:$EJ167)/139</f>
        <v>0.28776978417266186</v>
      </c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Z167"/>
    </row>
    <row r="168" spans="1:156" ht="15.5" customHeight="1" x14ac:dyDescent="0.35">
      <c r="A168">
        <v>167</v>
      </c>
      <c r="B168">
        <v>3</v>
      </c>
      <c r="C168" s="13">
        <v>2</v>
      </c>
      <c r="D168" s="14">
        <v>6</v>
      </c>
      <c r="E168" s="14">
        <v>5</v>
      </c>
      <c r="F168" s="14">
        <v>1</v>
      </c>
      <c r="G168" s="14">
        <v>1</v>
      </c>
      <c r="H168" s="14">
        <v>1</v>
      </c>
      <c r="I168" s="15">
        <v>3</v>
      </c>
      <c r="J168" s="13">
        <v>1</v>
      </c>
      <c r="K168" s="14">
        <v>1</v>
      </c>
      <c r="L168" s="14">
        <v>1</v>
      </c>
      <c r="M168" s="14">
        <v>1</v>
      </c>
      <c r="N168" s="14">
        <v>2</v>
      </c>
      <c r="O168" s="14">
        <v>1</v>
      </c>
      <c r="P168" s="14">
        <v>1</v>
      </c>
      <c r="Q168" s="14">
        <v>3</v>
      </c>
      <c r="R168" s="14">
        <v>2</v>
      </c>
      <c r="S168" s="14">
        <v>2</v>
      </c>
      <c r="T168" s="14">
        <v>0</v>
      </c>
      <c r="U168" s="14">
        <v>1</v>
      </c>
      <c r="V168" s="14">
        <v>1</v>
      </c>
      <c r="W168" s="15">
        <v>1</v>
      </c>
      <c r="X168" s="14">
        <v>75</v>
      </c>
      <c r="Y168" s="14">
        <v>72</v>
      </c>
      <c r="Z168" s="14">
        <v>24</v>
      </c>
      <c r="AA168" s="13">
        <v>66</v>
      </c>
      <c r="AB168" s="15"/>
      <c r="AC168" s="13">
        <v>44.49</v>
      </c>
      <c r="AD168" s="14">
        <v>5.79</v>
      </c>
      <c r="AE168" s="14">
        <v>71.44</v>
      </c>
      <c r="AF168" s="14">
        <v>5.89</v>
      </c>
      <c r="AG168" s="14">
        <v>2.0299999999999998</v>
      </c>
      <c r="AH168" s="14">
        <v>3.45</v>
      </c>
      <c r="AI168" s="14">
        <v>0.89</v>
      </c>
      <c r="AJ168" s="14">
        <v>1.46</v>
      </c>
      <c r="AK168" s="14">
        <v>1.85</v>
      </c>
      <c r="AL168" s="13">
        <v>230</v>
      </c>
      <c r="AM168" s="14">
        <v>1012</v>
      </c>
      <c r="AN168" s="14"/>
      <c r="AO168" s="14"/>
      <c r="AP168" s="14"/>
      <c r="AQ168" s="14"/>
      <c r="AR168" s="14"/>
      <c r="AS168" s="14"/>
      <c r="AT168" s="14"/>
      <c r="AU168" s="15"/>
      <c r="AV168" s="13"/>
      <c r="AW168" s="14"/>
      <c r="AX168" s="14"/>
      <c r="AY168" s="14"/>
      <c r="AZ168" s="14"/>
      <c r="BA168" s="15"/>
      <c r="BB168" s="13">
        <v>145</v>
      </c>
      <c r="BC168" s="14">
        <v>5.23</v>
      </c>
      <c r="BD168" s="14">
        <v>136</v>
      </c>
      <c r="BE168" s="14">
        <v>3.5</v>
      </c>
      <c r="BF168" s="14">
        <v>20</v>
      </c>
      <c r="BG168" s="15">
        <v>8</v>
      </c>
      <c r="BH168" s="13">
        <v>240</v>
      </c>
      <c r="BI168" s="14">
        <f t="shared" si="2"/>
        <v>1655.1724137931035</v>
      </c>
      <c r="BJ168" s="14">
        <v>9.1300000000000008</v>
      </c>
      <c r="BK168" s="14">
        <v>81.900000000000006</v>
      </c>
      <c r="BL168" s="14">
        <v>91.9</v>
      </c>
      <c r="BM168" s="14">
        <v>8.5399999999999991</v>
      </c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5"/>
      <c r="CM168" s="13">
        <v>5.2</v>
      </c>
      <c r="CN168" s="14">
        <v>3</v>
      </c>
      <c r="CO168" s="14"/>
      <c r="CP168" s="14">
        <v>146.9</v>
      </c>
      <c r="CQ168" s="14">
        <v>20.399999999999999</v>
      </c>
      <c r="CR168" s="15">
        <v>32.799999999999997</v>
      </c>
      <c r="CS168" s="13">
        <v>28</v>
      </c>
      <c r="CT168" s="14">
        <v>10</v>
      </c>
      <c r="CU168" s="15">
        <v>18</v>
      </c>
      <c r="CV168" s="13">
        <v>5</v>
      </c>
      <c r="CW168" s="14">
        <v>1</v>
      </c>
      <c r="CX168" s="14">
        <v>8</v>
      </c>
      <c r="CY168" s="14">
        <v>6</v>
      </c>
      <c r="CZ168" s="14">
        <v>2</v>
      </c>
      <c r="DA168" s="15">
        <v>6</v>
      </c>
      <c r="DB168" s="13">
        <v>8</v>
      </c>
      <c r="DC168" s="14">
        <v>8</v>
      </c>
      <c r="DD168" s="14">
        <v>8</v>
      </c>
      <c r="DE168" s="14">
        <v>7</v>
      </c>
      <c r="DF168" s="14">
        <v>6</v>
      </c>
      <c r="DG168" s="14">
        <v>8</v>
      </c>
      <c r="DH168" s="15">
        <v>18</v>
      </c>
      <c r="DI168" s="13">
        <v>6</v>
      </c>
      <c r="DJ168" s="14">
        <v>5</v>
      </c>
      <c r="DK168" s="14">
        <v>5</v>
      </c>
      <c r="DL168" s="14">
        <v>10</v>
      </c>
      <c r="DM168" s="14">
        <v>11</v>
      </c>
      <c r="DN168" s="14">
        <v>6</v>
      </c>
      <c r="DO168" s="14">
        <v>5</v>
      </c>
      <c r="DP168" s="14">
        <v>13</v>
      </c>
      <c r="DQ168" s="14">
        <v>13</v>
      </c>
      <c r="DR168" s="14">
        <v>9</v>
      </c>
      <c r="DS168" s="14">
        <v>4</v>
      </c>
      <c r="DT168" s="14">
        <v>140</v>
      </c>
      <c r="DU168" s="14">
        <v>92</v>
      </c>
      <c r="DV168" s="14">
        <v>16</v>
      </c>
      <c r="DW168" s="14">
        <v>1</v>
      </c>
      <c r="DX168" s="14">
        <v>26</v>
      </c>
      <c r="DY168" s="14">
        <v>10</v>
      </c>
      <c r="DZ168" s="14">
        <v>25</v>
      </c>
      <c r="EA168" s="14">
        <v>15</v>
      </c>
      <c r="EB168" s="14">
        <v>54</v>
      </c>
      <c r="EC168" s="14">
        <v>90</v>
      </c>
      <c r="ED168" s="14">
        <v>140</v>
      </c>
      <c r="EE168" s="14">
        <v>1</v>
      </c>
      <c r="EF168" s="14">
        <v>4</v>
      </c>
      <c r="EG168" s="14">
        <v>0</v>
      </c>
      <c r="EH168" s="14">
        <v>4</v>
      </c>
      <c r="EI168" s="14">
        <v>50</v>
      </c>
      <c r="EJ168" s="15">
        <v>1.7</v>
      </c>
      <c r="EK168" s="54">
        <f>COUNTBLANK($C168:$EJ168)/139</f>
        <v>0.29496402877697842</v>
      </c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Z168"/>
    </row>
    <row r="169" spans="1:156" ht="15.5" customHeight="1" x14ac:dyDescent="0.35">
      <c r="A169">
        <v>168</v>
      </c>
      <c r="B169">
        <v>2</v>
      </c>
      <c r="C169" s="13">
        <v>2</v>
      </c>
      <c r="D169" s="14">
        <v>4</v>
      </c>
      <c r="E169" s="14">
        <v>6</v>
      </c>
      <c r="F169" s="14">
        <v>4</v>
      </c>
      <c r="G169" s="14">
        <v>1</v>
      </c>
      <c r="H169" s="14">
        <v>1</v>
      </c>
      <c r="I169" s="15">
        <v>3</v>
      </c>
      <c r="J169" s="13">
        <v>1</v>
      </c>
      <c r="K169" s="14">
        <v>1</v>
      </c>
      <c r="L169" s="14">
        <v>1</v>
      </c>
      <c r="M169" s="14">
        <v>2</v>
      </c>
      <c r="N169" s="14">
        <v>2</v>
      </c>
      <c r="O169" s="14">
        <v>1</v>
      </c>
      <c r="P169" s="14">
        <v>1</v>
      </c>
      <c r="Q169" s="14">
        <v>1</v>
      </c>
      <c r="R169" s="14">
        <v>1</v>
      </c>
      <c r="S169" s="14">
        <v>2</v>
      </c>
      <c r="T169" s="14"/>
      <c r="U169" s="14"/>
      <c r="V169" s="14"/>
      <c r="W169" s="15">
        <v>1</v>
      </c>
      <c r="X169" s="14">
        <v>76</v>
      </c>
      <c r="Y169" s="14"/>
      <c r="Z169" s="14"/>
      <c r="AA169" s="13">
        <v>53</v>
      </c>
      <c r="AB169" s="15"/>
      <c r="AC169" s="13">
        <v>42.3</v>
      </c>
      <c r="AD169" s="14">
        <v>5.3</v>
      </c>
      <c r="AE169" s="14">
        <v>72</v>
      </c>
      <c r="AF169" s="14">
        <v>5.0999999999999996</v>
      </c>
      <c r="AG169" s="14">
        <v>1.4</v>
      </c>
      <c r="AH169" s="14">
        <v>3.75</v>
      </c>
      <c r="AI169" s="14">
        <v>1.24</v>
      </c>
      <c r="AJ169" s="14">
        <v>3.3</v>
      </c>
      <c r="AK169" s="14">
        <v>2.78</v>
      </c>
      <c r="AL169" s="13">
        <v>92.2</v>
      </c>
      <c r="AM169" s="14">
        <v>282</v>
      </c>
      <c r="AN169" s="14"/>
      <c r="AO169" s="14"/>
      <c r="AP169" s="14"/>
      <c r="AQ169" s="14"/>
      <c r="AR169" s="14"/>
      <c r="AS169" s="14"/>
      <c r="AT169" s="14"/>
      <c r="AU169" s="15"/>
      <c r="AV169" s="13"/>
      <c r="AW169" s="14"/>
      <c r="AX169" s="14"/>
      <c r="AY169" s="14"/>
      <c r="AZ169" s="14"/>
      <c r="BA169" s="15"/>
      <c r="BB169" s="13">
        <v>138</v>
      </c>
      <c r="BC169" s="14">
        <v>4.08</v>
      </c>
      <c r="BD169" s="14">
        <v>209</v>
      </c>
      <c r="BE169" s="14">
        <v>4.8</v>
      </c>
      <c r="BF169" s="14">
        <v>15</v>
      </c>
      <c r="BG169" s="15">
        <v>2</v>
      </c>
      <c r="BH169" s="13">
        <v>207</v>
      </c>
      <c r="BI169" s="14">
        <f t="shared" si="2"/>
        <v>1500</v>
      </c>
      <c r="BJ169" s="14">
        <v>6.52</v>
      </c>
      <c r="BK169" s="14">
        <v>65.5</v>
      </c>
      <c r="BL169" s="14">
        <v>86.8</v>
      </c>
      <c r="BM169" s="14">
        <v>6.7</v>
      </c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5"/>
      <c r="CM169" s="13">
        <v>6.34</v>
      </c>
      <c r="CN169" s="14">
        <v>27.734000000000002</v>
      </c>
      <c r="CO169" s="14">
        <v>73.626000000000005</v>
      </c>
      <c r="CP169" s="14">
        <v>716.5</v>
      </c>
      <c r="CQ169" s="14">
        <v>142.02000000000001</v>
      </c>
      <c r="CR169" s="15">
        <v>27.63</v>
      </c>
      <c r="CS169" s="13">
        <v>29</v>
      </c>
      <c r="CT169" s="14">
        <v>9</v>
      </c>
      <c r="CU169" s="15">
        <v>18</v>
      </c>
      <c r="CV169" s="13">
        <v>7</v>
      </c>
      <c r="CW169" s="14">
        <v>6</v>
      </c>
      <c r="CX169" s="14">
        <v>6</v>
      </c>
      <c r="CY169" s="14">
        <v>7</v>
      </c>
      <c r="CZ169" s="14">
        <v>8</v>
      </c>
      <c r="DA169" s="15">
        <v>6</v>
      </c>
      <c r="DB169" s="13">
        <v>9</v>
      </c>
      <c r="DC169" s="14">
        <v>8</v>
      </c>
      <c r="DD169" s="14">
        <v>8</v>
      </c>
      <c r="DE169" s="14">
        <v>8</v>
      </c>
      <c r="DF169" s="14">
        <v>9</v>
      </c>
      <c r="DG169" s="14">
        <v>6</v>
      </c>
      <c r="DH169" s="15">
        <v>29</v>
      </c>
      <c r="DI169" s="13">
        <v>6</v>
      </c>
      <c r="DJ169" s="14">
        <v>5</v>
      </c>
      <c r="DK169" s="14">
        <v>5</v>
      </c>
      <c r="DL169" s="14">
        <v>10</v>
      </c>
      <c r="DM169" s="14">
        <v>9</v>
      </c>
      <c r="DN169" s="14">
        <v>5</v>
      </c>
      <c r="DO169" s="14">
        <v>4</v>
      </c>
      <c r="DP169" s="14">
        <v>8</v>
      </c>
      <c r="DQ169" s="14">
        <v>12</v>
      </c>
      <c r="DR169" s="14">
        <v>8</v>
      </c>
      <c r="DS169" s="14">
        <v>4</v>
      </c>
      <c r="DT169" s="14">
        <v>120</v>
      </c>
      <c r="DU169" s="14">
        <v>90</v>
      </c>
      <c r="DV169" s="14">
        <v>18</v>
      </c>
      <c r="DW169" s="14">
        <v>1</v>
      </c>
      <c r="DX169" s="14">
        <v>25</v>
      </c>
      <c r="DY169" s="14">
        <v>9</v>
      </c>
      <c r="DZ169" s="14">
        <v>24</v>
      </c>
      <c r="EA169" s="14">
        <v>14</v>
      </c>
      <c r="EB169" s="14">
        <v>63</v>
      </c>
      <c r="EC169" s="14">
        <v>104</v>
      </c>
      <c r="ED169" s="14">
        <v>164</v>
      </c>
      <c r="EE169" s="14">
        <v>1</v>
      </c>
      <c r="EF169" s="14">
        <v>2</v>
      </c>
      <c r="EG169" s="14">
        <v>0</v>
      </c>
      <c r="EH169" s="14">
        <v>2</v>
      </c>
      <c r="EI169" s="14">
        <v>60</v>
      </c>
      <c r="EJ169" s="15">
        <v>1.65</v>
      </c>
      <c r="EK169" s="54">
        <f>COUNTBLANK($C169:$EJ169)/139</f>
        <v>0.32374100719424459</v>
      </c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Z169"/>
    </row>
    <row r="170" spans="1:156" ht="15.5" customHeight="1" x14ac:dyDescent="0.35">
      <c r="A170">
        <v>169</v>
      </c>
      <c r="B170">
        <v>2</v>
      </c>
      <c r="C170" s="13">
        <v>2</v>
      </c>
      <c r="D170" s="14">
        <v>6</v>
      </c>
      <c r="E170" s="14">
        <v>6</v>
      </c>
      <c r="F170" s="14">
        <v>2</v>
      </c>
      <c r="G170" s="14">
        <v>2</v>
      </c>
      <c r="H170" s="14">
        <v>1</v>
      </c>
      <c r="I170" s="15">
        <v>2</v>
      </c>
      <c r="J170" s="13">
        <v>2</v>
      </c>
      <c r="K170" s="14">
        <v>1</v>
      </c>
      <c r="L170" s="14">
        <v>1</v>
      </c>
      <c r="M170" s="14">
        <v>1</v>
      </c>
      <c r="N170" s="14">
        <v>1</v>
      </c>
      <c r="O170" s="14">
        <v>2</v>
      </c>
      <c r="P170" s="14">
        <v>1</v>
      </c>
      <c r="Q170" s="14">
        <v>2</v>
      </c>
      <c r="R170" s="14">
        <v>1</v>
      </c>
      <c r="S170" s="14">
        <v>1</v>
      </c>
      <c r="T170" s="14"/>
      <c r="U170" s="14">
        <v>1</v>
      </c>
      <c r="V170" s="14">
        <v>2</v>
      </c>
      <c r="W170" s="15">
        <v>2</v>
      </c>
      <c r="X170" s="14">
        <v>76</v>
      </c>
      <c r="Y170" s="14">
        <v>75</v>
      </c>
      <c r="Z170" s="14">
        <v>12</v>
      </c>
      <c r="AA170" s="13">
        <v>51</v>
      </c>
      <c r="AB170" s="15"/>
      <c r="AC170" s="13">
        <v>46.17</v>
      </c>
      <c r="AD170" s="14">
        <v>5.52</v>
      </c>
      <c r="AE170" s="14">
        <v>82.12</v>
      </c>
      <c r="AF170" s="14">
        <v>6.03</v>
      </c>
      <c r="AG170" s="14">
        <v>1.21</v>
      </c>
      <c r="AH170" s="14">
        <v>3.1</v>
      </c>
      <c r="AI170" s="14">
        <v>2.4300000000000002</v>
      </c>
      <c r="AJ170" s="14">
        <v>0.22</v>
      </c>
      <c r="AK170" s="14">
        <v>3.57</v>
      </c>
      <c r="AL170" s="13">
        <v>763</v>
      </c>
      <c r="AM170" s="14">
        <v>123</v>
      </c>
      <c r="AN170" s="14"/>
      <c r="AO170" s="14"/>
      <c r="AP170" s="14"/>
      <c r="AQ170" s="14"/>
      <c r="AR170" s="14"/>
      <c r="AS170" s="14"/>
      <c r="AT170" s="14"/>
      <c r="AU170" s="15"/>
      <c r="AV170" s="13"/>
      <c r="AW170" s="14"/>
      <c r="AX170" s="14"/>
      <c r="AY170" s="14"/>
      <c r="AZ170" s="14"/>
      <c r="BA170" s="15"/>
      <c r="BB170" s="13">
        <v>130</v>
      </c>
      <c r="BC170" s="14">
        <v>4.51</v>
      </c>
      <c r="BD170" s="14">
        <v>346</v>
      </c>
      <c r="BE170" s="14">
        <v>8.1999999999999993</v>
      </c>
      <c r="BF170" s="14">
        <v>23</v>
      </c>
      <c r="BG170" s="15">
        <v>5</v>
      </c>
      <c r="BH170" s="13">
        <v>189</v>
      </c>
      <c r="BI170" s="14">
        <f t="shared" si="2"/>
        <v>1453.8461538461538</v>
      </c>
      <c r="BJ170" s="14">
        <v>10.49</v>
      </c>
      <c r="BK170" s="14">
        <v>81.2</v>
      </c>
      <c r="BL170" s="14">
        <v>103.7</v>
      </c>
      <c r="BM170" s="14">
        <v>9.51</v>
      </c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5"/>
      <c r="CM170" s="13">
        <v>1.56</v>
      </c>
      <c r="CN170" s="14">
        <v>4.0999999999999996</v>
      </c>
      <c r="CO170" s="14">
        <v>5.28</v>
      </c>
      <c r="CP170" s="14">
        <v>172</v>
      </c>
      <c r="CQ170" s="14">
        <v>29.67</v>
      </c>
      <c r="CR170" s="15">
        <v>41.2</v>
      </c>
      <c r="CS170" s="13">
        <v>29</v>
      </c>
      <c r="CT170" s="14">
        <v>8</v>
      </c>
      <c r="CU170" s="15">
        <v>18</v>
      </c>
      <c r="CV170" s="13">
        <v>6</v>
      </c>
      <c r="CW170" s="14">
        <v>1</v>
      </c>
      <c r="CX170" s="14">
        <v>7</v>
      </c>
      <c r="CY170" s="14">
        <v>1</v>
      </c>
      <c r="CZ170" s="14">
        <v>8</v>
      </c>
      <c r="DA170" s="15">
        <v>9</v>
      </c>
      <c r="DB170" s="13">
        <v>8</v>
      </c>
      <c r="DC170" s="14">
        <v>8</v>
      </c>
      <c r="DD170" s="14">
        <v>8</v>
      </c>
      <c r="DE170" s="14">
        <v>4</v>
      </c>
      <c r="DF170" s="14">
        <v>8</v>
      </c>
      <c r="DG170" s="14">
        <v>8</v>
      </c>
      <c r="DH170" s="15">
        <v>28</v>
      </c>
      <c r="DI170" s="13">
        <v>6</v>
      </c>
      <c r="DJ170" s="14">
        <v>5</v>
      </c>
      <c r="DK170" s="14">
        <v>3</v>
      </c>
      <c r="DL170" s="14">
        <v>9</v>
      </c>
      <c r="DM170" s="14">
        <v>9</v>
      </c>
      <c r="DN170" s="14">
        <v>6</v>
      </c>
      <c r="DO170" s="14">
        <v>3</v>
      </c>
      <c r="DP170" s="14">
        <v>5</v>
      </c>
      <c r="DQ170" s="14">
        <v>14</v>
      </c>
      <c r="DR170" s="14">
        <v>9</v>
      </c>
      <c r="DS170" s="14">
        <v>5</v>
      </c>
      <c r="DT170" s="14">
        <v>112</v>
      </c>
      <c r="DU170" s="14">
        <v>84</v>
      </c>
      <c r="DV170" s="14">
        <v>16</v>
      </c>
      <c r="DW170" s="14">
        <v>1</v>
      </c>
      <c r="DX170" s="14">
        <v>21</v>
      </c>
      <c r="DY170" s="14">
        <v>10</v>
      </c>
      <c r="DZ170" s="14">
        <v>22</v>
      </c>
      <c r="EA170" s="14">
        <v>15</v>
      </c>
      <c r="EB170" s="14">
        <v>82</v>
      </c>
      <c r="EC170" s="14">
        <v>123</v>
      </c>
      <c r="ED170" s="14">
        <v>230</v>
      </c>
      <c r="EE170" s="14">
        <v>0</v>
      </c>
      <c r="EF170" s="14">
        <v>8</v>
      </c>
      <c r="EG170" s="14">
        <v>0</v>
      </c>
      <c r="EH170" s="14">
        <v>5</v>
      </c>
      <c r="EI170" s="14">
        <v>107</v>
      </c>
      <c r="EJ170" s="15">
        <v>1.5</v>
      </c>
      <c r="EK170" s="54">
        <f>COUNTBLANK($C170:$EJ170)/139</f>
        <v>0.29496402877697842</v>
      </c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Z170"/>
    </row>
    <row r="171" spans="1:156" ht="15.5" customHeight="1" x14ac:dyDescent="0.35">
      <c r="A171">
        <v>170</v>
      </c>
      <c r="B171">
        <v>2</v>
      </c>
      <c r="C171" s="13">
        <v>2</v>
      </c>
      <c r="D171" s="14">
        <v>6</v>
      </c>
      <c r="E171" s="14">
        <v>6</v>
      </c>
      <c r="F171" s="14">
        <v>2</v>
      </c>
      <c r="G171" s="14">
        <v>1</v>
      </c>
      <c r="H171" s="14">
        <v>1</v>
      </c>
      <c r="I171" s="15">
        <v>1</v>
      </c>
      <c r="J171" s="13">
        <v>1</v>
      </c>
      <c r="K171" s="14">
        <v>1</v>
      </c>
      <c r="L171" s="14">
        <v>1</v>
      </c>
      <c r="M171" s="14">
        <v>1</v>
      </c>
      <c r="N171" s="14">
        <v>2</v>
      </c>
      <c r="O171" s="14">
        <v>2</v>
      </c>
      <c r="P171" s="14">
        <v>1</v>
      </c>
      <c r="Q171" s="14">
        <v>1</v>
      </c>
      <c r="R171" s="14">
        <v>1</v>
      </c>
      <c r="S171" s="14">
        <v>1</v>
      </c>
      <c r="T171" s="14"/>
      <c r="U171" s="14"/>
      <c r="V171" s="14"/>
      <c r="W171" s="15">
        <v>1</v>
      </c>
      <c r="X171" s="14">
        <v>64</v>
      </c>
      <c r="Y171" s="14"/>
      <c r="Z171" s="14"/>
      <c r="AA171" s="13">
        <v>53</v>
      </c>
      <c r="AB171" s="15"/>
      <c r="AC171" s="13">
        <v>43.42</v>
      </c>
      <c r="AD171" s="14">
        <v>7.01</v>
      </c>
      <c r="AE171" s="14">
        <v>64.099999999999994</v>
      </c>
      <c r="AF171" s="14">
        <v>5.82</v>
      </c>
      <c r="AG171" s="14">
        <v>1.66</v>
      </c>
      <c r="AH171" s="14">
        <v>5.15</v>
      </c>
      <c r="AI171" s="14">
        <v>1.06</v>
      </c>
      <c r="AJ171" s="14">
        <v>0.78</v>
      </c>
      <c r="AK171" s="14">
        <v>3.21</v>
      </c>
      <c r="AL171" s="13">
        <v>130</v>
      </c>
      <c r="AM171" s="14">
        <v>308</v>
      </c>
      <c r="AN171" s="14"/>
      <c r="AO171" s="14"/>
      <c r="AP171" s="14"/>
      <c r="AQ171" s="14"/>
      <c r="AR171" s="14"/>
      <c r="AS171" s="14"/>
      <c r="AT171" s="14"/>
      <c r="AU171" s="15"/>
      <c r="AV171" s="13"/>
      <c r="AW171" s="14"/>
      <c r="AX171" s="14"/>
      <c r="AY171" s="14"/>
      <c r="AZ171" s="14"/>
      <c r="BA171" s="15"/>
      <c r="BB171" s="13">
        <v>129</v>
      </c>
      <c r="BC171" s="14">
        <v>4.5199999999999996</v>
      </c>
      <c r="BD171" s="14">
        <v>224</v>
      </c>
      <c r="BE171" s="14">
        <v>6.8</v>
      </c>
      <c r="BF171" s="14">
        <v>9</v>
      </c>
      <c r="BG171" s="15">
        <v>4</v>
      </c>
      <c r="BH171" s="13">
        <v>189.2</v>
      </c>
      <c r="BI171" s="14">
        <f t="shared" si="2"/>
        <v>1466.6666666666665</v>
      </c>
      <c r="BJ171" s="14">
        <v>5.3</v>
      </c>
      <c r="BK171" s="14">
        <v>45.38</v>
      </c>
      <c r="BL171" s="14">
        <v>96.6</v>
      </c>
      <c r="BM171" s="14">
        <v>6.14</v>
      </c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5"/>
      <c r="CM171" s="13">
        <v>2.93</v>
      </c>
      <c r="CN171" s="14">
        <v>5.41</v>
      </c>
      <c r="CO171" s="14">
        <v>4.28</v>
      </c>
      <c r="CP171" s="14">
        <v>190.98</v>
      </c>
      <c r="CQ171" s="14">
        <v>38.04</v>
      </c>
      <c r="CR171" s="15">
        <v>17.399999999999999</v>
      </c>
      <c r="CS171" s="13">
        <v>26</v>
      </c>
      <c r="CT171" s="14">
        <v>6</v>
      </c>
      <c r="CU171" s="15">
        <v>18</v>
      </c>
      <c r="CV171" s="13">
        <v>4</v>
      </c>
      <c r="CW171" s="14">
        <v>1</v>
      </c>
      <c r="CX171" s="14">
        <v>8</v>
      </c>
      <c r="CY171" s="14">
        <v>6</v>
      </c>
      <c r="CZ171" s="14">
        <v>1</v>
      </c>
      <c r="DA171" s="15">
        <v>6</v>
      </c>
      <c r="DB171" s="13">
        <v>7</v>
      </c>
      <c r="DC171" s="14">
        <v>7</v>
      </c>
      <c r="DD171" s="14">
        <v>6</v>
      </c>
      <c r="DE171" s="14">
        <v>6</v>
      </c>
      <c r="DF171" s="14">
        <v>7</v>
      </c>
      <c r="DG171" s="14">
        <v>6</v>
      </c>
      <c r="DH171" s="15">
        <v>11</v>
      </c>
      <c r="DI171" s="13">
        <v>6</v>
      </c>
      <c r="DJ171" s="14">
        <v>5</v>
      </c>
      <c r="DK171" s="14">
        <v>5</v>
      </c>
      <c r="DL171" s="14">
        <v>8</v>
      </c>
      <c r="DM171" s="14">
        <v>10</v>
      </c>
      <c r="DN171" s="14">
        <v>7</v>
      </c>
      <c r="DO171" s="14">
        <v>3</v>
      </c>
      <c r="DP171" s="14">
        <v>7</v>
      </c>
      <c r="DQ171" s="14">
        <v>13</v>
      </c>
      <c r="DR171" s="14">
        <v>9</v>
      </c>
      <c r="DS171" s="14">
        <v>4</v>
      </c>
      <c r="DT171" s="14">
        <v>106</v>
      </c>
      <c r="DU171" s="14">
        <v>94</v>
      </c>
      <c r="DV171" s="14">
        <v>16</v>
      </c>
      <c r="DW171" s="14">
        <v>1</v>
      </c>
      <c r="DX171" s="14">
        <v>25</v>
      </c>
      <c r="DY171" s="14">
        <v>11</v>
      </c>
      <c r="DZ171" s="14">
        <v>26</v>
      </c>
      <c r="EA171" s="14">
        <v>16</v>
      </c>
      <c r="EB171" s="14">
        <v>57</v>
      </c>
      <c r="EC171" s="14">
        <v>69</v>
      </c>
      <c r="ED171" s="14">
        <v>120</v>
      </c>
      <c r="EE171" s="14">
        <v>0</v>
      </c>
      <c r="EF171" s="14">
        <v>4</v>
      </c>
      <c r="EG171" s="14">
        <v>0</v>
      </c>
      <c r="EH171" s="14">
        <v>12</v>
      </c>
      <c r="EI171" s="14">
        <v>51</v>
      </c>
      <c r="EJ171" s="15">
        <v>1.21</v>
      </c>
      <c r="EK171" s="54">
        <f>COUNTBLANK($C171:$EJ171)/139</f>
        <v>0.32374100719424459</v>
      </c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Z171"/>
    </row>
    <row r="172" spans="1:156" ht="15.5" customHeight="1" x14ac:dyDescent="0.35">
      <c r="A172">
        <v>171</v>
      </c>
      <c r="B172">
        <v>2</v>
      </c>
      <c r="C172" s="13">
        <v>2</v>
      </c>
      <c r="D172" s="14">
        <v>6</v>
      </c>
      <c r="E172" s="14">
        <v>5</v>
      </c>
      <c r="F172" s="14">
        <v>1</v>
      </c>
      <c r="G172" s="14">
        <v>1</v>
      </c>
      <c r="H172" s="14">
        <v>1</v>
      </c>
      <c r="I172" s="15">
        <v>1</v>
      </c>
      <c r="J172" s="13">
        <v>1</v>
      </c>
      <c r="K172" s="14">
        <v>1</v>
      </c>
      <c r="L172" s="14">
        <v>1</v>
      </c>
      <c r="M172" s="14">
        <v>1</v>
      </c>
      <c r="N172" s="14">
        <v>2</v>
      </c>
      <c r="O172" s="14">
        <v>2</v>
      </c>
      <c r="P172" s="14">
        <v>1</v>
      </c>
      <c r="Q172" s="14">
        <v>1</v>
      </c>
      <c r="R172" s="14">
        <v>1</v>
      </c>
      <c r="S172" s="14">
        <v>1</v>
      </c>
      <c r="T172" s="14">
        <v>1</v>
      </c>
      <c r="U172" s="14">
        <v>1</v>
      </c>
      <c r="V172" s="14">
        <v>1</v>
      </c>
      <c r="W172" s="15">
        <v>1</v>
      </c>
      <c r="X172" s="14">
        <v>71</v>
      </c>
      <c r="Y172" s="14">
        <v>70</v>
      </c>
      <c r="Z172" s="14">
        <v>12</v>
      </c>
      <c r="AA172" s="13">
        <v>64</v>
      </c>
      <c r="AB172" s="15"/>
      <c r="AC172" s="13">
        <v>51.65</v>
      </c>
      <c r="AD172" s="14">
        <v>4.91</v>
      </c>
      <c r="AE172" s="14" t="s">
        <v>124</v>
      </c>
      <c r="AF172" s="14">
        <v>5.46</v>
      </c>
      <c r="AG172" s="14">
        <v>1.44</v>
      </c>
      <c r="AH172" s="14">
        <v>2.93</v>
      </c>
      <c r="AI172" s="14">
        <v>1.9</v>
      </c>
      <c r="AJ172" s="14">
        <v>0.88</v>
      </c>
      <c r="AK172" s="14">
        <v>2.42</v>
      </c>
      <c r="AL172" s="13">
        <v>179</v>
      </c>
      <c r="AM172" s="14">
        <v>390</v>
      </c>
      <c r="AN172" s="14"/>
      <c r="AO172" s="14"/>
      <c r="AP172" s="14"/>
      <c r="AQ172" s="14"/>
      <c r="AR172" s="14"/>
      <c r="AS172" s="14"/>
      <c r="AT172" s="14"/>
      <c r="AU172" s="15"/>
      <c r="AV172" s="13"/>
      <c r="AW172" s="14"/>
      <c r="AX172" s="14"/>
      <c r="AY172" s="14"/>
      <c r="AZ172" s="14"/>
      <c r="BA172" s="15"/>
      <c r="BB172" s="13">
        <v>136</v>
      </c>
      <c r="BC172" s="14">
        <v>4.55</v>
      </c>
      <c r="BD172" s="14">
        <v>146</v>
      </c>
      <c r="BE172" s="14">
        <v>5.7</v>
      </c>
      <c r="BF172" s="14">
        <v>17</v>
      </c>
      <c r="BG172" s="15">
        <v>4</v>
      </c>
      <c r="BH172" s="13">
        <v>222.8</v>
      </c>
      <c r="BI172" s="14">
        <f t="shared" si="2"/>
        <v>1638.2352941176473</v>
      </c>
      <c r="BJ172" s="14">
        <v>5.7</v>
      </c>
      <c r="BK172" s="14">
        <v>53.5</v>
      </c>
      <c r="BL172" s="14">
        <v>84.9</v>
      </c>
      <c r="BM172" s="14">
        <v>7.04</v>
      </c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5"/>
      <c r="CM172" s="13">
        <v>5.66</v>
      </c>
      <c r="CN172" s="14">
        <v>13.73</v>
      </c>
      <c r="CO172" s="14">
        <v>156.5</v>
      </c>
      <c r="CP172" s="14">
        <v>457.13</v>
      </c>
      <c r="CQ172" s="14">
        <v>166.46</v>
      </c>
      <c r="CR172" s="15">
        <v>34.1</v>
      </c>
      <c r="CS172" s="13">
        <v>28</v>
      </c>
      <c r="CT172" s="14">
        <v>7</v>
      </c>
      <c r="CU172" s="15">
        <v>18</v>
      </c>
      <c r="CV172" s="13">
        <v>6</v>
      </c>
      <c r="CW172" s="14">
        <v>1</v>
      </c>
      <c r="CX172" s="14">
        <v>8</v>
      </c>
      <c r="CY172" s="14">
        <v>6</v>
      </c>
      <c r="CZ172" s="14">
        <v>5</v>
      </c>
      <c r="DA172" s="15">
        <v>9</v>
      </c>
      <c r="DB172" s="13">
        <v>9</v>
      </c>
      <c r="DC172" s="14">
        <v>6</v>
      </c>
      <c r="DD172" s="14">
        <v>6</v>
      </c>
      <c r="DE172" s="14">
        <v>8</v>
      </c>
      <c r="DF172" s="14">
        <v>9</v>
      </c>
      <c r="DG172" s="14">
        <v>9</v>
      </c>
      <c r="DH172" s="15">
        <v>9</v>
      </c>
      <c r="DI172" s="13">
        <v>6</v>
      </c>
      <c r="DJ172" s="14">
        <v>5</v>
      </c>
      <c r="DK172" s="14">
        <v>5</v>
      </c>
      <c r="DL172" s="14">
        <v>6</v>
      </c>
      <c r="DM172" s="14">
        <v>9</v>
      </c>
      <c r="DN172" s="14">
        <v>5</v>
      </c>
      <c r="DO172" s="14">
        <v>4</v>
      </c>
      <c r="DP172" s="14">
        <v>7</v>
      </c>
      <c r="DQ172" s="14">
        <v>12</v>
      </c>
      <c r="DR172" s="14">
        <v>9</v>
      </c>
      <c r="DS172" s="14">
        <v>4</v>
      </c>
      <c r="DT172" s="14">
        <v>108</v>
      </c>
      <c r="DU172" s="14">
        <v>88</v>
      </c>
      <c r="DV172" s="14">
        <v>15</v>
      </c>
      <c r="DW172" s="14">
        <v>1</v>
      </c>
      <c r="DX172" s="14">
        <v>23</v>
      </c>
      <c r="DY172" s="14">
        <v>11</v>
      </c>
      <c r="DZ172" s="14">
        <v>26</v>
      </c>
      <c r="EA172" s="14">
        <v>13</v>
      </c>
      <c r="EB172" s="14">
        <v>53</v>
      </c>
      <c r="EC172" s="14">
        <v>93</v>
      </c>
      <c r="ED172" s="14">
        <v>146</v>
      </c>
      <c r="EE172" s="14">
        <v>0</v>
      </c>
      <c r="EF172" s="14">
        <v>1</v>
      </c>
      <c r="EG172" s="14">
        <v>2</v>
      </c>
      <c r="EH172" s="14">
        <v>6</v>
      </c>
      <c r="EI172" s="14">
        <v>53</v>
      </c>
      <c r="EJ172" s="15">
        <v>1.75</v>
      </c>
      <c r="EK172" s="54">
        <f>COUNTBLANK($C172:$EJ172)/139</f>
        <v>0.28776978417266186</v>
      </c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Z172"/>
    </row>
    <row r="173" spans="1:156" ht="15.5" customHeight="1" x14ac:dyDescent="0.35">
      <c r="A173">
        <v>172</v>
      </c>
      <c r="B173">
        <v>6</v>
      </c>
      <c r="C173" s="13">
        <v>2</v>
      </c>
      <c r="D173" s="14">
        <v>6</v>
      </c>
      <c r="E173" s="14">
        <v>1</v>
      </c>
      <c r="F173" s="14">
        <v>2</v>
      </c>
      <c r="G173" s="14">
        <v>2</v>
      </c>
      <c r="H173" s="14">
        <v>1</v>
      </c>
      <c r="I173" s="15">
        <v>1</v>
      </c>
      <c r="J173" s="13">
        <v>1</v>
      </c>
      <c r="K173" s="14">
        <v>2</v>
      </c>
      <c r="L173" s="14">
        <v>1</v>
      </c>
      <c r="M173" s="14">
        <v>1</v>
      </c>
      <c r="N173" s="14">
        <v>1</v>
      </c>
      <c r="O173" s="14">
        <v>2</v>
      </c>
      <c r="P173" s="14">
        <v>1</v>
      </c>
      <c r="Q173" s="14">
        <v>1</v>
      </c>
      <c r="R173" s="14">
        <v>1</v>
      </c>
      <c r="S173" s="14">
        <v>1</v>
      </c>
      <c r="T173" s="14">
        <v>1</v>
      </c>
      <c r="U173" s="14">
        <v>8</v>
      </c>
      <c r="V173" s="14">
        <v>2</v>
      </c>
      <c r="W173" s="15">
        <v>1</v>
      </c>
      <c r="X173" s="14">
        <v>62</v>
      </c>
      <c r="Y173" s="14">
        <v>60</v>
      </c>
      <c r="Z173" s="14">
        <v>24</v>
      </c>
      <c r="AA173" s="13">
        <v>60</v>
      </c>
      <c r="AB173" s="15"/>
      <c r="AC173" s="13">
        <v>51.45</v>
      </c>
      <c r="AD173" s="14">
        <v>5.72</v>
      </c>
      <c r="AE173" s="14">
        <v>68.69</v>
      </c>
      <c r="AF173" s="14">
        <v>5.28</v>
      </c>
      <c r="AG173" s="14">
        <v>2.04</v>
      </c>
      <c r="AH173" s="14">
        <v>3.54</v>
      </c>
      <c r="AI173" s="14">
        <v>1.02</v>
      </c>
      <c r="AJ173" s="14">
        <v>3.37</v>
      </c>
      <c r="AK173" s="14">
        <v>1.8</v>
      </c>
      <c r="AL173" s="13">
        <v>168</v>
      </c>
      <c r="AM173" s="14">
        <v>522</v>
      </c>
      <c r="AN173" s="14"/>
      <c r="AO173" s="14"/>
      <c r="AP173" s="14"/>
      <c r="AQ173" s="14"/>
      <c r="AR173" s="14"/>
      <c r="AS173" s="14"/>
      <c r="AT173" s="14"/>
      <c r="AU173" s="15"/>
      <c r="AV173" s="13"/>
      <c r="AW173" s="14"/>
      <c r="AX173" s="14"/>
      <c r="AY173" s="14"/>
      <c r="AZ173" s="14"/>
      <c r="BA173" s="15"/>
      <c r="BB173" s="13">
        <v>134</v>
      </c>
      <c r="BC173" s="14">
        <v>4.3</v>
      </c>
      <c r="BD173" s="14">
        <v>179</v>
      </c>
      <c r="BE173" s="14">
        <v>4.9000000000000004</v>
      </c>
      <c r="BF173" s="14">
        <v>16</v>
      </c>
      <c r="BG173" s="15">
        <v>2</v>
      </c>
      <c r="BH173" s="13">
        <v>176.9</v>
      </c>
      <c r="BI173" s="14">
        <f t="shared" si="2"/>
        <v>1320.1492537313434</v>
      </c>
      <c r="BJ173" s="14">
        <v>7.4</v>
      </c>
      <c r="BK173" s="14">
        <v>57.29</v>
      </c>
      <c r="BL173" s="14">
        <v>107</v>
      </c>
      <c r="BM173" s="14">
        <v>8.7799999999999994</v>
      </c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5"/>
      <c r="CM173" s="13">
        <v>2.15</v>
      </c>
      <c r="CN173" s="14">
        <v>9.25</v>
      </c>
      <c r="CO173" s="14">
        <v>158.267</v>
      </c>
      <c r="CP173" s="14">
        <v>425.6</v>
      </c>
      <c r="CQ173" s="14">
        <v>90.16</v>
      </c>
      <c r="CR173" s="15">
        <v>5.2</v>
      </c>
      <c r="CS173" s="13">
        <v>23</v>
      </c>
      <c r="CT173" s="14">
        <v>5</v>
      </c>
      <c r="CU173" s="15">
        <v>18</v>
      </c>
      <c r="CV173" s="13">
        <v>6</v>
      </c>
      <c r="CW173" s="14">
        <v>3</v>
      </c>
      <c r="CX173" s="14">
        <v>8</v>
      </c>
      <c r="CY173" s="14">
        <v>6</v>
      </c>
      <c r="CZ173" s="14">
        <v>8</v>
      </c>
      <c r="DA173" s="15">
        <v>5</v>
      </c>
      <c r="DB173" s="13">
        <v>8</v>
      </c>
      <c r="DC173" s="14">
        <v>8</v>
      </c>
      <c r="DD173" s="14">
        <v>7</v>
      </c>
      <c r="DE173" s="14">
        <v>6</v>
      </c>
      <c r="DF173" s="14">
        <v>8</v>
      </c>
      <c r="DG173" s="14">
        <v>5</v>
      </c>
      <c r="DH173" s="15">
        <v>19</v>
      </c>
      <c r="DI173" s="13">
        <v>6</v>
      </c>
      <c r="DJ173" s="14">
        <v>5</v>
      </c>
      <c r="DK173" s="14">
        <v>2</v>
      </c>
      <c r="DL173" s="14">
        <v>11</v>
      </c>
      <c r="DM173" s="14">
        <v>13</v>
      </c>
      <c r="DN173" s="14">
        <v>7</v>
      </c>
      <c r="DO173" s="14">
        <v>6</v>
      </c>
      <c r="DP173" s="14">
        <v>11</v>
      </c>
      <c r="DQ173" s="14">
        <v>11</v>
      </c>
      <c r="DR173" s="14">
        <v>8</v>
      </c>
      <c r="DS173" s="14">
        <v>3</v>
      </c>
      <c r="DT173" s="14">
        <v>116</v>
      </c>
      <c r="DU173" s="14">
        <v>96</v>
      </c>
      <c r="DV173" s="14">
        <v>18</v>
      </c>
      <c r="DW173" s="14">
        <v>1</v>
      </c>
      <c r="DX173" s="14">
        <v>22</v>
      </c>
      <c r="DY173" s="14">
        <v>14</v>
      </c>
      <c r="DZ173" s="14">
        <v>26</v>
      </c>
      <c r="EA173" s="14">
        <v>16</v>
      </c>
      <c r="EB173" s="14">
        <v>52</v>
      </c>
      <c r="EC173" s="14">
        <v>74</v>
      </c>
      <c r="ED173" s="14">
        <v>113</v>
      </c>
      <c r="EE173" s="14">
        <v>0</v>
      </c>
      <c r="EF173" s="14">
        <v>1</v>
      </c>
      <c r="EG173" s="14">
        <v>1</v>
      </c>
      <c r="EH173" s="14">
        <v>3</v>
      </c>
      <c r="EI173" s="14">
        <v>38</v>
      </c>
      <c r="EJ173" s="15">
        <v>1.42</v>
      </c>
      <c r="EK173" s="54">
        <f>COUNTBLANK($C173:$EJ173)/139</f>
        <v>0.28776978417266186</v>
      </c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Z173"/>
    </row>
    <row r="174" spans="1:156" ht="15.5" customHeight="1" x14ac:dyDescent="0.35">
      <c r="A174">
        <v>173</v>
      </c>
      <c r="B174">
        <v>4</v>
      </c>
      <c r="C174" s="13">
        <v>2</v>
      </c>
      <c r="D174" s="14">
        <v>4</v>
      </c>
      <c r="E174" s="14">
        <v>1</v>
      </c>
      <c r="F174" s="14">
        <v>2</v>
      </c>
      <c r="G174" s="14">
        <v>2</v>
      </c>
      <c r="H174" s="14">
        <v>1</v>
      </c>
      <c r="I174" s="15">
        <v>1</v>
      </c>
      <c r="J174" s="13">
        <v>2</v>
      </c>
      <c r="K174" s="14">
        <v>1</v>
      </c>
      <c r="L174" s="14">
        <v>1</v>
      </c>
      <c r="M174" s="14">
        <v>2</v>
      </c>
      <c r="N174" s="14">
        <v>2</v>
      </c>
      <c r="O174" s="14">
        <v>2</v>
      </c>
      <c r="P174" s="14">
        <v>2</v>
      </c>
      <c r="Q174" s="14">
        <v>1</v>
      </c>
      <c r="R174" s="14">
        <v>2</v>
      </c>
      <c r="S174" s="14">
        <v>2</v>
      </c>
      <c r="T174" s="14"/>
      <c r="U174" s="14"/>
      <c r="V174" s="14"/>
      <c r="W174" s="15"/>
      <c r="X174" s="14">
        <v>68</v>
      </c>
      <c r="Y174" s="14"/>
      <c r="Z174" s="14"/>
      <c r="AA174" s="13">
        <v>51</v>
      </c>
      <c r="AB174" s="15"/>
      <c r="AC174" s="13">
        <v>42.3</v>
      </c>
      <c r="AD174" s="14">
        <v>4.4400000000000004</v>
      </c>
      <c r="AE174" s="14">
        <v>70.62</v>
      </c>
      <c r="AF174" s="14">
        <v>5.4</v>
      </c>
      <c r="AG174" s="14">
        <v>1.69</v>
      </c>
      <c r="AH174" s="14">
        <v>2.68</v>
      </c>
      <c r="AI174" s="14">
        <v>0.82</v>
      </c>
      <c r="AJ174" s="14">
        <v>3.63</v>
      </c>
      <c r="AK174" s="14">
        <v>1.63</v>
      </c>
      <c r="AL174" s="13">
        <v>101</v>
      </c>
      <c r="AM174" s="14">
        <v>273</v>
      </c>
      <c r="AN174" s="14"/>
      <c r="AO174" s="14"/>
      <c r="AP174" s="14"/>
      <c r="AQ174" s="14"/>
      <c r="AR174" s="14"/>
      <c r="AS174" s="14"/>
      <c r="AT174" s="14"/>
      <c r="AU174" s="15"/>
      <c r="AV174" s="13"/>
      <c r="AW174" s="14"/>
      <c r="AX174" s="14"/>
      <c r="AY174" s="14"/>
      <c r="AZ174" s="14"/>
      <c r="BA174" s="15"/>
      <c r="BB174" s="13">
        <v>140</v>
      </c>
      <c r="BC174" s="14">
        <v>4.43</v>
      </c>
      <c r="BD174" s="14">
        <v>290</v>
      </c>
      <c r="BE174" s="14">
        <v>7.8</v>
      </c>
      <c r="BF174" s="14">
        <v>13</v>
      </c>
      <c r="BG174" s="15">
        <v>6</v>
      </c>
      <c r="BH174" s="13">
        <v>226</v>
      </c>
      <c r="BI174" s="14">
        <v>1614</v>
      </c>
      <c r="BJ174" s="14">
        <v>6.5553793103448301</v>
      </c>
      <c r="BK174" s="14">
        <v>55.15</v>
      </c>
      <c r="BL174" s="14">
        <v>75.900000000000006</v>
      </c>
      <c r="BM174" s="14">
        <v>7.54</v>
      </c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5"/>
      <c r="CM174" s="13">
        <v>0.72</v>
      </c>
      <c r="CN174" s="14">
        <v>6.35</v>
      </c>
      <c r="CO174" s="14">
        <v>3.69</v>
      </c>
      <c r="CP174" s="14">
        <v>129.16</v>
      </c>
      <c r="CQ174" s="14">
        <v>23.7</v>
      </c>
      <c r="CR174" s="15">
        <v>6.3</v>
      </c>
      <c r="CS174" s="13">
        <v>29</v>
      </c>
      <c r="CT174" s="14">
        <v>7</v>
      </c>
      <c r="CU174" s="15">
        <v>18</v>
      </c>
      <c r="CV174" s="13">
        <v>1</v>
      </c>
      <c r="CW174" s="14">
        <v>1</v>
      </c>
      <c r="CX174" s="14">
        <v>2</v>
      </c>
      <c r="CY174" s="14">
        <v>1</v>
      </c>
      <c r="CZ174" s="14">
        <v>5</v>
      </c>
      <c r="DA174" s="15">
        <v>5</v>
      </c>
      <c r="DB174" s="13">
        <v>6</v>
      </c>
      <c r="DC174" s="14">
        <v>6</v>
      </c>
      <c r="DD174" s="14">
        <v>6</v>
      </c>
      <c r="DE174" s="14">
        <v>1</v>
      </c>
      <c r="DF174" s="14">
        <v>6</v>
      </c>
      <c r="DG174" s="14">
        <v>7</v>
      </c>
      <c r="DH174" s="15">
        <v>5</v>
      </c>
      <c r="DI174" s="13">
        <v>6</v>
      </c>
      <c r="DJ174" s="14">
        <v>5</v>
      </c>
      <c r="DK174" s="14">
        <v>4</v>
      </c>
      <c r="DL174" s="14">
        <v>9</v>
      </c>
      <c r="DM174" s="14">
        <v>13</v>
      </c>
      <c r="DN174" s="14">
        <v>8</v>
      </c>
      <c r="DO174" s="14">
        <v>5</v>
      </c>
      <c r="DP174" s="14">
        <v>7</v>
      </c>
      <c r="DQ174" s="14">
        <v>14</v>
      </c>
      <c r="DR174" s="14">
        <v>9</v>
      </c>
      <c r="DS174" s="14">
        <v>5</v>
      </c>
      <c r="DT174" s="14">
        <v>118</v>
      </c>
      <c r="DU174" s="14">
        <v>88</v>
      </c>
      <c r="DV174" s="14">
        <v>18</v>
      </c>
      <c r="DW174" s="14">
        <v>3</v>
      </c>
      <c r="DX174" s="14">
        <v>20</v>
      </c>
      <c r="DY174" s="14">
        <v>10</v>
      </c>
      <c r="DZ174" s="14">
        <v>26</v>
      </c>
      <c r="EA174" s="14">
        <v>14</v>
      </c>
      <c r="EB174" s="14">
        <v>44</v>
      </c>
      <c r="EC174" s="14">
        <v>70</v>
      </c>
      <c r="ED174" s="14">
        <v>129</v>
      </c>
      <c r="EE174" s="14">
        <v>0</v>
      </c>
      <c r="EF174" s="14">
        <v>5</v>
      </c>
      <c r="EG174" s="14">
        <v>0</v>
      </c>
      <c r="EH174" s="14">
        <v>0</v>
      </c>
      <c r="EI174" s="14">
        <v>59</v>
      </c>
      <c r="EJ174" s="15">
        <v>1.59</v>
      </c>
      <c r="EK174" s="54">
        <f>COUNTBLANK($C174:$EJ174)/139</f>
        <v>0.33093525179856115</v>
      </c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Z174"/>
    </row>
    <row r="175" spans="1:156" ht="15.5" customHeight="1" x14ac:dyDescent="0.35">
      <c r="A175">
        <v>174</v>
      </c>
      <c r="B175">
        <v>4</v>
      </c>
      <c r="C175" s="13">
        <v>1</v>
      </c>
      <c r="D175" s="14">
        <v>6</v>
      </c>
      <c r="E175" s="14">
        <v>2</v>
      </c>
      <c r="F175" s="14">
        <v>2</v>
      </c>
      <c r="G175" s="14">
        <v>2</v>
      </c>
      <c r="H175" s="14">
        <v>1</v>
      </c>
      <c r="I175" s="15">
        <v>1</v>
      </c>
      <c r="J175" s="13">
        <v>1</v>
      </c>
      <c r="K175" s="14">
        <v>1</v>
      </c>
      <c r="L175" s="14">
        <v>1</v>
      </c>
      <c r="M175" s="14">
        <v>2</v>
      </c>
      <c r="N175" s="14">
        <v>2</v>
      </c>
      <c r="O175" s="14">
        <v>1</v>
      </c>
      <c r="P175" s="14">
        <v>1</v>
      </c>
      <c r="Q175" s="14">
        <v>1</v>
      </c>
      <c r="R175" s="14">
        <v>2</v>
      </c>
      <c r="S175" s="14">
        <v>2</v>
      </c>
      <c r="T175" s="14"/>
      <c r="U175" s="14">
        <v>1</v>
      </c>
      <c r="V175" s="14">
        <v>1</v>
      </c>
      <c r="W175" s="15">
        <v>2</v>
      </c>
      <c r="X175" s="14">
        <v>69</v>
      </c>
      <c r="Y175" s="14"/>
      <c r="Z175" s="14"/>
      <c r="AA175" s="13">
        <v>40</v>
      </c>
      <c r="AB175" s="15"/>
      <c r="AC175" s="13">
        <v>45.54</v>
      </c>
      <c r="AD175" s="14">
        <v>6.12</v>
      </c>
      <c r="AE175" s="14">
        <v>64.22</v>
      </c>
      <c r="AF175" s="14">
        <v>5.98</v>
      </c>
      <c r="AG175" s="14">
        <v>1.5</v>
      </c>
      <c r="AH175" s="14">
        <v>3.7</v>
      </c>
      <c r="AI175" s="14">
        <v>1.38</v>
      </c>
      <c r="AJ175" s="14">
        <v>3.9</v>
      </c>
      <c r="AK175" s="14">
        <v>3.07</v>
      </c>
      <c r="AL175" s="13">
        <v>125</v>
      </c>
      <c r="AM175" s="14">
        <v>293</v>
      </c>
      <c r="AN175" s="14"/>
      <c r="AO175" s="14"/>
      <c r="AP175" s="14"/>
      <c r="AQ175" s="14"/>
      <c r="AR175" s="14"/>
      <c r="AS175" s="14"/>
      <c r="AT175" s="14"/>
      <c r="AU175" s="15"/>
      <c r="AV175" s="13"/>
      <c r="AW175" s="14"/>
      <c r="AX175" s="14"/>
      <c r="AY175" s="14"/>
      <c r="AZ175" s="14"/>
      <c r="BA175" s="15"/>
      <c r="BB175" s="13">
        <v>147</v>
      </c>
      <c r="BC175" s="14">
        <v>4.9800000000000004</v>
      </c>
      <c r="BD175" s="14">
        <v>276</v>
      </c>
      <c r="BE175" s="14">
        <v>6</v>
      </c>
      <c r="BF175" s="14">
        <v>4</v>
      </c>
      <c r="BG175" s="15">
        <v>5</v>
      </c>
      <c r="BH175" s="13">
        <v>228</v>
      </c>
      <c r="BI175" s="14">
        <f>BH175/BB175*1000</f>
        <v>1551.0204081632653</v>
      </c>
      <c r="BJ175" s="14">
        <v>7.2686567164179099</v>
      </c>
      <c r="BK175" s="14">
        <v>54.57</v>
      </c>
      <c r="BL175" s="14">
        <v>83.4</v>
      </c>
      <c r="BM175" s="14">
        <v>7.36</v>
      </c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5"/>
      <c r="CM175" s="13">
        <v>4.42</v>
      </c>
      <c r="CN175" s="14">
        <v>5.63</v>
      </c>
      <c r="CO175" s="14">
        <v>2</v>
      </c>
      <c r="CP175" s="14">
        <v>141.56</v>
      </c>
      <c r="CQ175" s="14">
        <v>37.51</v>
      </c>
      <c r="CR175" s="15">
        <v>8.5</v>
      </c>
      <c r="CS175" s="13">
        <v>28</v>
      </c>
      <c r="CT175" s="14">
        <v>10</v>
      </c>
      <c r="CU175" s="15">
        <v>18</v>
      </c>
      <c r="CV175" s="13">
        <v>4</v>
      </c>
      <c r="CW175" s="14">
        <v>4</v>
      </c>
      <c r="CX175" s="14">
        <v>1</v>
      </c>
      <c r="CY175" s="14">
        <v>6</v>
      </c>
      <c r="CZ175" s="14">
        <v>3</v>
      </c>
      <c r="DA175" s="15">
        <v>6</v>
      </c>
      <c r="DB175" s="13">
        <v>6</v>
      </c>
      <c r="DC175" s="14">
        <v>5</v>
      </c>
      <c r="DD175" s="14">
        <v>6</v>
      </c>
      <c r="DE175" s="14">
        <v>6</v>
      </c>
      <c r="DF175" s="14">
        <v>5</v>
      </c>
      <c r="DG175" s="14">
        <v>6</v>
      </c>
      <c r="DH175" s="15">
        <v>2</v>
      </c>
      <c r="DI175" s="13">
        <v>6</v>
      </c>
      <c r="DJ175" s="14">
        <v>5</v>
      </c>
      <c r="DK175" s="14">
        <v>5</v>
      </c>
      <c r="DL175" s="14">
        <v>13</v>
      </c>
      <c r="DM175" s="14">
        <v>10</v>
      </c>
      <c r="DN175" s="14">
        <v>4</v>
      </c>
      <c r="DO175" s="14">
        <v>6</v>
      </c>
      <c r="DP175" s="14">
        <v>12</v>
      </c>
      <c r="DQ175" s="14">
        <v>12</v>
      </c>
      <c r="DR175" s="14">
        <v>9</v>
      </c>
      <c r="DS175" s="14">
        <v>3</v>
      </c>
      <c r="DT175" s="14">
        <v>129</v>
      </c>
      <c r="DU175" s="14">
        <v>96</v>
      </c>
      <c r="DV175" s="14">
        <v>18</v>
      </c>
      <c r="DW175" s="14">
        <v>1</v>
      </c>
      <c r="DX175" s="14">
        <v>22</v>
      </c>
      <c r="DY175" s="14">
        <v>14</v>
      </c>
      <c r="DZ175" s="14">
        <v>26</v>
      </c>
      <c r="EA175" s="14">
        <v>16</v>
      </c>
      <c r="EB175" s="14">
        <v>60</v>
      </c>
      <c r="EC175" s="14">
        <v>86</v>
      </c>
      <c r="ED175" s="14">
        <v>154</v>
      </c>
      <c r="EE175" s="14">
        <v>0</v>
      </c>
      <c r="EF175" s="14">
        <v>2</v>
      </c>
      <c r="EG175" s="14">
        <v>0</v>
      </c>
      <c r="EH175" s="14">
        <v>6</v>
      </c>
      <c r="EI175" s="14">
        <v>68</v>
      </c>
      <c r="EJ175" s="15">
        <v>1.43</v>
      </c>
      <c r="EK175" s="54">
        <f>COUNTBLANK($C175:$EJ175)/139</f>
        <v>0.30935251798561153</v>
      </c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Z175"/>
    </row>
    <row r="176" spans="1:156" ht="15.5" customHeight="1" x14ac:dyDescent="0.35">
      <c r="A176">
        <v>175</v>
      </c>
      <c r="B176">
        <v>4</v>
      </c>
      <c r="C176" s="13">
        <v>2</v>
      </c>
      <c r="D176" s="14">
        <v>6</v>
      </c>
      <c r="E176" s="14">
        <v>1</v>
      </c>
      <c r="F176" s="14">
        <v>2</v>
      </c>
      <c r="G176" s="14">
        <v>2</v>
      </c>
      <c r="H176" s="14">
        <v>1</v>
      </c>
      <c r="I176" s="15">
        <v>1</v>
      </c>
      <c r="J176" s="13">
        <v>2</v>
      </c>
      <c r="K176" s="14">
        <v>1</v>
      </c>
      <c r="L176" s="14">
        <v>1</v>
      </c>
      <c r="M176" s="14">
        <v>1</v>
      </c>
      <c r="N176" s="14">
        <v>1</v>
      </c>
      <c r="O176" s="14">
        <v>3</v>
      </c>
      <c r="P176" s="14">
        <v>1</v>
      </c>
      <c r="Q176" s="14">
        <v>2</v>
      </c>
      <c r="R176" s="14"/>
      <c r="S176" s="14"/>
      <c r="T176" s="14"/>
      <c r="U176" s="14"/>
      <c r="V176" s="14">
        <v>1</v>
      </c>
      <c r="W176" s="15">
        <v>2</v>
      </c>
      <c r="X176" s="14">
        <v>67</v>
      </c>
      <c r="Y176" s="14"/>
      <c r="Z176" s="14"/>
      <c r="AA176" s="13">
        <v>40</v>
      </c>
      <c r="AB176" s="15"/>
      <c r="AC176" s="13">
        <v>45.99</v>
      </c>
      <c r="AD176" s="14">
        <v>5.18</v>
      </c>
      <c r="AE176" s="14">
        <v>68.34</v>
      </c>
      <c r="AF176" s="14">
        <v>6.34</v>
      </c>
      <c r="AG176" s="14">
        <v>1.6</v>
      </c>
      <c r="AH176" s="14">
        <v>3.03</v>
      </c>
      <c r="AI176" s="14">
        <v>1</v>
      </c>
      <c r="AJ176" s="14">
        <v>4.0199999999999996</v>
      </c>
      <c r="AK176" s="14">
        <v>2.23</v>
      </c>
      <c r="AL176" s="13">
        <v>64.400000000000006</v>
      </c>
      <c r="AM176" s="14">
        <v>240</v>
      </c>
      <c r="AN176" s="14"/>
      <c r="AO176" s="14"/>
      <c r="AP176" s="14"/>
      <c r="AQ176" s="14"/>
      <c r="AR176" s="14"/>
      <c r="AS176" s="14"/>
      <c r="AT176" s="14"/>
      <c r="AU176" s="15"/>
      <c r="AV176" s="13"/>
      <c r="AW176" s="14"/>
      <c r="AX176" s="14"/>
      <c r="AY176" s="14"/>
      <c r="AZ176" s="14"/>
      <c r="BA176" s="15"/>
      <c r="BB176" s="13">
        <v>136</v>
      </c>
      <c r="BC176" s="14">
        <v>4.74</v>
      </c>
      <c r="BD176" s="14">
        <v>236</v>
      </c>
      <c r="BE176" s="14">
        <v>4.3</v>
      </c>
      <c r="BF176" s="14">
        <v>7</v>
      </c>
      <c r="BG176" s="15">
        <v>4</v>
      </c>
      <c r="BH176" s="13">
        <v>235</v>
      </c>
      <c r="BI176" s="14">
        <f>BH176/BB176*1000</f>
        <v>1727.9411764705883</v>
      </c>
      <c r="BJ176" s="14">
        <v>4.6020408163265296</v>
      </c>
      <c r="BK176" s="14">
        <v>48.34</v>
      </c>
      <c r="BL176" s="14">
        <v>55.3</v>
      </c>
      <c r="BM176" s="14">
        <v>6.65</v>
      </c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5"/>
      <c r="CM176" s="13">
        <v>3.25</v>
      </c>
      <c r="CN176" s="14">
        <v>9.86</v>
      </c>
      <c r="CO176" s="14">
        <v>12.89</v>
      </c>
      <c r="CP176" s="14">
        <v>159.69999999999999</v>
      </c>
      <c r="CQ176" s="14">
        <v>54.7</v>
      </c>
      <c r="CR176" s="15">
        <v>5.92</v>
      </c>
      <c r="CS176" s="13">
        <v>29</v>
      </c>
      <c r="CT176" s="14">
        <v>8</v>
      </c>
      <c r="CU176" s="15">
        <v>18</v>
      </c>
      <c r="CV176" s="13">
        <v>3</v>
      </c>
      <c r="CW176" s="14">
        <v>3</v>
      </c>
      <c r="CX176" s="14">
        <v>5</v>
      </c>
      <c r="CY176" s="14">
        <v>1</v>
      </c>
      <c r="CZ176" s="14">
        <v>6</v>
      </c>
      <c r="DA176" s="15">
        <v>1</v>
      </c>
      <c r="DB176" s="13">
        <v>6</v>
      </c>
      <c r="DC176" s="14">
        <v>5</v>
      </c>
      <c r="DD176" s="14">
        <v>6</v>
      </c>
      <c r="DE176" s="14">
        <v>6</v>
      </c>
      <c r="DF176" s="14">
        <v>7</v>
      </c>
      <c r="DG176" s="14">
        <v>1</v>
      </c>
      <c r="DH176" s="15">
        <v>5</v>
      </c>
      <c r="DI176" s="13">
        <v>6</v>
      </c>
      <c r="DJ176" s="14">
        <v>5</v>
      </c>
      <c r="DK176" s="14">
        <v>6</v>
      </c>
      <c r="DL176" s="14">
        <v>10</v>
      </c>
      <c r="DM176" s="14">
        <v>11</v>
      </c>
      <c r="DN176" s="14">
        <v>6</v>
      </c>
      <c r="DO176" s="14">
        <v>5</v>
      </c>
      <c r="DP176" s="14">
        <v>12</v>
      </c>
      <c r="DQ176" s="14">
        <v>15</v>
      </c>
      <c r="DR176" s="14">
        <v>9</v>
      </c>
      <c r="DS176" s="14">
        <v>6</v>
      </c>
      <c r="DT176" s="14">
        <v>135</v>
      </c>
      <c r="DU176" s="14">
        <v>92</v>
      </c>
      <c r="DV176" s="14">
        <v>18</v>
      </c>
      <c r="DW176" s="14">
        <v>1</v>
      </c>
      <c r="DX176" s="14">
        <v>22</v>
      </c>
      <c r="DY176" s="14">
        <v>12</v>
      </c>
      <c r="DZ176" s="14">
        <v>26</v>
      </c>
      <c r="EA176" s="14">
        <v>14</v>
      </c>
      <c r="EB176" s="14">
        <v>37</v>
      </c>
      <c r="EC176" s="14">
        <v>52</v>
      </c>
      <c r="ED176" s="14">
        <v>120</v>
      </c>
      <c r="EE176" s="14">
        <v>1</v>
      </c>
      <c r="EF176" s="14">
        <v>6</v>
      </c>
      <c r="EG176" s="14">
        <v>0</v>
      </c>
      <c r="EH176" s="14">
        <v>8</v>
      </c>
      <c r="EI176" s="14">
        <v>68</v>
      </c>
      <c r="EJ176" s="15">
        <v>1.4</v>
      </c>
      <c r="EK176" s="54">
        <f>COUNTBLANK($C176:$EJ176)/139</f>
        <v>0.33093525179856115</v>
      </c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Z176"/>
    </row>
    <row r="177" spans="1:156" ht="15.5" customHeight="1" x14ac:dyDescent="0.35">
      <c r="A177">
        <v>176</v>
      </c>
      <c r="B177">
        <v>4</v>
      </c>
      <c r="C177" s="13">
        <v>2</v>
      </c>
      <c r="D177" s="14">
        <v>6</v>
      </c>
      <c r="E177" s="14">
        <v>1</v>
      </c>
      <c r="F177" s="14">
        <v>2</v>
      </c>
      <c r="G177" s="14">
        <v>3</v>
      </c>
      <c r="H177" s="14">
        <v>1</v>
      </c>
      <c r="I177" s="15">
        <v>3</v>
      </c>
      <c r="J177" s="13">
        <v>1</v>
      </c>
      <c r="K177" s="14">
        <v>1</v>
      </c>
      <c r="L177" s="14">
        <v>4</v>
      </c>
      <c r="M177" s="14">
        <v>1</v>
      </c>
      <c r="N177" s="14">
        <v>1</v>
      </c>
      <c r="O177" s="14">
        <v>1</v>
      </c>
      <c r="P177" s="14">
        <v>1</v>
      </c>
      <c r="Q177" s="14">
        <v>3</v>
      </c>
      <c r="R177" s="14">
        <v>1</v>
      </c>
      <c r="S177" s="14">
        <v>1</v>
      </c>
      <c r="T177" s="14"/>
      <c r="U177" s="14">
        <v>1</v>
      </c>
      <c r="V177" s="14">
        <v>1</v>
      </c>
      <c r="W177" s="15">
        <v>2</v>
      </c>
      <c r="X177" s="14">
        <v>67</v>
      </c>
      <c r="Y177" s="14"/>
      <c r="Z177" s="14"/>
      <c r="AA177" s="13">
        <v>44</v>
      </c>
      <c r="AB177" s="15"/>
      <c r="AC177" s="13">
        <v>46.1</v>
      </c>
      <c r="AD177" s="14">
        <v>7.15</v>
      </c>
      <c r="AE177" s="14">
        <v>67.38</v>
      </c>
      <c r="AF177" s="14">
        <v>5</v>
      </c>
      <c r="AG177" s="14">
        <v>2.06</v>
      </c>
      <c r="AH177" s="14">
        <v>4</v>
      </c>
      <c r="AI177" s="14">
        <v>1.25</v>
      </c>
      <c r="AJ177" s="14">
        <v>1.22</v>
      </c>
      <c r="AK177" s="14">
        <v>2.4700000000000002</v>
      </c>
      <c r="AL177" s="13">
        <v>144</v>
      </c>
      <c r="AM177" s="14">
        <v>372</v>
      </c>
      <c r="AN177" s="14"/>
      <c r="AO177" s="14"/>
      <c r="AP177" s="14"/>
      <c r="AQ177" s="14"/>
      <c r="AR177" s="14"/>
      <c r="AS177" s="14"/>
      <c r="AT177" s="14"/>
      <c r="AU177" s="15"/>
      <c r="AV177" s="13"/>
      <c r="AW177" s="14"/>
      <c r="AX177" s="14"/>
      <c r="AY177" s="14"/>
      <c r="AZ177" s="14"/>
      <c r="BA177" s="15"/>
      <c r="BB177" s="13">
        <v>122</v>
      </c>
      <c r="BC177" s="14">
        <v>4.04</v>
      </c>
      <c r="BD177" s="14">
        <v>297</v>
      </c>
      <c r="BE177" s="14">
        <v>4.4000000000000004</v>
      </c>
      <c r="BF177" s="14">
        <v>14</v>
      </c>
      <c r="BG177" s="15">
        <v>5</v>
      </c>
      <c r="BH177" s="13">
        <v>191</v>
      </c>
      <c r="BI177" s="14">
        <v>1566</v>
      </c>
      <c r="BJ177" s="14">
        <v>3.5714285714285698</v>
      </c>
      <c r="BK177" s="14">
        <v>38.9</v>
      </c>
      <c r="BL177" s="14">
        <v>43</v>
      </c>
      <c r="BM177" s="14">
        <v>6.65</v>
      </c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5"/>
      <c r="CM177" s="13">
        <v>14</v>
      </c>
      <c r="CN177" s="14">
        <v>133</v>
      </c>
      <c r="CO177" s="14">
        <v>7.04</v>
      </c>
      <c r="CP177" s="14">
        <v>329.2</v>
      </c>
      <c r="CQ177" s="14">
        <v>403.5</v>
      </c>
      <c r="CR177" s="15">
        <v>6.87</v>
      </c>
      <c r="CS177" s="13">
        <v>30</v>
      </c>
      <c r="CT177" s="14">
        <v>8</v>
      </c>
      <c r="CU177" s="15">
        <v>18</v>
      </c>
      <c r="CV177" s="13">
        <v>2</v>
      </c>
      <c r="CW177" s="14">
        <v>1</v>
      </c>
      <c r="CX177" s="14">
        <v>5</v>
      </c>
      <c r="CY177" s="14">
        <v>4</v>
      </c>
      <c r="CZ177" s="14">
        <v>3</v>
      </c>
      <c r="DA177" s="15">
        <v>6</v>
      </c>
      <c r="DB177" s="13">
        <v>5</v>
      </c>
      <c r="DC177" s="14">
        <v>6</v>
      </c>
      <c r="DD177" s="14">
        <v>6</v>
      </c>
      <c r="DE177" s="14">
        <v>4</v>
      </c>
      <c r="DF177" s="14">
        <v>5</v>
      </c>
      <c r="DG177" s="14">
        <v>1</v>
      </c>
      <c r="DH177" s="15">
        <v>6</v>
      </c>
      <c r="DI177" s="13">
        <v>6</v>
      </c>
      <c r="DJ177" s="14">
        <v>5</v>
      </c>
      <c r="DK177" s="14">
        <v>6</v>
      </c>
      <c r="DL177" s="14">
        <v>9</v>
      </c>
      <c r="DM177" s="14">
        <v>11</v>
      </c>
      <c r="DN177" s="14">
        <v>6</v>
      </c>
      <c r="DO177" s="14">
        <v>5</v>
      </c>
      <c r="DP177" s="14">
        <v>8</v>
      </c>
      <c r="DQ177" s="14">
        <v>12</v>
      </c>
      <c r="DR177" s="14">
        <v>8</v>
      </c>
      <c r="DS177" s="14">
        <v>4</v>
      </c>
      <c r="DT177" s="14">
        <v>116</v>
      </c>
      <c r="DU177" s="14">
        <v>90</v>
      </c>
      <c r="DV177" s="14">
        <v>18</v>
      </c>
      <c r="DW177" s="14">
        <v>1</v>
      </c>
      <c r="DX177" s="14">
        <v>18</v>
      </c>
      <c r="DY177" s="14">
        <v>12</v>
      </c>
      <c r="DZ177" s="14">
        <v>26</v>
      </c>
      <c r="EA177" s="14">
        <v>16</v>
      </c>
      <c r="EB177" s="14">
        <v>52</v>
      </c>
      <c r="EC177" s="14">
        <v>69</v>
      </c>
      <c r="ED177" s="14">
        <v>193</v>
      </c>
      <c r="EE177" s="14">
        <v>0</v>
      </c>
      <c r="EF177" s="14">
        <v>3</v>
      </c>
      <c r="EG177" s="14">
        <v>0</v>
      </c>
      <c r="EH177" s="14">
        <v>5</v>
      </c>
      <c r="EI177" s="14">
        <v>124</v>
      </c>
      <c r="EJ177" s="15">
        <v>1.32</v>
      </c>
      <c r="EK177" s="54">
        <f>COUNTBLANK($C177:$EJ177)/139</f>
        <v>0.30935251798561153</v>
      </c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Z177"/>
    </row>
    <row r="178" spans="1:156" ht="15.5" customHeight="1" x14ac:dyDescent="0.35">
      <c r="A178">
        <v>177</v>
      </c>
      <c r="B178">
        <v>4</v>
      </c>
      <c r="C178" s="13">
        <v>1</v>
      </c>
      <c r="D178" s="14">
        <v>4</v>
      </c>
      <c r="E178" s="14">
        <v>1</v>
      </c>
      <c r="F178" s="14">
        <v>2</v>
      </c>
      <c r="G178" s="14">
        <v>2</v>
      </c>
      <c r="H178" s="14">
        <v>1</v>
      </c>
      <c r="I178" s="15">
        <v>3</v>
      </c>
      <c r="J178" s="13">
        <v>1</v>
      </c>
      <c r="K178" s="14">
        <v>1</v>
      </c>
      <c r="L178" s="14">
        <v>1</v>
      </c>
      <c r="M178" s="14">
        <v>1</v>
      </c>
      <c r="N178" s="14">
        <v>1</v>
      </c>
      <c r="O178" s="14">
        <v>1</v>
      </c>
      <c r="P178" s="14">
        <v>1</v>
      </c>
      <c r="Q178" s="14">
        <v>1</v>
      </c>
      <c r="R178" s="14">
        <v>2</v>
      </c>
      <c r="S178" s="14">
        <v>2</v>
      </c>
      <c r="T178" s="14"/>
      <c r="U178" s="14">
        <v>1</v>
      </c>
      <c r="V178" s="14">
        <v>1</v>
      </c>
      <c r="W178" s="15">
        <v>1</v>
      </c>
      <c r="X178" s="14">
        <v>69</v>
      </c>
      <c r="Y178" s="14"/>
      <c r="Z178" s="14"/>
      <c r="AA178" s="13">
        <v>56</v>
      </c>
      <c r="AB178" s="15"/>
      <c r="AC178" s="13">
        <v>46.2</v>
      </c>
      <c r="AD178" s="14">
        <v>4.9000000000000004</v>
      </c>
      <c r="AE178" s="14">
        <v>72.28</v>
      </c>
      <c r="AF178" s="14">
        <v>5.62</v>
      </c>
      <c r="AG178" s="14">
        <v>1.1100000000000001</v>
      </c>
      <c r="AH178" s="14">
        <v>2.9</v>
      </c>
      <c r="AI178" s="14">
        <v>2.4700000000000002</v>
      </c>
      <c r="AJ178" s="14">
        <v>6.03</v>
      </c>
      <c r="AK178" s="14">
        <v>3.43</v>
      </c>
      <c r="AL178" s="13">
        <v>121</v>
      </c>
      <c r="AM178" s="14">
        <v>290</v>
      </c>
      <c r="AN178" s="14"/>
      <c r="AO178" s="14"/>
      <c r="AP178" s="14"/>
      <c r="AQ178" s="14"/>
      <c r="AR178" s="14"/>
      <c r="AS178" s="14"/>
      <c r="AT178" s="14"/>
      <c r="AU178" s="15"/>
      <c r="AV178" s="13"/>
      <c r="AW178" s="14"/>
      <c r="AX178" s="14"/>
      <c r="AY178" s="14"/>
      <c r="AZ178" s="14"/>
      <c r="BA178" s="15"/>
      <c r="BB178" s="13">
        <v>145</v>
      </c>
      <c r="BC178" s="14">
        <v>4.76</v>
      </c>
      <c r="BD178" s="14">
        <v>179</v>
      </c>
      <c r="BE178" s="14">
        <v>7.8</v>
      </c>
      <c r="BF178" s="14">
        <v>23</v>
      </c>
      <c r="BG178" s="15">
        <v>2</v>
      </c>
      <c r="BH178" s="13">
        <v>211</v>
      </c>
      <c r="BI178" s="14">
        <v>1455</v>
      </c>
      <c r="BJ178" s="14">
        <v>2.97545454545455</v>
      </c>
      <c r="BK178" s="14">
        <v>46.08</v>
      </c>
      <c r="BL178" s="14">
        <v>50.6</v>
      </c>
      <c r="BM178" s="14">
        <v>6.79</v>
      </c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5"/>
      <c r="CM178" s="13">
        <v>1.9</v>
      </c>
      <c r="CN178" s="14">
        <v>3.46</v>
      </c>
      <c r="CO178" s="14">
        <v>9.41</v>
      </c>
      <c r="CP178" s="14">
        <v>140.18</v>
      </c>
      <c r="CQ178" s="14">
        <v>31</v>
      </c>
      <c r="CR178" s="15">
        <v>21.4</v>
      </c>
      <c r="CS178" s="13">
        <v>27</v>
      </c>
      <c r="CT178" s="14">
        <v>10</v>
      </c>
      <c r="CU178" s="15">
        <v>18</v>
      </c>
      <c r="CV178" s="13">
        <v>5</v>
      </c>
      <c r="CW178" s="14">
        <v>4</v>
      </c>
      <c r="CX178" s="14">
        <v>6</v>
      </c>
      <c r="CY178" s="14">
        <v>4</v>
      </c>
      <c r="CZ178" s="14">
        <v>6</v>
      </c>
      <c r="DA178" s="15">
        <v>6</v>
      </c>
      <c r="DB178" s="13">
        <v>8</v>
      </c>
      <c r="DC178" s="14">
        <v>7</v>
      </c>
      <c r="DD178" s="14">
        <v>7</v>
      </c>
      <c r="DE178" s="14">
        <v>7</v>
      </c>
      <c r="DF178" s="14">
        <v>8</v>
      </c>
      <c r="DG178" s="14">
        <v>6</v>
      </c>
      <c r="DH178" s="15">
        <v>18</v>
      </c>
      <c r="DI178" s="13">
        <v>6</v>
      </c>
      <c r="DJ178" s="14">
        <v>5</v>
      </c>
      <c r="DK178" s="14">
        <v>4</v>
      </c>
      <c r="DL178" s="14">
        <v>7</v>
      </c>
      <c r="DM178" s="14">
        <v>9</v>
      </c>
      <c r="DN178" s="14">
        <v>5</v>
      </c>
      <c r="DO178" s="14">
        <v>4</v>
      </c>
      <c r="DP178" s="14">
        <v>7</v>
      </c>
      <c r="DQ178" s="14">
        <v>16</v>
      </c>
      <c r="DR178" s="14">
        <v>9</v>
      </c>
      <c r="DS178" s="14">
        <v>7</v>
      </c>
      <c r="DT178" s="14">
        <v>110</v>
      </c>
      <c r="DU178" s="14">
        <v>82</v>
      </c>
      <c r="DV178" s="14">
        <v>17</v>
      </c>
      <c r="DW178" s="14">
        <v>1</v>
      </c>
      <c r="DX178" s="14">
        <v>15</v>
      </c>
      <c r="DY178" s="14">
        <v>9</v>
      </c>
      <c r="DZ178" s="14">
        <v>25</v>
      </c>
      <c r="EA178" s="14">
        <v>16</v>
      </c>
      <c r="EB178" s="14">
        <v>51</v>
      </c>
      <c r="EC178" s="14">
        <v>60</v>
      </c>
      <c r="ED178" s="14">
        <v>135</v>
      </c>
      <c r="EE178" s="14">
        <v>0</v>
      </c>
      <c r="EF178" s="14">
        <v>5</v>
      </c>
      <c r="EG178" s="14">
        <v>0</v>
      </c>
      <c r="EH178" s="14">
        <v>5</v>
      </c>
      <c r="EI178" s="14">
        <v>75</v>
      </c>
      <c r="EJ178" s="15">
        <v>1.18</v>
      </c>
      <c r="EK178" s="54">
        <f>COUNTBLANK($C178:$EJ178)/139</f>
        <v>0.30935251798561153</v>
      </c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Z178"/>
    </row>
    <row r="179" spans="1:156" ht="15.5" customHeight="1" x14ac:dyDescent="0.35">
      <c r="A179">
        <v>178</v>
      </c>
      <c r="B179">
        <v>4</v>
      </c>
      <c r="C179" s="13">
        <v>1</v>
      </c>
      <c r="D179" s="14">
        <v>4</v>
      </c>
      <c r="E179" s="14">
        <v>1</v>
      </c>
      <c r="F179" s="14">
        <v>2</v>
      </c>
      <c r="G179" s="14">
        <v>2</v>
      </c>
      <c r="H179" s="14">
        <v>1</v>
      </c>
      <c r="I179" s="15">
        <v>3</v>
      </c>
      <c r="J179" s="13">
        <v>1</v>
      </c>
      <c r="K179" s="14">
        <v>1</v>
      </c>
      <c r="L179" s="14">
        <v>1</v>
      </c>
      <c r="M179" s="14">
        <v>1</v>
      </c>
      <c r="N179" s="14">
        <v>1</v>
      </c>
      <c r="O179" s="14">
        <v>1</v>
      </c>
      <c r="P179" s="14">
        <v>1</v>
      </c>
      <c r="Q179" s="14">
        <v>1</v>
      </c>
      <c r="R179" s="14">
        <v>2</v>
      </c>
      <c r="S179" s="14"/>
      <c r="T179" s="14"/>
      <c r="U179" s="14">
        <v>1</v>
      </c>
      <c r="V179" s="14">
        <v>1</v>
      </c>
      <c r="W179" s="15">
        <v>1</v>
      </c>
      <c r="X179" s="14">
        <v>57</v>
      </c>
      <c r="Y179" s="14"/>
      <c r="Z179" s="14"/>
      <c r="AA179" s="13">
        <v>43</v>
      </c>
      <c r="AB179" s="15"/>
      <c r="AC179" s="13">
        <v>47.05</v>
      </c>
      <c r="AD179" s="14">
        <v>6.34</v>
      </c>
      <c r="AE179" s="14">
        <v>74.7</v>
      </c>
      <c r="AF179" s="14">
        <v>5.67</v>
      </c>
      <c r="AG179" s="14">
        <v>1.46</v>
      </c>
      <c r="AH179" s="14">
        <v>3.74</v>
      </c>
      <c r="AI179" s="14">
        <v>1.57</v>
      </c>
      <c r="AJ179" s="14">
        <v>2.44</v>
      </c>
      <c r="AK179" s="14">
        <v>3.36</v>
      </c>
      <c r="AL179" s="13">
        <v>135</v>
      </c>
      <c r="AM179" s="14">
        <v>284</v>
      </c>
      <c r="AN179" s="14"/>
      <c r="AO179" s="14"/>
      <c r="AP179" s="14"/>
      <c r="AQ179" s="14"/>
      <c r="AR179" s="14"/>
      <c r="AS179" s="14"/>
      <c r="AT179" s="14"/>
      <c r="AU179" s="15"/>
      <c r="AV179" s="13"/>
      <c r="AW179" s="14"/>
      <c r="AX179" s="14"/>
      <c r="AY179" s="14"/>
      <c r="AZ179" s="14"/>
      <c r="BA179" s="15"/>
      <c r="BB179" s="13">
        <v>127</v>
      </c>
      <c r="BC179" s="14">
        <v>4.3499999999999996</v>
      </c>
      <c r="BD179" s="14">
        <v>121</v>
      </c>
      <c r="BE179" s="14">
        <v>6.4</v>
      </c>
      <c r="BF179" s="14">
        <v>10</v>
      </c>
      <c r="BG179" s="15">
        <v>6</v>
      </c>
      <c r="BH179" s="13">
        <v>222</v>
      </c>
      <c r="BI179" s="14">
        <f>BH179/BB179*1000</f>
        <v>1748.0314960629921</v>
      </c>
      <c r="BJ179" s="14">
        <v>5.5682352941176498</v>
      </c>
      <c r="BK179" s="14">
        <v>76.97</v>
      </c>
      <c r="BL179" s="14">
        <v>93.2</v>
      </c>
      <c r="BM179" s="14">
        <v>7.41</v>
      </c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5"/>
      <c r="CM179" s="13">
        <v>4.7</v>
      </c>
      <c r="CN179" s="14">
        <v>60.54</v>
      </c>
      <c r="CO179" s="14">
        <v>11.04</v>
      </c>
      <c r="CP179" s="14">
        <v>504.33</v>
      </c>
      <c r="CQ179" s="14">
        <v>141.30000000000001</v>
      </c>
      <c r="CR179" s="15">
        <v>8.4499999999999993</v>
      </c>
      <c r="CS179" s="13">
        <v>30</v>
      </c>
      <c r="CT179" s="14">
        <v>9</v>
      </c>
      <c r="CU179" s="15">
        <v>18</v>
      </c>
      <c r="CV179" s="13">
        <v>4</v>
      </c>
      <c r="CW179" s="14">
        <v>3</v>
      </c>
      <c r="CX179" s="14">
        <v>1</v>
      </c>
      <c r="CY179" s="14">
        <v>6</v>
      </c>
      <c r="CZ179" s="14">
        <v>3</v>
      </c>
      <c r="DA179" s="15">
        <v>8</v>
      </c>
      <c r="DB179" s="13">
        <v>4</v>
      </c>
      <c r="DC179" s="14">
        <v>3</v>
      </c>
      <c r="DD179" s="14">
        <v>1</v>
      </c>
      <c r="DE179" s="14">
        <v>6</v>
      </c>
      <c r="DF179" s="14">
        <v>5</v>
      </c>
      <c r="DG179" s="14">
        <v>8</v>
      </c>
      <c r="DH179" s="15">
        <v>3</v>
      </c>
      <c r="DI179" s="13">
        <v>6</v>
      </c>
      <c r="DJ179" s="14">
        <v>5</v>
      </c>
      <c r="DK179" s="14">
        <v>5</v>
      </c>
      <c r="DL179" s="14">
        <v>5</v>
      </c>
      <c r="DM179" s="14">
        <v>11</v>
      </c>
      <c r="DN179" s="14">
        <v>6</v>
      </c>
      <c r="DO179" s="14">
        <v>5</v>
      </c>
      <c r="DP179" s="14">
        <v>10</v>
      </c>
      <c r="DQ179" s="14">
        <v>11</v>
      </c>
      <c r="DR179" s="14">
        <v>9</v>
      </c>
      <c r="DS179" s="14">
        <v>2</v>
      </c>
      <c r="DT179" s="14">
        <v>101</v>
      </c>
      <c r="DU179" s="14">
        <v>89</v>
      </c>
      <c r="DV179" s="14">
        <v>16</v>
      </c>
      <c r="DW179" s="14">
        <v>1</v>
      </c>
      <c r="DX179" s="14">
        <v>24</v>
      </c>
      <c r="DY179" s="14">
        <v>8</v>
      </c>
      <c r="DZ179" s="14">
        <v>26</v>
      </c>
      <c r="EA179" s="14">
        <v>15</v>
      </c>
      <c r="EB179" s="14">
        <v>47</v>
      </c>
      <c r="EC179" s="14">
        <v>72</v>
      </c>
      <c r="ED179" s="14">
        <v>113</v>
      </c>
      <c r="EE179" s="14">
        <v>1</v>
      </c>
      <c r="EF179" s="14">
        <v>0</v>
      </c>
      <c r="EG179" s="14">
        <v>0</v>
      </c>
      <c r="EH179" s="14">
        <v>2</v>
      </c>
      <c r="EI179" s="14">
        <v>41</v>
      </c>
      <c r="EJ179" s="15">
        <v>1.53</v>
      </c>
      <c r="EK179" s="54">
        <f>COUNTBLANK($C179:$EJ179)/139</f>
        <v>0.31654676258992803</v>
      </c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Z179"/>
    </row>
    <row r="180" spans="1:156" ht="15.5" customHeight="1" x14ac:dyDescent="0.35">
      <c r="A180">
        <v>179</v>
      </c>
      <c r="B180">
        <v>4</v>
      </c>
      <c r="C180" s="13">
        <v>2</v>
      </c>
      <c r="D180" s="14">
        <v>6</v>
      </c>
      <c r="E180" s="14">
        <v>1</v>
      </c>
      <c r="F180" s="14">
        <v>2</v>
      </c>
      <c r="G180" s="14">
        <v>3</v>
      </c>
      <c r="H180" s="14">
        <v>1</v>
      </c>
      <c r="I180" s="15">
        <v>1</v>
      </c>
      <c r="J180" s="13">
        <v>1</v>
      </c>
      <c r="K180" s="14">
        <v>1</v>
      </c>
      <c r="L180" s="14">
        <v>1</v>
      </c>
      <c r="M180" s="14">
        <v>1</v>
      </c>
      <c r="N180" s="14">
        <v>1</v>
      </c>
      <c r="O180" s="14">
        <v>1</v>
      </c>
      <c r="P180" s="14">
        <v>1</v>
      </c>
      <c r="Q180" s="14">
        <v>1</v>
      </c>
      <c r="R180" s="14">
        <v>1</v>
      </c>
      <c r="S180" s="14">
        <v>1</v>
      </c>
      <c r="T180" s="14"/>
      <c r="U180" s="14"/>
      <c r="V180" s="14"/>
      <c r="W180" s="15"/>
      <c r="X180" s="14">
        <v>58</v>
      </c>
      <c r="Y180" s="14"/>
      <c r="Z180" s="14"/>
      <c r="AA180" s="13">
        <v>40</v>
      </c>
      <c r="AB180" s="15"/>
      <c r="AC180" s="13">
        <v>47.2</v>
      </c>
      <c r="AD180" s="14">
        <v>6.74</v>
      </c>
      <c r="AE180" s="14">
        <v>70.319999999999993</v>
      </c>
      <c r="AF180" s="14">
        <v>4.8</v>
      </c>
      <c r="AG180" s="14">
        <v>1.54</v>
      </c>
      <c r="AH180" s="14">
        <v>3.74</v>
      </c>
      <c r="AI180" s="14">
        <v>1.26</v>
      </c>
      <c r="AJ180" s="14">
        <v>1.28</v>
      </c>
      <c r="AK180" s="14">
        <v>3.4</v>
      </c>
      <c r="AL180" s="13">
        <v>209</v>
      </c>
      <c r="AM180" s="14">
        <v>466</v>
      </c>
      <c r="AN180" s="14"/>
      <c r="AO180" s="14"/>
      <c r="AP180" s="14"/>
      <c r="AQ180" s="14"/>
      <c r="AR180" s="14"/>
      <c r="AS180" s="14"/>
      <c r="AT180" s="14"/>
      <c r="AU180" s="15"/>
      <c r="AV180" s="13"/>
      <c r="AW180" s="14"/>
      <c r="AX180" s="14"/>
      <c r="AY180" s="14"/>
      <c r="AZ180" s="14"/>
      <c r="BA180" s="15"/>
      <c r="BB180" s="13">
        <v>135</v>
      </c>
      <c r="BC180" s="14">
        <v>4.5199999999999996</v>
      </c>
      <c r="BD180" s="14">
        <v>239</v>
      </c>
      <c r="BE180" s="14">
        <v>5.3</v>
      </c>
      <c r="BF180" s="14">
        <v>25</v>
      </c>
      <c r="BG180" s="15">
        <v>0</v>
      </c>
      <c r="BH180" s="13">
        <v>198</v>
      </c>
      <c r="BI180" s="14">
        <v>1467</v>
      </c>
      <c r="BJ180" s="14">
        <v>3.99</v>
      </c>
      <c r="BK180" s="14">
        <v>45.25</v>
      </c>
      <c r="BL180" s="14">
        <v>60</v>
      </c>
      <c r="BM180" s="14">
        <v>8.5299999999999994</v>
      </c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5"/>
      <c r="CM180" s="13">
        <v>6.9</v>
      </c>
      <c r="CN180" s="14">
        <v>22.8</v>
      </c>
      <c r="CO180" s="14">
        <v>1.5</v>
      </c>
      <c r="CP180" s="14">
        <v>430.6</v>
      </c>
      <c r="CQ180" s="14">
        <v>301</v>
      </c>
      <c r="CR180" s="15">
        <v>6.2</v>
      </c>
      <c r="CS180" s="13">
        <v>30</v>
      </c>
      <c r="CT180" s="14">
        <v>10</v>
      </c>
      <c r="CU180" s="15">
        <v>18</v>
      </c>
      <c r="CV180" s="13">
        <v>1</v>
      </c>
      <c r="CW180" s="14">
        <v>1</v>
      </c>
      <c r="CX180" s="14">
        <v>1</v>
      </c>
      <c r="CY180" s="14">
        <v>1</v>
      </c>
      <c r="CZ180" s="14">
        <v>1</v>
      </c>
      <c r="DA180" s="15">
        <v>1</v>
      </c>
      <c r="DB180" s="13">
        <v>2</v>
      </c>
      <c r="DC180" s="14">
        <v>1</v>
      </c>
      <c r="DD180" s="14">
        <v>5</v>
      </c>
      <c r="DE180" s="14">
        <v>1</v>
      </c>
      <c r="DF180" s="14">
        <v>3</v>
      </c>
      <c r="DG180" s="14">
        <v>7</v>
      </c>
      <c r="DH180" s="15">
        <v>1</v>
      </c>
      <c r="DI180" s="13">
        <v>6</v>
      </c>
      <c r="DJ180" s="14">
        <v>5</v>
      </c>
      <c r="DK180" s="14">
        <v>8</v>
      </c>
      <c r="DL180" s="14">
        <v>14</v>
      </c>
      <c r="DM180" s="14">
        <v>14</v>
      </c>
      <c r="DN180" s="14">
        <v>7</v>
      </c>
      <c r="DO180" s="14">
        <v>7</v>
      </c>
      <c r="DP180" s="14">
        <v>10</v>
      </c>
      <c r="DQ180" s="14">
        <v>19</v>
      </c>
      <c r="DR180" s="14">
        <v>9</v>
      </c>
      <c r="DS180" s="14">
        <v>10</v>
      </c>
      <c r="DT180" s="14">
        <v>143</v>
      </c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5"/>
      <c r="EK180" s="54">
        <f>COUNTBLANK($C180:$EJ180)/139</f>
        <v>0.4460431654676259</v>
      </c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Z180"/>
    </row>
    <row r="181" spans="1:156" ht="15.5" customHeight="1" x14ac:dyDescent="0.35">
      <c r="A181">
        <v>180</v>
      </c>
      <c r="B181">
        <v>1</v>
      </c>
      <c r="C181" s="13">
        <v>2</v>
      </c>
      <c r="D181" s="14"/>
      <c r="E181" s="14"/>
      <c r="F181" s="14"/>
      <c r="G181" s="14"/>
      <c r="H181" s="14"/>
      <c r="I181" s="15"/>
      <c r="J181" s="13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5"/>
      <c r="X181" s="14">
        <v>74</v>
      </c>
      <c r="Y181" s="14"/>
      <c r="Z181" s="14"/>
      <c r="AA181" s="13">
        <v>50</v>
      </c>
      <c r="AB181" s="15"/>
      <c r="AC181" s="13">
        <v>45.26</v>
      </c>
      <c r="AD181" s="14">
        <v>6.26</v>
      </c>
      <c r="AE181" s="14">
        <v>73.25</v>
      </c>
      <c r="AF181" s="14">
        <v>4.87</v>
      </c>
      <c r="AG181" s="14">
        <v>1.39</v>
      </c>
      <c r="AH181" s="14">
        <v>3.74</v>
      </c>
      <c r="AI181" s="14">
        <v>1.06</v>
      </c>
      <c r="AJ181" s="14">
        <v>1.46</v>
      </c>
      <c r="AK181" s="14">
        <v>3.5</v>
      </c>
      <c r="AL181" s="13">
        <v>153</v>
      </c>
      <c r="AM181" s="14">
        <v>331</v>
      </c>
      <c r="AN181" s="14"/>
      <c r="AO181" s="14"/>
      <c r="AP181" s="14"/>
      <c r="AQ181" s="14"/>
      <c r="AR181" s="14"/>
      <c r="AS181" s="14"/>
      <c r="AT181" s="14"/>
      <c r="AU181" s="15"/>
      <c r="AV181" s="13"/>
      <c r="AW181" s="14"/>
      <c r="AX181" s="14"/>
      <c r="AY181" s="14"/>
      <c r="AZ181" s="14"/>
      <c r="BA181" s="15"/>
      <c r="BB181" s="13">
        <v>139</v>
      </c>
      <c r="BC181" s="14">
        <v>5.0199999999999996</v>
      </c>
      <c r="BD181" s="14">
        <v>228</v>
      </c>
      <c r="BE181" s="14">
        <v>4.9000000000000004</v>
      </c>
      <c r="BF181" s="14">
        <v>13</v>
      </c>
      <c r="BG181" s="15">
        <v>0</v>
      </c>
      <c r="BH181" s="13">
        <v>236</v>
      </c>
      <c r="BI181" s="14">
        <v>1698</v>
      </c>
      <c r="BJ181" s="14">
        <v>6.06</v>
      </c>
      <c r="BK181" s="14">
        <v>43.18</v>
      </c>
      <c r="BL181" s="14">
        <v>268</v>
      </c>
      <c r="BM181" s="14">
        <v>7.23</v>
      </c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5"/>
      <c r="CM181" s="13">
        <v>6.8</v>
      </c>
      <c r="CN181" s="14">
        <v>190.1</v>
      </c>
      <c r="CO181" s="14">
        <v>1.6</v>
      </c>
      <c r="CP181" s="14">
        <v>728.7</v>
      </c>
      <c r="CQ181" s="14">
        <v>524.79999999999995</v>
      </c>
      <c r="CR181" s="15">
        <v>6.3</v>
      </c>
      <c r="CS181" s="13">
        <v>26</v>
      </c>
      <c r="CT181" s="14">
        <v>6</v>
      </c>
      <c r="CU181" s="15">
        <v>15</v>
      </c>
      <c r="CV181" s="13">
        <v>3</v>
      </c>
      <c r="CW181" s="14">
        <v>1</v>
      </c>
      <c r="CX181" s="14">
        <v>5</v>
      </c>
      <c r="CY181" s="14">
        <v>6</v>
      </c>
      <c r="CZ181" s="14">
        <v>3</v>
      </c>
      <c r="DA181" s="15">
        <v>4</v>
      </c>
      <c r="DB181" s="13">
        <v>6</v>
      </c>
      <c r="DC181" s="14">
        <v>5</v>
      </c>
      <c r="DD181" s="14">
        <v>6</v>
      </c>
      <c r="DE181" s="14">
        <v>6</v>
      </c>
      <c r="DF181" s="14">
        <v>6</v>
      </c>
      <c r="DG181" s="14">
        <v>4</v>
      </c>
      <c r="DH181" s="15">
        <v>4</v>
      </c>
      <c r="DI181" s="13">
        <v>6</v>
      </c>
      <c r="DJ181" s="14">
        <v>5</v>
      </c>
      <c r="DK181" s="14">
        <v>2</v>
      </c>
      <c r="DL181" s="14">
        <v>6</v>
      </c>
      <c r="DM181" s="14">
        <v>8</v>
      </c>
      <c r="DN181" s="14">
        <v>4</v>
      </c>
      <c r="DO181" s="14">
        <v>4</v>
      </c>
      <c r="DP181" s="14">
        <v>3</v>
      </c>
      <c r="DQ181" s="14">
        <v>12</v>
      </c>
      <c r="DR181" s="14">
        <v>8</v>
      </c>
      <c r="DS181" s="14">
        <v>4</v>
      </c>
      <c r="DT181" s="14">
        <v>94</v>
      </c>
      <c r="DU181" s="14">
        <v>89</v>
      </c>
      <c r="DV181" s="14">
        <v>18</v>
      </c>
      <c r="DW181" s="14">
        <v>1</v>
      </c>
      <c r="DX181" s="14">
        <v>25</v>
      </c>
      <c r="DY181" s="14">
        <v>6</v>
      </c>
      <c r="DZ181" s="14">
        <v>25</v>
      </c>
      <c r="EA181" s="14">
        <v>15</v>
      </c>
      <c r="EB181" s="14">
        <v>56</v>
      </c>
      <c r="EC181" s="14">
        <v>90</v>
      </c>
      <c r="ED181" s="14">
        <v>180</v>
      </c>
      <c r="EE181" s="14">
        <v>0</v>
      </c>
      <c r="EF181" s="14">
        <v>2</v>
      </c>
      <c r="EG181" s="14">
        <v>0</v>
      </c>
      <c r="EH181" s="14">
        <v>8</v>
      </c>
      <c r="EI181" s="14">
        <v>90</v>
      </c>
      <c r="EJ181" s="15">
        <v>1.61</v>
      </c>
      <c r="EK181" s="54">
        <f>COUNTBLANK($C181:$EJ181)/139</f>
        <v>0.4460431654676259</v>
      </c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Z181"/>
    </row>
    <row r="182" spans="1:156" ht="15.5" customHeight="1" x14ac:dyDescent="0.35">
      <c r="A182">
        <v>181</v>
      </c>
      <c r="B182">
        <v>1</v>
      </c>
      <c r="C182" s="13">
        <v>2</v>
      </c>
      <c r="D182" s="14"/>
      <c r="E182" s="14"/>
      <c r="F182" s="14"/>
      <c r="G182" s="14"/>
      <c r="H182" s="14"/>
      <c r="I182" s="15"/>
      <c r="J182" s="13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5"/>
      <c r="X182" s="14">
        <v>77</v>
      </c>
      <c r="Y182" s="14"/>
      <c r="Z182" s="14"/>
      <c r="AA182" s="13">
        <v>48</v>
      </c>
      <c r="AB182" s="15"/>
      <c r="AC182" s="13">
        <v>45.1</v>
      </c>
      <c r="AD182" s="14">
        <v>5.66</v>
      </c>
      <c r="AE182" s="14">
        <v>67.849999999999994</v>
      </c>
      <c r="AF182" s="14">
        <v>5</v>
      </c>
      <c r="AG182" s="14">
        <v>1.54</v>
      </c>
      <c r="AH182" s="14">
        <v>3.01</v>
      </c>
      <c r="AI182" s="14">
        <v>1.52</v>
      </c>
      <c r="AJ182" s="14" t="s">
        <v>125</v>
      </c>
      <c r="AK182" s="14">
        <v>2.7</v>
      </c>
      <c r="AL182" s="13">
        <v>135</v>
      </c>
      <c r="AM182" s="14">
        <v>542</v>
      </c>
      <c r="AN182" s="14"/>
      <c r="AO182" s="14"/>
      <c r="AP182" s="14"/>
      <c r="AQ182" s="14"/>
      <c r="AR182" s="14"/>
      <c r="AS182" s="14"/>
      <c r="AT182" s="14"/>
      <c r="AU182" s="15"/>
      <c r="AV182" s="13"/>
      <c r="AW182" s="14"/>
      <c r="AX182" s="14"/>
      <c r="AY182" s="14"/>
      <c r="AZ182" s="14"/>
      <c r="BA182" s="15"/>
      <c r="BB182" s="13">
        <v>132</v>
      </c>
      <c r="BC182" s="14">
        <v>4.2699999999999996</v>
      </c>
      <c r="BD182" s="14">
        <v>234</v>
      </c>
      <c r="BE182" s="14">
        <v>5.0999999999999996</v>
      </c>
      <c r="BF182" s="14">
        <v>8</v>
      </c>
      <c r="BG182" s="15">
        <v>0</v>
      </c>
      <c r="BH182" s="13">
        <v>196</v>
      </c>
      <c r="BI182" s="14">
        <v>1485</v>
      </c>
      <c r="BJ182" s="14">
        <v>4.0599999999999996</v>
      </c>
      <c r="BK182" s="14">
        <v>35.42</v>
      </c>
      <c r="BL182" s="14">
        <v>67.8</v>
      </c>
      <c r="BM182" s="14">
        <v>7.96</v>
      </c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5"/>
      <c r="CM182" s="13">
        <v>8.4</v>
      </c>
      <c r="CN182" s="14">
        <v>191.3</v>
      </c>
      <c r="CO182" s="14">
        <v>1.7</v>
      </c>
      <c r="CP182" s="14">
        <v>530.6</v>
      </c>
      <c r="CQ182" s="14">
        <v>715.4</v>
      </c>
      <c r="CR182" s="15">
        <v>6.1</v>
      </c>
      <c r="CS182" s="13">
        <v>26</v>
      </c>
      <c r="CT182" s="14">
        <v>5</v>
      </c>
      <c r="CU182" s="15">
        <v>16</v>
      </c>
      <c r="CV182" s="13">
        <v>5</v>
      </c>
      <c r="CW182" s="14">
        <v>1</v>
      </c>
      <c r="CX182" s="14">
        <v>8</v>
      </c>
      <c r="CY182" s="14">
        <v>4</v>
      </c>
      <c r="CZ182" s="14">
        <v>7</v>
      </c>
      <c r="DA182" s="15">
        <v>2</v>
      </c>
      <c r="DB182" s="13">
        <v>6</v>
      </c>
      <c r="DC182" s="14">
        <v>6</v>
      </c>
      <c r="DD182" s="14">
        <v>8</v>
      </c>
      <c r="DE182" s="14">
        <v>4</v>
      </c>
      <c r="DF182" s="14">
        <v>4</v>
      </c>
      <c r="DG182" s="14">
        <v>2</v>
      </c>
      <c r="DH182" s="15">
        <v>8</v>
      </c>
      <c r="DI182" s="13">
        <v>5</v>
      </c>
      <c r="DJ182" s="14">
        <v>4</v>
      </c>
      <c r="DK182" s="14">
        <v>2</v>
      </c>
      <c r="DL182" s="14">
        <v>7</v>
      </c>
      <c r="DM182" s="14">
        <v>11</v>
      </c>
      <c r="DN182" s="14">
        <v>6</v>
      </c>
      <c r="DO182" s="14">
        <v>5</v>
      </c>
      <c r="DP182" s="14">
        <v>1</v>
      </c>
      <c r="DQ182" s="14">
        <v>13</v>
      </c>
      <c r="DR182" s="14">
        <v>9</v>
      </c>
      <c r="DS182" s="14">
        <v>4</v>
      </c>
      <c r="DT182" s="14">
        <v>99</v>
      </c>
      <c r="DU182" s="14">
        <v>65</v>
      </c>
      <c r="DV182" s="14">
        <v>16</v>
      </c>
      <c r="DW182" s="14">
        <v>1</v>
      </c>
      <c r="DX182" s="14">
        <v>13</v>
      </c>
      <c r="DY182" s="14">
        <v>4</v>
      </c>
      <c r="DZ182" s="14">
        <v>23</v>
      </c>
      <c r="EA182" s="14">
        <v>9</v>
      </c>
      <c r="EB182" s="14">
        <v>77</v>
      </c>
      <c r="EC182" s="14">
        <v>123</v>
      </c>
      <c r="ED182" s="14">
        <v>229</v>
      </c>
      <c r="EE182" s="14">
        <v>5</v>
      </c>
      <c r="EF182" s="14">
        <v>8</v>
      </c>
      <c r="EG182" s="14">
        <v>1</v>
      </c>
      <c r="EH182" s="14">
        <v>29</v>
      </c>
      <c r="EI182" s="14">
        <v>106</v>
      </c>
      <c r="EJ182" s="15">
        <v>1.6</v>
      </c>
      <c r="EK182" s="54">
        <f>COUNTBLANK($C182:$EJ182)/139</f>
        <v>0.4460431654676259</v>
      </c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Z182"/>
    </row>
    <row r="183" spans="1:156" ht="15.5" customHeight="1" x14ac:dyDescent="0.35">
      <c r="A183">
        <v>182</v>
      </c>
      <c r="B183">
        <v>4</v>
      </c>
      <c r="C183" s="13">
        <v>2</v>
      </c>
      <c r="D183" s="14">
        <v>3</v>
      </c>
      <c r="E183" s="14">
        <v>6</v>
      </c>
      <c r="F183" s="14">
        <v>2</v>
      </c>
      <c r="G183" s="14">
        <v>3</v>
      </c>
      <c r="H183" s="14">
        <v>1</v>
      </c>
      <c r="I183" s="15">
        <v>1</v>
      </c>
      <c r="J183" s="13">
        <v>1</v>
      </c>
      <c r="K183" s="14">
        <v>1</v>
      </c>
      <c r="L183" s="14">
        <v>1</v>
      </c>
      <c r="M183" s="14">
        <v>1</v>
      </c>
      <c r="N183" s="14">
        <v>1</v>
      </c>
      <c r="O183" s="14">
        <v>1</v>
      </c>
      <c r="P183" s="14">
        <v>1</v>
      </c>
      <c r="Q183" s="14">
        <v>2</v>
      </c>
      <c r="R183" s="14">
        <v>1</v>
      </c>
      <c r="S183" s="14">
        <v>2</v>
      </c>
      <c r="T183" s="14"/>
      <c r="U183" s="14"/>
      <c r="V183" s="14"/>
      <c r="W183" s="15"/>
      <c r="X183" s="14">
        <v>69</v>
      </c>
      <c r="Y183" s="14">
        <v>59</v>
      </c>
      <c r="Z183" s="14"/>
      <c r="AA183" s="13">
        <v>55</v>
      </c>
      <c r="AB183" s="15"/>
      <c r="AC183" s="13">
        <v>41.8</v>
      </c>
      <c r="AD183" s="14">
        <v>5.38</v>
      </c>
      <c r="AE183" s="14">
        <v>70.099999999999994</v>
      </c>
      <c r="AF183" s="14">
        <v>6.6</v>
      </c>
      <c r="AG183" s="14">
        <v>0.75</v>
      </c>
      <c r="AH183" s="14">
        <v>3.26</v>
      </c>
      <c r="AI183" s="14">
        <v>2.56</v>
      </c>
      <c r="AJ183" s="14">
        <v>1.48</v>
      </c>
      <c r="AK183" s="14">
        <v>6.14</v>
      </c>
      <c r="AL183" s="13">
        <v>82</v>
      </c>
      <c r="AM183" s="14">
        <v>161</v>
      </c>
      <c r="AN183" s="14"/>
      <c r="AO183" s="14"/>
      <c r="AP183" s="14"/>
      <c r="AQ183" s="14"/>
      <c r="AR183" s="14"/>
      <c r="AS183" s="14"/>
      <c r="AT183" s="14"/>
      <c r="AU183" s="15"/>
      <c r="AV183" s="13"/>
      <c r="AW183" s="14"/>
      <c r="AX183" s="14"/>
      <c r="AY183" s="14"/>
      <c r="AZ183" s="14"/>
      <c r="BA183" s="15"/>
      <c r="BB183" s="13">
        <v>143</v>
      </c>
      <c r="BC183" s="14">
        <v>4.63</v>
      </c>
      <c r="BD183" s="14">
        <v>177</v>
      </c>
      <c r="BE183" s="14">
        <v>9.4</v>
      </c>
      <c r="BF183" s="14">
        <v>14</v>
      </c>
      <c r="BG183" s="15">
        <v>9</v>
      </c>
      <c r="BH183" s="13">
        <v>205</v>
      </c>
      <c r="BI183" s="14">
        <v>1433</v>
      </c>
      <c r="BJ183" s="14">
        <v>5.2220967741935498</v>
      </c>
      <c r="BK183" s="14">
        <v>32.380000000000003</v>
      </c>
      <c r="BL183" s="14">
        <v>72.7</v>
      </c>
      <c r="BM183" s="14">
        <v>7.56</v>
      </c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5"/>
      <c r="CM183" s="13">
        <v>2.57</v>
      </c>
      <c r="CN183" s="14">
        <v>8.76</v>
      </c>
      <c r="CO183" s="14">
        <v>2.4900000000000002</v>
      </c>
      <c r="CP183" s="14">
        <v>193.48</v>
      </c>
      <c r="CQ183" s="14">
        <v>63.41</v>
      </c>
      <c r="CR183" s="15">
        <v>10.119999999999999</v>
      </c>
      <c r="CS183" s="13">
        <v>29</v>
      </c>
      <c r="CT183" s="14">
        <v>7</v>
      </c>
      <c r="CU183" s="15">
        <v>18</v>
      </c>
      <c r="CV183" s="13">
        <v>5</v>
      </c>
      <c r="CW183" s="14">
        <v>1</v>
      </c>
      <c r="CX183" s="14">
        <v>6</v>
      </c>
      <c r="CY183" s="14">
        <v>6</v>
      </c>
      <c r="CZ183" s="14">
        <v>4</v>
      </c>
      <c r="DA183" s="15">
        <v>8</v>
      </c>
      <c r="DB183" s="13">
        <v>9</v>
      </c>
      <c r="DC183" s="14">
        <v>8</v>
      </c>
      <c r="DD183" s="14">
        <v>9</v>
      </c>
      <c r="DE183" s="14">
        <v>8</v>
      </c>
      <c r="DF183" s="14">
        <v>8</v>
      </c>
      <c r="DG183" s="14">
        <v>9</v>
      </c>
      <c r="DH183" s="15">
        <v>17</v>
      </c>
      <c r="DI183" s="13">
        <v>6</v>
      </c>
      <c r="DJ183" s="14">
        <v>5</v>
      </c>
      <c r="DK183" s="14">
        <v>4</v>
      </c>
      <c r="DL183" s="14">
        <v>7</v>
      </c>
      <c r="DM183" s="14">
        <v>11</v>
      </c>
      <c r="DN183" s="14">
        <v>6</v>
      </c>
      <c r="DO183" s="14">
        <v>5</v>
      </c>
      <c r="DP183" s="14">
        <v>11</v>
      </c>
      <c r="DQ183" s="14">
        <v>15</v>
      </c>
      <c r="DR183" s="14">
        <v>9</v>
      </c>
      <c r="DS183" s="14">
        <v>6</v>
      </c>
      <c r="DT183" s="14">
        <v>120</v>
      </c>
      <c r="DU183" s="14">
        <v>86</v>
      </c>
      <c r="DV183" s="14">
        <v>18</v>
      </c>
      <c r="DW183" s="14">
        <v>1</v>
      </c>
      <c r="DX183" s="14">
        <v>23</v>
      </c>
      <c r="DY183" s="14">
        <v>8</v>
      </c>
      <c r="DZ183" s="14">
        <v>25</v>
      </c>
      <c r="EA183" s="14">
        <v>12</v>
      </c>
      <c r="EB183" s="14">
        <v>82</v>
      </c>
      <c r="EC183" s="14">
        <v>96</v>
      </c>
      <c r="ED183" s="14">
        <v>188</v>
      </c>
      <c r="EE183" s="14">
        <v>0</v>
      </c>
      <c r="EF183" s="14">
        <v>1</v>
      </c>
      <c r="EG183" s="14">
        <v>1</v>
      </c>
      <c r="EH183" s="14">
        <v>5</v>
      </c>
      <c r="EI183" s="14">
        <v>92</v>
      </c>
      <c r="EJ183" s="15">
        <v>1.17</v>
      </c>
      <c r="EK183" s="54">
        <f>COUNTBLANK($C183:$EJ183)/139</f>
        <v>0.32374100719424459</v>
      </c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Z183"/>
    </row>
    <row r="184" spans="1:156" ht="15.5" customHeight="1" x14ac:dyDescent="0.35">
      <c r="A184">
        <v>183</v>
      </c>
      <c r="B184">
        <v>4</v>
      </c>
      <c r="C184" s="13">
        <v>2</v>
      </c>
      <c r="D184" s="14">
        <v>4</v>
      </c>
      <c r="E184" s="14">
        <v>6</v>
      </c>
      <c r="F184" s="14">
        <v>2</v>
      </c>
      <c r="G184" s="14">
        <v>3</v>
      </c>
      <c r="H184" s="14">
        <v>1</v>
      </c>
      <c r="I184" s="15">
        <v>1</v>
      </c>
      <c r="J184" s="13">
        <v>1</v>
      </c>
      <c r="K184" s="14">
        <v>1</v>
      </c>
      <c r="L184" s="14">
        <v>1</v>
      </c>
      <c r="M184" s="14">
        <v>1</v>
      </c>
      <c r="N184" s="14">
        <v>1</v>
      </c>
      <c r="O184" s="14">
        <v>1</v>
      </c>
      <c r="P184" s="14">
        <v>1</v>
      </c>
      <c r="Q184" s="14">
        <v>1</v>
      </c>
      <c r="R184" s="14">
        <v>1</v>
      </c>
      <c r="S184" s="14">
        <v>2</v>
      </c>
      <c r="T184" s="14">
        <v>0</v>
      </c>
      <c r="U184" s="14">
        <v>1</v>
      </c>
      <c r="V184" s="14">
        <v>1</v>
      </c>
      <c r="W184" s="15">
        <v>1</v>
      </c>
      <c r="X184" s="14">
        <v>69</v>
      </c>
      <c r="Y184" s="14">
        <v>68</v>
      </c>
      <c r="Z184" s="14">
        <v>12</v>
      </c>
      <c r="AA184" s="13"/>
      <c r="AB184" s="15"/>
      <c r="AC184" s="13">
        <v>50.27</v>
      </c>
      <c r="AD184" s="14">
        <v>4.78</v>
      </c>
      <c r="AE184" s="14">
        <v>81.52</v>
      </c>
      <c r="AF184" s="14">
        <v>4.53</v>
      </c>
      <c r="AG184" s="14">
        <v>1.42</v>
      </c>
      <c r="AH184" s="14">
        <v>2.93</v>
      </c>
      <c r="AI184" s="14">
        <v>1.35</v>
      </c>
      <c r="AJ184" s="14">
        <v>0.36</v>
      </c>
      <c r="AK184" s="14">
        <v>2.36</v>
      </c>
      <c r="AL184" s="13">
        <v>173</v>
      </c>
      <c r="AM184" s="14">
        <v>300</v>
      </c>
      <c r="AN184" s="14"/>
      <c r="AO184" s="14"/>
      <c r="AP184" s="14"/>
      <c r="AQ184" s="14"/>
      <c r="AR184" s="14"/>
      <c r="AS184" s="14"/>
      <c r="AT184" s="14"/>
      <c r="AU184" s="15"/>
      <c r="AV184" s="13"/>
      <c r="AW184" s="14"/>
      <c r="AX184" s="14"/>
      <c r="AY184" s="14"/>
      <c r="AZ184" s="14"/>
      <c r="BA184" s="15"/>
      <c r="BB184" s="13">
        <v>136</v>
      </c>
      <c r="BC184" s="14">
        <v>4.62</v>
      </c>
      <c r="BD184" s="14">
        <v>150</v>
      </c>
      <c r="BE184" s="14">
        <v>3.5</v>
      </c>
      <c r="BF184" s="14">
        <v>5</v>
      </c>
      <c r="BG184" s="15">
        <v>1</v>
      </c>
      <c r="BH184" s="13">
        <v>208.8</v>
      </c>
      <c r="BI184" s="14">
        <f>BH184/BB184*1000</f>
        <v>1535.294117647059</v>
      </c>
      <c r="BJ184" s="14">
        <v>6.1</v>
      </c>
      <c r="BK184" s="14">
        <v>45.99</v>
      </c>
      <c r="BL184" s="14">
        <v>106.7</v>
      </c>
      <c r="BM184" s="14">
        <v>1038</v>
      </c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5"/>
      <c r="CM184" s="13">
        <v>2.86</v>
      </c>
      <c r="CN184" s="14">
        <v>11.8165</v>
      </c>
      <c r="CO184" s="14">
        <v>176.93899999999999</v>
      </c>
      <c r="CP184" s="14">
        <v>631.82000000000005</v>
      </c>
      <c r="CQ184" s="14">
        <v>180.75700000000001</v>
      </c>
      <c r="CR184" s="15">
        <v>10.27</v>
      </c>
      <c r="CS184" s="13">
        <v>29</v>
      </c>
      <c r="CT184" s="14">
        <v>10</v>
      </c>
      <c r="CU184" s="15">
        <v>17</v>
      </c>
      <c r="CV184" s="13">
        <v>3</v>
      </c>
      <c r="CW184" s="14">
        <v>1</v>
      </c>
      <c r="CX184" s="14">
        <v>2</v>
      </c>
      <c r="CY184" s="14">
        <v>4</v>
      </c>
      <c r="CZ184" s="14">
        <v>3</v>
      </c>
      <c r="DA184" s="15">
        <v>8</v>
      </c>
      <c r="DB184" s="13">
        <v>5</v>
      </c>
      <c r="DC184" s="14">
        <v>5</v>
      </c>
      <c r="DD184" s="14">
        <v>1</v>
      </c>
      <c r="DE184" s="14">
        <v>6</v>
      </c>
      <c r="DF184" s="14">
        <v>3</v>
      </c>
      <c r="DG184" s="14">
        <v>8</v>
      </c>
      <c r="DH184" s="15">
        <v>3</v>
      </c>
      <c r="DI184" s="13">
        <v>6</v>
      </c>
      <c r="DJ184" s="14">
        <v>5</v>
      </c>
      <c r="DK184" s="14">
        <v>8</v>
      </c>
      <c r="DL184" s="14">
        <v>9</v>
      </c>
      <c r="DM184" s="14">
        <v>10</v>
      </c>
      <c r="DN184" s="14">
        <v>5</v>
      </c>
      <c r="DO184" s="14">
        <v>5</v>
      </c>
      <c r="DP184" s="14">
        <v>11</v>
      </c>
      <c r="DQ184" s="14">
        <v>12</v>
      </c>
      <c r="DR184" s="14">
        <v>8</v>
      </c>
      <c r="DS184" s="14">
        <v>4</v>
      </c>
      <c r="DT184" s="14">
        <v>124</v>
      </c>
      <c r="DU184" s="14">
        <v>88</v>
      </c>
      <c r="DV184" s="14">
        <v>16</v>
      </c>
      <c r="DW184" s="14">
        <v>1</v>
      </c>
      <c r="DX184" s="14">
        <v>23</v>
      </c>
      <c r="DY184" s="14">
        <v>12</v>
      </c>
      <c r="DZ184" s="14">
        <v>23</v>
      </c>
      <c r="EA184" s="14">
        <v>14</v>
      </c>
      <c r="EB184" s="14">
        <v>60</v>
      </c>
      <c r="EC184" s="14">
        <v>97</v>
      </c>
      <c r="ED184" s="14">
        <v>151</v>
      </c>
      <c r="EE184" s="14">
        <v>0</v>
      </c>
      <c r="EF184" s="14">
        <v>0</v>
      </c>
      <c r="EG184" s="14">
        <v>0</v>
      </c>
      <c r="EH184" s="14">
        <v>0</v>
      </c>
      <c r="EI184" s="14">
        <v>137</v>
      </c>
      <c r="EJ184" s="15">
        <v>1.37</v>
      </c>
      <c r="EK184" s="54">
        <f>COUNTBLANK($C184:$EJ184)/139</f>
        <v>0.29496402877697842</v>
      </c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Z184"/>
    </row>
    <row r="185" spans="1:156" ht="15.5" customHeight="1" x14ac:dyDescent="0.35">
      <c r="A185">
        <v>184</v>
      </c>
      <c r="B185">
        <v>6</v>
      </c>
      <c r="C185" s="13">
        <v>1</v>
      </c>
      <c r="D185" s="14">
        <v>4</v>
      </c>
      <c r="E185" s="16">
        <v>6</v>
      </c>
      <c r="F185" s="16">
        <v>2</v>
      </c>
      <c r="G185" s="16">
        <v>2</v>
      </c>
      <c r="H185" s="16">
        <v>1</v>
      </c>
      <c r="I185" s="17">
        <v>1</v>
      </c>
      <c r="J185" s="13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5"/>
      <c r="X185" s="14">
        <v>71</v>
      </c>
      <c r="Y185" s="14"/>
      <c r="Z185" s="14"/>
      <c r="AA185" s="13">
        <v>70</v>
      </c>
      <c r="AB185" s="15"/>
      <c r="AC185" s="13">
        <v>52.8</v>
      </c>
      <c r="AD185" s="14">
        <v>5.43</v>
      </c>
      <c r="AE185" s="14">
        <v>73.83</v>
      </c>
      <c r="AF185" s="14">
        <v>5.6</v>
      </c>
      <c r="AG185" s="14">
        <v>0.99</v>
      </c>
      <c r="AH185" s="14">
        <v>4.0599999999999996</v>
      </c>
      <c r="AI185" s="14">
        <v>1.36</v>
      </c>
      <c r="AJ185" s="14">
        <v>6</v>
      </c>
      <c r="AK185" s="14">
        <v>4.4800000000000004</v>
      </c>
      <c r="AL185" s="13">
        <v>128</v>
      </c>
      <c r="AM185" s="14">
        <v>394</v>
      </c>
      <c r="AN185" s="14"/>
      <c r="AO185" s="14"/>
      <c r="AP185" s="14"/>
      <c r="AQ185" s="14"/>
      <c r="AR185" s="14"/>
      <c r="AS185" s="14"/>
      <c r="AT185" s="14"/>
      <c r="AU185" s="15"/>
      <c r="AV185" s="13"/>
      <c r="AW185" s="14"/>
      <c r="AX185" s="14"/>
      <c r="AY185" s="14"/>
      <c r="AZ185" s="14"/>
      <c r="BA185" s="15"/>
      <c r="BB185" s="13">
        <v>151</v>
      </c>
      <c r="BC185" s="14">
        <v>4.5</v>
      </c>
      <c r="BD185" s="14">
        <v>95</v>
      </c>
      <c r="BE185" s="14">
        <v>5</v>
      </c>
      <c r="BF185" s="14">
        <v>17</v>
      </c>
      <c r="BG185" s="15">
        <v>7</v>
      </c>
      <c r="BH185" s="13">
        <v>374.1</v>
      </c>
      <c r="BI185" s="14">
        <f>BH185/BB185*1000</f>
        <v>2477.4834437086092</v>
      </c>
      <c r="BJ185" s="14">
        <v>6.3</v>
      </c>
      <c r="BK185" s="14">
        <v>54.57</v>
      </c>
      <c r="BL185" s="14">
        <v>114.6</v>
      </c>
      <c r="BM185" s="14">
        <v>7.82</v>
      </c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5"/>
      <c r="CM185" s="13">
        <v>0.64</v>
      </c>
      <c r="CN185" s="14">
        <v>15.1</v>
      </c>
      <c r="CO185" s="14">
        <v>214.1</v>
      </c>
      <c r="CP185" s="14">
        <v>493.8</v>
      </c>
      <c r="CQ185" s="14">
        <v>93.5</v>
      </c>
      <c r="CR185" s="15">
        <v>27.36</v>
      </c>
      <c r="CS185" s="13">
        <v>23</v>
      </c>
      <c r="CT185" s="14">
        <v>8</v>
      </c>
      <c r="CU185" s="15">
        <v>15</v>
      </c>
      <c r="CV185" s="13">
        <v>6</v>
      </c>
      <c r="CW185" s="14">
        <v>5</v>
      </c>
      <c r="CX185" s="14">
        <v>6</v>
      </c>
      <c r="CY185" s="14">
        <v>6</v>
      </c>
      <c r="CZ185" s="14">
        <v>6</v>
      </c>
      <c r="DA185" s="15">
        <v>6</v>
      </c>
      <c r="DB185" s="13">
        <v>6</v>
      </c>
      <c r="DC185" s="14">
        <v>5</v>
      </c>
      <c r="DD185" s="14">
        <v>5</v>
      </c>
      <c r="DE185" s="14">
        <v>6</v>
      </c>
      <c r="DF185" s="14">
        <v>5</v>
      </c>
      <c r="DG185" s="14">
        <v>6</v>
      </c>
      <c r="DH185" s="15">
        <v>6</v>
      </c>
      <c r="DI185" s="13">
        <v>6</v>
      </c>
      <c r="DJ185" s="14">
        <v>5</v>
      </c>
      <c r="DK185" s="14">
        <v>3</v>
      </c>
      <c r="DL185" s="14">
        <v>3</v>
      </c>
      <c r="DM185" s="14">
        <v>13</v>
      </c>
      <c r="DN185" s="14">
        <v>7</v>
      </c>
      <c r="DO185" s="14">
        <v>6</v>
      </c>
      <c r="DP185" s="14">
        <v>10</v>
      </c>
      <c r="DQ185" s="14">
        <v>10</v>
      </c>
      <c r="DR185" s="14">
        <v>8</v>
      </c>
      <c r="DS185" s="14">
        <v>2</v>
      </c>
      <c r="DT185" s="14">
        <v>106</v>
      </c>
      <c r="DU185" s="14">
        <v>80</v>
      </c>
      <c r="DV185" s="14">
        <v>18</v>
      </c>
      <c r="DW185" s="14">
        <v>2</v>
      </c>
      <c r="DX185" s="14">
        <v>15</v>
      </c>
      <c r="DY185" s="14">
        <v>6</v>
      </c>
      <c r="DZ185" s="14">
        <v>25</v>
      </c>
      <c r="EA185" s="14">
        <v>16</v>
      </c>
      <c r="EB185" s="14">
        <v>60</v>
      </c>
      <c r="EC185" s="14">
        <v>78</v>
      </c>
      <c r="ED185" s="14">
        <v>217</v>
      </c>
      <c r="EE185" s="14">
        <v>0</v>
      </c>
      <c r="EF185" s="14">
        <v>3</v>
      </c>
      <c r="EG185" s="14">
        <v>0</v>
      </c>
      <c r="EH185" s="14">
        <v>3</v>
      </c>
      <c r="EI185" s="14">
        <v>139</v>
      </c>
      <c r="EJ185" s="15">
        <v>1.3</v>
      </c>
      <c r="EK185" s="54">
        <f>COUNTBLANK($C185:$EJ185)/139</f>
        <v>0.40287769784172661</v>
      </c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Z185"/>
    </row>
    <row r="186" spans="1:156" ht="15.5" customHeight="1" x14ac:dyDescent="0.35">
      <c r="A186">
        <v>185</v>
      </c>
      <c r="B186">
        <v>4</v>
      </c>
      <c r="C186" s="13">
        <v>2</v>
      </c>
      <c r="D186" s="14">
        <v>6</v>
      </c>
      <c r="E186" s="14">
        <v>5</v>
      </c>
      <c r="F186" s="14">
        <v>4</v>
      </c>
      <c r="G186" s="14">
        <v>1</v>
      </c>
      <c r="H186" s="14">
        <v>1</v>
      </c>
      <c r="I186" s="15">
        <v>1</v>
      </c>
      <c r="J186" s="13">
        <v>1</v>
      </c>
      <c r="K186" s="14">
        <v>1</v>
      </c>
      <c r="L186" s="14">
        <v>1</v>
      </c>
      <c r="M186" s="14"/>
      <c r="N186" s="14">
        <v>1</v>
      </c>
      <c r="O186" s="14">
        <v>2</v>
      </c>
      <c r="P186" s="14">
        <v>1</v>
      </c>
      <c r="Q186" s="14">
        <v>2</v>
      </c>
      <c r="R186" s="14">
        <v>1</v>
      </c>
      <c r="S186" s="14">
        <v>2</v>
      </c>
      <c r="T186" s="14"/>
      <c r="U186" s="14">
        <v>4</v>
      </c>
      <c r="V186" s="14">
        <v>1</v>
      </c>
      <c r="W186" s="15">
        <v>1</v>
      </c>
      <c r="X186" s="14">
        <v>67</v>
      </c>
      <c r="Y186" s="14"/>
      <c r="Z186" s="14"/>
      <c r="AA186" s="13">
        <v>59</v>
      </c>
      <c r="AB186" s="15"/>
      <c r="AC186" s="13">
        <v>43.03</v>
      </c>
      <c r="AD186" s="14">
        <v>5.49</v>
      </c>
      <c r="AE186" s="14">
        <v>74.59</v>
      </c>
      <c r="AF186" s="14">
        <v>9.34</v>
      </c>
      <c r="AG186" s="14">
        <v>1.31</v>
      </c>
      <c r="AH186" s="14">
        <v>3.61</v>
      </c>
      <c r="AI186" s="14">
        <v>1.9</v>
      </c>
      <c r="AJ186" s="14">
        <v>4.2</v>
      </c>
      <c r="AK186" s="14">
        <v>3.2</v>
      </c>
      <c r="AL186" s="13">
        <v>158</v>
      </c>
      <c r="AM186" s="14">
        <v>344</v>
      </c>
      <c r="AN186" s="14"/>
      <c r="AO186" s="14"/>
      <c r="AP186" s="14"/>
      <c r="AQ186" s="14"/>
      <c r="AR186" s="14"/>
      <c r="AS186" s="14"/>
      <c r="AT186" s="14"/>
      <c r="AU186" s="15"/>
      <c r="AV186" s="13"/>
      <c r="AW186" s="14"/>
      <c r="AX186" s="14"/>
      <c r="AY186" s="14"/>
      <c r="AZ186" s="14"/>
      <c r="BA186" s="15"/>
      <c r="BB186" s="13">
        <v>142</v>
      </c>
      <c r="BC186" s="14">
        <v>4.7</v>
      </c>
      <c r="BD186" s="14">
        <v>172</v>
      </c>
      <c r="BE186" s="14">
        <v>4.3</v>
      </c>
      <c r="BF186" s="14">
        <v>4</v>
      </c>
      <c r="BG186" s="15">
        <v>6</v>
      </c>
      <c r="BH186" s="13">
        <v>171</v>
      </c>
      <c r="BI186" s="14">
        <v>1204</v>
      </c>
      <c r="BJ186" s="14">
        <v>4.37</v>
      </c>
      <c r="BK186" s="14">
        <v>66.09</v>
      </c>
      <c r="BL186" s="14">
        <v>60.6</v>
      </c>
      <c r="BM186" s="14">
        <v>8.81</v>
      </c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5"/>
      <c r="CM186" s="13">
        <v>4.4000000000000004</v>
      </c>
      <c r="CN186" s="14">
        <v>106.1</v>
      </c>
      <c r="CO186" s="14">
        <v>1.5</v>
      </c>
      <c r="CP186" s="14">
        <v>412.1</v>
      </c>
      <c r="CQ186" s="14">
        <v>309.5</v>
      </c>
      <c r="CR186" s="15">
        <v>5.8</v>
      </c>
      <c r="CS186" s="13">
        <v>30</v>
      </c>
      <c r="CT186" s="14">
        <v>9</v>
      </c>
      <c r="CU186" s="15">
        <v>18</v>
      </c>
      <c r="CV186" s="13">
        <v>3</v>
      </c>
      <c r="CW186" s="14">
        <v>1</v>
      </c>
      <c r="CX186" s="14">
        <v>2</v>
      </c>
      <c r="CY186" s="14">
        <v>4</v>
      </c>
      <c r="CZ186" s="14">
        <v>6</v>
      </c>
      <c r="DA186" s="15">
        <v>6</v>
      </c>
      <c r="DB186" s="13">
        <v>7</v>
      </c>
      <c r="DC186" s="14">
        <v>8</v>
      </c>
      <c r="DD186" s="14">
        <v>6</v>
      </c>
      <c r="DE186" s="14">
        <v>7</v>
      </c>
      <c r="DF186" s="14">
        <v>6</v>
      </c>
      <c r="DG186" s="14">
        <v>6</v>
      </c>
      <c r="DH186" s="15">
        <v>3</v>
      </c>
      <c r="DI186" s="13">
        <v>6</v>
      </c>
      <c r="DJ186" s="14">
        <v>5</v>
      </c>
      <c r="DK186" s="14">
        <v>8</v>
      </c>
      <c r="DL186" s="14">
        <v>13</v>
      </c>
      <c r="DM186" s="14">
        <v>12</v>
      </c>
      <c r="DN186" s="14">
        <v>6</v>
      </c>
      <c r="DO186" s="14">
        <v>6</v>
      </c>
      <c r="DP186" s="14">
        <v>13</v>
      </c>
      <c r="DQ186" s="14">
        <v>20</v>
      </c>
      <c r="DR186" s="14">
        <v>9</v>
      </c>
      <c r="DS186" s="14">
        <v>11</v>
      </c>
      <c r="DT186" s="14">
        <v>143</v>
      </c>
      <c r="DU186" s="14">
        <v>95</v>
      </c>
      <c r="DV186" s="14">
        <v>18</v>
      </c>
      <c r="DW186" s="14">
        <v>1</v>
      </c>
      <c r="DX186" s="14">
        <v>25</v>
      </c>
      <c r="DY186" s="14">
        <v>12</v>
      </c>
      <c r="DZ186" s="14">
        <v>24</v>
      </c>
      <c r="EA186" s="14">
        <v>16</v>
      </c>
      <c r="EB186" s="14">
        <v>40</v>
      </c>
      <c r="EC186" s="14">
        <v>57</v>
      </c>
      <c r="ED186" s="14">
        <v>89</v>
      </c>
      <c r="EE186" s="14">
        <v>0</v>
      </c>
      <c r="EF186" s="14">
        <v>3</v>
      </c>
      <c r="EG186" s="14">
        <v>0</v>
      </c>
      <c r="EH186" s="14">
        <v>3</v>
      </c>
      <c r="EI186" s="14">
        <v>32</v>
      </c>
      <c r="EJ186" s="15">
        <v>1.42</v>
      </c>
      <c r="EK186" s="54">
        <f>COUNTBLANK($C186:$EJ186)/139</f>
        <v>0.31654676258992803</v>
      </c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Z186"/>
    </row>
    <row r="187" spans="1:156" ht="15.5" customHeight="1" x14ac:dyDescent="0.35">
      <c r="A187">
        <v>186</v>
      </c>
      <c r="B187">
        <v>4</v>
      </c>
      <c r="C187" s="13">
        <v>2</v>
      </c>
      <c r="D187" s="14">
        <v>6</v>
      </c>
      <c r="E187" s="14">
        <v>2</v>
      </c>
      <c r="F187" s="14">
        <v>2</v>
      </c>
      <c r="G187" s="14">
        <v>2</v>
      </c>
      <c r="H187" s="14">
        <v>1</v>
      </c>
      <c r="I187" s="15">
        <v>1</v>
      </c>
      <c r="J187" s="13">
        <v>2</v>
      </c>
      <c r="K187" s="14">
        <v>1</v>
      </c>
      <c r="L187" s="14">
        <v>1</v>
      </c>
      <c r="M187" s="14"/>
      <c r="N187" s="14">
        <v>2</v>
      </c>
      <c r="O187" s="14">
        <v>2</v>
      </c>
      <c r="P187" s="14"/>
      <c r="Q187" s="14">
        <v>3</v>
      </c>
      <c r="R187" s="14">
        <v>2</v>
      </c>
      <c r="S187" s="14">
        <v>2</v>
      </c>
      <c r="T187" s="14"/>
      <c r="U187" s="14"/>
      <c r="V187" s="14"/>
      <c r="W187" s="15">
        <v>1</v>
      </c>
      <c r="X187" s="14">
        <v>70</v>
      </c>
      <c r="Y187" s="14"/>
      <c r="Z187" s="14"/>
      <c r="AA187" s="13">
        <v>61</v>
      </c>
      <c r="AB187" s="15"/>
      <c r="AC187" s="13">
        <v>44.48</v>
      </c>
      <c r="AD187" s="14">
        <v>6.68</v>
      </c>
      <c r="AE187" s="14">
        <v>80.83</v>
      </c>
      <c r="AF187" s="14">
        <v>5.28</v>
      </c>
      <c r="AG187" s="14">
        <v>1.51</v>
      </c>
      <c r="AH187" s="14">
        <v>4.03</v>
      </c>
      <c r="AI187" s="14">
        <v>1.72</v>
      </c>
      <c r="AJ187" s="14">
        <v>12.6</v>
      </c>
      <c r="AK187" s="14">
        <v>3.44</v>
      </c>
      <c r="AL187" s="13">
        <v>112</v>
      </c>
      <c r="AM187" s="14">
        <v>359</v>
      </c>
      <c r="AN187" s="14"/>
      <c r="AO187" s="14"/>
      <c r="AP187" s="14"/>
      <c r="AQ187" s="14"/>
      <c r="AR187" s="14"/>
      <c r="AS187" s="14"/>
      <c r="AT187" s="14"/>
      <c r="AU187" s="15"/>
      <c r="AV187" s="13"/>
      <c r="AW187" s="14"/>
      <c r="AX187" s="14"/>
      <c r="AY187" s="14"/>
      <c r="AZ187" s="14"/>
      <c r="BA187" s="15"/>
      <c r="BB187" s="13">
        <v>133</v>
      </c>
      <c r="BC187" s="14">
        <v>4.6500000000000004</v>
      </c>
      <c r="BD187" s="14">
        <v>181</v>
      </c>
      <c r="BE187" s="14">
        <v>5.2</v>
      </c>
      <c r="BF187" s="14">
        <v>34</v>
      </c>
      <c r="BG187" s="15">
        <v>5</v>
      </c>
      <c r="BH187" s="13">
        <v>198</v>
      </c>
      <c r="BI187" s="14">
        <v>1489</v>
      </c>
      <c r="BJ187" s="14">
        <v>4.9800000000000004</v>
      </c>
      <c r="BK187" s="14">
        <v>52.24</v>
      </c>
      <c r="BL187" s="14">
        <v>65.8</v>
      </c>
      <c r="BM187" s="14">
        <v>13.15</v>
      </c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5"/>
      <c r="CM187" s="13">
        <v>36.9</v>
      </c>
      <c r="CN187" s="14">
        <v>346.2</v>
      </c>
      <c r="CO187" s="14">
        <v>1.4</v>
      </c>
      <c r="CP187" s="14">
        <v>408.8</v>
      </c>
      <c r="CQ187" s="14">
        <v>708.5</v>
      </c>
      <c r="CR187" s="15">
        <v>7.8</v>
      </c>
      <c r="CS187" s="13">
        <v>28</v>
      </c>
      <c r="CT187" s="14">
        <v>10</v>
      </c>
      <c r="CU187" s="15">
        <v>17</v>
      </c>
      <c r="CV187" s="13">
        <v>1</v>
      </c>
      <c r="CW187" s="14">
        <v>1</v>
      </c>
      <c r="CX187" s="14">
        <v>3</v>
      </c>
      <c r="CY187" s="14">
        <v>1</v>
      </c>
      <c r="CZ187" s="14">
        <v>2</v>
      </c>
      <c r="DA187" s="15">
        <v>2</v>
      </c>
      <c r="DB187" s="13">
        <v>2</v>
      </c>
      <c r="DC187" s="14">
        <v>4</v>
      </c>
      <c r="DD187" s="14">
        <v>5</v>
      </c>
      <c r="DE187" s="14">
        <v>1</v>
      </c>
      <c r="DF187" s="14">
        <v>3</v>
      </c>
      <c r="DG187" s="14">
        <v>2</v>
      </c>
      <c r="DH187" s="15">
        <v>0</v>
      </c>
      <c r="DI187" s="13">
        <v>6</v>
      </c>
      <c r="DJ187" s="14">
        <v>5</v>
      </c>
      <c r="DK187" s="14">
        <v>4</v>
      </c>
      <c r="DL187" s="14">
        <v>16</v>
      </c>
      <c r="DM187" s="14">
        <v>14</v>
      </c>
      <c r="DN187" s="14">
        <v>7</v>
      </c>
      <c r="DO187" s="14">
        <v>7</v>
      </c>
      <c r="DP187" s="14">
        <v>11</v>
      </c>
      <c r="DQ187" s="14">
        <v>21</v>
      </c>
      <c r="DR187" s="14">
        <v>9</v>
      </c>
      <c r="DS187" s="14">
        <v>12</v>
      </c>
      <c r="DT187" s="14">
        <v>143</v>
      </c>
      <c r="DU187" s="14">
        <v>95</v>
      </c>
      <c r="DV187" s="14">
        <v>18</v>
      </c>
      <c r="DW187" s="14">
        <v>1</v>
      </c>
      <c r="DX187" s="14">
        <v>25</v>
      </c>
      <c r="DY187" s="14">
        <v>12</v>
      </c>
      <c r="DZ187" s="14">
        <v>24</v>
      </c>
      <c r="EA187" s="14">
        <v>16</v>
      </c>
      <c r="EB187" s="14">
        <v>46</v>
      </c>
      <c r="EC187" s="14">
        <v>68</v>
      </c>
      <c r="ED187" s="14">
        <v>120</v>
      </c>
      <c r="EE187" s="14">
        <v>0</v>
      </c>
      <c r="EF187" s="14">
        <v>3</v>
      </c>
      <c r="EG187" s="14">
        <v>0</v>
      </c>
      <c r="EH187" s="14">
        <v>3</v>
      </c>
      <c r="EI187" s="14">
        <v>52</v>
      </c>
      <c r="EJ187" s="15">
        <v>1.49</v>
      </c>
      <c r="EK187" s="54">
        <f>COUNTBLANK($C187:$EJ187)/139</f>
        <v>0.33812949640287771</v>
      </c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Z187"/>
    </row>
    <row r="188" spans="1:156" ht="15.5" customHeight="1" x14ac:dyDescent="0.35">
      <c r="A188">
        <v>187</v>
      </c>
      <c r="B188">
        <v>4</v>
      </c>
      <c r="C188" s="13">
        <v>2</v>
      </c>
      <c r="D188" s="14">
        <v>6</v>
      </c>
      <c r="E188" s="16">
        <v>6</v>
      </c>
      <c r="F188" s="16">
        <v>2</v>
      </c>
      <c r="G188" s="16">
        <v>2</v>
      </c>
      <c r="H188" s="16">
        <v>1</v>
      </c>
      <c r="I188" s="17">
        <v>1</v>
      </c>
      <c r="J188" s="13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5"/>
      <c r="X188" s="14">
        <v>61</v>
      </c>
      <c r="Y188" s="14"/>
      <c r="Z188" s="14"/>
      <c r="AA188" s="13">
        <v>59</v>
      </c>
      <c r="AB188" s="15"/>
      <c r="AC188" s="13">
        <v>44.5</v>
      </c>
      <c r="AD188" s="14">
        <v>5.72</v>
      </c>
      <c r="AE188" s="14">
        <v>67.56</v>
      </c>
      <c r="AF188" s="14">
        <v>4.9400000000000004</v>
      </c>
      <c r="AG188" s="14">
        <v>1.43</v>
      </c>
      <c r="AH188" s="14">
        <v>3.46</v>
      </c>
      <c r="AI188" s="14">
        <v>0.9</v>
      </c>
      <c r="AJ188" s="14">
        <v>0.96</v>
      </c>
      <c r="AK188" s="14">
        <v>2.99</v>
      </c>
      <c r="AL188" s="13">
        <v>162</v>
      </c>
      <c r="AM188" s="14">
        <v>384</v>
      </c>
      <c r="AN188" s="14"/>
      <c r="AO188" s="14"/>
      <c r="AP188" s="14"/>
      <c r="AQ188" s="14"/>
      <c r="AR188" s="14"/>
      <c r="AS188" s="14"/>
      <c r="AT188" s="14"/>
      <c r="AU188" s="15"/>
      <c r="AV188" s="13"/>
      <c r="AW188" s="14"/>
      <c r="AX188" s="14"/>
      <c r="AY188" s="14"/>
      <c r="AZ188" s="14"/>
      <c r="BA188" s="15"/>
      <c r="BB188" s="13">
        <v>140</v>
      </c>
      <c r="BC188" s="14">
        <v>4.53</v>
      </c>
      <c r="BD188" s="14">
        <v>216</v>
      </c>
      <c r="BE188" s="14">
        <v>5.7</v>
      </c>
      <c r="BF188" s="14">
        <v>7</v>
      </c>
      <c r="BG188" s="15">
        <v>0</v>
      </c>
      <c r="BH188" s="13">
        <v>199</v>
      </c>
      <c r="BI188" s="14">
        <v>1421</v>
      </c>
      <c r="BJ188" s="14">
        <v>4.87</v>
      </c>
      <c r="BK188" s="14">
        <v>41.08</v>
      </c>
      <c r="BL188" s="14">
        <v>57.1</v>
      </c>
      <c r="BM188" s="14">
        <v>9.0299999999999994</v>
      </c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5"/>
      <c r="CM188" s="13">
        <v>9.4</v>
      </c>
      <c r="CN188" s="14">
        <v>148.19999999999999</v>
      </c>
      <c r="CO188" s="14">
        <v>1.6</v>
      </c>
      <c r="CP188" s="14">
        <v>405.1</v>
      </c>
      <c r="CQ188" s="14">
        <v>604.70000000000005</v>
      </c>
      <c r="CR188" s="15">
        <v>6.1</v>
      </c>
      <c r="CS188" s="13">
        <v>29</v>
      </c>
      <c r="CT188" s="14">
        <v>9</v>
      </c>
      <c r="CU188" s="15">
        <v>15</v>
      </c>
      <c r="CV188" s="13">
        <v>7</v>
      </c>
      <c r="CW188" s="14">
        <v>6</v>
      </c>
      <c r="CX188" s="14">
        <v>5</v>
      </c>
      <c r="CY188" s="14">
        <v>6</v>
      </c>
      <c r="CZ188" s="14">
        <v>9</v>
      </c>
      <c r="DA188" s="15">
        <v>9</v>
      </c>
      <c r="DB188" s="13">
        <v>9</v>
      </c>
      <c r="DC188" s="14">
        <v>8</v>
      </c>
      <c r="DD188" s="14">
        <v>7</v>
      </c>
      <c r="DE188" s="14">
        <v>6</v>
      </c>
      <c r="DF188" s="14">
        <v>9</v>
      </c>
      <c r="DG188" s="14">
        <v>9</v>
      </c>
      <c r="DH188" s="15">
        <v>2</v>
      </c>
      <c r="DI188" s="13">
        <v>6</v>
      </c>
      <c r="DJ188" s="14">
        <v>5</v>
      </c>
      <c r="DK188" s="14">
        <v>6</v>
      </c>
      <c r="DL188" s="14">
        <v>12</v>
      </c>
      <c r="DM188" s="14">
        <v>12</v>
      </c>
      <c r="DN188" s="14">
        <v>6</v>
      </c>
      <c r="DO188" s="14">
        <v>6</v>
      </c>
      <c r="DP188" s="14">
        <v>7</v>
      </c>
      <c r="DQ188" s="14">
        <v>14</v>
      </c>
      <c r="DR188" s="14">
        <v>9</v>
      </c>
      <c r="DS188" s="14">
        <v>5</v>
      </c>
      <c r="DT188" s="14">
        <v>122</v>
      </c>
      <c r="DU188" s="14">
        <v>96</v>
      </c>
      <c r="DV188" s="14">
        <v>18</v>
      </c>
      <c r="DW188" s="14">
        <v>1</v>
      </c>
      <c r="DX188" s="14">
        <v>26</v>
      </c>
      <c r="DY188" s="14">
        <v>11</v>
      </c>
      <c r="DZ188" s="14">
        <v>26</v>
      </c>
      <c r="EA188" s="14">
        <v>15</v>
      </c>
      <c r="EB188" s="14">
        <v>41</v>
      </c>
      <c r="EC188" s="14">
        <v>71</v>
      </c>
      <c r="ED188" s="14">
        <v>140</v>
      </c>
      <c r="EE188" s="14">
        <v>1</v>
      </c>
      <c r="EF188" s="14">
        <v>3</v>
      </c>
      <c r="EG188" s="14">
        <v>0</v>
      </c>
      <c r="EH188" s="14">
        <v>0</v>
      </c>
      <c r="EI188" s="14">
        <v>69</v>
      </c>
      <c r="EJ188" s="15">
        <v>1.73</v>
      </c>
      <c r="EK188" s="54">
        <f>COUNTBLANK($C188:$EJ188)/139</f>
        <v>0.40287769784172661</v>
      </c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Z188"/>
    </row>
    <row r="189" spans="1:156" ht="15.5" customHeight="1" x14ac:dyDescent="0.35">
      <c r="A189">
        <v>188</v>
      </c>
      <c r="B189">
        <v>4</v>
      </c>
      <c r="C189" s="13">
        <v>2</v>
      </c>
      <c r="D189" s="14">
        <v>6</v>
      </c>
      <c r="E189" s="16">
        <v>6</v>
      </c>
      <c r="F189" s="16">
        <v>4</v>
      </c>
      <c r="G189" s="16">
        <v>1</v>
      </c>
      <c r="H189" s="16">
        <v>1</v>
      </c>
      <c r="I189" s="17">
        <v>1</v>
      </c>
      <c r="J189" s="13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5"/>
      <c r="X189" s="14">
        <v>78</v>
      </c>
      <c r="Y189" s="14"/>
      <c r="Z189" s="14"/>
      <c r="AA189" s="13">
        <v>66</v>
      </c>
      <c r="AB189" s="15"/>
      <c r="AC189" s="13">
        <v>46.85</v>
      </c>
      <c r="AD189" s="14">
        <v>5.95</v>
      </c>
      <c r="AE189" s="14">
        <v>65.11</v>
      </c>
      <c r="AF189" s="14">
        <v>5.16</v>
      </c>
      <c r="AG189" s="14">
        <v>1.89</v>
      </c>
      <c r="AH189" s="14">
        <v>3.16</v>
      </c>
      <c r="AI189" s="14">
        <v>1.5</v>
      </c>
      <c r="AJ189" s="14">
        <v>4.18</v>
      </c>
      <c r="AK189" s="14">
        <v>2.16</v>
      </c>
      <c r="AL189" s="13">
        <v>140</v>
      </c>
      <c r="AM189" s="14">
        <v>379</v>
      </c>
      <c r="AN189" s="14"/>
      <c r="AO189" s="14"/>
      <c r="AP189" s="14"/>
      <c r="AQ189" s="14"/>
      <c r="AR189" s="14"/>
      <c r="AS189" s="14"/>
      <c r="AT189" s="14"/>
      <c r="AU189" s="15"/>
      <c r="AV189" s="13"/>
      <c r="AW189" s="14"/>
      <c r="AX189" s="14"/>
      <c r="AY189" s="14"/>
      <c r="AZ189" s="14"/>
      <c r="BA189" s="15"/>
      <c r="BB189" s="13">
        <v>134</v>
      </c>
      <c r="BC189" s="14">
        <v>4.42</v>
      </c>
      <c r="BD189" s="14">
        <v>226</v>
      </c>
      <c r="BE189" s="14">
        <v>6.4</v>
      </c>
      <c r="BF189" s="14">
        <v>10</v>
      </c>
      <c r="BG189" s="15">
        <v>4</v>
      </c>
      <c r="BH189" s="13">
        <v>202.1</v>
      </c>
      <c r="BI189" s="14">
        <f>BH189/BB189*1000</f>
        <v>1508.2089552238806</v>
      </c>
      <c r="BJ189" s="14">
        <v>12.3</v>
      </c>
      <c r="BK189" s="14">
        <v>47.03</v>
      </c>
      <c r="BL189" s="14">
        <v>103.5</v>
      </c>
      <c r="BM189" s="14">
        <v>7.1</v>
      </c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5"/>
      <c r="CM189" s="13">
        <v>2.16</v>
      </c>
      <c r="CN189" s="14">
        <v>9.8699999999999992</v>
      </c>
      <c r="CO189" s="14">
        <v>2.2400000000000002</v>
      </c>
      <c r="CP189" s="14">
        <v>114.34</v>
      </c>
      <c r="CQ189" s="14">
        <v>16.82</v>
      </c>
      <c r="CR189" s="15">
        <v>18.3</v>
      </c>
      <c r="CS189" s="13">
        <v>30</v>
      </c>
      <c r="CT189" s="14">
        <v>10</v>
      </c>
      <c r="CU189" s="15">
        <v>18</v>
      </c>
      <c r="CV189" s="13">
        <v>5</v>
      </c>
      <c r="CW189" s="14">
        <v>3</v>
      </c>
      <c r="CX189" s="14">
        <v>8</v>
      </c>
      <c r="CY189" s="14">
        <v>6</v>
      </c>
      <c r="CZ189" s="14">
        <v>3</v>
      </c>
      <c r="DA189" s="15">
        <v>5</v>
      </c>
      <c r="DB189" s="13">
        <v>7</v>
      </c>
      <c r="DC189" s="14">
        <v>5</v>
      </c>
      <c r="DD189" s="14">
        <v>7</v>
      </c>
      <c r="DE189" s="14">
        <v>6</v>
      </c>
      <c r="DF189" s="14">
        <v>7</v>
      </c>
      <c r="DG189" s="14">
        <v>7</v>
      </c>
      <c r="DH189" s="15">
        <v>10</v>
      </c>
      <c r="DI189" s="13">
        <v>6</v>
      </c>
      <c r="DJ189" s="14">
        <v>5</v>
      </c>
      <c r="DK189" s="14">
        <v>5</v>
      </c>
      <c r="DL189" s="14">
        <v>9</v>
      </c>
      <c r="DM189" s="14">
        <v>9</v>
      </c>
      <c r="DN189" s="14">
        <v>4</v>
      </c>
      <c r="DO189" s="14">
        <v>5</v>
      </c>
      <c r="DP189" s="14">
        <v>5</v>
      </c>
      <c r="DQ189" s="14">
        <v>13</v>
      </c>
      <c r="DR189" s="14">
        <v>9</v>
      </c>
      <c r="DS189" s="14">
        <v>4</v>
      </c>
      <c r="DT189" s="14">
        <v>114</v>
      </c>
      <c r="DU189" s="14">
        <v>92</v>
      </c>
      <c r="DV189" s="14">
        <v>18</v>
      </c>
      <c r="DW189" s="14">
        <v>1</v>
      </c>
      <c r="DX189" s="14">
        <v>24</v>
      </c>
      <c r="DY189" s="14">
        <v>11</v>
      </c>
      <c r="DZ189" s="14">
        <v>25</v>
      </c>
      <c r="EA189" s="14">
        <v>14</v>
      </c>
      <c r="EB189" s="14">
        <v>50</v>
      </c>
      <c r="EC189" s="14">
        <v>109</v>
      </c>
      <c r="ED189" s="14">
        <v>190</v>
      </c>
      <c r="EE189" s="14">
        <v>0</v>
      </c>
      <c r="EF189" s="14">
        <v>6</v>
      </c>
      <c r="EG189" s="14">
        <v>0</v>
      </c>
      <c r="EH189" s="14">
        <v>6</v>
      </c>
      <c r="EI189" s="14">
        <v>81</v>
      </c>
      <c r="EJ189" s="15">
        <v>2.1800000000000002</v>
      </c>
      <c r="EK189" s="54">
        <f>COUNTBLANK($C189:$EJ189)/139</f>
        <v>0.40287769784172661</v>
      </c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Z189"/>
    </row>
    <row r="190" spans="1:156" ht="15.5" customHeight="1" x14ac:dyDescent="0.35">
      <c r="A190">
        <v>189</v>
      </c>
      <c r="B190">
        <v>4</v>
      </c>
      <c r="C190" s="13">
        <v>2</v>
      </c>
      <c r="D190" s="14">
        <v>6</v>
      </c>
      <c r="E190" s="14">
        <v>6</v>
      </c>
      <c r="F190" s="16">
        <v>2</v>
      </c>
      <c r="G190" s="16">
        <v>2</v>
      </c>
      <c r="H190" s="16">
        <v>1</v>
      </c>
      <c r="I190" s="17">
        <v>1</v>
      </c>
      <c r="J190" s="13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5"/>
      <c r="X190" s="14">
        <v>70</v>
      </c>
      <c r="Y190" s="14"/>
      <c r="Z190" s="14"/>
      <c r="AA190" s="13">
        <v>55</v>
      </c>
      <c r="AB190" s="15"/>
      <c r="AC190" s="13">
        <v>45.9</v>
      </c>
      <c r="AD190" s="14">
        <v>5.74</v>
      </c>
      <c r="AE190" s="14">
        <v>75.400000000000006</v>
      </c>
      <c r="AF190" s="14">
        <v>5.4</v>
      </c>
      <c r="AG190" s="14">
        <v>1.53</v>
      </c>
      <c r="AH190" s="14">
        <v>3.04</v>
      </c>
      <c r="AI190" s="14">
        <v>1.1299999999999999</v>
      </c>
      <c r="AJ190" s="14">
        <v>1.97</v>
      </c>
      <c r="AK190" s="14">
        <v>2.75</v>
      </c>
      <c r="AL190" s="13">
        <v>256</v>
      </c>
      <c r="AM190" s="14">
        <v>344</v>
      </c>
      <c r="AN190" s="14"/>
      <c r="AO190" s="14"/>
      <c r="AP190" s="14"/>
      <c r="AQ190" s="14"/>
      <c r="AR190" s="14"/>
      <c r="AS190" s="14"/>
      <c r="AT190" s="14"/>
      <c r="AU190" s="15"/>
      <c r="AV190" s="13"/>
      <c r="AW190" s="14"/>
      <c r="AX190" s="14"/>
      <c r="AY190" s="14"/>
      <c r="AZ190" s="14"/>
      <c r="BA190" s="15"/>
      <c r="BB190" s="13">
        <v>122</v>
      </c>
      <c r="BC190" s="14">
        <v>4.76</v>
      </c>
      <c r="BD190" s="14">
        <v>321</v>
      </c>
      <c r="BE190" s="14">
        <v>5.7</v>
      </c>
      <c r="BF190" s="14">
        <v>15</v>
      </c>
      <c r="BG190" s="15">
        <v>0</v>
      </c>
      <c r="BH190" s="13">
        <v>164</v>
      </c>
      <c r="BI190" s="14">
        <v>1344</v>
      </c>
      <c r="BJ190" s="14">
        <v>6.74</v>
      </c>
      <c r="BK190" s="14">
        <v>47.61</v>
      </c>
      <c r="BL190" s="14">
        <v>41.6</v>
      </c>
      <c r="BM190" s="14">
        <v>11.26</v>
      </c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5"/>
      <c r="CM190" s="13">
        <v>6.2</v>
      </c>
      <c r="CN190" s="14">
        <v>156.19999999999999</v>
      </c>
      <c r="CO190" s="14">
        <v>1.5</v>
      </c>
      <c r="CP190" s="14">
        <v>434.6</v>
      </c>
      <c r="CQ190" s="14">
        <v>424.8</v>
      </c>
      <c r="CR190" s="15">
        <v>6</v>
      </c>
      <c r="CS190" s="13">
        <v>30</v>
      </c>
      <c r="CT190" s="14">
        <v>10</v>
      </c>
      <c r="CU190" s="15">
        <v>17</v>
      </c>
      <c r="CV190" s="13">
        <v>2</v>
      </c>
      <c r="CW190" s="14">
        <v>1</v>
      </c>
      <c r="CX190" s="14">
        <v>5</v>
      </c>
      <c r="CY190" s="14">
        <v>4</v>
      </c>
      <c r="CZ190" s="14">
        <v>5</v>
      </c>
      <c r="DA190" s="15">
        <v>1</v>
      </c>
      <c r="DB190" s="13">
        <v>6</v>
      </c>
      <c r="DC190" s="14">
        <v>6</v>
      </c>
      <c r="DD190" s="14">
        <v>7</v>
      </c>
      <c r="DE190" s="14">
        <v>4</v>
      </c>
      <c r="DF190" s="14">
        <v>7</v>
      </c>
      <c r="DG190" s="14">
        <v>1</v>
      </c>
      <c r="DH190" s="15">
        <v>7</v>
      </c>
      <c r="DI190" s="13">
        <v>6</v>
      </c>
      <c r="DJ190" s="14">
        <v>5</v>
      </c>
      <c r="DK190" s="14">
        <v>4</v>
      </c>
      <c r="DL190" s="14">
        <v>11</v>
      </c>
      <c r="DM190" s="14">
        <v>10</v>
      </c>
      <c r="DN190" s="14">
        <v>5</v>
      </c>
      <c r="DO190" s="14">
        <v>5</v>
      </c>
      <c r="DP190" s="14">
        <v>10</v>
      </c>
      <c r="DQ190" s="14">
        <v>18</v>
      </c>
      <c r="DR190" s="14">
        <v>9</v>
      </c>
      <c r="DS190" s="14">
        <v>9</v>
      </c>
      <c r="DT190" s="14">
        <v>137</v>
      </c>
      <c r="DU190" s="14">
        <v>92</v>
      </c>
      <c r="DV190" s="14">
        <v>18</v>
      </c>
      <c r="DW190" s="14">
        <v>1</v>
      </c>
      <c r="DX190" s="14">
        <v>25</v>
      </c>
      <c r="DY190" s="14">
        <v>9</v>
      </c>
      <c r="DZ190" s="14">
        <v>25</v>
      </c>
      <c r="EA190" s="14">
        <v>15</v>
      </c>
      <c r="EB190" s="14">
        <v>53</v>
      </c>
      <c r="EC190" s="14">
        <v>78</v>
      </c>
      <c r="ED190" s="14">
        <v>170</v>
      </c>
      <c r="EE190" s="14">
        <v>1</v>
      </c>
      <c r="EF190" s="14">
        <v>1</v>
      </c>
      <c r="EG190" s="14">
        <v>0</v>
      </c>
      <c r="EH190" s="14">
        <v>3</v>
      </c>
      <c r="EI190" s="14">
        <v>92</v>
      </c>
      <c r="EJ190" s="15">
        <v>1.47</v>
      </c>
      <c r="EK190" s="54">
        <f>COUNTBLANK($C190:$EJ190)/139</f>
        <v>0.40287769784172661</v>
      </c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Z190"/>
    </row>
    <row r="191" spans="1:156" ht="15.5" customHeight="1" x14ac:dyDescent="0.35">
      <c r="A191">
        <v>190</v>
      </c>
      <c r="B191">
        <v>4</v>
      </c>
      <c r="C191" s="13">
        <v>2</v>
      </c>
      <c r="D191" s="14"/>
      <c r="E191" s="14">
        <v>5</v>
      </c>
      <c r="F191" s="14"/>
      <c r="G191" s="14"/>
      <c r="H191" s="14"/>
      <c r="I191" s="15"/>
      <c r="J191" s="13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5"/>
      <c r="X191" s="14">
        <v>79</v>
      </c>
      <c r="Y191" s="14"/>
      <c r="Z191" s="14"/>
      <c r="AA191" s="13">
        <v>57</v>
      </c>
      <c r="AB191" s="15"/>
      <c r="AC191" s="13">
        <v>42.92</v>
      </c>
      <c r="AD191" s="14">
        <v>4.6399999999999997</v>
      </c>
      <c r="AE191" s="14">
        <v>71.66</v>
      </c>
      <c r="AF191" s="14">
        <v>5.3</v>
      </c>
      <c r="AG191" s="14">
        <v>1.51</v>
      </c>
      <c r="AH191" s="14">
        <v>2.4700000000000002</v>
      </c>
      <c r="AI191" s="14">
        <v>2.33</v>
      </c>
      <c r="AJ191" s="14">
        <v>4.09</v>
      </c>
      <c r="AK191" s="14">
        <v>2.0699999999999998</v>
      </c>
      <c r="AL191" s="13">
        <v>318</v>
      </c>
      <c r="AM191" s="14">
        <v>230</v>
      </c>
      <c r="AN191" s="14"/>
      <c r="AO191" s="14"/>
      <c r="AP191" s="14"/>
      <c r="AQ191" s="14"/>
      <c r="AR191" s="14"/>
      <c r="AS191" s="14"/>
      <c r="AT191" s="14"/>
      <c r="AU191" s="15"/>
      <c r="AV191" s="13"/>
      <c r="AW191" s="14"/>
      <c r="AX191" s="14"/>
      <c r="AY191" s="14"/>
      <c r="AZ191" s="14"/>
      <c r="BA191" s="15"/>
      <c r="BB191" s="13">
        <v>123</v>
      </c>
      <c r="BC191" s="14">
        <v>4.0599999999999996</v>
      </c>
      <c r="BD191" s="14">
        <v>262</v>
      </c>
      <c r="BE191" s="14">
        <v>5.9</v>
      </c>
      <c r="BF191" s="14">
        <v>8</v>
      </c>
      <c r="BG191" s="15">
        <v>2</v>
      </c>
      <c r="BH191" s="13">
        <v>203</v>
      </c>
      <c r="BI191" s="14">
        <v>1650</v>
      </c>
      <c r="BJ191" s="14">
        <v>5.54</v>
      </c>
      <c r="BK191" s="14">
        <v>57.71</v>
      </c>
      <c r="BL191" s="14">
        <v>46.8</v>
      </c>
      <c r="BM191" s="14">
        <v>14.68</v>
      </c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5"/>
      <c r="CM191" s="13">
        <v>8.5</v>
      </c>
      <c r="CN191" s="14">
        <v>68</v>
      </c>
      <c r="CO191" s="14">
        <v>1.7</v>
      </c>
      <c r="CP191" s="14">
        <v>439.4</v>
      </c>
      <c r="CQ191" s="14">
        <v>547.79999999999995</v>
      </c>
      <c r="CR191" s="15">
        <v>5.9</v>
      </c>
      <c r="CS191" s="13">
        <v>30</v>
      </c>
      <c r="CT191" s="14">
        <v>10</v>
      </c>
      <c r="CU191" s="15">
        <v>15</v>
      </c>
      <c r="CV191" s="13">
        <v>3</v>
      </c>
      <c r="CW191" s="14">
        <v>5</v>
      </c>
      <c r="CX191" s="14">
        <v>3</v>
      </c>
      <c r="CY191" s="14">
        <v>1</v>
      </c>
      <c r="CZ191" s="14">
        <v>6</v>
      </c>
      <c r="DA191" s="15">
        <v>2</v>
      </c>
      <c r="DB191" s="13">
        <v>4</v>
      </c>
      <c r="DC191" s="14">
        <v>5</v>
      </c>
      <c r="DD191" s="14">
        <v>3</v>
      </c>
      <c r="DE191" s="14">
        <v>1</v>
      </c>
      <c r="DF191" s="14">
        <v>6</v>
      </c>
      <c r="DG191" s="14">
        <v>1</v>
      </c>
      <c r="DH191" s="15">
        <v>5</v>
      </c>
      <c r="DI191" s="13">
        <v>6</v>
      </c>
      <c r="DJ191" s="14">
        <v>5</v>
      </c>
      <c r="DK191" s="14">
        <v>4</v>
      </c>
      <c r="DL191" s="14">
        <v>10</v>
      </c>
      <c r="DM191" s="14">
        <v>11</v>
      </c>
      <c r="DN191" s="14">
        <v>6</v>
      </c>
      <c r="DO191" s="14">
        <v>5</v>
      </c>
      <c r="DP191" s="14">
        <v>7</v>
      </c>
      <c r="DQ191" s="14">
        <v>14</v>
      </c>
      <c r="DR191" s="14">
        <v>8</v>
      </c>
      <c r="DS191" s="14">
        <v>6</v>
      </c>
      <c r="DT191" s="14">
        <v>124</v>
      </c>
      <c r="DU191" s="14">
        <v>92</v>
      </c>
      <c r="DV191" s="14">
        <v>18</v>
      </c>
      <c r="DW191" s="14">
        <v>1</v>
      </c>
      <c r="DX191" s="14">
        <v>26</v>
      </c>
      <c r="DY191" s="14">
        <v>11</v>
      </c>
      <c r="DZ191" s="14">
        <v>25</v>
      </c>
      <c r="EA191" s="14">
        <v>12</v>
      </c>
      <c r="EB191" s="14">
        <v>40</v>
      </c>
      <c r="EC191" s="14">
        <v>124</v>
      </c>
      <c r="ED191" s="14">
        <v>130</v>
      </c>
      <c r="EE191" s="14">
        <v>0</v>
      </c>
      <c r="EF191" s="14">
        <v>1</v>
      </c>
      <c r="EG191" s="14">
        <v>1</v>
      </c>
      <c r="EH191" s="14">
        <v>2</v>
      </c>
      <c r="EI191" s="14">
        <v>6</v>
      </c>
      <c r="EJ191" s="15">
        <v>3.1</v>
      </c>
      <c r="EK191" s="54">
        <f>COUNTBLANK($C191:$EJ191)/139</f>
        <v>0.43884892086330934</v>
      </c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Z191"/>
    </row>
    <row r="192" spans="1:156" ht="15.5" customHeight="1" x14ac:dyDescent="0.35">
      <c r="A192">
        <v>191</v>
      </c>
      <c r="B192">
        <v>4</v>
      </c>
      <c r="C192" s="13">
        <v>1</v>
      </c>
      <c r="D192" s="14">
        <v>6</v>
      </c>
      <c r="E192" s="14">
        <v>5</v>
      </c>
      <c r="F192" s="14">
        <v>2</v>
      </c>
      <c r="G192" s="16">
        <v>2</v>
      </c>
      <c r="H192" s="16">
        <v>1</v>
      </c>
      <c r="I192" s="17">
        <v>1</v>
      </c>
      <c r="J192" s="13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5"/>
      <c r="X192" s="14">
        <v>70</v>
      </c>
      <c r="Y192" s="14"/>
      <c r="Z192" s="14"/>
      <c r="AA192" s="13">
        <v>47</v>
      </c>
      <c r="AB192" s="15"/>
      <c r="AC192" s="13">
        <v>44.22</v>
      </c>
      <c r="AD192" s="14">
        <v>5.61</v>
      </c>
      <c r="AE192" s="14">
        <v>73.95</v>
      </c>
      <c r="AF192" s="14">
        <v>5.94</v>
      </c>
      <c r="AG192" s="14">
        <v>1.57</v>
      </c>
      <c r="AH192" s="14">
        <v>2.99</v>
      </c>
      <c r="AI192" s="14">
        <v>1.47</v>
      </c>
      <c r="AJ192" s="14">
        <v>1.4</v>
      </c>
      <c r="AK192" s="14">
        <v>2.57</v>
      </c>
      <c r="AL192" s="13">
        <v>262</v>
      </c>
      <c r="AM192" s="14">
        <v>368</v>
      </c>
      <c r="AN192" s="14"/>
      <c r="AO192" s="14"/>
      <c r="AP192" s="14"/>
      <c r="AQ192" s="14"/>
      <c r="AR192" s="14"/>
      <c r="AS192" s="14"/>
      <c r="AT192" s="14"/>
      <c r="AU192" s="15"/>
      <c r="AV192" s="13"/>
      <c r="AW192" s="14"/>
      <c r="AX192" s="14"/>
      <c r="AY192" s="14"/>
      <c r="AZ192" s="14"/>
      <c r="BA192" s="15"/>
      <c r="BB192" s="13">
        <v>123</v>
      </c>
      <c r="BC192" s="14">
        <v>4.0599999999999996</v>
      </c>
      <c r="BD192" s="14">
        <v>262</v>
      </c>
      <c r="BE192" s="14">
        <v>5.9</v>
      </c>
      <c r="BF192" s="14">
        <v>8</v>
      </c>
      <c r="BG192" s="15">
        <v>2</v>
      </c>
      <c r="BH192" s="13">
        <v>203</v>
      </c>
      <c r="BI192" s="14">
        <v>1650</v>
      </c>
      <c r="BJ192" s="14">
        <v>5.54</v>
      </c>
      <c r="BK192" s="14">
        <v>57.71</v>
      </c>
      <c r="BL192" s="14">
        <v>46.8</v>
      </c>
      <c r="BM192" s="14">
        <v>14.68</v>
      </c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5"/>
      <c r="CM192" s="13">
        <v>28.3</v>
      </c>
      <c r="CN192" s="14">
        <v>211.9</v>
      </c>
      <c r="CO192" s="14">
        <v>1.8</v>
      </c>
      <c r="CP192" s="14">
        <v>214.4</v>
      </c>
      <c r="CQ192" s="14">
        <v>542.1</v>
      </c>
      <c r="CR192" s="15">
        <v>6.1</v>
      </c>
      <c r="CS192" s="13">
        <v>29</v>
      </c>
      <c r="CT192" s="14">
        <v>10</v>
      </c>
      <c r="CU192" s="15">
        <v>18</v>
      </c>
      <c r="CV192" s="13">
        <v>1</v>
      </c>
      <c r="CW192" s="14">
        <v>1</v>
      </c>
      <c r="CX192" s="14">
        <v>1</v>
      </c>
      <c r="CY192" s="14">
        <v>1</v>
      </c>
      <c r="CZ192" s="14">
        <v>6</v>
      </c>
      <c r="DA192" s="15">
        <v>2</v>
      </c>
      <c r="DB192" s="13">
        <v>4</v>
      </c>
      <c r="DC192" s="14">
        <v>3</v>
      </c>
      <c r="DD192" s="14">
        <v>7</v>
      </c>
      <c r="DE192" s="14">
        <v>1</v>
      </c>
      <c r="DF192" s="14">
        <v>6</v>
      </c>
      <c r="DG192" s="14">
        <v>2</v>
      </c>
      <c r="DH192" s="15">
        <v>1</v>
      </c>
      <c r="DI192" s="13">
        <v>6</v>
      </c>
      <c r="DJ192" s="14">
        <v>5</v>
      </c>
      <c r="DK192" s="14">
        <v>6</v>
      </c>
      <c r="DL192" s="14">
        <v>12</v>
      </c>
      <c r="DM192" s="14">
        <v>12</v>
      </c>
      <c r="DN192" s="14">
        <v>6</v>
      </c>
      <c r="DO192" s="14">
        <v>6</v>
      </c>
      <c r="DP192" s="14">
        <v>13</v>
      </c>
      <c r="DQ192" s="14">
        <v>21</v>
      </c>
      <c r="DR192" s="14">
        <v>9</v>
      </c>
      <c r="DS192" s="14">
        <v>12</v>
      </c>
      <c r="DT192" s="14">
        <v>143</v>
      </c>
      <c r="DU192" s="14">
        <v>98</v>
      </c>
      <c r="DV192" s="14">
        <v>18</v>
      </c>
      <c r="DW192" s="14">
        <v>1</v>
      </c>
      <c r="DX192" s="14">
        <v>26</v>
      </c>
      <c r="DY192" s="14">
        <v>12</v>
      </c>
      <c r="DZ192" s="14">
        <v>26</v>
      </c>
      <c r="EA192" s="14">
        <v>16</v>
      </c>
      <c r="EB192" s="14">
        <v>44</v>
      </c>
      <c r="EC192" s="14">
        <v>63</v>
      </c>
      <c r="ED192" s="14">
        <v>104</v>
      </c>
      <c r="EE192" s="14">
        <v>0</v>
      </c>
      <c r="EF192" s="14">
        <v>0</v>
      </c>
      <c r="EG192" s="14">
        <v>0</v>
      </c>
      <c r="EH192" s="14">
        <v>4</v>
      </c>
      <c r="EI192" s="14">
        <v>41</v>
      </c>
      <c r="EJ192" s="15">
        <v>1.43</v>
      </c>
      <c r="EK192" s="54">
        <f>COUNTBLANK($C192:$EJ192)/139</f>
        <v>0.40287769784172661</v>
      </c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Z192"/>
    </row>
    <row r="193" spans="1:156" ht="15.5" customHeight="1" x14ac:dyDescent="0.35">
      <c r="A193">
        <v>192</v>
      </c>
      <c r="B193">
        <v>4</v>
      </c>
      <c r="C193" s="13">
        <v>2</v>
      </c>
      <c r="D193" s="14">
        <v>6</v>
      </c>
      <c r="E193" s="16">
        <v>6</v>
      </c>
      <c r="F193" s="16">
        <v>2</v>
      </c>
      <c r="G193" s="16">
        <v>2</v>
      </c>
      <c r="H193" s="16">
        <v>1</v>
      </c>
      <c r="I193" s="17">
        <v>1</v>
      </c>
      <c r="J193" s="13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5"/>
      <c r="X193" s="14">
        <v>67</v>
      </c>
      <c r="Y193" s="14"/>
      <c r="Z193" s="14"/>
      <c r="AA193" s="13">
        <v>63</v>
      </c>
      <c r="AB193" s="15"/>
      <c r="AC193" s="13">
        <v>43</v>
      </c>
      <c r="AD193" s="14">
        <v>5.27</v>
      </c>
      <c r="AE193" s="14">
        <v>71.540000000000006</v>
      </c>
      <c r="AF193" s="14">
        <v>5.2</v>
      </c>
      <c r="AG193" s="14">
        <v>1.54</v>
      </c>
      <c r="AH193" s="14">
        <v>2.92</v>
      </c>
      <c r="AI193" s="14">
        <v>0.55000000000000004</v>
      </c>
      <c r="AJ193" s="14">
        <v>4.63</v>
      </c>
      <c r="AK193" s="14">
        <v>2.42</v>
      </c>
      <c r="AL193" s="13">
        <v>201</v>
      </c>
      <c r="AM193" s="14">
        <v>344</v>
      </c>
      <c r="AN193" s="14"/>
      <c r="AO193" s="14"/>
      <c r="AP193" s="14"/>
      <c r="AQ193" s="14"/>
      <c r="AR193" s="14"/>
      <c r="AS193" s="14"/>
      <c r="AT193" s="14"/>
      <c r="AU193" s="15"/>
      <c r="AV193" s="13"/>
      <c r="AW193" s="14"/>
      <c r="AX193" s="14"/>
      <c r="AY193" s="14"/>
      <c r="AZ193" s="14"/>
      <c r="BA193" s="15"/>
      <c r="BB193" s="13">
        <v>141</v>
      </c>
      <c r="BC193" s="14">
        <v>4.7</v>
      </c>
      <c r="BD193" s="14">
        <v>153</v>
      </c>
      <c r="BE193" s="14">
        <v>4.4000000000000004</v>
      </c>
      <c r="BF193" s="14">
        <v>13</v>
      </c>
      <c r="BG193" s="15">
        <v>4</v>
      </c>
      <c r="BH193" s="13">
        <v>194</v>
      </c>
      <c r="BI193" s="14">
        <v>1376</v>
      </c>
      <c r="BJ193" s="14">
        <v>5.23</v>
      </c>
      <c r="BK193" s="14">
        <v>40.549999999999997</v>
      </c>
      <c r="BL193" s="14">
        <v>58</v>
      </c>
      <c r="BM193" s="14">
        <v>9.25</v>
      </c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5"/>
      <c r="CM193" s="13">
        <v>7.4</v>
      </c>
      <c r="CN193" s="14">
        <v>132</v>
      </c>
      <c r="CO193" s="14">
        <v>1.6</v>
      </c>
      <c r="CP193" s="14">
        <v>458.1</v>
      </c>
      <c r="CQ193" s="14">
        <v>554.6</v>
      </c>
      <c r="CR193" s="15">
        <v>5.9</v>
      </c>
      <c r="CS193" s="13">
        <v>28</v>
      </c>
      <c r="CT193" s="14">
        <v>10</v>
      </c>
      <c r="CU193" s="15">
        <v>18</v>
      </c>
      <c r="CV193" s="13">
        <v>4</v>
      </c>
      <c r="CW193" s="14">
        <v>4</v>
      </c>
      <c r="CX193" s="14">
        <v>7</v>
      </c>
      <c r="CY193" s="14">
        <v>1</v>
      </c>
      <c r="CZ193" s="14">
        <v>5</v>
      </c>
      <c r="DA193" s="15">
        <v>2</v>
      </c>
      <c r="DB193" s="13">
        <v>6</v>
      </c>
      <c r="DC193" s="14">
        <v>7</v>
      </c>
      <c r="DD193" s="14">
        <v>8</v>
      </c>
      <c r="DE193" s="14">
        <v>1</v>
      </c>
      <c r="DF193" s="14">
        <v>6</v>
      </c>
      <c r="DG193" s="14">
        <v>4</v>
      </c>
      <c r="DH193" s="15">
        <v>10</v>
      </c>
      <c r="DI193" s="13">
        <v>6</v>
      </c>
      <c r="DJ193" s="14">
        <v>5</v>
      </c>
      <c r="DK193" s="14">
        <v>4</v>
      </c>
      <c r="DL193" s="14">
        <v>12</v>
      </c>
      <c r="DM193" s="14">
        <v>14</v>
      </c>
      <c r="DN193" s="14">
        <v>8</v>
      </c>
      <c r="DO193" s="14">
        <v>6</v>
      </c>
      <c r="DP193" s="14">
        <v>7</v>
      </c>
      <c r="DQ193" s="14">
        <v>13</v>
      </c>
      <c r="DR193" s="14">
        <v>7</v>
      </c>
      <c r="DS193" s="14">
        <v>6</v>
      </c>
      <c r="DT193" s="14">
        <v>124</v>
      </c>
      <c r="DU193" s="14">
        <v>97</v>
      </c>
      <c r="DV193" s="14">
        <v>18</v>
      </c>
      <c r="DW193" s="14">
        <v>1</v>
      </c>
      <c r="DX193" s="14">
        <v>24</v>
      </c>
      <c r="DY193" s="14">
        <v>13</v>
      </c>
      <c r="DZ193" s="14">
        <v>26</v>
      </c>
      <c r="EA193" s="14">
        <v>16</v>
      </c>
      <c r="EB193" s="14">
        <v>40</v>
      </c>
      <c r="EC193" s="14">
        <v>65</v>
      </c>
      <c r="ED193" s="14">
        <v>132</v>
      </c>
      <c r="EE193" s="14">
        <v>1</v>
      </c>
      <c r="EF193" s="14">
        <v>1</v>
      </c>
      <c r="EG193" s="14">
        <v>0</v>
      </c>
      <c r="EH193" s="14">
        <v>1</v>
      </c>
      <c r="EI193" s="14">
        <v>67</v>
      </c>
      <c r="EJ193" s="15">
        <v>1.62</v>
      </c>
      <c r="EK193" s="54">
        <f>COUNTBLANK($C193:$EJ193)/139</f>
        <v>0.40287769784172661</v>
      </c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Z193"/>
    </row>
    <row r="194" spans="1:156" ht="15.5" customHeight="1" x14ac:dyDescent="0.35">
      <c r="A194">
        <v>193</v>
      </c>
      <c r="B194">
        <v>3</v>
      </c>
      <c r="C194" s="13">
        <v>2</v>
      </c>
      <c r="D194" s="14">
        <v>6</v>
      </c>
      <c r="E194" s="16">
        <v>6</v>
      </c>
      <c r="F194" s="16">
        <v>2</v>
      </c>
      <c r="G194" s="16">
        <v>2</v>
      </c>
      <c r="H194" s="16">
        <v>1</v>
      </c>
      <c r="I194" s="17">
        <v>1</v>
      </c>
      <c r="J194" s="13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5"/>
      <c r="X194" s="14">
        <v>68</v>
      </c>
      <c r="Y194" s="14"/>
      <c r="Z194" s="14"/>
      <c r="AA194" s="13">
        <v>67</v>
      </c>
      <c r="AB194" s="15"/>
      <c r="AC194" s="13">
        <v>43.55</v>
      </c>
      <c r="AD194" s="14">
        <v>5.95</v>
      </c>
      <c r="AE194" s="14">
        <v>74.5</v>
      </c>
      <c r="AF194" s="14">
        <v>5.5</v>
      </c>
      <c r="AG194" s="14">
        <v>1.55</v>
      </c>
      <c r="AH194" s="14">
        <v>3.36</v>
      </c>
      <c r="AI194" s="14">
        <v>1.1000000000000001</v>
      </c>
      <c r="AJ194" s="14">
        <v>4.5599999999999996</v>
      </c>
      <c r="AK194" s="14">
        <v>2.83</v>
      </c>
      <c r="AL194" s="13">
        <v>167</v>
      </c>
      <c r="AM194" s="14">
        <v>357</v>
      </c>
      <c r="AN194" s="14"/>
      <c r="AO194" s="14"/>
      <c r="AP194" s="14"/>
      <c r="AQ194" s="14"/>
      <c r="AR194" s="14"/>
      <c r="AS194" s="14"/>
      <c r="AT194" s="14"/>
      <c r="AU194" s="15"/>
      <c r="AV194" s="13"/>
      <c r="AW194" s="14"/>
      <c r="AX194" s="14"/>
      <c r="AY194" s="14"/>
      <c r="AZ194" s="14"/>
      <c r="BA194" s="15"/>
      <c r="BB194" s="13">
        <v>103</v>
      </c>
      <c r="BC194" s="14">
        <v>4.42</v>
      </c>
      <c r="BD194" s="14">
        <v>300</v>
      </c>
      <c r="BE194" s="14">
        <v>5.6</v>
      </c>
      <c r="BF194" s="14">
        <v>17</v>
      </c>
      <c r="BG194" s="15">
        <v>10</v>
      </c>
      <c r="BH194" s="13">
        <v>187</v>
      </c>
      <c r="BI194" s="14">
        <v>1816</v>
      </c>
      <c r="BJ194" s="14">
        <v>5.23</v>
      </c>
      <c r="BK194" s="14">
        <v>46.22</v>
      </c>
      <c r="BL194" s="14">
        <v>51</v>
      </c>
      <c r="BM194" s="14">
        <v>8.64</v>
      </c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5"/>
      <c r="CM194" s="13">
        <v>6.1</v>
      </c>
      <c r="CN194" s="14">
        <v>104.6</v>
      </c>
      <c r="CO194" s="14">
        <v>1.6</v>
      </c>
      <c r="CP194" s="14">
        <v>528.4</v>
      </c>
      <c r="CQ194" s="14">
        <v>498.5</v>
      </c>
      <c r="CR194" s="15">
        <v>5.9</v>
      </c>
      <c r="CS194" s="13">
        <v>28</v>
      </c>
      <c r="CT194" s="14">
        <v>9</v>
      </c>
      <c r="CU194" s="15">
        <v>16</v>
      </c>
      <c r="CV194" s="13">
        <v>8</v>
      </c>
      <c r="CW194" s="14">
        <v>9</v>
      </c>
      <c r="CX194" s="14">
        <v>7</v>
      </c>
      <c r="CY194" s="14">
        <v>7</v>
      </c>
      <c r="CZ194" s="14">
        <v>9</v>
      </c>
      <c r="DA194" s="15">
        <v>1</v>
      </c>
      <c r="DB194" s="13">
        <v>6</v>
      </c>
      <c r="DC194" s="14">
        <v>5</v>
      </c>
      <c r="DD194" s="14">
        <v>6</v>
      </c>
      <c r="DE194" s="14">
        <v>6</v>
      </c>
      <c r="DF194" s="14">
        <v>6</v>
      </c>
      <c r="DG194" s="14">
        <v>5</v>
      </c>
      <c r="DH194" s="15">
        <v>7</v>
      </c>
      <c r="DI194" s="13">
        <v>6</v>
      </c>
      <c r="DJ194" s="14">
        <v>5</v>
      </c>
      <c r="DK194" s="14">
        <v>5</v>
      </c>
      <c r="DL194" s="14">
        <v>5</v>
      </c>
      <c r="DM194" s="14">
        <v>10</v>
      </c>
      <c r="DN194" s="14">
        <v>5</v>
      </c>
      <c r="DO194" s="14">
        <v>5</v>
      </c>
      <c r="DP194" s="14">
        <v>8</v>
      </c>
      <c r="DQ194" s="14">
        <v>13</v>
      </c>
      <c r="DR194" s="14">
        <v>8</v>
      </c>
      <c r="DS194" s="14">
        <v>5</v>
      </c>
      <c r="DT194" s="14">
        <v>106</v>
      </c>
      <c r="DU194" s="14">
        <v>88</v>
      </c>
      <c r="DV194" s="14">
        <v>18</v>
      </c>
      <c r="DW194" s="14">
        <v>1</v>
      </c>
      <c r="DX194" s="14">
        <v>21</v>
      </c>
      <c r="DY194" s="14">
        <v>10</v>
      </c>
      <c r="DZ194" s="14">
        <v>25</v>
      </c>
      <c r="EA194" s="14">
        <v>14</v>
      </c>
      <c r="EB194" s="14">
        <v>48</v>
      </c>
      <c r="EC194" s="14">
        <v>90</v>
      </c>
      <c r="ED194" s="14">
        <v>165</v>
      </c>
      <c r="EE194" s="14">
        <v>0</v>
      </c>
      <c r="EF194" s="14">
        <v>2</v>
      </c>
      <c r="EG194" s="14">
        <v>3</v>
      </c>
      <c r="EH194" s="14">
        <v>12</v>
      </c>
      <c r="EI194" s="14">
        <v>75</v>
      </c>
      <c r="EJ194" s="15">
        <v>1.87</v>
      </c>
      <c r="EK194" s="54">
        <f>COUNTBLANK($C194:$EJ194)/139</f>
        <v>0.40287769784172661</v>
      </c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Z194"/>
    </row>
    <row r="195" spans="1:156" ht="15.5" customHeight="1" x14ac:dyDescent="0.35">
      <c r="A195">
        <v>194</v>
      </c>
      <c r="B195">
        <v>1</v>
      </c>
      <c r="C195" s="13">
        <v>2</v>
      </c>
      <c r="D195" s="14">
        <v>6</v>
      </c>
      <c r="E195" s="14">
        <v>6</v>
      </c>
      <c r="F195" s="14">
        <v>4</v>
      </c>
      <c r="G195" s="14">
        <v>1</v>
      </c>
      <c r="H195" s="14">
        <v>1</v>
      </c>
      <c r="I195" s="15">
        <v>3</v>
      </c>
      <c r="J195" s="13">
        <v>1</v>
      </c>
      <c r="K195" s="14">
        <v>1</v>
      </c>
      <c r="L195" s="14">
        <v>1</v>
      </c>
      <c r="M195" s="14">
        <v>1</v>
      </c>
      <c r="N195" s="14">
        <v>1</v>
      </c>
      <c r="O195" s="14">
        <v>2</v>
      </c>
      <c r="P195" s="14"/>
      <c r="Q195" s="14">
        <v>1</v>
      </c>
      <c r="R195" s="14">
        <v>1</v>
      </c>
      <c r="S195" s="14">
        <v>1</v>
      </c>
      <c r="T195" s="14"/>
      <c r="U195" s="14"/>
      <c r="V195" s="14"/>
      <c r="W195" s="15"/>
      <c r="X195" s="14">
        <v>80</v>
      </c>
      <c r="Y195" s="14"/>
      <c r="Z195" s="14"/>
      <c r="AA195" s="13">
        <v>50</v>
      </c>
      <c r="AB195" s="15"/>
      <c r="AC195" s="13">
        <v>44.7</v>
      </c>
      <c r="AD195" s="14">
        <v>5.8</v>
      </c>
      <c r="AE195" s="14">
        <v>68.13</v>
      </c>
      <c r="AF195" s="14">
        <v>5.3</v>
      </c>
      <c r="AG195" s="14">
        <v>1.54</v>
      </c>
      <c r="AH195" s="14">
        <v>3.58</v>
      </c>
      <c r="AI195" s="14">
        <v>1.51</v>
      </c>
      <c r="AJ195" s="14">
        <v>2.62</v>
      </c>
      <c r="AK195" s="14">
        <v>2.84</v>
      </c>
      <c r="AL195" s="13">
        <v>128</v>
      </c>
      <c r="AM195" s="14">
        <v>560</v>
      </c>
      <c r="AN195" s="14"/>
      <c r="AO195" s="14"/>
      <c r="AP195" s="14"/>
      <c r="AQ195" s="14"/>
      <c r="AR195" s="14"/>
      <c r="AS195" s="14"/>
      <c r="AT195" s="14"/>
      <c r="AU195" s="15"/>
      <c r="AV195" s="13"/>
      <c r="AW195" s="14"/>
      <c r="AX195" s="14"/>
      <c r="AY195" s="14"/>
      <c r="AZ195" s="14"/>
      <c r="BA195" s="15"/>
      <c r="BB195" s="13">
        <v>138</v>
      </c>
      <c r="BC195" s="14">
        <v>4.5</v>
      </c>
      <c r="BD195" s="14">
        <v>159</v>
      </c>
      <c r="BE195" s="14">
        <v>6.5</v>
      </c>
      <c r="BF195" s="14">
        <v>5</v>
      </c>
      <c r="BG195" s="15">
        <v>3</v>
      </c>
      <c r="BH195" s="13">
        <v>196</v>
      </c>
      <c r="BI195" s="14">
        <v>1420</v>
      </c>
      <c r="BJ195" s="14">
        <v>7</v>
      </c>
      <c r="BK195" s="14">
        <v>45.27</v>
      </c>
      <c r="BL195" s="14">
        <v>65.25</v>
      </c>
      <c r="BM195" s="14">
        <v>6.03</v>
      </c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5"/>
      <c r="CM195" s="13"/>
      <c r="CN195" s="14"/>
      <c r="CO195" s="14"/>
      <c r="CP195" s="14"/>
      <c r="CQ195" s="14"/>
      <c r="CR195" s="15"/>
      <c r="CS195" s="13">
        <v>24</v>
      </c>
      <c r="CT195" s="14">
        <v>7</v>
      </c>
      <c r="CU195" s="15">
        <v>17</v>
      </c>
      <c r="CV195" s="13">
        <v>5</v>
      </c>
      <c r="CW195" s="14">
        <v>4</v>
      </c>
      <c r="CX195" s="14">
        <v>1</v>
      </c>
      <c r="CY195" s="14">
        <v>1</v>
      </c>
      <c r="CZ195" s="14">
        <v>8</v>
      </c>
      <c r="DA195" s="15">
        <v>7</v>
      </c>
      <c r="DB195" s="13">
        <v>6</v>
      </c>
      <c r="DC195" s="14">
        <v>5</v>
      </c>
      <c r="DD195" s="14">
        <v>5</v>
      </c>
      <c r="DE195" s="14">
        <v>4</v>
      </c>
      <c r="DF195" s="14">
        <v>7</v>
      </c>
      <c r="DG195" s="14">
        <v>7</v>
      </c>
      <c r="DH195" s="15">
        <v>6</v>
      </c>
      <c r="DI195" s="13">
        <v>5</v>
      </c>
      <c r="DJ195" s="14">
        <v>3</v>
      </c>
      <c r="DK195" s="14">
        <v>4</v>
      </c>
      <c r="DL195" s="14">
        <v>1</v>
      </c>
      <c r="DM195" s="14">
        <v>12</v>
      </c>
      <c r="DN195" s="14">
        <v>6</v>
      </c>
      <c r="DO195" s="14">
        <v>6</v>
      </c>
      <c r="DP195" s="14">
        <v>2</v>
      </c>
      <c r="DQ195" s="14">
        <v>9</v>
      </c>
      <c r="DR195" s="14">
        <v>8</v>
      </c>
      <c r="DS195" s="14">
        <v>1</v>
      </c>
      <c r="DT195" s="14">
        <v>92</v>
      </c>
      <c r="DU195" s="14">
        <v>52</v>
      </c>
      <c r="DV195" s="14">
        <v>13</v>
      </c>
      <c r="DW195" s="14">
        <v>1</v>
      </c>
      <c r="DX195" s="14">
        <v>8</v>
      </c>
      <c r="DY195" s="14">
        <v>3</v>
      </c>
      <c r="DZ195" s="14">
        <v>17</v>
      </c>
      <c r="EA195" s="14">
        <v>11</v>
      </c>
      <c r="EB195" s="14">
        <v>56</v>
      </c>
      <c r="EC195" s="14">
        <v>90</v>
      </c>
      <c r="ED195" s="14">
        <v>120</v>
      </c>
      <c r="EE195" s="14">
        <v>0</v>
      </c>
      <c r="EF195" s="14">
        <v>3</v>
      </c>
      <c r="EG195" s="14">
        <v>3</v>
      </c>
      <c r="EH195" s="14">
        <v>8</v>
      </c>
      <c r="EI195" s="14">
        <v>30</v>
      </c>
      <c r="EJ195" s="15">
        <v>1.6</v>
      </c>
      <c r="EK195" s="54">
        <f>COUNTBLANK($C195:$EJ195)/139</f>
        <v>0.38129496402877699</v>
      </c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Z195"/>
    </row>
    <row r="196" spans="1:156" ht="15.5" customHeight="1" x14ac:dyDescent="0.35">
      <c r="A196">
        <v>195</v>
      </c>
      <c r="B196">
        <v>2</v>
      </c>
      <c r="C196" s="13">
        <v>1</v>
      </c>
      <c r="D196" s="14">
        <v>7</v>
      </c>
      <c r="E196" s="14">
        <v>6</v>
      </c>
      <c r="F196" s="14">
        <v>2</v>
      </c>
      <c r="G196" s="14">
        <v>2</v>
      </c>
      <c r="H196" s="14">
        <v>1</v>
      </c>
      <c r="I196" s="15">
        <v>1</v>
      </c>
      <c r="J196" s="13">
        <v>1</v>
      </c>
      <c r="K196" s="14">
        <v>1</v>
      </c>
      <c r="L196" s="14">
        <v>1</v>
      </c>
      <c r="M196" s="14">
        <v>1</v>
      </c>
      <c r="N196" s="14">
        <v>1</v>
      </c>
      <c r="O196" s="14">
        <v>2</v>
      </c>
      <c r="P196" s="14">
        <v>1</v>
      </c>
      <c r="Q196" s="14">
        <v>1</v>
      </c>
      <c r="R196" s="14">
        <v>1</v>
      </c>
      <c r="S196" s="14">
        <v>2</v>
      </c>
      <c r="T196" s="14"/>
      <c r="U196" s="14"/>
      <c r="V196" s="14">
        <v>1</v>
      </c>
      <c r="W196" s="15">
        <v>1</v>
      </c>
      <c r="X196" s="14">
        <v>68</v>
      </c>
      <c r="Y196" s="14"/>
      <c r="Z196" s="14"/>
      <c r="AA196" s="13">
        <v>48</v>
      </c>
      <c r="AB196" s="15"/>
      <c r="AC196" s="13">
        <v>45.85</v>
      </c>
      <c r="AD196" s="14">
        <v>4.21</v>
      </c>
      <c r="AE196" s="14">
        <v>72.03</v>
      </c>
      <c r="AF196" s="14">
        <v>5.93</v>
      </c>
      <c r="AG196" s="14">
        <v>1.17</v>
      </c>
      <c r="AH196" s="14">
        <v>2.78</v>
      </c>
      <c r="AI196" s="14">
        <v>0.87</v>
      </c>
      <c r="AJ196" s="14">
        <v>4.2</v>
      </c>
      <c r="AK196" s="14">
        <v>2.6</v>
      </c>
      <c r="AL196" s="13">
        <v>93</v>
      </c>
      <c r="AM196" s="14">
        <v>243</v>
      </c>
      <c r="AN196" s="14"/>
      <c r="AO196" s="14"/>
      <c r="AP196" s="14"/>
      <c r="AQ196" s="14"/>
      <c r="AR196" s="14"/>
      <c r="AS196" s="14"/>
      <c r="AT196" s="14"/>
      <c r="AU196" s="15"/>
      <c r="AV196" s="13"/>
      <c r="AW196" s="14"/>
      <c r="AX196" s="14"/>
      <c r="AY196" s="14"/>
      <c r="AZ196" s="14"/>
      <c r="BA196" s="15"/>
      <c r="BB196" s="13">
        <v>137</v>
      </c>
      <c r="BC196" s="14">
        <v>4.12</v>
      </c>
      <c r="BD196" s="14">
        <v>162</v>
      </c>
      <c r="BE196" s="14">
        <v>5</v>
      </c>
      <c r="BF196" s="14">
        <v>10</v>
      </c>
      <c r="BG196" s="15">
        <v>0</v>
      </c>
      <c r="BH196" s="13">
        <v>203</v>
      </c>
      <c r="BI196" s="14">
        <v>1482</v>
      </c>
      <c r="BJ196" s="14">
        <v>6.5</v>
      </c>
      <c r="BK196" s="14">
        <v>48.58</v>
      </c>
      <c r="BL196" s="14">
        <v>58.6</v>
      </c>
      <c r="BM196" s="14">
        <v>7.12</v>
      </c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5"/>
      <c r="CM196" s="13">
        <v>12.9</v>
      </c>
      <c r="CN196" s="14">
        <v>203.1</v>
      </c>
      <c r="CO196" s="14">
        <v>24.6</v>
      </c>
      <c r="CP196" s="14">
        <v>746</v>
      </c>
      <c r="CQ196" s="14">
        <v>436.1</v>
      </c>
      <c r="CR196" s="15">
        <v>23.2</v>
      </c>
      <c r="CS196" s="13">
        <v>28</v>
      </c>
      <c r="CT196" s="14">
        <v>10</v>
      </c>
      <c r="CU196" s="15">
        <v>18</v>
      </c>
      <c r="CV196" s="13">
        <v>1</v>
      </c>
      <c r="CW196" s="14">
        <v>1</v>
      </c>
      <c r="CX196" s="14">
        <v>2</v>
      </c>
      <c r="CY196" s="14">
        <v>1</v>
      </c>
      <c r="CZ196" s="14">
        <v>1</v>
      </c>
      <c r="DA196" s="15">
        <v>2</v>
      </c>
      <c r="DB196" s="13">
        <v>5</v>
      </c>
      <c r="DC196" s="14">
        <v>5</v>
      </c>
      <c r="DD196" s="14">
        <v>5</v>
      </c>
      <c r="DE196" s="14">
        <v>6</v>
      </c>
      <c r="DF196" s="14">
        <v>5</v>
      </c>
      <c r="DG196" s="14">
        <v>6</v>
      </c>
      <c r="DH196" s="15">
        <v>5</v>
      </c>
      <c r="DI196" s="13">
        <v>6</v>
      </c>
      <c r="DJ196" s="14">
        <v>5</v>
      </c>
      <c r="DK196" s="14">
        <v>6</v>
      </c>
      <c r="DL196" s="14">
        <v>4</v>
      </c>
      <c r="DM196" s="14">
        <v>13</v>
      </c>
      <c r="DN196" s="14">
        <v>7</v>
      </c>
      <c r="DO196" s="14">
        <v>6</v>
      </c>
      <c r="DP196" s="14">
        <v>2</v>
      </c>
      <c r="DQ196" s="14">
        <v>12</v>
      </c>
      <c r="DR196" s="14">
        <v>8</v>
      </c>
      <c r="DS196" s="14">
        <v>4</v>
      </c>
      <c r="DT196" s="14">
        <v>100</v>
      </c>
      <c r="DU196" s="14">
        <v>92</v>
      </c>
      <c r="DV196" s="14">
        <v>18</v>
      </c>
      <c r="DW196" s="14">
        <v>1</v>
      </c>
      <c r="DX196" s="14">
        <v>20</v>
      </c>
      <c r="DY196" s="14">
        <v>12</v>
      </c>
      <c r="DZ196" s="14">
        <v>26</v>
      </c>
      <c r="EA196" s="14">
        <v>16</v>
      </c>
      <c r="EB196" s="14">
        <v>50</v>
      </c>
      <c r="EC196" s="14">
        <v>85</v>
      </c>
      <c r="ED196" s="14">
        <v>140</v>
      </c>
      <c r="EE196" s="14">
        <v>3</v>
      </c>
      <c r="EF196" s="14">
        <v>3</v>
      </c>
      <c r="EG196" s="14">
        <v>0</v>
      </c>
      <c r="EH196" s="14">
        <v>10</v>
      </c>
      <c r="EI196" s="14">
        <v>55</v>
      </c>
      <c r="EJ196" s="15">
        <v>1.7</v>
      </c>
      <c r="EK196" s="54">
        <f>COUNTBLANK($C196:$EJ196)/139</f>
        <v>0.31654676258992803</v>
      </c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Z196"/>
    </row>
    <row r="197" spans="1:156" ht="15.5" customHeight="1" x14ac:dyDescent="0.35">
      <c r="A197">
        <v>196</v>
      </c>
      <c r="B197">
        <v>1</v>
      </c>
      <c r="C197" s="13">
        <v>2</v>
      </c>
      <c r="D197" s="14">
        <v>6</v>
      </c>
      <c r="E197" s="14">
        <v>6</v>
      </c>
      <c r="F197" s="14">
        <v>2</v>
      </c>
      <c r="G197" s="14">
        <v>2</v>
      </c>
      <c r="H197" s="14">
        <v>1</v>
      </c>
      <c r="I197" s="15">
        <v>1</v>
      </c>
      <c r="J197" s="13">
        <v>1</v>
      </c>
      <c r="K197" s="14">
        <v>1</v>
      </c>
      <c r="L197" s="14">
        <v>1</v>
      </c>
      <c r="M197" s="14">
        <v>1</v>
      </c>
      <c r="N197" s="14">
        <v>1</v>
      </c>
      <c r="O197" s="14">
        <v>1</v>
      </c>
      <c r="P197" s="14">
        <v>1</v>
      </c>
      <c r="Q197" s="14">
        <v>2</v>
      </c>
      <c r="R197" s="14">
        <v>1</v>
      </c>
      <c r="S197" s="14">
        <v>2</v>
      </c>
      <c r="T197" s="14"/>
      <c r="U197" s="14"/>
      <c r="V197" s="14">
        <v>1</v>
      </c>
      <c r="W197" s="15">
        <v>1</v>
      </c>
      <c r="X197" s="14">
        <v>63</v>
      </c>
      <c r="Y197" s="14"/>
      <c r="Z197" s="14"/>
      <c r="AA197" s="13">
        <v>46</v>
      </c>
      <c r="AB197" s="15"/>
      <c r="AC197" s="13">
        <v>50.91</v>
      </c>
      <c r="AD197" s="14">
        <v>6.99</v>
      </c>
      <c r="AE197" s="14">
        <v>75.900000000000006</v>
      </c>
      <c r="AF197" s="14">
        <v>7.19</v>
      </c>
      <c r="AG197" s="14">
        <v>1</v>
      </c>
      <c r="AH197" s="14">
        <v>4.8</v>
      </c>
      <c r="AI197" s="14">
        <v>2.98</v>
      </c>
      <c r="AJ197" s="14">
        <v>4.92</v>
      </c>
      <c r="AK197" s="14">
        <v>6.02</v>
      </c>
      <c r="AL197" s="13">
        <v>99</v>
      </c>
      <c r="AM197" s="14">
        <v>476</v>
      </c>
      <c r="AN197" s="14"/>
      <c r="AO197" s="14"/>
      <c r="AP197" s="14"/>
      <c r="AQ197" s="14"/>
      <c r="AR197" s="14"/>
      <c r="AS197" s="14"/>
      <c r="AT197" s="14"/>
      <c r="AU197" s="15"/>
      <c r="AV197" s="13"/>
      <c r="AW197" s="14"/>
      <c r="AX197" s="14"/>
      <c r="AY197" s="14"/>
      <c r="AZ197" s="14"/>
      <c r="BA197" s="15"/>
      <c r="BB197" s="13">
        <v>147</v>
      </c>
      <c r="BC197" s="14">
        <v>4.95</v>
      </c>
      <c r="BD197" s="14">
        <v>190</v>
      </c>
      <c r="BE197" s="14">
        <v>4.2</v>
      </c>
      <c r="BF197" s="14">
        <v>3</v>
      </c>
      <c r="BG197" s="15">
        <v>0</v>
      </c>
      <c r="BH197" s="13">
        <v>220</v>
      </c>
      <c r="BI197" s="14">
        <v>1497</v>
      </c>
      <c r="BJ197" s="14">
        <v>8.1</v>
      </c>
      <c r="BK197" s="14">
        <v>45.62</v>
      </c>
      <c r="BL197" s="14">
        <v>70.3</v>
      </c>
      <c r="BM197" s="14">
        <v>7</v>
      </c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5"/>
      <c r="CM197" s="13"/>
      <c r="CN197" s="14"/>
      <c r="CO197" s="14"/>
      <c r="CP197" s="14"/>
      <c r="CQ197" s="14"/>
      <c r="CR197" s="15"/>
      <c r="CS197" s="13">
        <v>28</v>
      </c>
      <c r="CT197" s="14">
        <v>10</v>
      </c>
      <c r="CU197" s="15">
        <v>15</v>
      </c>
      <c r="CV197" s="13">
        <v>6</v>
      </c>
      <c r="CW197" s="14">
        <v>4</v>
      </c>
      <c r="CX197" s="14">
        <v>6</v>
      </c>
      <c r="CY197" s="14">
        <v>6</v>
      </c>
      <c r="CZ197" s="14">
        <v>6</v>
      </c>
      <c r="DA197" s="15">
        <v>6</v>
      </c>
      <c r="DB197" s="13">
        <v>9</v>
      </c>
      <c r="DC197" s="14">
        <v>8</v>
      </c>
      <c r="DD197" s="14">
        <v>8</v>
      </c>
      <c r="DE197" s="14">
        <v>8</v>
      </c>
      <c r="DF197" s="14">
        <v>8</v>
      </c>
      <c r="DG197" s="14">
        <v>9</v>
      </c>
      <c r="DH197" s="15">
        <v>9</v>
      </c>
      <c r="DI197" s="13">
        <v>6</v>
      </c>
      <c r="DJ197" s="14">
        <v>5</v>
      </c>
      <c r="DK197" s="14">
        <v>3</v>
      </c>
      <c r="DL197" s="14">
        <v>10</v>
      </c>
      <c r="DM197" s="14">
        <v>9</v>
      </c>
      <c r="DN197" s="14">
        <v>4</v>
      </c>
      <c r="DO197" s="14">
        <v>5</v>
      </c>
      <c r="DP197" s="14">
        <v>8</v>
      </c>
      <c r="DQ197" s="14">
        <v>17</v>
      </c>
      <c r="DR197" s="14">
        <v>9</v>
      </c>
      <c r="DS197" s="14">
        <v>8</v>
      </c>
      <c r="DT197" s="14">
        <v>114</v>
      </c>
      <c r="DU197" s="14">
        <v>90</v>
      </c>
      <c r="DV197" s="14">
        <v>18</v>
      </c>
      <c r="DW197" s="14">
        <v>1</v>
      </c>
      <c r="DX197" s="14">
        <v>24</v>
      </c>
      <c r="DY197" s="14">
        <v>10</v>
      </c>
      <c r="DZ197" s="14">
        <v>24</v>
      </c>
      <c r="EA197" s="14">
        <v>14</v>
      </c>
      <c r="EB197" s="14">
        <v>51</v>
      </c>
      <c r="EC197" s="14">
        <v>70</v>
      </c>
      <c r="ED197" s="14">
        <v>120</v>
      </c>
      <c r="EE197" s="14">
        <v>0</v>
      </c>
      <c r="EF197" s="14">
        <v>4</v>
      </c>
      <c r="EG197" s="14">
        <v>0</v>
      </c>
      <c r="EH197" s="14">
        <v>7</v>
      </c>
      <c r="EI197" s="14">
        <v>50</v>
      </c>
      <c r="EJ197" s="15">
        <v>1.37</v>
      </c>
      <c r="EK197" s="54">
        <f>COUNTBLANK($C197:$EJ197)/139</f>
        <v>0.35971223021582732</v>
      </c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Z197"/>
    </row>
    <row r="198" spans="1:156" ht="15.5" customHeight="1" x14ac:dyDescent="0.35">
      <c r="A198">
        <v>197</v>
      </c>
      <c r="B198">
        <v>5</v>
      </c>
      <c r="C198" s="13">
        <v>2</v>
      </c>
      <c r="D198" s="14">
        <v>6</v>
      </c>
      <c r="E198" s="14">
        <v>6</v>
      </c>
      <c r="F198" s="14">
        <v>4</v>
      </c>
      <c r="G198" s="14">
        <v>3</v>
      </c>
      <c r="H198" s="14">
        <v>1</v>
      </c>
      <c r="I198" s="15">
        <v>1</v>
      </c>
      <c r="J198" s="13">
        <v>1</v>
      </c>
      <c r="K198" s="14">
        <v>1</v>
      </c>
      <c r="L198" s="14">
        <v>1</v>
      </c>
      <c r="M198" s="14">
        <v>1</v>
      </c>
      <c r="N198" s="14">
        <v>1</v>
      </c>
      <c r="O198" s="14">
        <v>2</v>
      </c>
      <c r="P198" s="14">
        <v>2</v>
      </c>
      <c r="Q198" s="14">
        <v>3</v>
      </c>
      <c r="R198" s="14">
        <v>1</v>
      </c>
      <c r="S198" s="14">
        <v>2</v>
      </c>
      <c r="T198" s="14"/>
      <c r="U198" s="14"/>
      <c r="V198" s="14">
        <v>1</v>
      </c>
      <c r="W198" s="15">
        <v>1</v>
      </c>
      <c r="X198" s="14">
        <v>66</v>
      </c>
      <c r="Y198" s="14">
        <v>63</v>
      </c>
      <c r="Z198" s="14">
        <v>36</v>
      </c>
      <c r="AA198" s="13">
        <v>33</v>
      </c>
      <c r="AB198" s="15"/>
      <c r="AC198" s="13">
        <v>42.54</v>
      </c>
      <c r="AD198" s="14">
        <v>3.73</v>
      </c>
      <c r="AE198" s="14">
        <v>73.7</v>
      </c>
      <c r="AF198" s="14">
        <v>5.83</v>
      </c>
      <c r="AG198" s="14">
        <v>1.58</v>
      </c>
      <c r="AH198" s="14">
        <v>1.63</v>
      </c>
      <c r="AI198" s="14">
        <v>0.62</v>
      </c>
      <c r="AJ198" s="14">
        <v>20.7</v>
      </c>
      <c r="AK198" s="14">
        <v>1.36</v>
      </c>
      <c r="AL198" s="13">
        <v>13.3</v>
      </c>
      <c r="AM198" s="14">
        <v>478</v>
      </c>
      <c r="AN198" s="14"/>
      <c r="AO198" s="14"/>
      <c r="AP198" s="14"/>
      <c r="AQ198" s="14"/>
      <c r="AR198" s="14"/>
      <c r="AS198" s="14"/>
      <c r="AT198" s="14"/>
      <c r="AU198" s="15"/>
      <c r="AV198" s="13"/>
      <c r="AW198" s="14"/>
      <c r="AX198" s="14"/>
      <c r="AY198" s="14"/>
      <c r="AZ198" s="14"/>
      <c r="BA198" s="15"/>
      <c r="BB198" s="13"/>
      <c r="BC198" s="14"/>
      <c r="BD198" s="14"/>
      <c r="BE198" s="14"/>
      <c r="BF198" s="14"/>
      <c r="BG198" s="15"/>
      <c r="BH198" s="13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5"/>
      <c r="CM198" s="13"/>
      <c r="CN198" s="14"/>
      <c r="CO198" s="14"/>
      <c r="CP198" s="14"/>
      <c r="CQ198" s="14"/>
      <c r="CR198" s="15"/>
      <c r="CS198" s="13">
        <v>27</v>
      </c>
      <c r="CT198" s="14">
        <v>8</v>
      </c>
      <c r="CU198" s="15">
        <v>16</v>
      </c>
      <c r="CV198" s="13">
        <v>1</v>
      </c>
      <c r="CW198" s="14">
        <v>1</v>
      </c>
      <c r="CX198" s="14">
        <v>7</v>
      </c>
      <c r="CY198" s="14">
        <v>7</v>
      </c>
      <c r="CZ198" s="14">
        <v>6</v>
      </c>
      <c r="DA198" s="15">
        <v>8</v>
      </c>
      <c r="DB198" s="13">
        <v>8</v>
      </c>
      <c r="DC198" s="14">
        <v>6</v>
      </c>
      <c r="DD198" s="14">
        <v>7</v>
      </c>
      <c r="DE198" s="14">
        <v>8</v>
      </c>
      <c r="DF198" s="14">
        <v>7</v>
      </c>
      <c r="DG198" s="14">
        <v>6</v>
      </c>
      <c r="DH198" s="15">
        <v>24</v>
      </c>
      <c r="DI198" s="13">
        <v>6</v>
      </c>
      <c r="DJ198" s="14">
        <v>5</v>
      </c>
      <c r="DK198" s="14">
        <v>2</v>
      </c>
      <c r="DL198" s="14">
        <v>4</v>
      </c>
      <c r="DM198" s="14">
        <v>11</v>
      </c>
      <c r="DN198" s="14">
        <v>7</v>
      </c>
      <c r="DO198" s="14">
        <v>4</v>
      </c>
      <c r="DP198" s="14">
        <v>2</v>
      </c>
      <c r="DQ198" s="14">
        <v>15</v>
      </c>
      <c r="DR198" s="14">
        <v>8</v>
      </c>
      <c r="DS198" s="14">
        <v>7</v>
      </c>
      <c r="DT198" s="14">
        <v>96</v>
      </c>
      <c r="DU198" s="14">
        <v>78</v>
      </c>
      <c r="DV198" s="14">
        <v>16</v>
      </c>
      <c r="DW198" s="14">
        <v>1</v>
      </c>
      <c r="DX198" s="14">
        <v>17</v>
      </c>
      <c r="DY198" s="14">
        <v>8</v>
      </c>
      <c r="DZ198" s="14">
        <v>23</v>
      </c>
      <c r="EA198" s="14">
        <v>14</v>
      </c>
      <c r="EB198" s="14">
        <v>54</v>
      </c>
      <c r="EC198" s="14">
        <v>128</v>
      </c>
      <c r="ED198" s="14">
        <v>243</v>
      </c>
      <c r="EE198" s="14">
        <v>0</v>
      </c>
      <c r="EF198" s="14">
        <v>10</v>
      </c>
      <c r="EG198" s="14">
        <v>2</v>
      </c>
      <c r="EH198" s="14">
        <v>18</v>
      </c>
      <c r="EI198" s="14">
        <v>115</v>
      </c>
      <c r="EJ198" s="15">
        <v>2.37</v>
      </c>
      <c r="EK198" s="54">
        <f>COUNTBLANK($C198:$EJ198)/139</f>
        <v>0.43165467625899279</v>
      </c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Z198"/>
    </row>
    <row r="199" spans="1:156" ht="15.5" customHeight="1" x14ac:dyDescent="0.35">
      <c r="A199">
        <v>198</v>
      </c>
      <c r="B199">
        <v>4</v>
      </c>
      <c r="C199" s="13">
        <v>1</v>
      </c>
      <c r="D199" s="14">
        <v>6</v>
      </c>
      <c r="E199" s="14">
        <v>6</v>
      </c>
      <c r="F199" s="14">
        <v>4</v>
      </c>
      <c r="G199" s="14">
        <v>1</v>
      </c>
      <c r="H199" s="14">
        <v>1</v>
      </c>
      <c r="I199" s="15">
        <v>2</v>
      </c>
      <c r="J199" s="13">
        <v>1</v>
      </c>
      <c r="K199" s="14">
        <v>1</v>
      </c>
      <c r="L199" s="14">
        <v>1</v>
      </c>
      <c r="M199" s="14">
        <v>1</v>
      </c>
      <c r="N199" s="14">
        <v>1</v>
      </c>
      <c r="O199" s="14">
        <v>1</v>
      </c>
      <c r="P199" s="14">
        <v>1</v>
      </c>
      <c r="Q199" s="14">
        <v>1</v>
      </c>
      <c r="R199" s="14">
        <v>1</v>
      </c>
      <c r="S199" s="14">
        <v>2</v>
      </c>
      <c r="T199" s="14"/>
      <c r="U199" s="14"/>
      <c r="V199" s="14"/>
      <c r="W199" s="15">
        <v>1</v>
      </c>
      <c r="X199" s="14">
        <v>81</v>
      </c>
      <c r="Y199" s="14"/>
      <c r="Z199" s="14"/>
      <c r="AA199" s="13">
        <v>41</v>
      </c>
      <c r="AB199" s="15"/>
      <c r="AC199" s="13">
        <v>43.6</v>
      </c>
      <c r="AD199" s="14">
        <v>5.53</v>
      </c>
      <c r="AE199" s="14">
        <v>71.569999999999993</v>
      </c>
      <c r="AF199" s="14">
        <v>4.96</v>
      </c>
      <c r="AG199" s="14">
        <v>1.18</v>
      </c>
      <c r="AH199" s="14">
        <v>4.2</v>
      </c>
      <c r="AI199" s="14">
        <v>0.89</v>
      </c>
      <c r="AJ199" s="14">
        <v>9.0500000000000007</v>
      </c>
      <c r="AK199" s="14">
        <v>3.68</v>
      </c>
      <c r="AL199" s="13">
        <v>214</v>
      </c>
      <c r="AM199" s="14">
        <v>660</v>
      </c>
      <c r="AN199" s="14"/>
      <c r="AO199" s="14"/>
      <c r="AP199" s="14"/>
      <c r="AQ199" s="14"/>
      <c r="AR199" s="14"/>
      <c r="AS199" s="14"/>
      <c r="AT199" s="14"/>
      <c r="AU199" s="15"/>
      <c r="AV199" s="13"/>
      <c r="AW199" s="14"/>
      <c r="AX199" s="14"/>
      <c r="AY199" s="14"/>
      <c r="AZ199" s="14"/>
      <c r="BA199" s="15"/>
      <c r="BB199" s="13">
        <v>139</v>
      </c>
      <c r="BC199" s="14">
        <v>4.25</v>
      </c>
      <c r="BD199" s="14">
        <v>184</v>
      </c>
      <c r="BE199" s="14">
        <v>5.5</v>
      </c>
      <c r="BF199" s="14">
        <v>23</v>
      </c>
      <c r="BG199" s="15">
        <v>0</v>
      </c>
      <c r="BH199" s="13">
        <v>221</v>
      </c>
      <c r="BI199" s="14">
        <v>1727</v>
      </c>
      <c r="BJ199" s="14">
        <v>7.7</v>
      </c>
      <c r="BK199" s="14">
        <v>52.43</v>
      </c>
      <c r="BL199" s="14">
        <v>74.790000000000006</v>
      </c>
      <c r="BM199" s="14">
        <v>10.26</v>
      </c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5"/>
      <c r="CM199" s="13">
        <v>24.6</v>
      </c>
      <c r="CN199" s="14">
        <v>81.982500000000002</v>
      </c>
      <c r="CO199" s="14">
        <v>11.5009</v>
      </c>
      <c r="CP199" s="14">
        <v>193.88900000000001</v>
      </c>
      <c r="CQ199" s="14">
        <v>58.027500000000003</v>
      </c>
      <c r="CR199" s="15">
        <v>8.6732499999999995</v>
      </c>
      <c r="CS199" s="13">
        <v>30</v>
      </c>
      <c r="CT199" s="14">
        <v>10</v>
      </c>
      <c r="CU199" s="15">
        <v>13</v>
      </c>
      <c r="CV199" s="13">
        <v>1</v>
      </c>
      <c r="CW199" s="14">
        <v>1</v>
      </c>
      <c r="CX199" s="14">
        <v>1</v>
      </c>
      <c r="CY199" s="14">
        <v>1</v>
      </c>
      <c r="CZ199" s="14">
        <v>2</v>
      </c>
      <c r="DA199" s="15">
        <v>2</v>
      </c>
      <c r="DB199" s="13">
        <v>2</v>
      </c>
      <c r="DC199" s="14">
        <v>3</v>
      </c>
      <c r="DD199" s="14">
        <v>6</v>
      </c>
      <c r="DE199" s="14">
        <v>4</v>
      </c>
      <c r="DF199" s="14">
        <v>3</v>
      </c>
      <c r="DG199" s="14">
        <v>1</v>
      </c>
      <c r="DH199" s="15">
        <v>12</v>
      </c>
      <c r="DI199" s="13">
        <v>6</v>
      </c>
      <c r="DJ199" s="14">
        <v>5</v>
      </c>
      <c r="DK199" s="14">
        <v>5</v>
      </c>
      <c r="DL199" s="14">
        <v>13</v>
      </c>
      <c r="DM199" s="14">
        <v>12</v>
      </c>
      <c r="DN199" s="14">
        <v>7</v>
      </c>
      <c r="DO199" s="14">
        <v>5</v>
      </c>
      <c r="DP199" s="14">
        <v>6</v>
      </c>
      <c r="DQ199" s="14">
        <v>18</v>
      </c>
      <c r="DR199" s="14">
        <v>9</v>
      </c>
      <c r="DS199" s="14">
        <v>9</v>
      </c>
      <c r="DT199" s="14">
        <v>143</v>
      </c>
      <c r="DU199" s="14">
        <v>84</v>
      </c>
      <c r="DV199" s="14">
        <v>18</v>
      </c>
      <c r="DW199" s="14">
        <v>1</v>
      </c>
      <c r="DX199" s="14">
        <v>22</v>
      </c>
      <c r="DY199" s="14">
        <v>9</v>
      </c>
      <c r="DZ199" s="14">
        <v>26</v>
      </c>
      <c r="EA199" s="14">
        <v>9</v>
      </c>
      <c r="EB199" s="14">
        <v>59</v>
      </c>
      <c r="EC199" s="14">
        <v>101</v>
      </c>
      <c r="ED199" s="14">
        <v>180</v>
      </c>
      <c r="EE199" s="14">
        <v>1</v>
      </c>
      <c r="EF199" s="14">
        <v>4</v>
      </c>
      <c r="EG199" s="14">
        <v>0</v>
      </c>
      <c r="EH199" s="14">
        <v>9</v>
      </c>
      <c r="EI199" s="14">
        <v>79</v>
      </c>
      <c r="EJ199" s="15">
        <v>1.71</v>
      </c>
      <c r="EK199" s="54">
        <f>COUNTBLANK($C199:$EJ199)/139</f>
        <v>0.32374100719424459</v>
      </c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Z199"/>
    </row>
    <row r="200" spans="1:156" ht="15.5" customHeight="1" x14ac:dyDescent="0.35">
      <c r="A200">
        <v>199</v>
      </c>
      <c r="B200">
        <v>4</v>
      </c>
      <c r="C200" s="13">
        <v>2</v>
      </c>
      <c r="D200" s="14">
        <v>6</v>
      </c>
      <c r="E200" s="14">
        <v>6</v>
      </c>
      <c r="F200" s="14">
        <v>4</v>
      </c>
      <c r="G200" s="14">
        <v>1</v>
      </c>
      <c r="H200" s="14">
        <v>1</v>
      </c>
      <c r="I200" s="15">
        <v>3</v>
      </c>
      <c r="J200" s="13">
        <v>1</v>
      </c>
      <c r="K200" s="14">
        <v>1</v>
      </c>
      <c r="L200" s="14">
        <v>1</v>
      </c>
      <c r="M200" s="14">
        <v>1</v>
      </c>
      <c r="N200" s="14">
        <v>1</v>
      </c>
      <c r="O200" s="14">
        <v>2</v>
      </c>
      <c r="P200" s="14">
        <v>2</v>
      </c>
      <c r="Q200" s="14">
        <v>1</v>
      </c>
      <c r="R200" s="14">
        <v>1</v>
      </c>
      <c r="S200" s="14">
        <v>2</v>
      </c>
      <c r="T200" s="14"/>
      <c r="U200" s="14"/>
      <c r="V200" s="14"/>
      <c r="W200" s="15">
        <v>1</v>
      </c>
      <c r="X200" s="14">
        <v>81</v>
      </c>
      <c r="Y200" s="14"/>
      <c r="Z200" s="14"/>
      <c r="AA200" s="13">
        <v>43</v>
      </c>
      <c r="AB200" s="15"/>
      <c r="AC200" s="13">
        <v>42.3</v>
      </c>
      <c r="AD200" s="14">
        <v>4.8</v>
      </c>
      <c r="AE200" s="14">
        <v>70.2</v>
      </c>
      <c r="AF200" s="14">
        <v>6.7</v>
      </c>
      <c r="AG200" s="14">
        <v>1.54</v>
      </c>
      <c r="AH200" s="14">
        <v>2.59</v>
      </c>
      <c r="AI200" s="14">
        <v>0.8</v>
      </c>
      <c r="AJ200" s="14">
        <v>3.85</v>
      </c>
      <c r="AK200" s="14">
        <v>2.1</v>
      </c>
      <c r="AL200" s="13">
        <v>111</v>
      </c>
      <c r="AM200" s="14">
        <v>245</v>
      </c>
      <c r="AN200" s="14"/>
      <c r="AO200" s="14"/>
      <c r="AP200" s="14"/>
      <c r="AQ200" s="14"/>
      <c r="AR200" s="14"/>
      <c r="AS200" s="14"/>
      <c r="AT200" s="14"/>
      <c r="AU200" s="15"/>
      <c r="AV200" s="13"/>
      <c r="AW200" s="14"/>
      <c r="AX200" s="14"/>
      <c r="AY200" s="14"/>
      <c r="AZ200" s="14"/>
      <c r="BA200" s="15"/>
      <c r="BB200" s="13">
        <v>125</v>
      </c>
      <c r="BC200" s="14">
        <v>4.2699999999999996</v>
      </c>
      <c r="BD200" s="14">
        <v>205</v>
      </c>
      <c r="BE200" s="14">
        <v>9.3000000000000007</v>
      </c>
      <c r="BF200" s="14">
        <v>22</v>
      </c>
      <c r="BG200" s="15">
        <v>8</v>
      </c>
      <c r="BH200" s="13">
        <v>187</v>
      </c>
      <c r="BI200" s="14">
        <v>1496</v>
      </c>
      <c r="BJ200" s="14">
        <v>6.9</v>
      </c>
      <c r="BK200" s="14">
        <v>57.85</v>
      </c>
      <c r="BL200" s="14">
        <v>68.7</v>
      </c>
      <c r="BM200" s="14">
        <v>9.1999999999999993</v>
      </c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5"/>
      <c r="CM200" s="13">
        <v>41</v>
      </c>
      <c r="CN200" s="14">
        <v>142.6</v>
      </c>
      <c r="CO200" s="14">
        <v>13.4</v>
      </c>
      <c r="CP200" s="14">
        <v>350.6</v>
      </c>
      <c r="CQ200" s="14">
        <v>70.3</v>
      </c>
      <c r="CR200" s="15">
        <v>8.4</v>
      </c>
      <c r="CS200" s="13">
        <v>28</v>
      </c>
      <c r="CT200" s="14">
        <v>8</v>
      </c>
      <c r="CU200" s="15">
        <v>16</v>
      </c>
      <c r="CV200" s="13">
        <v>3</v>
      </c>
      <c r="CW200" s="14">
        <v>1</v>
      </c>
      <c r="CX200" s="14">
        <v>5</v>
      </c>
      <c r="CY200" s="14">
        <v>6</v>
      </c>
      <c r="CZ200" s="14">
        <v>1</v>
      </c>
      <c r="DA200" s="15">
        <v>8</v>
      </c>
      <c r="DB200" s="13">
        <v>7</v>
      </c>
      <c r="DC200" s="14">
        <v>5</v>
      </c>
      <c r="DD200" s="14">
        <v>8</v>
      </c>
      <c r="DE200" s="14">
        <v>7</v>
      </c>
      <c r="DF200" s="14">
        <v>3</v>
      </c>
      <c r="DG200" s="14">
        <v>8</v>
      </c>
      <c r="DH200" s="15">
        <v>17</v>
      </c>
      <c r="DI200" s="13">
        <v>6</v>
      </c>
      <c r="DJ200" s="14">
        <v>5</v>
      </c>
      <c r="DK200" s="14">
        <v>4</v>
      </c>
      <c r="DL200" s="14">
        <v>9</v>
      </c>
      <c r="DM200" s="14">
        <v>10</v>
      </c>
      <c r="DN200" s="14">
        <v>7</v>
      </c>
      <c r="DO200" s="14">
        <v>3</v>
      </c>
      <c r="DP200" s="14">
        <v>5</v>
      </c>
      <c r="DQ200" s="14">
        <v>19</v>
      </c>
      <c r="DR200" s="14">
        <v>9</v>
      </c>
      <c r="DS200" s="14">
        <v>10</v>
      </c>
      <c r="DT200" s="14">
        <v>132</v>
      </c>
      <c r="DU200" s="14">
        <v>92</v>
      </c>
      <c r="DV200" s="14">
        <v>18</v>
      </c>
      <c r="DW200" s="14">
        <v>1</v>
      </c>
      <c r="DX200" s="14">
        <v>24</v>
      </c>
      <c r="DY200" s="14">
        <v>11</v>
      </c>
      <c r="DZ200" s="14">
        <v>25</v>
      </c>
      <c r="EA200" s="14">
        <v>14</v>
      </c>
      <c r="EB200" s="14">
        <v>63</v>
      </c>
      <c r="EC200" s="14">
        <v>91</v>
      </c>
      <c r="ED200" s="14">
        <v>240</v>
      </c>
      <c r="EE200" s="14">
        <v>1</v>
      </c>
      <c r="EF200" s="14">
        <v>2</v>
      </c>
      <c r="EG200" s="14">
        <v>1</v>
      </c>
      <c r="EH200" s="14">
        <v>17</v>
      </c>
      <c r="EI200" s="14">
        <v>149</v>
      </c>
      <c r="EJ200" s="15">
        <v>1.44</v>
      </c>
      <c r="EK200" s="54">
        <f>COUNTBLANK($C200:$EJ200)/139</f>
        <v>0.32374100719424459</v>
      </c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Z200"/>
    </row>
    <row r="201" spans="1:156" ht="15.5" customHeight="1" x14ac:dyDescent="0.35">
      <c r="A201">
        <v>200</v>
      </c>
      <c r="B201">
        <v>4</v>
      </c>
      <c r="C201" s="13">
        <v>2</v>
      </c>
      <c r="D201" s="14">
        <v>6</v>
      </c>
      <c r="E201" s="14">
        <v>5</v>
      </c>
      <c r="F201" s="14">
        <v>4</v>
      </c>
      <c r="G201" s="14">
        <v>1</v>
      </c>
      <c r="H201" s="14">
        <v>1</v>
      </c>
      <c r="I201" s="15">
        <v>1</v>
      </c>
      <c r="J201" s="13">
        <v>1</v>
      </c>
      <c r="K201" s="14">
        <v>1</v>
      </c>
      <c r="L201" s="14">
        <v>1</v>
      </c>
      <c r="M201" s="14">
        <v>1</v>
      </c>
      <c r="N201" s="14">
        <v>1</v>
      </c>
      <c r="O201" s="14">
        <v>1</v>
      </c>
      <c r="P201" s="14">
        <v>1</v>
      </c>
      <c r="Q201" s="14">
        <v>1</v>
      </c>
      <c r="R201" s="14">
        <v>2</v>
      </c>
      <c r="S201" s="14">
        <v>2</v>
      </c>
      <c r="T201" s="14">
        <v>0</v>
      </c>
      <c r="U201" s="14">
        <v>2</v>
      </c>
      <c r="V201" s="14">
        <v>1</v>
      </c>
      <c r="W201" s="15">
        <v>1</v>
      </c>
      <c r="X201" s="14">
        <v>72</v>
      </c>
      <c r="Y201" s="14">
        <v>70</v>
      </c>
      <c r="Z201" s="14">
        <v>24</v>
      </c>
      <c r="AA201" s="13">
        <v>45</v>
      </c>
      <c r="AB201" s="15"/>
      <c r="AC201" s="13">
        <v>40.299999999999997</v>
      </c>
      <c r="AD201" s="14">
        <v>4.8899999999999997</v>
      </c>
      <c r="AE201" s="14">
        <v>76.099999999999994</v>
      </c>
      <c r="AF201" s="14">
        <v>5.55</v>
      </c>
      <c r="AG201" s="14">
        <v>1.42</v>
      </c>
      <c r="AH201" s="14">
        <v>2.86</v>
      </c>
      <c r="AI201" s="14">
        <v>0.66</v>
      </c>
      <c r="AJ201" s="14">
        <v>3.61</v>
      </c>
      <c r="AK201" s="14">
        <v>2.4500000000000002</v>
      </c>
      <c r="AL201" s="13">
        <v>237</v>
      </c>
      <c r="AM201" s="14">
        <v>385</v>
      </c>
      <c r="AN201" s="14"/>
      <c r="AO201" s="14"/>
      <c r="AP201" s="14"/>
      <c r="AQ201" s="14"/>
      <c r="AR201" s="14"/>
      <c r="AS201" s="14"/>
      <c r="AT201" s="14"/>
      <c r="AU201" s="15"/>
      <c r="AV201" s="13"/>
      <c r="AW201" s="14"/>
      <c r="AX201" s="14"/>
      <c r="AY201" s="14"/>
      <c r="AZ201" s="14"/>
      <c r="BA201" s="15"/>
      <c r="BB201" s="13">
        <v>129</v>
      </c>
      <c r="BC201" s="14">
        <v>4.21</v>
      </c>
      <c r="BD201" s="14">
        <v>126</v>
      </c>
      <c r="BE201" s="14">
        <v>4.4000000000000004</v>
      </c>
      <c r="BF201" s="14">
        <v>18</v>
      </c>
      <c r="BG201" s="15">
        <v>9</v>
      </c>
      <c r="BH201" s="13">
        <v>194</v>
      </c>
      <c r="BI201" s="14">
        <v>1481</v>
      </c>
      <c r="BJ201" s="14">
        <v>7.2</v>
      </c>
      <c r="BK201" s="14">
        <v>63.91</v>
      </c>
      <c r="BL201" s="14">
        <v>79.650000000000006</v>
      </c>
      <c r="BM201" s="14">
        <v>12.3</v>
      </c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5"/>
      <c r="CM201" s="13">
        <v>15.4</v>
      </c>
      <c r="CN201" s="14">
        <v>78.3</v>
      </c>
      <c r="CO201" s="14">
        <v>12.3</v>
      </c>
      <c r="CP201" s="14">
        <v>216.6</v>
      </c>
      <c r="CQ201" s="14">
        <v>48.3</v>
      </c>
      <c r="CR201" s="15">
        <v>8.1999999999999993</v>
      </c>
      <c r="CS201" s="13">
        <v>27</v>
      </c>
      <c r="CT201" s="14">
        <v>10</v>
      </c>
      <c r="CU201" s="15">
        <v>17</v>
      </c>
      <c r="CV201" s="13">
        <v>4</v>
      </c>
      <c r="CW201" s="14">
        <v>1</v>
      </c>
      <c r="CX201" s="14">
        <v>2</v>
      </c>
      <c r="CY201" s="14">
        <v>4</v>
      </c>
      <c r="CZ201" s="14">
        <v>5</v>
      </c>
      <c r="DA201" s="15">
        <v>8</v>
      </c>
      <c r="DB201" s="13">
        <v>6</v>
      </c>
      <c r="DC201" s="14">
        <v>5</v>
      </c>
      <c r="DD201" s="14">
        <v>6</v>
      </c>
      <c r="DE201" s="14">
        <v>6</v>
      </c>
      <c r="DF201" s="14">
        <v>6</v>
      </c>
      <c r="DG201" s="14">
        <v>8</v>
      </c>
      <c r="DH201" s="15">
        <v>7</v>
      </c>
      <c r="DI201" s="13">
        <v>6</v>
      </c>
      <c r="DJ201" s="14">
        <v>5</v>
      </c>
      <c r="DK201" s="14">
        <v>5</v>
      </c>
      <c r="DL201" s="14">
        <v>7</v>
      </c>
      <c r="DM201" s="14">
        <v>9</v>
      </c>
      <c r="DN201" s="14">
        <v>5</v>
      </c>
      <c r="DO201" s="14">
        <v>4</v>
      </c>
      <c r="DP201" s="14">
        <v>8</v>
      </c>
      <c r="DQ201" s="14">
        <v>17</v>
      </c>
      <c r="DR201" s="14">
        <v>9</v>
      </c>
      <c r="DS201" s="14">
        <v>8</v>
      </c>
      <c r="DT201" s="14">
        <v>120</v>
      </c>
      <c r="DU201" s="14">
        <v>96</v>
      </c>
      <c r="DV201" s="14">
        <v>18</v>
      </c>
      <c r="DW201" s="14">
        <v>1</v>
      </c>
      <c r="DX201" s="14">
        <v>25</v>
      </c>
      <c r="DY201" s="14">
        <v>13</v>
      </c>
      <c r="DZ201" s="14">
        <v>24</v>
      </c>
      <c r="EA201" s="14">
        <v>16</v>
      </c>
      <c r="EB201" s="14">
        <v>59</v>
      </c>
      <c r="EC201" s="14">
        <v>77</v>
      </c>
      <c r="ED201" s="14">
        <v>119</v>
      </c>
      <c r="EE201" s="14">
        <v>0</v>
      </c>
      <c r="EF201" s="14">
        <v>2</v>
      </c>
      <c r="EG201" s="14">
        <v>0</v>
      </c>
      <c r="EH201" s="14">
        <v>5</v>
      </c>
      <c r="EI201" s="14">
        <v>42</v>
      </c>
      <c r="EJ201" s="15">
        <v>1.3</v>
      </c>
      <c r="EK201" s="54">
        <f>COUNTBLANK($C201:$EJ201)/139</f>
        <v>0.28776978417266186</v>
      </c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Z201"/>
    </row>
    <row r="202" spans="1:156" ht="15.5" customHeight="1" x14ac:dyDescent="0.35">
      <c r="A202">
        <v>201</v>
      </c>
      <c r="B202">
        <v>4</v>
      </c>
      <c r="C202" s="13">
        <v>2</v>
      </c>
      <c r="D202" s="14">
        <v>6</v>
      </c>
      <c r="E202" s="14">
        <v>4</v>
      </c>
      <c r="F202" s="14">
        <v>2</v>
      </c>
      <c r="G202" s="14">
        <v>2</v>
      </c>
      <c r="H202" s="14">
        <v>1</v>
      </c>
      <c r="I202" s="15">
        <v>1</v>
      </c>
      <c r="J202" s="13">
        <v>1</v>
      </c>
      <c r="K202" s="14">
        <v>1</v>
      </c>
      <c r="L202" s="14">
        <v>1</v>
      </c>
      <c r="M202" s="14">
        <v>1</v>
      </c>
      <c r="N202" s="14">
        <v>2</v>
      </c>
      <c r="O202" s="14">
        <v>1</v>
      </c>
      <c r="P202" s="14">
        <v>1</v>
      </c>
      <c r="Q202" s="14">
        <v>1</v>
      </c>
      <c r="R202" s="14">
        <v>1</v>
      </c>
      <c r="S202" s="14">
        <v>2</v>
      </c>
      <c r="T202" s="14">
        <v>0</v>
      </c>
      <c r="U202" s="14">
        <v>1</v>
      </c>
      <c r="V202" s="14">
        <v>2</v>
      </c>
      <c r="W202" s="15">
        <v>1</v>
      </c>
      <c r="X202" s="14">
        <v>51</v>
      </c>
      <c r="Y202" s="14">
        <v>51</v>
      </c>
      <c r="Z202" s="14">
        <v>4</v>
      </c>
      <c r="AA202" s="13">
        <v>53</v>
      </c>
      <c r="AB202" s="15"/>
      <c r="AC202" s="13">
        <v>44.6</v>
      </c>
      <c r="AD202" s="14">
        <v>5.3</v>
      </c>
      <c r="AE202" s="14">
        <v>83.6</v>
      </c>
      <c r="AF202" s="14">
        <v>5.2</v>
      </c>
      <c r="AG202" s="14">
        <v>1.3</v>
      </c>
      <c r="AH202" s="14">
        <v>2.91</v>
      </c>
      <c r="AI202" s="14">
        <v>0.78</v>
      </c>
      <c r="AJ202" s="14">
        <v>5.69</v>
      </c>
      <c r="AK202" s="14">
        <v>3.08</v>
      </c>
      <c r="AL202" s="13">
        <v>168</v>
      </c>
      <c r="AM202" s="14">
        <v>333</v>
      </c>
      <c r="AN202" s="14"/>
      <c r="AO202" s="14"/>
      <c r="AP202" s="14"/>
      <c r="AQ202" s="14"/>
      <c r="AR202" s="14"/>
      <c r="AS202" s="14"/>
      <c r="AT202" s="14"/>
      <c r="AU202" s="15"/>
      <c r="AV202" s="13"/>
      <c r="AW202" s="14"/>
      <c r="AX202" s="14"/>
      <c r="AY202" s="14"/>
      <c r="AZ202" s="14"/>
      <c r="BA202" s="15"/>
      <c r="BB202" s="13">
        <v>132</v>
      </c>
      <c r="BC202" s="14">
        <v>4.28</v>
      </c>
      <c r="BD202" s="14">
        <v>250</v>
      </c>
      <c r="BE202" s="14">
        <v>4.4000000000000004</v>
      </c>
      <c r="BF202" s="14">
        <v>11</v>
      </c>
      <c r="BG202" s="15">
        <v>11</v>
      </c>
      <c r="BH202" s="13">
        <v>203</v>
      </c>
      <c r="BI202" s="14">
        <v>1664</v>
      </c>
      <c r="BJ202" s="14">
        <v>6.9</v>
      </c>
      <c r="BK202" s="14">
        <v>91</v>
      </c>
      <c r="BL202" s="14">
        <v>80.64</v>
      </c>
      <c r="BM202" s="14">
        <v>12</v>
      </c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5"/>
      <c r="CM202" s="13">
        <v>13.2</v>
      </c>
      <c r="CN202" s="14">
        <v>55.6</v>
      </c>
      <c r="CO202" s="14">
        <v>11.4</v>
      </c>
      <c r="CP202" s="14">
        <v>300</v>
      </c>
      <c r="CQ202" s="14">
        <v>53.5</v>
      </c>
      <c r="CR202" s="15">
        <v>8.5</v>
      </c>
      <c r="CS202" s="13">
        <v>29</v>
      </c>
      <c r="CT202" s="14">
        <v>9</v>
      </c>
      <c r="CU202" s="15">
        <v>18</v>
      </c>
      <c r="CV202" s="13">
        <v>7</v>
      </c>
      <c r="CW202" s="14">
        <v>5</v>
      </c>
      <c r="CX202" s="14">
        <v>2</v>
      </c>
      <c r="CY202" s="14">
        <v>6</v>
      </c>
      <c r="CZ202" s="14">
        <v>9</v>
      </c>
      <c r="DA202" s="15">
        <v>7</v>
      </c>
      <c r="DB202" s="13">
        <v>6</v>
      </c>
      <c r="DC202" s="14">
        <v>7</v>
      </c>
      <c r="DD202" s="14">
        <v>5</v>
      </c>
      <c r="DE202" s="14">
        <v>4</v>
      </c>
      <c r="DF202" s="14">
        <v>8</v>
      </c>
      <c r="DG202" s="14">
        <v>4</v>
      </c>
      <c r="DH202" s="15">
        <v>6</v>
      </c>
      <c r="DI202" s="13">
        <v>6</v>
      </c>
      <c r="DJ202" s="14">
        <v>5</v>
      </c>
      <c r="DK202" s="14">
        <v>4</v>
      </c>
      <c r="DL202" s="14">
        <v>11</v>
      </c>
      <c r="DM202" s="14">
        <v>10</v>
      </c>
      <c r="DN202" s="14">
        <v>6</v>
      </c>
      <c r="DO202" s="14">
        <v>4</v>
      </c>
      <c r="DP202" s="14">
        <v>4</v>
      </c>
      <c r="DQ202" s="14">
        <v>14</v>
      </c>
      <c r="DR202" s="14">
        <v>9</v>
      </c>
      <c r="DS202" s="14">
        <v>5</v>
      </c>
      <c r="DT202" s="14">
        <v>100</v>
      </c>
      <c r="DU202" s="14">
        <v>99</v>
      </c>
      <c r="DV202" s="14">
        <v>18</v>
      </c>
      <c r="DW202" s="14">
        <v>1</v>
      </c>
      <c r="DX202" s="14">
        <v>26</v>
      </c>
      <c r="DY202" s="14">
        <v>14</v>
      </c>
      <c r="DZ202" s="14">
        <v>25</v>
      </c>
      <c r="EA202" s="14">
        <v>16</v>
      </c>
      <c r="EB202" s="14">
        <v>54</v>
      </c>
      <c r="EC202" s="14">
        <v>61</v>
      </c>
      <c r="ED202" s="14">
        <v>127</v>
      </c>
      <c r="EE202" s="14">
        <v>0</v>
      </c>
      <c r="EF202" s="14">
        <v>0</v>
      </c>
      <c r="EG202" s="14">
        <v>0</v>
      </c>
      <c r="EH202" s="14">
        <v>4</v>
      </c>
      <c r="EI202" s="14">
        <v>66</v>
      </c>
      <c r="EJ202" s="15">
        <v>1.1299999999999999</v>
      </c>
      <c r="EK202" s="54">
        <f>COUNTBLANK($C202:$EJ202)/139</f>
        <v>0.28776978417266186</v>
      </c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Z202"/>
    </row>
    <row r="203" spans="1:156" ht="15.5" customHeight="1" x14ac:dyDescent="0.35">
      <c r="A203">
        <v>202</v>
      </c>
      <c r="B203">
        <v>4</v>
      </c>
      <c r="C203" s="13">
        <v>2</v>
      </c>
      <c r="D203" s="14">
        <v>6</v>
      </c>
      <c r="E203" s="14">
        <v>5</v>
      </c>
      <c r="F203" s="14">
        <v>3</v>
      </c>
      <c r="G203" s="14">
        <v>1</v>
      </c>
      <c r="H203" s="14">
        <v>1</v>
      </c>
      <c r="I203" s="15">
        <v>1</v>
      </c>
      <c r="J203" s="13">
        <v>2</v>
      </c>
      <c r="K203" s="14">
        <v>1</v>
      </c>
      <c r="L203" s="14">
        <v>1</v>
      </c>
      <c r="M203" s="14">
        <v>1</v>
      </c>
      <c r="N203" s="14">
        <v>1</v>
      </c>
      <c r="O203" s="14">
        <v>1</v>
      </c>
      <c r="P203" s="14">
        <v>1</v>
      </c>
      <c r="Q203" s="14">
        <v>1</v>
      </c>
      <c r="R203" s="14">
        <v>1</v>
      </c>
      <c r="S203" s="14">
        <v>2</v>
      </c>
      <c r="T203" s="14"/>
      <c r="U203" s="14">
        <v>1</v>
      </c>
      <c r="V203" s="14">
        <v>2</v>
      </c>
      <c r="W203" s="15">
        <v>1</v>
      </c>
      <c r="X203" s="14">
        <v>67</v>
      </c>
      <c r="Y203" s="14"/>
      <c r="Z203" s="14"/>
      <c r="AA203" s="13">
        <v>55</v>
      </c>
      <c r="AB203" s="15"/>
      <c r="AC203" s="13">
        <v>39</v>
      </c>
      <c r="AD203" s="14">
        <v>7.34</v>
      </c>
      <c r="AE203" s="14">
        <v>66.5</v>
      </c>
      <c r="AF203" s="14">
        <v>5</v>
      </c>
      <c r="AG203" s="14">
        <v>1.4</v>
      </c>
      <c r="AH203" s="14">
        <v>4.05</v>
      </c>
      <c r="AI203" s="14">
        <v>0.97</v>
      </c>
      <c r="AJ203" s="14">
        <v>7.49</v>
      </c>
      <c r="AK203" s="14">
        <v>4.24</v>
      </c>
      <c r="AL203" s="13">
        <v>169</v>
      </c>
      <c r="AM203" s="14">
        <v>473</v>
      </c>
      <c r="AN203" s="14"/>
      <c r="AO203" s="14"/>
      <c r="AP203" s="14"/>
      <c r="AQ203" s="14"/>
      <c r="AR203" s="14"/>
      <c r="AS203" s="14"/>
      <c r="AT203" s="14"/>
      <c r="AU203" s="15"/>
      <c r="AV203" s="13"/>
      <c r="AW203" s="14"/>
      <c r="AX203" s="14"/>
      <c r="AY203" s="14"/>
      <c r="AZ203" s="14"/>
      <c r="BA203" s="15"/>
      <c r="BB203" s="13">
        <v>127</v>
      </c>
      <c r="BC203" s="14">
        <v>4.18</v>
      </c>
      <c r="BD203" s="14">
        <v>192</v>
      </c>
      <c r="BE203" s="14">
        <v>5.4</v>
      </c>
      <c r="BF203" s="14">
        <v>12</v>
      </c>
      <c r="BG203" s="15">
        <v>8</v>
      </c>
      <c r="BH203" s="13">
        <v>196</v>
      </c>
      <c r="BI203" s="14">
        <v>1543</v>
      </c>
      <c r="BJ203" s="14">
        <v>6.8</v>
      </c>
      <c r="BK203" s="14">
        <v>55.02</v>
      </c>
      <c r="BL203" s="14">
        <v>74.8</v>
      </c>
      <c r="BM203" s="14">
        <v>14.1</v>
      </c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5"/>
      <c r="CM203" s="13"/>
      <c r="CN203" s="14"/>
      <c r="CO203" s="14"/>
      <c r="CP203" s="14"/>
      <c r="CQ203" s="14"/>
      <c r="CR203" s="15"/>
      <c r="CS203" s="13">
        <v>29</v>
      </c>
      <c r="CT203" s="14">
        <v>10</v>
      </c>
      <c r="CU203" s="15">
        <v>17</v>
      </c>
      <c r="CV203" s="13">
        <v>5</v>
      </c>
      <c r="CW203" s="14">
        <v>1</v>
      </c>
      <c r="CX203" s="14">
        <v>5</v>
      </c>
      <c r="CY203" s="14">
        <v>6</v>
      </c>
      <c r="CZ203" s="14">
        <v>6</v>
      </c>
      <c r="DA203" s="15">
        <v>8</v>
      </c>
      <c r="DB203" s="13">
        <v>7</v>
      </c>
      <c r="DC203" s="14">
        <v>7</v>
      </c>
      <c r="DD203" s="14">
        <v>5</v>
      </c>
      <c r="DE203" s="14">
        <v>6</v>
      </c>
      <c r="DF203" s="14">
        <v>6</v>
      </c>
      <c r="DG203" s="14">
        <v>8</v>
      </c>
      <c r="DH203" s="15">
        <v>12</v>
      </c>
      <c r="DI203" s="13">
        <v>6</v>
      </c>
      <c r="DJ203" s="14">
        <v>5</v>
      </c>
      <c r="DK203" s="14">
        <v>4</v>
      </c>
      <c r="DL203" s="14">
        <v>8</v>
      </c>
      <c r="DM203" s="14">
        <v>11</v>
      </c>
      <c r="DN203" s="14">
        <v>6</v>
      </c>
      <c r="DO203" s="14">
        <v>5</v>
      </c>
      <c r="DP203" s="14">
        <v>6</v>
      </c>
      <c r="DQ203" s="14">
        <v>16</v>
      </c>
      <c r="DR203" s="14">
        <v>8</v>
      </c>
      <c r="DS203" s="14">
        <v>8</v>
      </c>
      <c r="DT203" s="14">
        <v>114</v>
      </c>
      <c r="DU203" s="14">
        <v>98</v>
      </c>
      <c r="DV203" s="14">
        <v>18</v>
      </c>
      <c r="DW203" s="14">
        <v>1</v>
      </c>
      <c r="DX203" s="14">
        <v>25</v>
      </c>
      <c r="DY203" s="14">
        <v>13</v>
      </c>
      <c r="DZ203" s="14">
        <v>26</v>
      </c>
      <c r="EA203" s="14">
        <v>16</v>
      </c>
      <c r="EB203" s="14">
        <v>48</v>
      </c>
      <c r="EC203" s="14">
        <v>78</v>
      </c>
      <c r="ED203" s="14">
        <v>120</v>
      </c>
      <c r="EE203" s="14">
        <v>0</v>
      </c>
      <c r="EF203" s="14">
        <v>4</v>
      </c>
      <c r="EG203" s="14">
        <v>0</v>
      </c>
      <c r="EH203" s="14">
        <v>2</v>
      </c>
      <c r="EI203" s="14">
        <v>42</v>
      </c>
      <c r="EJ203" s="15">
        <v>1.63</v>
      </c>
      <c r="EK203" s="54">
        <f>COUNTBLANK($C203:$EJ203)/139</f>
        <v>0.35251798561151076</v>
      </c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Z203"/>
    </row>
    <row r="204" spans="1:156" ht="15.5" customHeight="1" x14ac:dyDescent="0.35">
      <c r="A204">
        <v>203</v>
      </c>
      <c r="B204">
        <v>4</v>
      </c>
      <c r="C204" s="13">
        <v>2</v>
      </c>
      <c r="D204" s="14">
        <v>4</v>
      </c>
      <c r="E204" s="14">
        <v>5</v>
      </c>
      <c r="F204" s="14">
        <v>4</v>
      </c>
      <c r="G204" s="14">
        <v>1</v>
      </c>
      <c r="H204" s="14">
        <v>1</v>
      </c>
      <c r="I204" s="15">
        <v>1</v>
      </c>
      <c r="J204" s="13">
        <v>1</v>
      </c>
      <c r="K204" s="14">
        <v>1</v>
      </c>
      <c r="L204" s="14">
        <v>1</v>
      </c>
      <c r="M204" s="14">
        <v>1</v>
      </c>
      <c r="N204" s="14">
        <v>1</v>
      </c>
      <c r="O204" s="14">
        <v>2</v>
      </c>
      <c r="P204" s="14">
        <v>1</v>
      </c>
      <c r="Q204" s="14">
        <v>1</v>
      </c>
      <c r="R204" s="14">
        <v>1</v>
      </c>
      <c r="S204" s="14">
        <v>1</v>
      </c>
      <c r="T204" s="14"/>
      <c r="U204" s="14">
        <v>1</v>
      </c>
      <c r="V204" s="14">
        <v>2</v>
      </c>
      <c r="W204" s="15">
        <v>1</v>
      </c>
      <c r="X204" s="14">
        <v>81</v>
      </c>
      <c r="Y204" s="14"/>
      <c r="Z204" s="14"/>
      <c r="AA204" s="13">
        <v>57</v>
      </c>
      <c r="AB204" s="15"/>
      <c r="AC204" s="13">
        <v>44.6</v>
      </c>
      <c r="AD204" s="14">
        <v>6.71</v>
      </c>
      <c r="AE204" s="14">
        <v>73.2</v>
      </c>
      <c r="AF204" s="14">
        <v>6</v>
      </c>
      <c r="AG204" s="14">
        <v>1.2</v>
      </c>
      <c r="AH204" s="14">
        <v>4.3099999999999996</v>
      </c>
      <c r="AI204" s="14">
        <v>0.98</v>
      </c>
      <c r="AJ204" s="14">
        <v>8.27</v>
      </c>
      <c r="AK204" s="14">
        <v>3.26</v>
      </c>
      <c r="AL204" s="13">
        <v>112</v>
      </c>
      <c r="AM204" s="14">
        <v>301</v>
      </c>
      <c r="AN204" s="14"/>
      <c r="AO204" s="14"/>
      <c r="AP204" s="14"/>
      <c r="AQ204" s="14"/>
      <c r="AR204" s="14"/>
      <c r="AS204" s="14"/>
      <c r="AT204" s="14"/>
      <c r="AU204" s="15"/>
      <c r="AV204" s="13"/>
      <c r="AW204" s="14"/>
      <c r="AX204" s="14"/>
      <c r="AY204" s="14"/>
      <c r="AZ204" s="14"/>
      <c r="BA204" s="15"/>
      <c r="BB204" s="13">
        <v>105</v>
      </c>
      <c r="BC204" s="14">
        <v>3.88</v>
      </c>
      <c r="BD204" s="14">
        <v>264</v>
      </c>
      <c r="BE204" s="14">
        <v>10.3</v>
      </c>
      <c r="BF204" s="14">
        <v>22</v>
      </c>
      <c r="BG204" s="15">
        <v>7</v>
      </c>
      <c r="BH204" s="13">
        <v>236</v>
      </c>
      <c r="BI204" s="14">
        <v>2248</v>
      </c>
      <c r="BJ204" s="14">
        <v>11.5</v>
      </c>
      <c r="BK204" s="14">
        <v>48.15</v>
      </c>
      <c r="BL204" s="14">
        <v>85.14</v>
      </c>
      <c r="BM204" s="14">
        <v>9.85</v>
      </c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5"/>
      <c r="CM204" s="13">
        <v>33.4</v>
      </c>
      <c r="CN204" s="14">
        <v>128.6</v>
      </c>
      <c r="CO204" s="14">
        <v>16.100000000000001</v>
      </c>
      <c r="CP204" s="14">
        <v>324.2</v>
      </c>
      <c r="CQ204" s="14">
        <v>75.400000000000006</v>
      </c>
      <c r="CR204" s="15">
        <v>8.8000000000000007</v>
      </c>
      <c r="CS204" s="13">
        <v>29</v>
      </c>
      <c r="CT204" s="14">
        <v>9</v>
      </c>
      <c r="CU204" s="15">
        <v>13</v>
      </c>
      <c r="CV204" s="13">
        <v>1</v>
      </c>
      <c r="CW204" s="14">
        <v>4</v>
      </c>
      <c r="CX204" s="14">
        <v>1</v>
      </c>
      <c r="CY204" s="14">
        <v>1</v>
      </c>
      <c r="CZ204" s="14">
        <v>5</v>
      </c>
      <c r="DA204" s="15">
        <v>1</v>
      </c>
      <c r="DB204" s="13">
        <v>4</v>
      </c>
      <c r="DC204" s="14">
        <v>5</v>
      </c>
      <c r="DD204" s="14">
        <v>2</v>
      </c>
      <c r="DE204" s="14">
        <v>1</v>
      </c>
      <c r="DF204" s="14">
        <v>7</v>
      </c>
      <c r="DG204" s="14">
        <v>1</v>
      </c>
      <c r="DH204" s="15">
        <v>6</v>
      </c>
      <c r="DI204" s="13">
        <v>6</v>
      </c>
      <c r="DJ204" s="14">
        <v>5</v>
      </c>
      <c r="DK204" s="14">
        <v>4</v>
      </c>
      <c r="DL204" s="14">
        <v>7</v>
      </c>
      <c r="DM204" s="14">
        <v>9</v>
      </c>
      <c r="DN204" s="14">
        <v>6</v>
      </c>
      <c r="DO204" s="14">
        <v>3</v>
      </c>
      <c r="DP204" s="14">
        <v>5</v>
      </c>
      <c r="DQ204" s="14">
        <v>15</v>
      </c>
      <c r="DR204" s="14">
        <v>9</v>
      </c>
      <c r="DS204" s="14">
        <v>6</v>
      </c>
      <c r="DT204" s="14">
        <v>116</v>
      </c>
      <c r="DU204" s="14">
        <v>81</v>
      </c>
      <c r="DV204" s="14">
        <v>18</v>
      </c>
      <c r="DW204" s="14">
        <v>1</v>
      </c>
      <c r="DX204" s="14">
        <v>24</v>
      </c>
      <c r="DY204" s="14">
        <v>5</v>
      </c>
      <c r="DZ204" s="14">
        <v>22</v>
      </c>
      <c r="EA204" s="14">
        <v>12</v>
      </c>
      <c r="EB204" s="14">
        <v>68</v>
      </c>
      <c r="EC204" s="14">
        <v>130</v>
      </c>
      <c r="ED204" s="14">
        <v>240</v>
      </c>
      <c r="EE204" s="14">
        <v>0</v>
      </c>
      <c r="EF204" s="14">
        <v>0</v>
      </c>
      <c r="EG204" s="14">
        <v>0</v>
      </c>
      <c r="EH204" s="14">
        <v>5</v>
      </c>
      <c r="EI204" s="14">
        <v>110</v>
      </c>
      <c r="EJ204" s="15">
        <v>1.91</v>
      </c>
      <c r="EK204" s="54">
        <f>COUNTBLANK($C204:$EJ204)/139</f>
        <v>0.30935251798561153</v>
      </c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Z204"/>
    </row>
    <row r="205" spans="1:156" ht="15.5" customHeight="1" x14ac:dyDescent="0.35">
      <c r="A205">
        <v>204</v>
      </c>
      <c r="B205">
        <v>4</v>
      </c>
      <c r="C205" s="13">
        <v>1</v>
      </c>
      <c r="D205" s="14">
        <v>7</v>
      </c>
      <c r="E205" s="14">
        <v>6</v>
      </c>
      <c r="F205" s="14">
        <v>3</v>
      </c>
      <c r="G205" s="14">
        <v>1</v>
      </c>
      <c r="H205" s="14">
        <v>1</v>
      </c>
      <c r="I205" s="15">
        <v>3</v>
      </c>
      <c r="J205" s="13">
        <v>1</v>
      </c>
      <c r="K205" s="14">
        <v>1</v>
      </c>
      <c r="L205" s="14">
        <v>1</v>
      </c>
      <c r="M205" s="14">
        <v>1</v>
      </c>
      <c r="N205" s="14">
        <v>2</v>
      </c>
      <c r="O205" s="14">
        <v>2</v>
      </c>
      <c r="P205" s="14">
        <v>1</v>
      </c>
      <c r="Q205" s="14">
        <v>3</v>
      </c>
      <c r="R205" s="14">
        <v>1</v>
      </c>
      <c r="S205" s="14">
        <v>2</v>
      </c>
      <c r="T205" s="14"/>
      <c r="U205" s="14">
        <v>1</v>
      </c>
      <c r="V205" s="14">
        <v>2</v>
      </c>
      <c r="W205" s="15">
        <v>1</v>
      </c>
      <c r="X205" s="14">
        <v>81</v>
      </c>
      <c r="Y205" s="14"/>
      <c r="Z205" s="14"/>
      <c r="AA205" s="13">
        <v>49</v>
      </c>
      <c r="AB205" s="15"/>
      <c r="AC205" s="13">
        <v>42.13</v>
      </c>
      <c r="AD205" s="14">
        <v>5.95</v>
      </c>
      <c r="AE205" s="14">
        <v>76.73</v>
      </c>
      <c r="AF205" s="14">
        <v>5.14</v>
      </c>
      <c r="AG205" s="14">
        <v>1.0900000000000001</v>
      </c>
      <c r="AH205" s="14">
        <v>3.78</v>
      </c>
      <c r="AI205" s="14">
        <v>1.58</v>
      </c>
      <c r="AJ205" s="14">
        <v>9.08</v>
      </c>
      <c r="AK205" s="14">
        <v>4.47</v>
      </c>
      <c r="AL205" s="13">
        <v>363</v>
      </c>
      <c r="AM205" s="14">
        <v>280</v>
      </c>
      <c r="AN205" s="14"/>
      <c r="AO205" s="14"/>
      <c r="AP205" s="14"/>
      <c r="AQ205" s="14"/>
      <c r="AR205" s="14"/>
      <c r="AS205" s="14"/>
      <c r="AT205" s="14"/>
      <c r="AU205" s="15"/>
      <c r="AV205" s="13"/>
      <c r="AW205" s="14"/>
      <c r="AX205" s="14"/>
      <c r="AY205" s="14"/>
      <c r="AZ205" s="14"/>
      <c r="BA205" s="15"/>
      <c r="BB205" s="13">
        <v>113</v>
      </c>
      <c r="BC205" s="14">
        <v>4.71</v>
      </c>
      <c r="BD205" s="14">
        <v>210</v>
      </c>
      <c r="BE205" s="14">
        <v>5.4</v>
      </c>
      <c r="BF205" s="14">
        <v>20</v>
      </c>
      <c r="BG205" s="15">
        <v>3</v>
      </c>
      <c r="BH205" s="13">
        <v>190</v>
      </c>
      <c r="BI205" s="14">
        <v>1329</v>
      </c>
      <c r="BJ205" s="14">
        <v>7.3</v>
      </c>
      <c r="BK205" s="14">
        <v>46.45</v>
      </c>
      <c r="BL205" s="14">
        <v>80.459999999999994</v>
      </c>
      <c r="BM205" s="14">
        <v>13.5</v>
      </c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5"/>
      <c r="CM205" s="13">
        <v>21.2</v>
      </c>
      <c r="CN205" s="14">
        <v>93.5</v>
      </c>
      <c r="CO205" s="14">
        <v>14</v>
      </c>
      <c r="CP205" s="14">
        <v>259.89999999999998</v>
      </c>
      <c r="CQ205" s="14">
        <v>95.3</v>
      </c>
      <c r="CR205" s="15">
        <v>8.6</v>
      </c>
      <c r="CS205" s="13">
        <v>28</v>
      </c>
      <c r="CT205" s="14">
        <v>8</v>
      </c>
      <c r="CU205" s="15">
        <v>15</v>
      </c>
      <c r="CV205" s="13">
        <v>5</v>
      </c>
      <c r="CW205" s="14">
        <v>5</v>
      </c>
      <c r="CX205" s="14">
        <v>7</v>
      </c>
      <c r="CY205" s="14">
        <v>5</v>
      </c>
      <c r="CZ205" s="14">
        <v>6</v>
      </c>
      <c r="DA205" s="15">
        <v>1</v>
      </c>
      <c r="DB205" s="13">
        <v>8</v>
      </c>
      <c r="DC205" s="14">
        <v>8</v>
      </c>
      <c r="DD205" s="14">
        <v>8</v>
      </c>
      <c r="DE205" s="14">
        <v>6</v>
      </c>
      <c r="DF205" s="14">
        <v>7</v>
      </c>
      <c r="DG205" s="14">
        <v>6</v>
      </c>
      <c r="DH205" s="15">
        <v>3</v>
      </c>
      <c r="DI205" s="13">
        <v>6</v>
      </c>
      <c r="DJ205" s="14">
        <v>5</v>
      </c>
      <c r="DK205" s="14">
        <v>5</v>
      </c>
      <c r="DL205" s="14">
        <v>8</v>
      </c>
      <c r="DM205" s="14">
        <v>10</v>
      </c>
      <c r="DN205" s="14">
        <v>6</v>
      </c>
      <c r="DO205" s="14">
        <v>4</v>
      </c>
      <c r="DP205" s="14">
        <v>5</v>
      </c>
      <c r="DQ205" s="14">
        <v>16</v>
      </c>
      <c r="DR205" s="14">
        <v>9</v>
      </c>
      <c r="DS205" s="14">
        <v>7</v>
      </c>
      <c r="DT205" s="14">
        <v>124</v>
      </c>
      <c r="DU205" s="14">
        <v>89</v>
      </c>
      <c r="DV205" s="14">
        <v>18</v>
      </c>
      <c r="DW205" s="14">
        <v>1</v>
      </c>
      <c r="DX205" s="14">
        <v>18</v>
      </c>
      <c r="DY205" s="14">
        <v>11</v>
      </c>
      <c r="DZ205" s="14">
        <v>26</v>
      </c>
      <c r="EA205" s="14">
        <v>16</v>
      </c>
      <c r="EB205" s="14">
        <v>61</v>
      </c>
      <c r="EC205" s="14">
        <v>139</v>
      </c>
      <c r="ED205" s="14">
        <v>287</v>
      </c>
      <c r="EE205" s="14">
        <v>0</v>
      </c>
      <c r="EF205" s="14">
        <v>4</v>
      </c>
      <c r="EG205" s="14">
        <v>0</v>
      </c>
      <c r="EH205" s="14">
        <v>0</v>
      </c>
      <c r="EI205" s="14">
        <v>148</v>
      </c>
      <c r="EJ205" s="15">
        <v>2.2799999999999998</v>
      </c>
      <c r="EK205" s="54">
        <f>COUNTBLANK($C205:$EJ205)/139</f>
        <v>0.30935251798561153</v>
      </c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Z205"/>
    </row>
    <row r="206" spans="1:156" ht="15.5" customHeight="1" x14ac:dyDescent="0.35">
      <c r="A206">
        <v>205</v>
      </c>
      <c r="B206">
        <v>4</v>
      </c>
      <c r="C206" s="13">
        <v>2</v>
      </c>
      <c r="D206" s="14">
        <v>6</v>
      </c>
      <c r="E206" s="14">
        <v>6</v>
      </c>
      <c r="F206" s="14">
        <v>4</v>
      </c>
      <c r="G206" s="14">
        <v>1</v>
      </c>
      <c r="H206" s="14">
        <v>1</v>
      </c>
      <c r="I206" s="15">
        <v>3</v>
      </c>
      <c r="J206" s="13">
        <v>1</v>
      </c>
      <c r="K206" s="14">
        <v>1</v>
      </c>
      <c r="L206" s="14">
        <v>1</v>
      </c>
      <c r="M206" s="14">
        <v>1</v>
      </c>
      <c r="N206" s="14">
        <v>1</v>
      </c>
      <c r="O206" s="14">
        <v>2</v>
      </c>
      <c r="P206" s="14">
        <v>2</v>
      </c>
      <c r="Q206" s="14">
        <v>1</v>
      </c>
      <c r="R206" s="14">
        <v>1</v>
      </c>
      <c r="S206" s="14">
        <v>1</v>
      </c>
      <c r="T206" s="14"/>
      <c r="U206" s="14">
        <v>1</v>
      </c>
      <c r="V206" s="14">
        <v>2</v>
      </c>
      <c r="W206" s="15">
        <v>1</v>
      </c>
      <c r="X206" s="14">
        <v>79</v>
      </c>
      <c r="Y206" s="14"/>
      <c r="Z206" s="14"/>
      <c r="AA206" s="13">
        <v>39</v>
      </c>
      <c r="AB206" s="15"/>
      <c r="AC206" s="13">
        <v>37.53</v>
      </c>
      <c r="AD206" s="14">
        <v>6.36</v>
      </c>
      <c r="AE206" s="14">
        <v>72</v>
      </c>
      <c r="AF206" s="14">
        <v>5.28</v>
      </c>
      <c r="AG206" s="14">
        <v>1.5</v>
      </c>
      <c r="AH206" s="14">
        <v>4.0199999999999996</v>
      </c>
      <c r="AI206" s="14">
        <v>0.73</v>
      </c>
      <c r="AJ206" s="14">
        <v>0</v>
      </c>
      <c r="AK206" s="14">
        <v>3.24</v>
      </c>
      <c r="AL206" s="13">
        <v>112</v>
      </c>
      <c r="AM206" s="14">
        <v>223</v>
      </c>
      <c r="AN206" s="14"/>
      <c r="AO206" s="14"/>
      <c r="AP206" s="14"/>
      <c r="AQ206" s="14"/>
      <c r="AR206" s="14"/>
      <c r="AS206" s="14"/>
      <c r="AT206" s="14"/>
      <c r="AU206" s="15"/>
      <c r="AV206" s="13"/>
      <c r="AW206" s="14"/>
      <c r="AX206" s="14"/>
      <c r="AY206" s="14"/>
      <c r="AZ206" s="14"/>
      <c r="BA206" s="15"/>
      <c r="BB206" s="13">
        <v>144</v>
      </c>
      <c r="BC206" s="14">
        <v>5.0599999999999996</v>
      </c>
      <c r="BD206" s="14">
        <v>200</v>
      </c>
      <c r="BE206" s="14">
        <v>5.5</v>
      </c>
      <c r="BF206" s="14">
        <v>12</v>
      </c>
      <c r="BG206" s="15">
        <v>9</v>
      </c>
      <c r="BH206" s="13">
        <v>201</v>
      </c>
      <c r="BI206" s="14">
        <v>1675</v>
      </c>
      <c r="BJ206" s="14">
        <v>4.3</v>
      </c>
      <c r="BK206" s="14">
        <v>58.37</v>
      </c>
      <c r="BL206" s="14">
        <v>79.290000000000006</v>
      </c>
      <c r="BM206" s="14">
        <v>11.54</v>
      </c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5"/>
      <c r="CM206" s="13">
        <v>14.7</v>
      </c>
      <c r="CN206" s="14">
        <v>62.9</v>
      </c>
      <c r="CO206" s="14">
        <v>11.4</v>
      </c>
      <c r="CP206" s="14">
        <v>245.2</v>
      </c>
      <c r="CQ206" s="14">
        <v>45.1</v>
      </c>
      <c r="CR206" s="15">
        <v>8.1999999999999993</v>
      </c>
      <c r="CS206" s="13">
        <v>28</v>
      </c>
      <c r="CT206" s="14">
        <v>10</v>
      </c>
      <c r="CU206" s="15">
        <v>15</v>
      </c>
      <c r="CV206" s="13">
        <v>8</v>
      </c>
      <c r="CW206" s="14">
        <v>6</v>
      </c>
      <c r="CX206" s="14">
        <v>7</v>
      </c>
      <c r="CY206" s="14">
        <v>8</v>
      </c>
      <c r="CZ206" s="14">
        <v>8</v>
      </c>
      <c r="DA206" s="15">
        <v>6</v>
      </c>
      <c r="DB206" s="13">
        <v>9</v>
      </c>
      <c r="DC206" s="14">
        <v>8</v>
      </c>
      <c r="DD206" s="14">
        <v>8</v>
      </c>
      <c r="DE206" s="14">
        <v>9</v>
      </c>
      <c r="DF206" s="14">
        <v>8</v>
      </c>
      <c r="DG206" s="14">
        <v>9</v>
      </c>
      <c r="DH206" s="15">
        <v>4</v>
      </c>
      <c r="DI206" s="13">
        <v>6</v>
      </c>
      <c r="DJ206" s="14">
        <v>5</v>
      </c>
      <c r="DK206" s="14">
        <v>4</v>
      </c>
      <c r="DL206" s="14">
        <v>7</v>
      </c>
      <c r="DM206" s="14">
        <v>7</v>
      </c>
      <c r="DN206" s="14">
        <v>4</v>
      </c>
      <c r="DO206" s="14">
        <v>3</v>
      </c>
      <c r="DP206" s="14">
        <v>10</v>
      </c>
      <c r="DQ206" s="14">
        <v>14</v>
      </c>
      <c r="DR206" s="14">
        <v>8</v>
      </c>
      <c r="DS206" s="14">
        <v>6</v>
      </c>
      <c r="DT206" s="14">
        <v>116</v>
      </c>
      <c r="DU206" s="14">
        <v>72</v>
      </c>
      <c r="DV206" s="14">
        <v>17</v>
      </c>
      <c r="DW206" s="14">
        <v>1</v>
      </c>
      <c r="DX206" s="14">
        <v>11</v>
      </c>
      <c r="DY206" s="14">
        <v>7</v>
      </c>
      <c r="DZ206" s="14">
        <v>21</v>
      </c>
      <c r="EA206" s="14">
        <v>16</v>
      </c>
      <c r="EB206" s="14">
        <v>78</v>
      </c>
      <c r="EC206" s="14">
        <v>147</v>
      </c>
      <c r="ED206" s="14">
        <v>289</v>
      </c>
      <c r="EE206" s="14">
        <v>0</v>
      </c>
      <c r="EF206" s="14">
        <v>18</v>
      </c>
      <c r="EG206" s="14">
        <v>0</v>
      </c>
      <c r="EH206" s="14">
        <v>37</v>
      </c>
      <c r="EI206" s="14">
        <v>142</v>
      </c>
      <c r="EJ206" s="15">
        <v>1.88</v>
      </c>
      <c r="EK206" s="54">
        <f>COUNTBLANK($C206:$EJ206)/139</f>
        <v>0.30935251798561153</v>
      </c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Z206"/>
    </row>
    <row r="207" spans="1:156" ht="15.5" customHeight="1" x14ac:dyDescent="0.35">
      <c r="A207">
        <v>206</v>
      </c>
      <c r="B207">
        <v>4</v>
      </c>
      <c r="C207" s="13">
        <v>2</v>
      </c>
      <c r="D207" s="14">
        <v>6</v>
      </c>
      <c r="E207" s="14">
        <v>6</v>
      </c>
      <c r="F207" s="14">
        <v>1</v>
      </c>
      <c r="G207" s="14">
        <v>1</v>
      </c>
      <c r="H207" s="14">
        <v>1</v>
      </c>
      <c r="I207" s="15">
        <v>1</v>
      </c>
      <c r="J207" s="13">
        <v>2</v>
      </c>
      <c r="K207" s="14">
        <v>2</v>
      </c>
      <c r="L207" s="14">
        <v>1</v>
      </c>
      <c r="M207" s="14">
        <v>1</v>
      </c>
      <c r="N207" s="14">
        <v>1</v>
      </c>
      <c r="O207" s="14">
        <v>2</v>
      </c>
      <c r="P207" s="14">
        <v>1</v>
      </c>
      <c r="Q207" s="14">
        <v>3</v>
      </c>
      <c r="R207" s="14">
        <v>1</v>
      </c>
      <c r="S207" s="14">
        <v>2</v>
      </c>
      <c r="T207" s="14"/>
      <c r="U207" s="14">
        <v>1</v>
      </c>
      <c r="V207" s="14">
        <v>2</v>
      </c>
      <c r="W207" s="15">
        <v>1</v>
      </c>
      <c r="X207" s="14">
        <v>69</v>
      </c>
      <c r="Y207" s="14"/>
      <c r="Z207" s="14"/>
      <c r="AA207" s="13">
        <v>41</v>
      </c>
      <c r="AB207" s="15"/>
      <c r="AC207" s="13">
        <v>42.5</v>
      </c>
      <c r="AD207" s="14">
        <v>3.38</v>
      </c>
      <c r="AE207" s="14">
        <v>78.760000000000005</v>
      </c>
      <c r="AF207" s="14">
        <v>6.54</v>
      </c>
      <c r="AG207" s="14">
        <v>1.28</v>
      </c>
      <c r="AH207" s="14">
        <v>1.44</v>
      </c>
      <c r="AI207" s="14">
        <v>1.43</v>
      </c>
      <c r="AJ207" s="14">
        <v>2.95</v>
      </c>
      <c r="AK207" s="14">
        <v>1.65</v>
      </c>
      <c r="AL207" s="13">
        <v>59</v>
      </c>
      <c r="AM207" s="14">
        <v>423</v>
      </c>
      <c r="AN207" s="14"/>
      <c r="AO207" s="14"/>
      <c r="AP207" s="14"/>
      <c r="AQ207" s="14"/>
      <c r="AR207" s="14"/>
      <c r="AS207" s="14"/>
      <c r="AT207" s="14"/>
      <c r="AU207" s="15"/>
      <c r="AV207" s="13"/>
      <c r="AW207" s="14"/>
      <c r="AX207" s="14"/>
      <c r="AY207" s="14"/>
      <c r="AZ207" s="14"/>
      <c r="BA207" s="15"/>
      <c r="BB207" s="13">
        <v>131</v>
      </c>
      <c r="BC207" s="14">
        <v>4.5</v>
      </c>
      <c r="BD207" s="14">
        <v>230</v>
      </c>
      <c r="BE207" s="14">
        <v>7.4</v>
      </c>
      <c r="BF207" s="14">
        <v>26</v>
      </c>
      <c r="BG207" s="15">
        <v>14</v>
      </c>
      <c r="BH207" s="13">
        <v>183</v>
      </c>
      <c r="BI207" s="14">
        <v>1538</v>
      </c>
      <c r="BJ207" s="14">
        <v>5.9</v>
      </c>
      <c r="BK207" s="14">
        <v>52.97</v>
      </c>
      <c r="BL207" s="14">
        <v>79.3</v>
      </c>
      <c r="BM207" s="14">
        <v>10.39</v>
      </c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5"/>
      <c r="CM207" s="13"/>
      <c r="CN207" s="14"/>
      <c r="CO207" s="14"/>
      <c r="CP207" s="14"/>
      <c r="CQ207" s="14"/>
      <c r="CR207" s="15"/>
      <c r="CS207" s="13">
        <v>30</v>
      </c>
      <c r="CT207" s="14">
        <v>10</v>
      </c>
      <c r="CU207" s="15">
        <v>16</v>
      </c>
      <c r="CV207" s="13">
        <v>5</v>
      </c>
      <c r="CW207" s="14">
        <v>1</v>
      </c>
      <c r="CX207" s="14">
        <v>8</v>
      </c>
      <c r="CY207" s="14">
        <v>6</v>
      </c>
      <c r="CZ207" s="14">
        <v>6</v>
      </c>
      <c r="DA207" s="15">
        <v>4</v>
      </c>
      <c r="DB207" s="13">
        <v>8</v>
      </c>
      <c r="DC207" s="14">
        <v>8</v>
      </c>
      <c r="DD207" s="14">
        <v>9</v>
      </c>
      <c r="DE207" s="14">
        <v>6</v>
      </c>
      <c r="DF207" s="14">
        <v>8</v>
      </c>
      <c r="DG207" s="14">
        <v>6</v>
      </c>
      <c r="DH207" s="15">
        <v>12</v>
      </c>
      <c r="DI207" s="13">
        <v>6</v>
      </c>
      <c r="DJ207" s="14">
        <v>5</v>
      </c>
      <c r="DK207" s="14">
        <v>5</v>
      </c>
      <c r="DL207" s="14">
        <v>7</v>
      </c>
      <c r="DM207" s="14">
        <v>8</v>
      </c>
      <c r="DN207" s="14">
        <v>6</v>
      </c>
      <c r="DO207" s="14">
        <v>2</v>
      </c>
      <c r="DP207" s="14">
        <v>4</v>
      </c>
      <c r="DQ207" s="14">
        <v>15</v>
      </c>
      <c r="DR207" s="14">
        <v>8</v>
      </c>
      <c r="DS207" s="14">
        <v>7</v>
      </c>
      <c r="DT207" s="14">
        <v>103</v>
      </c>
      <c r="DU207" s="14">
        <v>80</v>
      </c>
      <c r="DV207" s="14">
        <v>17</v>
      </c>
      <c r="DW207" s="14">
        <v>1</v>
      </c>
      <c r="DX207" s="14">
        <v>15</v>
      </c>
      <c r="DY207" s="14">
        <v>11</v>
      </c>
      <c r="DZ207" s="14">
        <v>24</v>
      </c>
      <c r="EA207" s="14">
        <v>13</v>
      </c>
      <c r="EB207" s="14">
        <v>62</v>
      </c>
      <c r="EC207" s="14">
        <v>83</v>
      </c>
      <c r="ED207" s="14">
        <v>144</v>
      </c>
      <c r="EE207" s="14">
        <v>1</v>
      </c>
      <c r="EF207" s="14">
        <v>1</v>
      </c>
      <c r="EG207" s="14">
        <v>0</v>
      </c>
      <c r="EH207" s="14">
        <v>6</v>
      </c>
      <c r="EI207" s="14">
        <v>61</v>
      </c>
      <c r="EJ207" s="15">
        <v>1.34</v>
      </c>
      <c r="EK207" s="54">
        <f>COUNTBLANK($C207:$EJ207)/139</f>
        <v>0.35251798561151076</v>
      </c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Z207"/>
    </row>
    <row r="208" spans="1:156" ht="15.5" customHeight="1" x14ac:dyDescent="0.35">
      <c r="A208">
        <v>207</v>
      </c>
      <c r="B208">
        <v>4</v>
      </c>
      <c r="C208" s="13">
        <v>2</v>
      </c>
      <c r="D208" s="14">
        <v>6</v>
      </c>
      <c r="E208" s="14">
        <v>6</v>
      </c>
      <c r="F208" s="14">
        <v>3</v>
      </c>
      <c r="G208" s="14">
        <v>3</v>
      </c>
      <c r="H208" s="14">
        <v>1</v>
      </c>
      <c r="I208" s="15">
        <v>1</v>
      </c>
      <c r="J208" s="13">
        <v>1</v>
      </c>
      <c r="K208" s="14">
        <v>1</v>
      </c>
      <c r="L208" s="14">
        <v>1</v>
      </c>
      <c r="M208" s="14">
        <v>1</v>
      </c>
      <c r="N208" s="14">
        <v>1</v>
      </c>
      <c r="O208" s="14">
        <v>2</v>
      </c>
      <c r="P208" s="14">
        <v>1</v>
      </c>
      <c r="Q208" s="14">
        <v>1</v>
      </c>
      <c r="R208" s="14">
        <v>1</v>
      </c>
      <c r="S208" s="14">
        <v>2</v>
      </c>
      <c r="T208" s="14"/>
      <c r="U208" s="14">
        <v>1</v>
      </c>
      <c r="V208" s="14">
        <v>2</v>
      </c>
      <c r="W208" s="15">
        <v>1</v>
      </c>
      <c r="X208" s="14">
        <v>71</v>
      </c>
      <c r="Y208" s="14"/>
      <c r="Z208" s="14"/>
      <c r="AA208" s="13">
        <v>45</v>
      </c>
      <c r="AB208" s="15"/>
      <c r="AC208" s="13">
        <v>44.53</v>
      </c>
      <c r="AD208" s="14">
        <v>3.65</v>
      </c>
      <c r="AE208" s="14">
        <v>72.77</v>
      </c>
      <c r="AF208" s="14">
        <v>5.64</v>
      </c>
      <c r="AG208" s="14">
        <v>1.0900000000000001</v>
      </c>
      <c r="AH208" s="14">
        <v>2.0699999999999998</v>
      </c>
      <c r="AI208" s="14">
        <v>1.1200000000000001</v>
      </c>
      <c r="AJ208" s="14">
        <v>1.88</v>
      </c>
      <c r="AK208" s="14">
        <v>2.35</v>
      </c>
      <c r="AL208" s="13">
        <v>104</v>
      </c>
      <c r="AM208" s="14">
        <v>220</v>
      </c>
      <c r="AN208" s="14"/>
      <c r="AO208" s="14"/>
      <c r="AP208" s="14"/>
      <c r="AQ208" s="14"/>
      <c r="AR208" s="14"/>
      <c r="AS208" s="14"/>
      <c r="AT208" s="14"/>
      <c r="AU208" s="15"/>
      <c r="AV208" s="13"/>
      <c r="AW208" s="14"/>
      <c r="AX208" s="14"/>
      <c r="AY208" s="14"/>
      <c r="AZ208" s="14"/>
      <c r="BA208" s="15"/>
      <c r="BB208" s="13">
        <v>127</v>
      </c>
      <c r="BC208" s="14">
        <v>4.21</v>
      </c>
      <c r="BD208" s="14">
        <v>191</v>
      </c>
      <c r="BE208" s="14">
        <v>5.8</v>
      </c>
      <c r="BF208" s="14">
        <v>16</v>
      </c>
      <c r="BG208" s="15">
        <v>16</v>
      </c>
      <c r="BH208" s="13">
        <v>200</v>
      </c>
      <c r="BI208" s="14">
        <v>1538</v>
      </c>
      <c r="BJ208" s="14">
        <v>6.6</v>
      </c>
      <c r="BK208" s="14">
        <v>78.98</v>
      </c>
      <c r="BL208" s="14">
        <v>77.400000000000006</v>
      </c>
      <c r="BM208" s="14">
        <v>8.99</v>
      </c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5"/>
      <c r="CM208" s="13">
        <v>29.3</v>
      </c>
      <c r="CN208" s="14">
        <v>140.5</v>
      </c>
      <c r="CO208" s="14">
        <v>15.5</v>
      </c>
      <c r="CP208" s="14">
        <v>190.5</v>
      </c>
      <c r="CQ208" s="14">
        <v>97.5</v>
      </c>
      <c r="CR208" s="15">
        <v>8.4</v>
      </c>
      <c r="CS208" s="13">
        <v>29</v>
      </c>
      <c r="CT208" s="14">
        <v>9</v>
      </c>
      <c r="CU208" s="15">
        <v>18</v>
      </c>
      <c r="CV208" s="13">
        <v>2</v>
      </c>
      <c r="CW208" s="14">
        <v>4</v>
      </c>
      <c r="CX208" s="14">
        <v>1</v>
      </c>
      <c r="CY208" s="14">
        <v>5</v>
      </c>
      <c r="CZ208" s="14">
        <v>5</v>
      </c>
      <c r="DA208" s="15">
        <v>2</v>
      </c>
      <c r="DB208" s="13">
        <v>7</v>
      </c>
      <c r="DC208" s="14">
        <v>8</v>
      </c>
      <c r="DD208" s="14">
        <v>6</v>
      </c>
      <c r="DE208" s="14">
        <v>6</v>
      </c>
      <c r="DF208" s="14">
        <v>7</v>
      </c>
      <c r="DG208" s="14">
        <v>6</v>
      </c>
      <c r="DH208" s="15">
        <v>8</v>
      </c>
      <c r="DI208" s="13">
        <v>6</v>
      </c>
      <c r="DJ208" s="14">
        <v>5</v>
      </c>
      <c r="DK208" s="14">
        <v>4</v>
      </c>
      <c r="DL208" s="14">
        <v>13</v>
      </c>
      <c r="DM208" s="14">
        <v>13</v>
      </c>
      <c r="DN208" s="14">
        <v>8</v>
      </c>
      <c r="DO208" s="14">
        <v>5</v>
      </c>
      <c r="DP208" s="14">
        <v>3</v>
      </c>
      <c r="DQ208" s="14">
        <v>21</v>
      </c>
      <c r="DR208" s="14">
        <v>9</v>
      </c>
      <c r="DS208" s="14">
        <v>12</v>
      </c>
      <c r="DT208" s="14">
        <v>140</v>
      </c>
      <c r="DU208" s="14">
        <v>89</v>
      </c>
      <c r="DV208" s="14">
        <v>16</v>
      </c>
      <c r="DW208" s="14">
        <v>1</v>
      </c>
      <c r="DX208" s="14">
        <v>22</v>
      </c>
      <c r="DY208" s="14">
        <v>9</v>
      </c>
      <c r="DZ208" s="14">
        <v>26</v>
      </c>
      <c r="EA208" s="14">
        <v>16</v>
      </c>
      <c r="EB208" s="14">
        <v>49</v>
      </c>
      <c r="EC208" s="14">
        <v>69</v>
      </c>
      <c r="ED208" s="14">
        <v>114</v>
      </c>
      <c r="EE208" s="14">
        <v>0</v>
      </c>
      <c r="EF208" s="14">
        <v>5</v>
      </c>
      <c r="EG208" s="14">
        <v>1</v>
      </c>
      <c r="EH208" s="14">
        <v>7</v>
      </c>
      <c r="EI208" s="14">
        <v>45</v>
      </c>
      <c r="EJ208" s="15">
        <v>1.41</v>
      </c>
      <c r="EK208" s="54">
        <f>COUNTBLANK($C208:$EJ208)/139</f>
        <v>0.30935251798561153</v>
      </c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Z208"/>
    </row>
    <row r="209" spans="1:156" ht="15.5" customHeight="1" x14ac:dyDescent="0.35">
      <c r="A209">
        <v>208</v>
      </c>
      <c r="B209">
        <v>4</v>
      </c>
      <c r="C209" s="13">
        <v>2</v>
      </c>
      <c r="D209" s="14">
        <v>6</v>
      </c>
      <c r="E209" s="14">
        <v>6</v>
      </c>
      <c r="F209" s="14">
        <v>4</v>
      </c>
      <c r="G209" s="14">
        <v>1</v>
      </c>
      <c r="H209" s="14">
        <v>1</v>
      </c>
      <c r="I209" s="15">
        <v>3</v>
      </c>
      <c r="J209" s="13">
        <v>1</v>
      </c>
      <c r="K209" s="14">
        <v>1</v>
      </c>
      <c r="L209" s="14">
        <v>1</v>
      </c>
      <c r="M209" s="14">
        <v>1</v>
      </c>
      <c r="N209" s="14">
        <v>1</v>
      </c>
      <c r="O209" s="14">
        <v>2</v>
      </c>
      <c r="P209" s="14">
        <v>1</v>
      </c>
      <c r="Q209" s="14">
        <v>2</v>
      </c>
      <c r="R209" s="14">
        <v>1</v>
      </c>
      <c r="S209" s="14">
        <v>2</v>
      </c>
      <c r="T209" s="14"/>
      <c r="U209" s="14">
        <v>1</v>
      </c>
      <c r="V209" s="14">
        <v>2</v>
      </c>
      <c r="W209" s="15">
        <v>1</v>
      </c>
      <c r="X209" s="14">
        <v>73</v>
      </c>
      <c r="Y209" s="14"/>
      <c r="Z209" s="14"/>
      <c r="AA209" s="13">
        <v>54</v>
      </c>
      <c r="AB209" s="15"/>
      <c r="AC209" s="13">
        <v>44.57</v>
      </c>
      <c r="AD209" s="14">
        <v>6.33</v>
      </c>
      <c r="AE209" s="14">
        <v>69.489999999999995</v>
      </c>
      <c r="AF209" s="14">
        <v>5.88</v>
      </c>
      <c r="AG209" s="14">
        <v>1.56</v>
      </c>
      <c r="AH209" s="14">
        <v>3.66</v>
      </c>
      <c r="AI209" s="14">
        <v>1.41</v>
      </c>
      <c r="AJ209" s="14">
        <v>7.77</v>
      </c>
      <c r="AK209" s="14">
        <v>3.05</v>
      </c>
      <c r="AL209" s="13">
        <v>49</v>
      </c>
      <c r="AM209" s="14">
        <v>432</v>
      </c>
      <c r="AN209" s="14"/>
      <c r="AO209" s="14"/>
      <c r="AP209" s="14"/>
      <c r="AQ209" s="14"/>
      <c r="AR209" s="14"/>
      <c r="AS209" s="14"/>
      <c r="AT209" s="14"/>
      <c r="AU209" s="15"/>
      <c r="AV209" s="13"/>
      <c r="AW209" s="14"/>
      <c r="AX209" s="14"/>
      <c r="AY209" s="14"/>
      <c r="AZ209" s="14"/>
      <c r="BA209" s="15"/>
      <c r="BB209" s="13">
        <v>135</v>
      </c>
      <c r="BC209" s="14">
        <v>4.5999999999999996</v>
      </c>
      <c r="BD209" s="14">
        <v>180</v>
      </c>
      <c r="BE209" s="14">
        <v>4.3</v>
      </c>
      <c r="BF209" s="14">
        <v>8</v>
      </c>
      <c r="BG209" s="15">
        <v>5</v>
      </c>
      <c r="BH209" s="13">
        <v>195</v>
      </c>
      <c r="BI209" s="14">
        <v>1444</v>
      </c>
      <c r="BJ209" s="14">
        <v>7</v>
      </c>
      <c r="BK209" s="14">
        <v>56.55</v>
      </c>
      <c r="BL209" s="14">
        <v>76.14</v>
      </c>
      <c r="BM209" s="14">
        <v>14.03</v>
      </c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5"/>
      <c r="CM209" s="13">
        <v>89.6</v>
      </c>
      <c r="CN209" s="14">
        <v>280.89999999999998</v>
      </c>
      <c r="CO209" s="14">
        <v>14.5</v>
      </c>
      <c r="CP209" s="14">
        <v>291.5</v>
      </c>
      <c r="CQ209" s="14">
        <v>84.7</v>
      </c>
      <c r="CR209" s="15">
        <v>8.6999999999999993</v>
      </c>
      <c r="CS209" s="13">
        <v>28</v>
      </c>
      <c r="CT209" s="14">
        <v>8</v>
      </c>
      <c r="CU209" s="15">
        <v>18</v>
      </c>
      <c r="CV209" s="13">
        <v>6</v>
      </c>
      <c r="CW209" s="14">
        <v>5</v>
      </c>
      <c r="CX209" s="14">
        <v>6</v>
      </c>
      <c r="CY209" s="14">
        <v>6</v>
      </c>
      <c r="CZ209" s="14">
        <v>8</v>
      </c>
      <c r="DA209" s="15">
        <v>8</v>
      </c>
      <c r="DB209" s="13">
        <v>7</v>
      </c>
      <c r="DC209" s="14">
        <v>6</v>
      </c>
      <c r="DD209" s="14">
        <v>7</v>
      </c>
      <c r="DE209" s="14">
        <v>6</v>
      </c>
      <c r="DF209" s="14">
        <v>6</v>
      </c>
      <c r="DG209" s="14">
        <v>8</v>
      </c>
      <c r="DH209" s="15">
        <v>18</v>
      </c>
      <c r="DI209" s="13">
        <v>6</v>
      </c>
      <c r="DJ209" s="14">
        <v>5</v>
      </c>
      <c r="DK209" s="14">
        <v>7</v>
      </c>
      <c r="DL209" s="14">
        <v>9</v>
      </c>
      <c r="DM209" s="14">
        <v>10</v>
      </c>
      <c r="DN209" s="14">
        <v>5</v>
      </c>
      <c r="DO209" s="14">
        <v>5</v>
      </c>
      <c r="DP209" s="14">
        <v>2</v>
      </c>
      <c r="DQ209" s="14">
        <v>16</v>
      </c>
      <c r="DR209" s="14">
        <v>9</v>
      </c>
      <c r="DS209" s="14">
        <v>7</v>
      </c>
      <c r="DT209" s="14">
        <v>116</v>
      </c>
      <c r="DU209" s="14">
        <v>92</v>
      </c>
      <c r="DV209" s="14">
        <v>18</v>
      </c>
      <c r="DW209" s="14">
        <v>1</v>
      </c>
      <c r="DX209" s="14">
        <v>23</v>
      </c>
      <c r="DY209" s="14">
        <v>12</v>
      </c>
      <c r="DZ209" s="14">
        <v>26</v>
      </c>
      <c r="EA209" s="14">
        <v>13</v>
      </c>
      <c r="EB209" s="14">
        <v>85</v>
      </c>
      <c r="EC209" s="14">
        <v>148</v>
      </c>
      <c r="ED209" s="14">
        <v>195</v>
      </c>
      <c r="EE209" s="14">
        <v>0</v>
      </c>
      <c r="EF209" s="14">
        <v>0</v>
      </c>
      <c r="EG209" s="14">
        <v>0</v>
      </c>
      <c r="EH209" s="14">
        <v>0</v>
      </c>
      <c r="EI209" s="14">
        <v>47</v>
      </c>
      <c r="EJ209" s="15">
        <v>1.74</v>
      </c>
      <c r="EK209" s="54">
        <f>COUNTBLANK($C209:$EJ209)/139</f>
        <v>0.30935251798561153</v>
      </c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Z209"/>
    </row>
    <row r="210" spans="1:156" ht="15.5" customHeight="1" x14ac:dyDescent="0.35">
      <c r="A210">
        <v>209</v>
      </c>
      <c r="B210">
        <v>4</v>
      </c>
      <c r="C210" s="13">
        <v>2</v>
      </c>
      <c r="D210" s="14">
        <v>6</v>
      </c>
      <c r="E210" s="14">
        <v>5</v>
      </c>
      <c r="F210" s="14">
        <v>5</v>
      </c>
      <c r="G210" s="14">
        <v>4</v>
      </c>
      <c r="H210" s="14">
        <v>1</v>
      </c>
      <c r="I210" s="15">
        <v>1</v>
      </c>
      <c r="J210" s="13">
        <v>1</v>
      </c>
      <c r="K210" s="14">
        <v>1</v>
      </c>
      <c r="L210" s="14">
        <v>1</v>
      </c>
      <c r="M210" s="14">
        <v>1</v>
      </c>
      <c r="N210" s="14">
        <v>1</v>
      </c>
      <c r="O210" s="14">
        <v>2</v>
      </c>
      <c r="P210" s="14">
        <v>1</v>
      </c>
      <c r="Q210" s="14">
        <v>3</v>
      </c>
      <c r="R210" s="14">
        <v>2</v>
      </c>
      <c r="S210" s="14">
        <v>2</v>
      </c>
      <c r="T210" s="14">
        <v>0</v>
      </c>
      <c r="U210" s="14">
        <v>1</v>
      </c>
      <c r="V210" s="14">
        <v>2</v>
      </c>
      <c r="W210" s="15">
        <v>1</v>
      </c>
      <c r="X210" s="14">
        <v>71</v>
      </c>
      <c r="Y210" s="14"/>
      <c r="Z210" s="14">
        <v>0</v>
      </c>
      <c r="AA210" s="13">
        <v>61</v>
      </c>
      <c r="AB210" s="15"/>
      <c r="AC210" s="13">
        <v>38.799999999999997</v>
      </c>
      <c r="AD210" s="14">
        <v>5.0999999999999996</v>
      </c>
      <c r="AE210" s="14">
        <v>74.900000000000006</v>
      </c>
      <c r="AF210" s="14">
        <v>5.3</v>
      </c>
      <c r="AG210" s="14">
        <v>2.2400000000000002</v>
      </c>
      <c r="AH210" s="14">
        <v>2.2799999999999998</v>
      </c>
      <c r="AI210" s="14">
        <v>0.66</v>
      </c>
      <c r="AJ210" s="14">
        <v>5.03</v>
      </c>
      <c r="AK210" s="14">
        <v>1.28</v>
      </c>
      <c r="AL210" s="13">
        <v>97</v>
      </c>
      <c r="AM210" s="14">
        <v>317</v>
      </c>
      <c r="AN210" s="14"/>
      <c r="AO210" s="14"/>
      <c r="AP210" s="14"/>
      <c r="AQ210" s="14"/>
      <c r="AR210" s="14"/>
      <c r="AS210" s="14"/>
      <c r="AT210" s="14"/>
      <c r="AU210" s="15"/>
      <c r="AV210" s="13"/>
      <c r="AW210" s="14"/>
      <c r="AX210" s="14"/>
      <c r="AY210" s="14"/>
      <c r="AZ210" s="14"/>
      <c r="BA210" s="15"/>
      <c r="BB210" s="13">
        <v>144</v>
      </c>
      <c r="BC210" s="14">
        <v>4.92</v>
      </c>
      <c r="BD210" s="14">
        <v>182</v>
      </c>
      <c r="BE210" s="14">
        <v>4.7</v>
      </c>
      <c r="BF210" s="14">
        <v>10</v>
      </c>
      <c r="BG210" s="15">
        <v>4</v>
      </c>
      <c r="BH210" s="13">
        <v>88.2</v>
      </c>
      <c r="BI210" s="14">
        <v>613</v>
      </c>
      <c r="BJ210" s="14">
        <v>2.8</v>
      </c>
      <c r="BK210" s="14">
        <v>51.5</v>
      </c>
      <c r="BL210" s="14">
        <v>50.95</v>
      </c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5"/>
      <c r="CM210" s="13"/>
      <c r="CN210" s="14"/>
      <c r="CO210" s="14"/>
      <c r="CP210" s="14"/>
      <c r="CQ210" s="14"/>
      <c r="CR210" s="15"/>
      <c r="CS210" s="13">
        <v>30</v>
      </c>
      <c r="CT210" s="14">
        <v>9</v>
      </c>
      <c r="CU210" s="15">
        <v>18</v>
      </c>
      <c r="CV210" s="13">
        <v>1</v>
      </c>
      <c r="CW210" s="14">
        <v>1</v>
      </c>
      <c r="CX210" s="14">
        <v>3</v>
      </c>
      <c r="CY210" s="14">
        <v>1</v>
      </c>
      <c r="CZ210" s="14">
        <v>3</v>
      </c>
      <c r="DA210" s="15">
        <v>2</v>
      </c>
      <c r="DB210" s="13">
        <v>5</v>
      </c>
      <c r="DC210" s="14">
        <v>4</v>
      </c>
      <c r="DD210" s="14">
        <v>6</v>
      </c>
      <c r="DE210" s="14">
        <v>4</v>
      </c>
      <c r="DF210" s="14">
        <v>5</v>
      </c>
      <c r="DG210" s="14">
        <v>4</v>
      </c>
      <c r="DH210" s="15">
        <v>3</v>
      </c>
      <c r="DI210" s="13">
        <v>6</v>
      </c>
      <c r="DJ210" s="14">
        <v>5</v>
      </c>
      <c r="DK210" s="14">
        <v>3</v>
      </c>
      <c r="DL210" s="14">
        <v>9</v>
      </c>
      <c r="DM210" s="14">
        <v>8</v>
      </c>
      <c r="DN210" s="14">
        <v>5</v>
      </c>
      <c r="DO210" s="14">
        <v>3</v>
      </c>
      <c r="DP210" s="14">
        <v>7</v>
      </c>
      <c r="DQ210" s="14">
        <v>18</v>
      </c>
      <c r="DR210" s="14">
        <v>9</v>
      </c>
      <c r="DS210" s="14">
        <v>9</v>
      </c>
      <c r="DT210" s="14">
        <v>118</v>
      </c>
      <c r="DU210" s="14">
        <v>90</v>
      </c>
      <c r="DV210" s="14">
        <v>18</v>
      </c>
      <c r="DW210" s="14">
        <v>1</v>
      </c>
      <c r="DX210" s="14">
        <v>17</v>
      </c>
      <c r="DY210" s="14">
        <v>13</v>
      </c>
      <c r="DZ210" s="14">
        <v>26</v>
      </c>
      <c r="EA210" s="14">
        <v>16</v>
      </c>
      <c r="EB210" s="14">
        <v>50</v>
      </c>
      <c r="EC210" s="14">
        <v>61</v>
      </c>
      <c r="ED210" s="14">
        <v>145</v>
      </c>
      <c r="EE210" s="14">
        <v>0</v>
      </c>
      <c r="EF210" s="14">
        <v>2</v>
      </c>
      <c r="EG210" s="14">
        <v>0</v>
      </c>
      <c r="EH210" s="14">
        <v>1</v>
      </c>
      <c r="EI210" s="14">
        <v>84</v>
      </c>
      <c r="EJ210" s="15">
        <v>1.22</v>
      </c>
      <c r="EK210" s="54">
        <f>COUNTBLANK($C210:$EJ210)/139</f>
        <v>0.34532374100719426</v>
      </c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Z210"/>
    </row>
    <row r="211" spans="1:156" ht="15.5" customHeight="1" x14ac:dyDescent="0.35">
      <c r="A211">
        <v>210</v>
      </c>
      <c r="B211">
        <v>4</v>
      </c>
      <c r="C211" s="13">
        <v>1</v>
      </c>
      <c r="D211" s="14">
        <v>6</v>
      </c>
      <c r="E211" s="14">
        <v>6</v>
      </c>
      <c r="F211" s="14">
        <v>2</v>
      </c>
      <c r="G211" s="14">
        <v>2</v>
      </c>
      <c r="H211" s="14">
        <v>2</v>
      </c>
      <c r="I211" s="15">
        <v>1</v>
      </c>
      <c r="J211" s="13">
        <v>1</v>
      </c>
      <c r="K211" s="14">
        <v>1</v>
      </c>
      <c r="L211" s="14">
        <v>1</v>
      </c>
      <c r="M211" s="14">
        <v>1</v>
      </c>
      <c r="N211" s="14">
        <v>1</v>
      </c>
      <c r="O211" s="14">
        <v>1</v>
      </c>
      <c r="P211" s="14">
        <v>1</v>
      </c>
      <c r="Q211" s="14">
        <v>1</v>
      </c>
      <c r="R211" s="14">
        <v>1</v>
      </c>
      <c r="S211" s="14">
        <v>2</v>
      </c>
      <c r="T211" s="14"/>
      <c r="U211" s="14">
        <v>1</v>
      </c>
      <c r="V211" s="14">
        <v>2</v>
      </c>
      <c r="W211" s="15">
        <v>1</v>
      </c>
      <c r="X211" s="14">
        <v>80</v>
      </c>
      <c r="Y211" s="14"/>
      <c r="Z211" s="14"/>
      <c r="AA211" s="13">
        <v>58</v>
      </c>
      <c r="AB211" s="15"/>
      <c r="AC211" s="13">
        <v>42.4</v>
      </c>
      <c r="AD211" s="14">
        <v>6.04</v>
      </c>
      <c r="AE211" s="14">
        <v>71.260000000000005</v>
      </c>
      <c r="AF211" s="14">
        <v>5.25</v>
      </c>
      <c r="AG211" s="14">
        <v>1.45</v>
      </c>
      <c r="AH211" s="14">
        <v>3.78</v>
      </c>
      <c r="AI211" s="14">
        <v>1.05</v>
      </c>
      <c r="AJ211" s="14">
        <v>0.81</v>
      </c>
      <c r="AK211" s="14">
        <v>3.15</v>
      </c>
      <c r="AL211" s="13">
        <v>201</v>
      </c>
      <c r="AM211" s="14">
        <v>221</v>
      </c>
      <c r="AN211" s="14"/>
      <c r="AO211" s="14"/>
      <c r="AP211" s="14"/>
      <c r="AQ211" s="14"/>
      <c r="AR211" s="14"/>
      <c r="AS211" s="14"/>
      <c r="AT211" s="14"/>
      <c r="AU211" s="15"/>
      <c r="AV211" s="13"/>
      <c r="AW211" s="14"/>
      <c r="AX211" s="14"/>
      <c r="AY211" s="14"/>
      <c r="AZ211" s="14"/>
      <c r="BA211" s="15"/>
      <c r="BB211" s="13">
        <v>132</v>
      </c>
      <c r="BC211" s="14">
        <v>4.47</v>
      </c>
      <c r="BD211" s="14">
        <v>162</v>
      </c>
      <c r="BE211" s="14">
        <v>4.7</v>
      </c>
      <c r="BF211" s="14">
        <v>8</v>
      </c>
      <c r="BG211" s="15">
        <v>4</v>
      </c>
      <c r="BH211" s="13">
        <v>164</v>
      </c>
      <c r="BI211" s="14">
        <v>1242</v>
      </c>
      <c r="BJ211" s="14">
        <v>3.6</v>
      </c>
      <c r="BK211" s="14">
        <v>86.55</v>
      </c>
      <c r="BL211" s="14">
        <v>63.09</v>
      </c>
      <c r="BM211" s="14">
        <v>11.8</v>
      </c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5"/>
      <c r="CM211" s="13">
        <v>39.700000000000003</v>
      </c>
      <c r="CN211" s="14">
        <v>138.4</v>
      </c>
      <c r="CO211" s="14">
        <v>35.1</v>
      </c>
      <c r="CP211" s="14">
        <v>343.7</v>
      </c>
      <c r="CQ211" s="14">
        <v>40.799999999999997</v>
      </c>
      <c r="CR211" s="15">
        <v>8.8000000000000007</v>
      </c>
      <c r="CS211" s="13">
        <v>27</v>
      </c>
      <c r="CT211" s="14">
        <v>9</v>
      </c>
      <c r="CU211" s="15">
        <v>17</v>
      </c>
      <c r="CV211" s="13">
        <v>3</v>
      </c>
      <c r="CW211" s="14">
        <v>6</v>
      </c>
      <c r="CX211" s="14">
        <v>5</v>
      </c>
      <c r="CY211" s="14">
        <v>4</v>
      </c>
      <c r="CZ211" s="14">
        <v>1</v>
      </c>
      <c r="DA211" s="15">
        <v>7</v>
      </c>
      <c r="DB211" s="13">
        <v>5</v>
      </c>
      <c r="DC211" s="14">
        <v>5</v>
      </c>
      <c r="DD211" s="14">
        <v>6</v>
      </c>
      <c r="DE211" s="14">
        <v>4</v>
      </c>
      <c r="DF211" s="14">
        <v>5</v>
      </c>
      <c r="DG211" s="14">
        <v>7</v>
      </c>
      <c r="DH211" s="15">
        <v>2</v>
      </c>
      <c r="DI211" s="13">
        <v>6</v>
      </c>
      <c r="DJ211" s="14">
        <v>5</v>
      </c>
      <c r="DK211" s="14">
        <v>3</v>
      </c>
      <c r="DL211" s="14">
        <v>13</v>
      </c>
      <c r="DM211" s="14">
        <v>13</v>
      </c>
      <c r="DN211" s="14">
        <v>8</v>
      </c>
      <c r="DO211" s="14">
        <v>5</v>
      </c>
      <c r="DP211" s="14">
        <v>5</v>
      </c>
      <c r="DQ211" s="14">
        <v>8</v>
      </c>
      <c r="DR211" s="14">
        <v>4</v>
      </c>
      <c r="DS211" s="14">
        <v>4</v>
      </c>
      <c r="DT211" s="14">
        <v>120</v>
      </c>
      <c r="DU211" s="14">
        <v>87</v>
      </c>
      <c r="DV211" s="14">
        <v>18</v>
      </c>
      <c r="DW211" s="14">
        <v>1</v>
      </c>
      <c r="DX211" s="14">
        <v>23</v>
      </c>
      <c r="DY211" s="14">
        <v>12</v>
      </c>
      <c r="DZ211" s="14">
        <v>21</v>
      </c>
      <c r="EA211" s="14">
        <v>13</v>
      </c>
      <c r="EB211" s="14">
        <v>62</v>
      </c>
      <c r="EC211" s="14">
        <v>129</v>
      </c>
      <c r="ED211" s="14">
        <v>194</v>
      </c>
      <c r="EE211" s="14">
        <v>0</v>
      </c>
      <c r="EF211" s="14">
        <v>10</v>
      </c>
      <c r="EG211" s="14">
        <v>0</v>
      </c>
      <c r="EH211" s="14">
        <v>5</v>
      </c>
      <c r="EI211" s="14">
        <v>65</v>
      </c>
      <c r="EJ211" s="15">
        <v>2.08</v>
      </c>
      <c r="EK211" s="54">
        <f>COUNTBLANK($C211:$EJ211)/139</f>
        <v>0.30935251798561153</v>
      </c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Z211"/>
    </row>
    <row r="212" spans="1:156" ht="15.5" customHeight="1" x14ac:dyDescent="0.35">
      <c r="A212">
        <v>211</v>
      </c>
      <c r="B212">
        <v>4</v>
      </c>
      <c r="C212" s="13">
        <v>2</v>
      </c>
      <c r="D212" s="14">
        <v>6</v>
      </c>
      <c r="E212" s="14">
        <v>6</v>
      </c>
      <c r="F212" s="14">
        <v>2</v>
      </c>
      <c r="G212" s="14">
        <v>2</v>
      </c>
      <c r="H212" s="14">
        <v>1</v>
      </c>
      <c r="I212" s="15">
        <v>1</v>
      </c>
      <c r="J212" s="13">
        <v>1</v>
      </c>
      <c r="K212" s="14">
        <v>1</v>
      </c>
      <c r="L212" s="14">
        <v>1</v>
      </c>
      <c r="M212" s="14">
        <v>1</v>
      </c>
      <c r="N212" s="14">
        <v>1</v>
      </c>
      <c r="O212" s="14">
        <v>1</v>
      </c>
      <c r="P212" s="14">
        <v>1</v>
      </c>
      <c r="Q212" s="14">
        <v>3</v>
      </c>
      <c r="R212" s="14">
        <v>1</v>
      </c>
      <c r="S212" s="14">
        <v>2</v>
      </c>
      <c r="T212" s="14"/>
      <c r="U212" s="14">
        <v>1</v>
      </c>
      <c r="V212" s="14">
        <v>2</v>
      </c>
      <c r="W212" s="15">
        <v>1</v>
      </c>
      <c r="X212" s="14">
        <v>77</v>
      </c>
      <c r="Y212" s="14"/>
      <c r="Z212" s="14"/>
      <c r="AA212" s="13">
        <v>43</v>
      </c>
      <c r="AB212" s="15"/>
      <c r="AC212" s="13">
        <v>38.020000000000003</v>
      </c>
      <c r="AD212" s="14">
        <v>4.17</v>
      </c>
      <c r="AE212" s="14">
        <v>73.010000000000005</v>
      </c>
      <c r="AF212" s="14">
        <v>4.58</v>
      </c>
      <c r="AG212" s="14">
        <v>0.96</v>
      </c>
      <c r="AH212" s="14">
        <v>2.2999999999999998</v>
      </c>
      <c r="AI212" s="14">
        <v>0.97</v>
      </c>
      <c r="AJ212" s="14">
        <v>2.2000000000000002</v>
      </c>
      <c r="AK212" s="14">
        <v>3.34</v>
      </c>
      <c r="AL212" s="13">
        <v>146</v>
      </c>
      <c r="AM212" s="14">
        <v>407</v>
      </c>
      <c r="AN212" s="14"/>
      <c r="AO212" s="14"/>
      <c r="AP212" s="14"/>
      <c r="AQ212" s="14"/>
      <c r="AR212" s="14"/>
      <c r="AS212" s="14"/>
      <c r="AT212" s="14"/>
      <c r="AU212" s="15"/>
      <c r="AV212" s="13"/>
      <c r="AW212" s="14"/>
      <c r="AX212" s="14"/>
      <c r="AY212" s="14"/>
      <c r="AZ212" s="14"/>
      <c r="BA212" s="15"/>
      <c r="BB212" s="13">
        <v>106</v>
      </c>
      <c r="BC212" s="14">
        <v>3.74</v>
      </c>
      <c r="BD212" s="14">
        <v>229</v>
      </c>
      <c r="BE212" s="14">
        <v>6.4</v>
      </c>
      <c r="BF212" s="14">
        <v>25</v>
      </c>
      <c r="BG212" s="15">
        <v>9</v>
      </c>
      <c r="BH212" s="13">
        <v>182</v>
      </c>
      <c r="BI212" s="14">
        <v>1717</v>
      </c>
      <c r="BJ212" s="14">
        <v>7.4</v>
      </c>
      <c r="BK212" s="14">
        <v>52.46</v>
      </c>
      <c r="BL212" s="14">
        <v>51.12</v>
      </c>
      <c r="BM212" s="14">
        <v>12.55</v>
      </c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5"/>
      <c r="CM212" s="13">
        <v>9.8000000000000007</v>
      </c>
      <c r="CN212" s="14">
        <v>54.8</v>
      </c>
      <c r="CO212" s="14">
        <v>8</v>
      </c>
      <c r="CP212" s="14">
        <v>247</v>
      </c>
      <c r="CQ212" s="14">
        <v>53.8</v>
      </c>
      <c r="CR212" s="15">
        <v>8.6999999999999993</v>
      </c>
      <c r="CS212" s="13">
        <v>29</v>
      </c>
      <c r="CT212" s="14">
        <v>10</v>
      </c>
      <c r="CU212" s="15">
        <v>16</v>
      </c>
      <c r="CV212" s="13">
        <v>5</v>
      </c>
      <c r="CW212" s="14">
        <v>4</v>
      </c>
      <c r="CX212" s="14">
        <v>2</v>
      </c>
      <c r="CY212" s="14">
        <v>1</v>
      </c>
      <c r="CZ212" s="14">
        <v>8</v>
      </c>
      <c r="DA212" s="15">
        <v>5</v>
      </c>
      <c r="DB212" s="13">
        <v>7</v>
      </c>
      <c r="DC212" s="14">
        <v>8</v>
      </c>
      <c r="DD212" s="14">
        <v>5</v>
      </c>
      <c r="DE212" s="14">
        <v>6</v>
      </c>
      <c r="DF212" s="14">
        <v>8</v>
      </c>
      <c r="DG212" s="14">
        <v>7</v>
      </c>
      <c r="DH212" s="15">
        <v>13</v>
      </c>
      <c r="DI212" s="13">
        <v>6</v>
      </c>
      <c r="DJ212" s="14">
        <v>5</v>
      </c>
      <c r="DK212" s="14">
        <v>5</v>
      </c>
      <c r="DL212" s="14">
        <v>10</v>
      </c>
      <c r="DM212" s="14">
        <v>12</v>
      </c>
      <c r="DN212" s="14">
        <v>7</v>
      </c>
      <c r="DO212" s="14">
        <v>5</v>
      </c>
      <c r="DP212" s="14">
        <v>8</v>
      </c>
      <c r="DQ212" s="14">
        <v>20</v>
      </c>
      <c r="DR212" s="14">
        <v>9</v>
      </c>
      <c r="DS212" s="14">
        <v>11</v>
      </c>
      <c r="DT212" s="14">
        <v>143</v>
      </c>
      <c r="DU212" s="14">
        <v>87</v>
      </c>
      <c r="DV212" s="14">
        <v>17</v>
      </c>
      <c r="DW212" s="14">
        <v>1</v>
      </c>
      <c r="DX212" s="14">
        <v>21</v>
      </c>
      <c r="DY212" s="14">
        <v>13</v>
      </c>
      <c r="DZ212" s="14">
        <v>26</v>
      </c>
      <c r="EA212" s="14">
        <v>10</v>
      </c>
      <c r="EB212" s="14">
        <v>55</v>
      </c>
      <c r="EC212" s="14">
        <v>114</v>
      </c>
      <c r="ED212" s="14">
        <v>175</v>
      </c>
      <c r="EE212" s="14">
        <v>0</v>
      </c>
      <c r="EF212" s="14">
        <v>7</v>
      </c>
      <c r="EG212" s="14">
        <v>0</v>
      </c>
      <c r="EH212" s="14">
        <v>4</v>
      </c>
      <c r="EI212" s="14">
        <v>61</v>
      </c>
      <c r="EJ212" s="15">
        <v>2.0699999999999998</v>
      </c>
      <c r="EK212" s="54">
        <f>COUNTBLANK($C212:$EJ212)/139</f>
        <v>0.30935251798561153</v>
      </c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Z212"/>
    </row>
    <row r="213" spans="1:156" ht="15.5" customHeight="1" x14ac:dyDescent="0.35">
      <c r="A213">
        <v>212</v>
      </c>
      <c r="B213">
        <v>4</v>
      </c>
      <c r="C213" s="13">
        <v>2</v>
      </c>
      <c r="D213" s="14">
        <v>3</v>
      </c>
      <c r="E213" s="14">
        <v>6</v>
      </c>
      <c r="F213" s="14">
        <v>3</v>
      </c>
      <c r="G213" s="14">
        <v>1</v>
      </c>
      <c r="H213" s="14">
        <v>1</v>
      </c>
      <c r="I213" s="15">
        <v>1</v>
      </c>
      <c r="J213" s="13">
        <v>1</v>
      </c>
      <c r="K213" s="14">
        <v>1</v>
      </c>
      <c r="L213" s="14">
        <v>1</v>
      </c>
      <c r="M213" s="14">
        <v>1</v>
      </c>
      <c r="N213" s="14">
        <v>1</v>
      </c>
      <c r="O213" s="14">
        <v>2</v>
      </c>
      <c r="P213" s="14">
        <v>1</v>
      </c>
      <c r="Q213" s="14">
        <v>3</v>
      </c>
      <c r="R213" s="14">
        <v>1</v>
      </c>
      <c r="S213" s="14">
        <v>2</v>
      </c>
      <c r="T213" s="14"/>
      <c r="U213" s="14">
        <v>1</v>
      </c>
      <c r="V213" s="14">
        <v>2</v>
      </c>
      <c r="W213" s="15">
        <v>2</v>
      </c>
      <c r="X213" s="14">
        <v>73</v>
      </c>
      <c r="Y213" s="14"/>
      <c r="Z213" s="14"/>
      <c r="AA213" s="13">
        <v>59</v>
      </c>
      <c r="AB213" s="15"/>
      <c r="AC213" s="13">
        <v>42.34</v>
      </c>
      <c r="AD213" s="14">
        <v>5.89</v>
      </c>
      <c r="AE213" s="14">
        <v>78.33</v>
      </c>
      <c r="AF213" s="14">
        <v>5.93</v>
      </c>
      <c r="AG213" s="14">
        <v>1.05</v>
      </c>
      <c r="AH213" s="14">
        <v>3.88</v>
      </c>
      <c r="AI213" s="14">
        <v>1.22</v>
      </c>
      <c r="AJ213" s="14">
        <v>2.82</v>
      </c>
      <c r="AK213" s="14">
        <v>4.62</v>
      </c>
      <c r="AL213" s="13">
        <v>143</v>
      </c>
      <c r="AM213" s="14">
        <v>221</v>
      </c>
      <c r="AN213" s="14"/>
      <c r="AO213" s="14"/>
      <c r="AP213" s="14"/>
      <c r="AQ213" s="14"/>
      <c r="AR213" s="14"/>
      <c r="AS213" s="14"/>
      <c r="AT213" s="14"/>
      <c r="AU213" s="15"/>
      <c r="AV213" s="13"/>
      <c r="AW213" s="14"/>
      <c r="AX213" s="14"/>
      <c r="AY213" s="14"/>
      <c r="AZ213" s="14"/>
      <c r="BA213" s="15"/>
      <c r="BB213" s="13">
        <v>137</v>
      </c>
      <c r="BC213" s="14">
        <v>4.78</v>
      </c>
      <c r="BD213" s="14">
        <v>292</v>
      </c>
      <c r="BE213" s="14">
        <v>7.1</v>
      </c>
      <c r="BF213" s="14">
        <v>11</v>
      </c>
      <c r="BG213" s="15">
        <v>9</v>
      </c>
      <c r="BH213" s="13">
        <v>180</v>
      </c>
      <c r="BI213" s="14">
        <v>1385</v>
      </c>
      <c r="BJ213" s="14">
        <v>11.7</v>
      </c>
      <c r="BK213" s="14">
        <v>42.81</v>
      </c>
      <c r="BL213" s="14">
        <v>62.91</v>
      </c>
      <c r="BM213" s="14">
        <v>8.6999999999999993</v>
      </c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5"/>
      <c r="CM213" s="13">
        <v>13</v>
      </c>
      <c r="CN213" s="14">
        <v>60.5</v>
      </c>
      <c r="CO213" s="14">
        <v>11.7</v>
      </c>
      <c r="CP213" s="14">
        <v>336.6</v>
      </c>
      <c r="CQ213" s="14">
        <v>66.3</v>
      </c>
      <c r="CR213" s="15">
        <v>8.4</v>
      </c>
      <c r="CS213" s="13">
        <v>29</v>
      </c>
      <c r="CT213" s="14">
        <v>10</v>
      </c>
      <c r="CU213" s="15">
        <v>16</v>
      </c>
      <c r="CV213" s="13">
        <v>2</v>
      </c>
      <c r="CW213" s="14">
        <v>1</v>
      </c>
      <c r="CX213" s="14">
        <v>1</v>
      </c>
      <c r="CY213" s="14">
        <v>6</v>
      </c>
      <c r="CZ213" s="14">
        <v>3</v>
      </c>
      <c r="DA213" s="15">
        <v>6</v>
      </c>
      <c r="DB213" s="13">
        <v>6</v>
      </c>
      <c r="DC213" s="14">
        <v>6</v>
      </c>
      <c r="DD213" s="14">
        <v>1</v>
      </c>
      <c r="DE213" s="14">
        <v>4</v>
      </c>
      <c r="DF213" s="14">
        <v>6</v>
      </c>
      <c r="DG213" s="14">
        <v>9</v>
      </c>
      <c r="DH213" s="15">
        <v>8</v>
      </c>
      <c r="DI213" s="13">
        <v>6</v>
      </c>
      <c r="DJ213" s="14">
        <v>5</v>
      </c>
      <c r="DK213" s="14">
        <v>7</v>
      </c>
      <c r="DL213" s="14">
        <v>17</v>
      </c>
      <c r="DM213" s="14">
        <v>12</v>
      </c>
      <c r="DN213" s="14">
        <v>6</v>
      </c>
      <c r="DO213" s="14">
        <v>6</v>
      </c>
      <c r="DP213" s="14">
        <v>10</v>
      </c>
      <c r="DQ213" s="14">
        <v>17</v>
      </c>
      <c r="DR213" s="14">
        <v>8</v>
      </c>
      <c r="DS213" s="14">
        <v>9</v>
      </c>
      <c r="DT213" s="14">
        <v>143</v>
      </c>
      <c r="DU213" s="14">
        <v>93</v>
      </c>
      <c r="DV213" s="14">
        <v>18</v>
      </c>
      <c r="DW213" s="14">
        <v>1</v>
      </c>
      <c r="DX213" s="14">
        <v>22</v>
      </c>
      <c r="DY213" s="14">
        <v>11</v>
      </c>
      <c r="DZ213" s="14">
        <v>26</v>
      </c>
      <c r="EA213" s="14">
        <v>16</v>
      </c>
      <c r="EB213" s="14">
        <v>51</v>
      </c>
      <c r="EC213" s="14">
        <v>125</v>
      </c>
      <c r="ED213" s="14">
        <v>157</v>
      </c>
      <c r="EE213" s="14">
        <v>1</v>
      </c>
      <c r="EF213" s="14">
        <v>5</v>
      </c>
      <c r="EG213" s="14">
        <v>0</v>
      </c>
      <c r="EH213" s="14">
        <v>6</v>
      </c>
      <c r="EI213" s="14">
        <v>32</v>
      </c>
      <c r="EJ213" s="15">
        <v>2.4500000000000002</v>
      </c>
      <c r="EK213" s="54">
        <f>COUNTBLANK($C213:$EJ213)/139</f>
        <v>0.30935251798561153</v>
      </c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Z213"/>
    </row>
    <row r="214" spans="1:156" ht="15.5" customHeight="1" x14ac:dyDescent="0.35">
      <c r="A214">
        <v>213</v>
      </c>
      <c r="B214">
        <v>4</v>
      </c>
      <c r="C214" s="13">
        <v>2</v>
      </c>
      <c r="D214" s="14">
        <v>3</v>
      </c>
      <c r="E214" s="14">
        <v>6</v>
      </c>
      <c r="F214" s="14">
        <v>4</v>
      </c>
      <c r="G214" s="14">
        <v>4</v>
      </c>
      <c r="H214" s="14">
        <v>1</v>
      </c>
      <c r="I214" s="15">
        <v>1</v>
      </c>
      <c r="J214" s="13">
        <v>1</v>
      </c>
      <c r="K214" s="14">
        <v>1</v>
      </c>
      <c r="L214" s="14">
        <v>1</v>
      </c>
      <c r="M214" s="14">
        <v>1</v>
      </c>
      <c r="N214" s="14">
        <v>1</v>
      </c>
      <c r="O214" s="14">
        <v>1</v>
      </c>
      <c r="P214" s="14">
        <v>1</v>
      </c>
      <c r="Q214" s="14">
        <v>1</v>
      </c>
      <c r="R214" s="14">
        <v>1</v>
      </c>
      <c r="S214" s="14">
        <v>2</v>
      </c>
      <c r="T214" s="14"/>
      <c r="U214" s="14">
        <v>1</v>
      </c>
      <c r="V214" s="14">
        <v>2</v>
      </c>
      <c r="W214" s="15">
        <v>1</v>
      </c>
      <c r="X214" s="14">
        <v>78</v>
      </c>
      <c r="Y214" s="14"/>
      <c r="Z214" s="14"/>
      <c r="AA214" s="13">
        <v>84</v>
      </c>
      <c r="AB214" s="15"/>
      <c r="AC214" s="13">
        <v>41.3</v>
      </c>
      <c r="AD214" s="14">
        <v>6.35</v>
      </c>
      <c r="AE214" s="14">
        <v>80.099999999999994</v>
      </c>
      <c r="AF214" s="14">
        <v>6.3</v>
      </c>
      <c r="AG214" s="14">
        <v>1.4</v>
      </c>
      <c r="AH214" s="14">
        <v>3.76</v>
      </c>
      <c r="AI214" s="14">
        <v>0.92</v>
      </c>
      <c r="AJ214" s="14">
        <v>7.66</v>
      </c>
      <c r="AK214" s="14">
        <v>3.54</v>
      </c>
      <c r="AL214" s="13">
        <v>91</v>
      </c>
      <c r="AM214" s="14">
        <v>235</v>
      </c>
      <c r="AN214" s="14"/>
      <c r="AO214" s="14"/>
      <c r="AP214" s="14"/>
      <c r="AQ214" s="14"/>
      <c r="AR214" s="14"/>
      <c r="AS214" s="14"/>
      <c r="AT214" s="14"/>
      <c r="AU214" s="15"/>
      <c r="AV214" s="13"/>
      <c r="AW214" s="14"/>
      <c r="AX214" s="14"/>
      <c r="AY214" s="14"/>
      <c r="AZ214" s="14"/>
      <c r="BA214" s="15"/>
      <c r="BB214" s="13">
        <v>128</v>
      </c>
      <c r="BC214" s="14">
        <v>4.49</v>
      </c>
      <c r="BD214" s="14">
        <v>176</v>
      </c>
      <c r="BE214" s="14">
        <v>8.6</v>
      </c>
      <c r="BF214" s="14">
        <v>21</v>
      </c>
      <c r="BG214" s="15">
        <v>7</v>
      </c>
      <c r="BH214" s="13">
        <v>194</v>
      </c>
      <c r="BI214" s="14">
        <v>1516</v>
      </c>
      <c r="BJ214" s="14">
        <v>11.6</v>
      </c>
      <c r="BK214" s="14">
        <v>50.33</v>
      </c>
      <c r="BL214" s="14">
        <v>69.75</v>
      </c>
      <c r="BM214" s="14">
        <v>9.1</v>
      </c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5"/>
      <c r="CM214" s="13">
        <v>22.4</v>
      </c>
      <c r="CN214" s="14">
        <v>103</v>
      </c>
      <c r="CO214" s="14">
        <v>11.7</v>
      </c>
      <c r="CP214" s="14">
        <v>276.5</v>
      </c>
      <c r="CQ214" s="14">
        <v>101.1</v>
      </c>
      <c r="CR214" s="15">
        <v>8.4</v>
      </c>
      <c r="CS214" s="13">
        <v>28</v>
      </c>
      <c r="CT214" s="14">
        <v>8</v>
      </c>
      <c r="CU214" s="15">
        <v>14</v>
      </c>
      <c r="CV214" s="13">
        <v>1</v>
      </c>
      <c r="CW214" s="14">
        <v>1</v>
      </c>
      <c r="CX214" s="14">
        <v>1</v>
      </c>
      <c r="CY214" s="14"/>
      <c r="CZ214" s="14">
        <v>1</v>
      </c>
      <c r="DA214" s="15">
        <v>5</v>
      </c>
      <c r="DB214" s="13">
        <v>1</v>
      </c>
      <c r="DC214" s="14">
        <v>3</v>
      </c>
      <c r="DD214" s="14">
        <v>1</v>
      </c>
      <c r="DE214" s="14">
        <v>1</v>
      </c>
      <c r="DF214" s="14">
        <v>1</v>
      </c>
      <c r="DG214" s="14">
        <v>6</v>
      </c>
      <c r="DH214" s="15">
        <v>2</v>
      </c>
      <c r="DI214" s="13">
        <v>6</v>
      </c>
      <c r="DJ214" s="14">
        <v>5</v>
      </c>
      <c r="DK214" s="14">
        <v>3</v>
      </c>
      <c r="DL214" s="14">
        <v>6</v>
      </c>
      <c r="DM214" s="14">
        <v>12</v>
      </c>
      <c r="DN214" s="14">
        <v>7</v>
      </c>
      <c r="DO214" s="14">
        <v>5</v>
      </c>
      <c r="DP214" s="14">
        <v>4</v>
      </c>
      <c r="DQ214" s="14">
        <v>9</v>
      </c>
      <c r="DR214" s="14">
        <v>8</v>
      </c>
      <c r="DS214" s="14">
        <v>1</v>
      </c>
      <c r="DT214" s="14">
        <v>101</v>
      </c>
      <c r="DU214" s="14">
        <v>64</v>
      </c>
      <c r="DV214" s="14">
        <v>11</v>
      </c>
      <c r="DW214" s="14">
        <v>2</v>
      </c>
      <c r="DX214" s="14">
        <v>10</v>
      </c>
      <c r="DY214" s="14">
        <v>9</v>
      </c>
      <c r="DZ214" s="14">
        <v>23</v>
      </c>
      <c r="EA214" s="14">
        <v>11</v>
      </c>
      <c r="EB214" s="14">
        <v>63</v>
      </c>
      <c r="EC214" s="14">
        <v>136</v>
      </c>
      <c r="ED214" s="14">
        <v>286</v>
      </c>
      <c r="EE214" s="14">
        <v>0</v>
      </c>
      <c r="EF214" s="14">
        <v>6</v>
      </c>
      <c r="EG214" s="14">
        <v>0</v>
      </c>
      <c r="EH214" s="14">
        <v>45</v>
      </c>
      <c r="EI214" s="14">
        <v>150</v>
      </c>
      <c r="EJ214" s="15">
        <v>2.15</v>
      </c>
      <c r="EK214" s="54">
        <f>COUNTBLANK($C214:$EJ214)/139</f>
        <v>0.31654676258992803</v>
      </c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Z214"/>
    </row>
    <row r="215" spans="1:156" ht="15.5" customHeight="1" x14ac:dyDescent="0.35">
      <c r="A215">
        <v>214</v>
      </c>
      <c r="B215">
        <v>2</v>
      </c>
      <c r="C215" s="13">
        <v>2</v>
      </c>
      <c r="D215" s="14">
        <v>3</v>
      </c>
      <c r="E215" s="14">
        <v>6</v>
      </c>
      <c r="F215" s="14">
        <v>4</v>
      </c>
      <c r="G215" s="14">
        <v>1</v>
      </c>
      <c r="H215" s="14">
        <v>1</v>
      </c>
      <c r="I215" s="15">
        <v>1</v>
      </c>
      <c r="J215" s="13">
        <v>1</v>
      </c>
      <c r="K215" s="14">
        <v>1</v>
      </c>
      <c r="L215" s="14">
        <v>1</v>
      </c>
      <c r="M215" s="14">
        <v>1</v>
      </c>
      <c r="N215" s="14">
        <v>1</v>
      </c>
      <c r="O215" s="14">
        <v>2</v>
      </c>
      <c r="P215" s="14">
        <v>1</v>
      </c>
      <c r="Q215" s="14">
        <v>1</v>
      </c>
      <c r="R215" s="14">
        <v>1</v>
      </c>
      <c r="S215" s="14">
        <v>2</v>
      </c>
      <c r="T215" s="14"/>
      <c r="U215" s="14">
        <v>1</v>
      </c>
      <c r="V215" s="14">
        <v>1</v>
      </c>
      <c r="W215" s="15">
        <v>1</v>
      </c>
      <c r="X215" s="14">
        <v>87</v>
      </c>
      <c r="Y215" s="14"/>
      <c r="Z215" s="14"/>
      <c r="AA215" s="13">
        <v>38</v>
      </c>
      <c r="AB215" s="15"/>
      <c r="AC215" s="13">
        <v>42.3</v>
      </c>
      <c r="AD215" s="14">
        <v>4.95</v>
      </c>
      <c r="AE215" s="14">
        <v>74.2</v>
      </c>
      <c r="AF215" s="14">
        <v>4.9000000000000004</v>
      </c>
      <c r="AG215" s="14">
        <v>1.39</v>
      </c>
      <c r="AH215" s="14">
        <v>2.61</v>
      </c>
      <c r="AI215" s="14">
        <v>1.66</v>
      </c>
      <c r="AJ215" s="14">
        <v>2</v>
      </c>
      <c r="AK215" s="14">
        <v>2.56</v>
      </c>
      <c r="AL215" s="13">
        <v>135</v>
      </c>
      <c r="AM215" s="14">
        <v>344</v>
      </c>
      <c r="AN215" s="14"/>
      <c r="AO215" s="14"/>
      <c r="AP215" s="14"/>
      <c r="AQ215" s="14"/>
      <c r="AR215" s="14"/>
      <c r="AS215" s="14"/>
      <c r="AT215" s="14"/>
      <c r="AU215" s="15"/>
      <c r="AV215" s="13"/>
      <c r="AW215" s="14"/>
      <c r="AX215" s="14"/>
      <c r="AY215" s="14"/>
      <c r="AZ215" s="14"/>
      <c r="BA215" s="15"/>
      <c r="BB215" s="13">
        <v>119</v>
      </c>
      <c r="BC215" s="14">
        <v>4.03</v>
      </c>
      <c r="BD215" s="14">
        <v>209</v>
      </c>
      <c r="BE215" s="14">
        <v>5.4</v>
      </c>
      <c r="BF215" s="14">
        <v>20</v>
      </c>
      <c r="BG215" s="15">
        <v>10</v>
      </c>
      <c r="BH215" s="13">
        <v>222</v>
      </c>
      <c r="BI215" s="14">
        <v>1866</v>
      </c>
      <c r="BJ215" s="14">
        <v>7.8</v>
      </c>
      <c r="BK215" s="14">
        <v>54.81</v>
      </c>
      <c r="BL215" s="14">
        <v>85.75</v>
      </c>
      <c r="BM215" s="14">
        <v>10.26</v>
      </c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5"/>
      <c r="CM215" s="13">
        <v>24.1</v>
      </c>
      <c r="CN215" s="14">
        <v>133</v>
      </c>
      <c r="CO215" s="14">
        <v>13.8</v>
      </c>
      <c r="CP215" s="14">
        <v>343.9</v>
      </c>
      <c r="CQ215" s="14">
        <v>73</v>
      </c>
      <c r="CR215" s="15">
        <v>8.5</v>
      </c>
      <c r="CS215" s="13">
        <v>25</v>
      </c>
      <c r="CT215" s="14">
        <v>5</v>
      </c>
      <c r="CU215" s="15">
        <v>10</v>
      </c>
      <c r="CV215" s="13">
        <v>5</v>
      </c>
      <c r="CW215" s="14">
        <v>6</v>
      </c>
      <c r="CX215" s="14">
        <v>3</v>
      </c>
      <c r="CY215" s="14">
        <v>5</v>
      </c>
      <c r="CZ215" s="14">
        <v>6</v>
      </c>
      <c r="DA215" s="15">
        <v>4</v>
      </c>
      <c r="DB215" s="13">
        <v>6</v>
      </c>
      <c r="DC215" s="14">
        <v>5</v>
      </c>
      <c r="DD215" s="14">
        <v>6</v>
      </c>
      <c r="DE215" s="14">
        <v>6</v>
      </c>
      <c r="DF215" s="14">
        <v>6</v>
      </c>
      <c r="DG215" s="14">
        <v>6</v>
      </c>
      <c r="DH215" s="15">
        <v>6</v>
      </c>
      <c r="DI215" s="13">
        <v>6</v>
      </c>
      <c r="DJ215" s="14">
        <v>5</v>
      </c>
      <c r="DK215" s="14">
        <v>3</v>
      </c>
      <c r="DL215" s="14">
        <v>5</v>
      </c>
      <c r="DM215" s="14">
        <v>9</v>
      </c>
      <c r="DN215" s="14">
        <v>6</v>
      </c>
      <c r="DO215" s="14">
        <v>3</v>
      </c>
      <c r="DP215" s="14">
        <v>4</v>
      </c>
      <c r="DQ215" s="14">
        <v>4</v>
      </c>
      <c r="DR215" s="14">
        <v>4</v>
      </c>
      <c r="DS215" s="14">
        <v>0</v>
      </c>
      <c r="DT215" s="14">
        <v>92</v>
      </c>
      <c r="DU215" s="14">
        <v>67</v>
      </c>
      <c r="DV215" s="14">
        <v>16</v>
      </c>
      <c r="DW215" s="14">
        <v>1</v>
      </c>
      <c r="DX215" s="14">
        <v>9</v>
      </c>
      <c r="DY215" s="14">
        <v>11</v>
      </c>
      <c r="DZ215" s="14">
        <v>19</v>
      </c>
      <c r="EA215" s="14">
        <v>12</v>
      </c>
      <c r="EB215" s="14">
        <v>66</v>
      </c>
      <c r="EC215" s="14">
        <v>68</v>
      </c>
      <c r="ED215" s="14">
        <v>194</v>
      </c>
      <c r="EE215" s="14">
        <v>0</v>
      </c>
      <c r="EF215" s="14">
        <v>10</v>
      </c>
      <c r="EG215" s="14">
        <v>0</v>
      </c>
      <c r="EH215" s="14">
        <v>15</v>
      </c>
      <c r="EI215" s="14">
        <v>126</v>
      </c>
      <c r="EJ215" s="15">
        <v>1.03</v>
      </c>
      <c r="EK215" s="54">
        <f>COUNTBLANK($C215:$EJ215)/139</f>
        <v>0.30935251798561153</v>
      </c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Z215"/>
    </row>
    <row r="216" spans="1:156" ht="15.5" customHeight="1" x14ac:dyDescent="0.35">
      <c r="A216">
        <v>215</v>
      </c>
      <c r="B216">
        <v>2</v>
      </c>
      <c r="C216" s="13">
        <v>1</v>
      </c>
      <c r="D216" s="14">
        <v>4</v>
      </c>
      <c r="E216" s="14">
        <v>5</v>
      </c>
      <c r="F216" s="14">
        <v>2</v>
      </c>
      <c r="G216" s="14">
        <v>2</v>
      </c>
      <c r="H216" s="14">
        <v>1</v>
      </c>
      <c r="I216" s="15">
        <v>1</v>
      </c>
      <c r="J216" s="13">
        <v>1</v>
      </c>
      <c r="K216" s="14">
        <v>1</v>
      </c>
      <c r="L216" s="14">
        <v>1</v>
      </c>
      <c r="M216" s="14">
        <v>1</v>
      </c>
      <c r="N216" s="14">
        <v>1</v>
      </c>
      <c r="O216" s="14">
        <v>1</v>
      </c>
      <c r="P216" s="14">
        <v>2</v>
      </c>
      <c r="Q216" s="14">
        <v>2</v>
      </c>
      <c r="R216" s="14">
        <v>2</v>
      </c>
      <c r="S216" s="14">
        <v>1</v>
      </c>
      <c r="T216" s="14">
        <v>0</v>
      </c>
      <c r="U216" s="14">
        <v>6</v>
      </c>
      <c r="V216" s="14">
        <v>1</v>
      </c>
      <c r="W216" s="15">
        <v>1</v>
      </c>
      <c r="X216" s="14">
        <v>75</v>
      </c>
      <c r="Y216" s="14">
        <v>2</v>
      </c>
      <c r="Z216" s="14">
        <v>60</v>
      </c>
      <c r="AA216" s="13">
        <v>51</v>
      </c>
      <c r="AB216" s="15"/>
      <c r="AC216" s="13">
        <v>44.2</v>
      </c>
      <c r="AD216" s="14">
        <v>4.2</v>
      </c>
      <c r="AE216" s="14">
        <v>70.430000000000007</v>
      </c>
      <c r="AF216" s="14">
        <v>9.5299999999999994</v>
      </c>
      <c r="AG216" s="14">
        <v>1.03</v>
      </c>
      <c r="AH216" s="14">
        <v>2.4</v>
      </c>
      <c r="AI216" s="14">
        <v>0.48</v>
      </c>
      <c r="AJ216" s="14">
        <v>2.77</v>
      </c>
      <c r="AK216" s="14">
        <v>3.07</v>
      </c>
      <c r="AL216" s="13">
        <v>74</v>
      </c>
      <c r="AM216" s="14">
        <v>435</v>
      </c>
      <c r="AN216" s="14"/>
      <c r="AO216" s="14"/>
      <c r="AP216" s="14"/>
      <c r="AQ216" s="14"/>
      <c r="AR216" s="14"/>
      <c r="AS216" s="14"/>
      <c r="AT216" s="14"/>
      <c r="AU216" s="15"/>
      <c r="AV216" s="13"/>
      <c r="AW216" s="14"/>
      <c r="AX216" s="14"/>
      <c r="AY216" s="14"/>
      <c r="AZ216" s="14"/>
      <c r="BA216" s="15"/>
      <c r="BB216" s="13">
        <v>135</v>
      </c>
      <c r="BC216" s="14">
        <v>4.5</v>
      </c>
      <c r="BD216" s="14">
        <v>143</v>
      </c>
      <c r="BE216" s="14">
        <v>6.1</v>
      </c>
      <c r="BF216" s="14">
        <v>18</v>
      </c>
      <c r="BG216" s="15">
        <v>9</v>
      </c>
      <c r="BH216" s="13">
        <v>240</v>
      </c>
      <c r="BI216" s="14">
        <v>1777</v>
      </c>
      <c r="BJ216" s="14">
        <v>11.07</v>
      </c>
      <c r="BK216" s="14">
        <v>65.8</v>
      </c>
      <c r="BL216" s="14">
        <v>84.88</v>
      </c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5"/>
      <c r="CM216" s="13"/>
      <c r="CN216" s="14"/>
      <c r="CO216" s="14"/>
      <c r="CP216" s="14"/>
      <c r="CQ216" s="14"/>
      <c r="CR216" s="15"/>
      <c r="CS216" s="13">
        <v>25</v>
      </c>
      <c r="CT216" s="14">
        <v>9</v>
      </c>
      <c r="CU216" s="15">
        <v>14</v>
      </c>
      <c r="CV216" s="13">
        <v>4</v>
      </c>
      <c r="CW216" s="14">
        <v>3</v>
      </c>
      <c r="CX216" s="14">
        <v>5</v>
      </c>
      <c r="CY216" s="14">
        <v>4</v>
      </c>
      <c r="CZ216" s="14">
        <v>5</v>
      </c>
      <c r="DA216" s="15">
        <v>5</v>
      </c>
      <c r="DB216" s="13">
        <v>5</v>
      </c>
      <c r="DC216" s="14">
        <v>4</v>
      </c>
      <c r="DD216" s="14">
        <v>5</v>
      </c>
      <c r="DE216" s="14">
        <v>4</v>
      </c>
      <c r="DF216" s="14">
        <v>6</v>
      </c>
      <c r="DG216" s="14">
        <v>5</v>
      </c>
      <c r="DH216" s="15">
        <v>8</v>
      </c>
      <c r="DI216" s="13">
        <v>6</v>
      </c>
      <c r="DJ216" s="14">
        <v>4</v>
      </c>
      <c r="DK216" s="14">
        <v>4</v>
      </c>
      <c r="DL216" s="14">
        <v>0</v>
      </c>
      <c r="DM216" s="14">
        <v>10</v>
      </c>
      <c r="DN216" s="14">
        <v>6</v>
      </c>
      <c r="DO216" s="14">
        <v>4</v>
      </c>
      <c r="DP216" s="14">
        <v>3</v>
      </c>
      <c r="DQ216" s="14">
        <v>6</v>
      </c>
      <c r="DR216" s="14">
        <v>6</v>
      </c>
      <c r="DS216" s="14">
        <v>0</v>
      </c>
      <c r="DT216" s="14">
        <v>84</v>
      </c>
      <c r="DU216" s="14">
        <v>58</v>
      </c>
      <c r="DV216" s="14">
        <v>14</v>
      </c>
      <c r="DW216" s="14">
        <v>1</v>
      </c>
      <c r="DX216" s="14">
        <v>7</v>
      </c>
      <c r="DY216" s="14">
        <v>5</v>
      </c>
      <c r="DZ216" s="14">
        <v>18</v>
      </c>
      <c r="EA216" s="14">
        <v>14</v>
      </c>
      <c r="EB216" s="14">
        <v>90</v>
      </c>
      <c r="EC216" s="14">
        <v>98</v>
      </c>
      <c r="ED216" s="14">
        <v>185</v>
      </c>
      <c r="EE216" s="14">
        <v>0</v>
      </c>
      <c r="EF216" s="14">
        <v>15</v>
      </c>
      <c r="EG216" s="14">
        <v>1</v>
      </c>
      <c r="EH216" s="14">
        <v>19</v>
      </c>
      <c r="EI216" s="14">
        <v>87</v>
      </c>
      <c r="EJ216" s="15">
        <v>1.0900000000000001</v>
      </c>
      <c r="EK216" s="54">
        <f>COUNTBLANK($C216:$EJ216)/139</f>
        <v>0.33812949640287771</v>
      </c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Z216"/>
    </row>
    <row r="217" spans="1:156" ht="15.5" customHeight="1" x14ac:dyDescent="0.35">
      <c r="A217">
        <v>216</v>
      </c>
      <c r="B217">
        <v>1</v>
      </c>
      <c r="C217" s="13">
        <v>2</v>
      </c>
      <c r="D217" s="14">
        <v>7</v>
      </c>
      <c r="E217" s="14">
        <v>6</v>
      </c>
      <c r="F217" s="14">
        <v>2</v>
      </c>
      <c r="G217" s="14">
        <v>2</v>
      </c>
      <c r="H217" s="14">
        <v>1</v>
      </c>
      <c r="I217" s="15">
        <v>1</v>
      </c>
      <c r="J217" s="13">
        <v>2</v>
      </c>
      <c r="K217" s="14">
        <v>1</v>
      </c>
      <c r="L217" s="14">
        <v>1</v>
      </c>
      <c r="M217" s="14">
        <v>1</v>
      </c>
      <c r="N217" s="14">
        <v>1</v>
      </c>
      <c r="O217" s="14">
        <v>2</v>
      </c>
      <c r="P217" s="14">
        <v>1</v>
      </c>
      <c r="Q217" s="14">
        <v>1</v>
      </c>
      <c r="R217" s="14">
        <v>2</v>
      </c>
      <c r="S217" s="14">
        <v>1</v>
      </c>
      <c r="T217" s="14">
        <v>0</v>
      </c>
      <c r="U217" s="14">
        <v>1</v>
      </c>
      <c r="V217" s="14">
        <v>1</v>
      </c>
      <c r="W217" s="15">
        <v>1</v>
      </c>
      <c r="X217" s="14">
        <v>67</v>
      </c>
      <c r="Y217" s="14">
        <v>65</v>
      </c>
      <c r="Z217" s="14">
        <v>24</v>
      </c>
      <c r="AA217" s="13">
        <v>55</v>
      </c>
      <c r="AB217" s="15"/>
      <c r="AC217" s="13">
        <v>39.29</v>
      </c>
      <c r="AD217" s="14">
        <v>6.23</v>
      </c>
      <c r="AE217" s="14">
        <v>66.31</v>
      </c>
      <c r="AF217" s="14">
        <v>4.75</v>
      </c>
      <c r="AG217" s="14">
        <v>1.62</v>
      </c>
      <c r="AH217" s="14">
        <v>3.73</v>
      </c>
      <c r="AI217" s="14">
        <v>1.18</v>
      </c>
      <c r="AJ217" s="14">
        <v>7.58</v>
      </c>
      <c r="AK217" s="14">
        <v>4.7</v>
      </c>
      <c r="AL217" s="13">
        <v>71</v>
      </c>
      <c r="AM217" s="14">
        <v>300</v>
      </c>
      <c r="AN217" s="14"/>
      <c r="AO217" s="14"/>
      <c r="AP217" s="14"/>
      <c r="AQ217" s="14"/>
      <c r="AR217" s="14"/>
      <c r="AS217" s="14"/>
      <c r="AT217" s="14"/>
      <c r="AU217" s="15"/>
      <c r="AV217" s="13"/>
      <c r="AW217" s="14"/>
      <c r="AX217" s="14"/>
      <c r="AY217" s="14"/>
      <c r="AZ217" s="14"/>
      <c r="BA217" s="15"/>
      <c r="BB217" s="13">
        <v>145</v>
      </c>
      <c r="BC217" s="14">
        <v>5</v>
      </c>
      <c r="BD217" s="14">
        <v>251</v>
      </c>
      <c r="BE217" s="14">
        <v>6.6</v>
      </c>
      <c r="BF217" s="14">
        <v>8</v>
      </c>
      <c r="BG217" s="15">
        <v>9</v>
      </c>
      <c r="BH217" s="13">
        <v>144</v>
      </c>
      <c r="BI217" s="14">
        <v>993</v>
      </c>
      <c r="BJ217" s="14">
        <v>10.54</v>
      </c>
      <c r="BK217" s="14">
        <v>61.2</v>
      </c>
      <c r="BL217" s="14">
        <v>66.7</v>
      </c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5"/>
      <c r="CM217" s="13"/>
      <c r="CN217" s="14"/>
      <c r="CO217" s="14"/>
      <c r="CP217" s="14"/>
      <c r="CQ217" s="14"/>
      <c r="CR217" s="15"/>
      <c r="CS217" s="13">
        <v>27</v>
      </c>
      <c r="CT217" s="14">
        <v>4</v>
      </c>
      <c r="CU217" s="15">
        <v>16</v>
      </c>
      <c r="CV217" s="13">
        <v>2</v>
      </c>
      <c r="CW217" s="14">
        <v>5</v>
      </c>
      <c r="CX217" s="14">
        <v>3</v>
      </c>
      <c r="CY217" s="14">
        <v>1</v>
      </c>
      <c r="CZ217" s="14">
        <v>3</v>
      </c>
      <c r="DA217" s="15">
        <v>4</v>
      </c>
      <c r="DB217" s="13">
        <v>1</v>
      </c>
      <c r="DC217" s="14">
        <v>4</v>
      </c>
      <c r="DD217" s="14">
        <v>2</v>
      </c>
      <c r="DE217" s="14">
        <v>1</v>
      </c>
      <c r="DF217" s="14">
        <v>7</v>
      </c>
      <c r="DG217" s="14">
        <v>1</v>
      </c>
      <c r="DH217" s="15">
        <v>3</v>
      </c>
      <c r="DI217" s="13">
        <v>6</v>
      </c>
      <c r="DJ217" s="14">
        <v>5</v>
      </c>
      <c r="DK217" s="14">
        <v>4</v>
      </c>
      <c r="DL217" s="14">
        <v>3</v>
      </c>
      <c r="DM217" s="14">
        <v>13</v>
      </c>
      <c r="DN217" s="14">
        <v>7</v>
      </c>
      <c r="DO217" s="14">
        <v>5</v>
      </c>
      <c r="DP217" s="14">
        <v>3</v>
      </c>
      <c r="DQ217" s="14">
        <v>12</v>
      </c>
      <c r="DR217" s="14">
        <v>8</v>
      </c>
      <c r="DS217" s="14">
        <v>4</v>
      </c>
      <c r="DT217" s="14">
        <v>96</v>
      </c>
      <c r="DU217" s="14">
        <v>73</v>
      </c>
      <c r="DV217" s="14">
        <v>16</v>
      </c>
      <c r="DW217" s="14">
        <v>2</v>
      </c>
      <c r="DX217" s="14">
        <v>17</v>
      </c>
      <c r="DY217" s="14">
        <v>9</v>
      </c>
      <c r="DZ217" s="14">
        <v>24</v>
      </c>
      <c r="EA217" s="14">
        <v>7</v>
      </c>
      <c r="EB217" s="14">
        <v>78</v>
      </c>
      <c r="EC217" s="14">
        <v>139</v>
      </c>
      <c r="ED217" s="14">
        <v>187</v>
      </c>
      <c r="EE217" s="14">
        <v>1</v>
      </c>
      <c r="EF217" s="14">
        <v>2</v>
      </c>
      <c r="EG217" s="14">
        <v>2</v>
      </c>
      <c r="EH217" s="14">
        <v>10</v>
      </c>
      <c r="EI217" s="14">
        <v>48</v>
      </c>
      <c r="EJ217" s="15">
        <v>1.78</v>
      </c>
      <c r="EK217" s="54">
        <f>COUNTBLANK($C217:$EJ217)/139</f>
        <v>0.33812949640287771</v>
      </c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Z217"/>
    </row>
    <row r="218" spans="1:156" ht="15.5" customHeight="1" x14ac:dyDescent="0.35">
      <c r="A218">
        <v>217</v>
      </c>
      <c r="B218">
        <v>1</v>
      </c>
      <c r="C218" s="13">
        <v>2</v>
      </c>
      <c r="D218" s="14">
        <v>4</v>
      </c>
      <c r="E218" s="14">
        <v>6</v>
      </c>
      <c r="F218" s="14">
        <v>1</v>
      </c>
      <c r="G218" s="14">
        <v>1</v>
      </c>
      <c r="H218" s="14">
        <v>1</v>
      </c>
      <c r="I218" s="15">
        <v>1</v>
      </c>
      <c r="J218" s="13">
        <v>2</v>
      </c>
      <c r="K218" s="14">
        <v>1</v>
      </c>
      <c r="L218" s="14">
        <v>1</v>
      </c>
      <c r="M218" s="14">
        <v>1</v>
      </c>
      <c r="N218" s="14">
        <v>1</v>
      </c>
      <c r="O218" s="14">
        <v>1</v>
      </c>
      <c r="P218" s="14">
        <v>1</v>
      </c>
      <c r="Q218" s="14">
        <v>1</v>
      </c>
      <c r="R218" s="14">
        <v>1</v>
      </c>
      <c r="S218" s="14">
        <v>1</v>
      </c>
      <c r="T218" s="14">
        <v>0</v>
      </c>
      <c r="U218" s="14">
        <v>1</v>
      </c>
      <c r="V218" s="14">
        <v>1</v>
      </c>
      <c r="W218" s="15">
        <v>1</v>
      </c>
      <c r="X218" s="14">
        <v>56</v>
      </c>
      <c r="Y218" s="14">
        <v>55</v>
      </c>
      <c r="Z218" s="14">
        <v>13</v>
      </c>
      <c r="AA218" s="13">
        <v>48</v>
      </c>
      <c r="AB218" s="15"/>
      <c r="AC218" s="13">
        <v>39.51</v>
      </c>
      <c r="AD218" s="14">
        <v>4.68</v>
      </c>
      <c r="AE218" s="14">
        <v>73.14</v>
      </c>
      <c r="AF218" s="14">
        <v>5.25</v>
      </c>
      <c r="AG218" s="14">
        <v>1.66</v>
      </c>
      <c r="AH218" s="14">
        <v>2.4700000000000002</v>
      </c>
      <c r="AI218" s="14">
        <v>0.69</v>
      </c>
      <c r="AJ218" s="14">
        <v>1.29</v>
      </c>
      <c r="AK218" s="14">
        <v>1.81</v>
      </c>
      <c r="AL218" s="13">
        <v>166</v>
      </c>
      <c r="AM218" s="14">
        <v>421</v>
      </c>
      <c r="AN218" s="14"/>
      <c r="AO218" s="14"/>
      <c r="AP218" s="14"/>
      <c r="AQ218" s="14"/>
      <c r="AR218" s="14"/>
      <c r="AS218" s="14"/>
      <c r="AT218" s="14"/>
      <c r="AU218" s="15"/>
      <c r="AV218" s="13"/>
      <c r="AW218" s="14"/>
      <c r="AX218" s="14"/>
      <c r="AY218" s="14"/>
      <c r="AZ218" s="14"/>
      <c r="BA218" s="15"/>
      <c r="BB218" s="13">
        <v>121</v>
      </c>
      <c r="BC218" s="14">
        <v>4.04</v>
      </c>
      <c r="BD218" s="14">
        <v>245</v>
      </c>
      <c r="BE218" s="14">
        <v>5.2</v>
      </c>
      <c r="BF218" s="14">
        <v>11</v>
      </c>
      <c r="BG218" s="15">
        <v>6</v>
      </c>
      <c r="BH218" s="13">
        <v>199</v>
      </c>
      <c r="BI218" s="14">
        <v>1645</v>
      </c>
      <c r="BJ218" s="14">
        <v>15.8</v>
      </c>
      <c r="BK218" s="14">
        <v>76</v>
      </c>
      <c r="BL218" s="14">
        <v>74.87</v>
      </c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5"/>
      <c r="CM218" s="13"/>
      <c r="CN218" s="14"/>
      <c r="CO218" s="14"/>
      <c r="CP218" s="14"/>
      <c r="CQ218" s="14"/>
      <c r="CR218" s="15"/>
      <c r="CS218" s="13">
        <v>26</v>
      </c>
      <c r="CT218" s="14">
        <v>9</v>
      </c>
      <c r="CU218" s="15">
        <v>16</v>
      </c>
      <c r="CV218" s="13">
        <v>1</v>
      </c>
      <c r="CW218" s="14">
        <v>1</v>
      </c>
      <c r="CX218" s="14">
        <v>1</v>
      </c>
      <c r="CY218" s="14">
        <v>1</v>
      </c>
      <c r="CZ218" s="14">
        <v>1</v>
      </c>
      <c r="DA218" s="15">
        <v>2</v>
      </c>
      <c r="DB218" s="13">
        <v>5</v>
      </c>
      <c r="DC218" s="14">
        <v>4</v>
      </c>
      <c r="DD218" s="14">
        <v>8</v>
      </c>
      <c r="DE218" s="14">
        <v>4</v>
      </c>
      <c r="DF218" s="14">
        <v>5</v>
      </c>
      <c r="DG218" s="14">
        <v>1</v>
      </c>
      <c r="DH218" s="15">
        <v>8</v>
      </c>
      <c r="DI218" s="13">
        <v>6</v>
      </c>
      <c r="DJ218" s="14">
        <v>5</v>
      </c>
      <c r="DK218" s="14">
        <v>5</v>
      </c>
      <c r="DL218" s="14">
        <v>9</v>
      </c>
      <c r="DM218" s="14">
        <v>8</v>
      </c>
      <c r="DN218" s="14">
        <v>4</v>
      </c>
      <c r="DO218" s="14">
        <v>4</v>
      </c>
      <c r="DP218" s="14">
        <v>4</v>
      </c>
      <c r="DQ218" s="14">
        <v>11</v>
      </c>
      <c r="DR218" s="14">
        <v>8</v>
      </c>
      <c r="DS218" s="14">
        <v>3</v>
      </c>
      <c r="DT218" s="14">
        <v>94</v>
      </c>
      <c r="DU218" s="14">
        <v>86</v>
      </c>
      <c r="DV218" s="14">
        <v>15</v>
      </c>
      <c r="DW218" s="14">
        <v>1</v>
      </c>
      <c r="DX218" s="14">
        <v>20</v>
      </c>
      <c r="DY218" s="14">
        <v>12</v>
      </c>
      <c r="DZ218" s="14">
        <v>24</v>
      </c>
      <c r="EA218" s="14">
        <v>15</v>
      </c>
      <c r="EB218" s="14">
        <v>90</v>
      </c>
      <c r="EC218" s="14">
        <v>75</v>
      </c>
      <c r="ED218" s="14">
        <v>108</v>
      </c>
      <c r="EE218" s="14">
        <v>2</v>
      </c>
      <c r="EF218" s="14">
        <v>5</v>
      </c>
      <c r="EG218" s="14">
        <v>1</v>
      </c>
      <c r="EH218" s="14">
        <v>4</v>
      </c>
      <c r="EI218" s="14">
        <v>33</v>
      </c>
      <c r="EJ218" s="15">
        <v>0.83</v>
      </c>
      <c r="EK218" s="54">
        <f>COUNTBLANK($C218:$EJ218)/139</f>
        <v>0.33812949640287771</v>
      </c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Z218"/>
    </row>
    <row r="219" spans="1:156" ht="15.5" customHeight="1" x14ac:dyDescent="0.35">
      <c r="A219">
        <v>218</v>
      </c>
      <c r="B219">
        <v>1</v>
      </c>
      <c r="C219" s="13">
        <v>1</v>
      </c>
      <c r="D219" s="14">
        <v>4</v>
      </c>
      <c r="E219" s="14">
        <v>6</v>
      </c>
      <c r="F219" s="14">
        <v>2</v>
      </c>
      <c r="G219" s="14">
        <v>2</v>
      </c>
      <c r="H219" s="14">
        <v>1</v>
      </c>
      <c r="I219" s="15">
        <v>1</v>
      </c>
      <c r="J219" s="13">
        <v>2</v>
      </c>
      <c r="K219" s="14">
        <v>1</v>
      </c>
      <c r="L219" s="14">
        <v>1</v>
      </c>
      <c r="M219" s="14">
        <v>1</v>
      </c>
      <c r="N219" s="14">
        <v>1</v>
      </c>
      <c r="O219" s="14">
        <v>1</v>
      </c>
      <c r="P219" s="14">
        <v>1</v>
      </c>
      <c r="Q219" s="14">
        <v>1</v>
      </c>
      <c r="R219" s="14">
        <v>1</v>
      </c>
      <c r="S219" s="14">
        <v>1</v>
      </c>
      <c r="T219" s="14">
        <v>0</v>
      </c>
      <c r="U219" s="14">
        <v>1</v>
      </c>
      <c r="V219" s="14">
        <v>1</v>
      </c>
      <c r="W219" s="15">
        <v>1</v>
      </c>
      <c r="X219" s="14">
        <v>57</v>
      </c>
      <c r="Y219" s="14">
        <v>55</v>
      </c>
      <c r="Z219" s="14">
        <v>24</v>
      </c>
      <c r="AA219" s="13">
        <v>51</v>
      </c>
      <c r="AB219" s="15"/>
      <c r="AC219" s="13">
        <v>46.7</v>
      </c>
      <c r="AD219" s="14">
        <v>4.08</v>
      </c>
      <c r="AE219" s="14">
        <v>83.6</v>
      </c>
      <c r="AF219" s="14">
        <v>4.5999999999999996</v>
      </c>
      <c r="AG219" s="14">
        <v>1.69</v>
      </c>
      <c r="AH219" s="14">
        <v>2.19</v>
      </c>
      <c r="AI219" s="14">
        <v>0.68</v>
      </c>
      <c r="AJ219" s="14">
        <v>3.29</v>
      </c>
      <c r="AK219" s="14">
        <v>1.42</v>
      </c>
      <c r="AL219" s="13">
        <v>219</v>
      </c>
      <c r="AM219" s="14">
        <v>513</v>
      </c>
      <c r="AN219" s="14"/>
      <c r="AO219" s="14"/>
      <c r="AP219" s="14"/>
      <c r="AQ219" s="14"/>
      <c r="AR219" s="14"/>
      <c r="AS219" s="14"/>
      <c r="AT219" s="14"/>
      <c r="AU219" s="15"/>
      <c r="AV219" s="13"/>
      <c r="AW219" s="14"/>
      <c r="AX219" s="14"/>
      <c r="AY219" s="14"/>
      <c r="AZ219" s="14"/>
      <c r="BA219" s="15"/>
      <c r="BB219" s="13">
        <v>145</v>
      </c>
      <c r="BC219" s="14">
        <v>5.0199999999999996</v>
      </c>
      <c r="BD219" s="14">
        <v>211</v>
      </c>
      <c r="BE219" s="14">
        <v>5.2</v>
      </c>
      <c r="BF219" s="14">
        <v>5</v>
      </c>
      <c r="BG219" s="15">
        <v>5</v>
      </c>
      <c r="BH219" s="13">
        <v>227</v>
      </c>
      <c r="BI219" s="14">
        <v>1565</v>
      </c>
      <c r="BJ219" s="14">
        <v>13.67</v>
      </c>
      <c r="BK219" s="14">
        <v>67.3</v>
      </c>
      <c r="BL219" s="14">
        <v>59.19</v>
      </c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5"/>
      <c r="CM219" s="13"/>
      <c r="CN219" s="14"/>
      <c r="CO219" s="14"/>
      <c r="CP219" s="14"/>
      <c r="CQ219" s="14"/>
      <c r="CR219" s="15"/>
      <c r="CS219" s="13">
        <v>24</v>
      </c>
      <c r="CT219" s="14">
        <v>7</v>
      </c>
      <c r="CU219" s="15">
        <v>15</v>
      </c>
      <c r="CV219" s="13">
        <v>2</v>
      </c>
      <c r="CW219" s="14">
        <v>4</v>
      </c>
      <c r="CX219" s="14">
        <v>1</v>
      </c>
      <c r="CY219" s="14">
        <v>5</v>
      </c>
      <c r="CZ219" s="14">
        <v>5</v>
      </c>
      <c r="DA219" s="15">
        <v>2</v>
      </c>
      <c r="DB219" s="13">
        <v>7</v>
      </c>
      <c r="DC219" s="14">
        <v>8</v>
      </c>
      <c r="DD219" s="14">
        <v>6</v>
      </c>
      <c r="DE219" s="14">
        <v>6</v>
      </c>
      <c r="DF219" s="14">
        <v>7</v>
      </c>
      <c r="DG219" s="14">
        <v>6</v>
      </c>
      <c r="DH219" s="15">
        <v>8</v>
      </c>
      <c r="DI219" s="13">
        <v>5</v>
      </c>
      <c r="DJ219" s="14">
        <v>5</v>
      </c>
      <c r="DK219" s="14">
        <v>0</v>
      </c>
      <c r="DL219" s="14">
        <v>6</v>
      </c>
      <c r="DM219" s="14">
        <v>8</v>
      </c>
      <c r="DN219" s="14">
        <v>6</v>
      </c>
      <c r="DO219" s="14">
        <v>2</v>
      </c>
      <c r="DP219" s="14">
        <v>2</v>
      </c>
      <c r="DQ219" s="14">
        <v>9</v>
      </c>
      <c r="DR219" s="14">
        <v>8</v>
      </c>
      <c r="DS219" s="14">
        <v>1</v>
      </c>
      <c r="DT219" s="14">
        <v>76</v>
      </c>
      <c r="DU219" s="14">
        <v>62</v>
      </c>
      <c r="DV219" s="14">
        <v>10</v>
      </c>
      <c r="DW219" s="14">
        <v>1</v>
      </c>
      <c r="DX219" s="14">
        <v>11</v>
      </c>
      <c r="DY219" s="14">
        <v>13</v>
      </c>
      <c r="DZ219" s="14">
        <v>19</v>
      </c>
      <c r="EA219" s="14">
        <v>9</v>
      </c>
      <c r="EB219" s="14">
        <v>159</v>
      </c>
      <c r="EC219" s="14">
        <v>205</v>
      </c>
      <c r="ED219" s="14">
        <v>289</v>
      </c>
      <c r="EE219" s="14">
        <v>10</v>
      </c>
      <c r="EF219" s="14">
        <v>8</v>
      </c>
      <c r="EG219" s="14">
        <v>6</v>
      </c>
      <c r="EH219" s="14">
        <v>29</v>
      </c>
      <c r="EI219" s="14">
        <v>84</v>
      </c>
      <c r="EJ219" s="15">
        <v>1.29</v>
      </c>
      <c r="EK219" s="54">
        <f>COUNTBLANK($C219:$EJ219)/139</f>
        <v>0.33812949640287771</v>
      </c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Z219"/>
    </row>
    <row r="220" spans="1:156" ht="15.5" customHeight="1" x14ac:dyDescent="0.35">
      <c r="A220">
        <v>219</v>
      </c>
      <c r="B220">
        <v>1</v>
      </c>
      <c r="C220" s="13">
        <v>2</v>
      </c>
      <c r="D220" s="14">
        <v>6</v>
      </c>
      <c r="E220" s="14">
        <v>5</v>
      </c>
      <c r="F220" s="14">
        <v>3</v>
      </c>
      <c r="G220" s="14">
        <v>3</v>
      </c>
      <c r="H220" s="14">
        <v>1</v>
      </c>
      <c r="I220" s="15">
        <v>1</v>
      </c>
      <c r="J220" s="13">
        <v>2</v>
      </c>
      <c r="K220" s="14">
        <v>1</v>
      </c>
      <c r="L220" s="14">
        <v>1</v>
      </c>
      <c r="M220" s="14">
        <v>1</v>
      </c>
      <c r="N220" s="14">
        <v>1</v>
      </c>
      <c r="O220" s="14">
        <v>1</v>
      </c>
      <c r="P220" s="14">
        <v>1</v>
      </c>
      <c r="Q220" s="14">
        <v>1</v>
      </c>
      <c r="R220" s="14">
        <v>1</v>
      </c>
      <c r="S220" s="14">
        <v>2</v>
      </c>
      <c r="T220" s="14">
        <v>0</v>
      </c>
      <c r="U220" s="14">
        <v>1</v>
      </c>
      <c r="V220" s="14">
        <v>2</v>
      </c>
      <c r="W220" s="15">
        <v>1</v>
      </c>
      <c r="X220" s="14">
        <v>62</v>
      </c>
      <c r="Y220" s="14">
        <v>6</v>
      </c>
      <c r="Z220" s="14">
        <v>24</v>
      </c>
      <c r="AA220" s="13">
        <v>40</v>
      </c>
      <c r="AB220" s="15"/>
      <c r="AC220" s="13">
        <v>45.49</v>
      </c>
      <c r="AD220" s="14">
        <v>9.4499999999999993</v>
      </c>
      <c r="AE220" s="14">
        <v>77.3</v>
      </c>
      <c r="AF220" s="14">
        <v>4.2</v>
      </c>
      <c r="AG220" s="14">
        <v>1.79</v>
      </c>
      <c r="AH220" s="14">
        <v>7.76</v>
      </c>
      <c r="AI220" s="14">
        <v>1.38</v>
      </c>
      <c r="AJ220" s="14">
        <v>0</v>
      </c>
      <c r="AK220" s="14">
        <v>4.2699999999999996</v>
      </c>
      <c r="AL220" s="13">
        <v>92.3</v>
      </c>
      <c r="AM220" s="14">
        <v>470</v>
      </c>
      <c r="AN220" s="14"/>
      <c r="AO220" s="14"/>
      <c r="AP220" s="14"/>
      <c r="AQ220" s="14"/>
      <c r="AR220" s="14"/>
      <c r="AS220" s="14"/>
      <c r="AT220" s="14"/>
      <c r="AU220" s="15"/>
      <c r="AV220" s="13"/>
      <c r="AW220" s="14"/>
      <c r="AX220" s="14"/>
      <c r="AY220" s="14"/>
      <c r="AZ220" s="14"/>
      <c r="BA220" s="15"/>
      <c r="BB220" s="13">
        <v>133</v>
      </c>
      <c r="BC220" s="14">
        <v>4.4400000000000004</v>
      </c>
      <c r="BD220" s="14">
        <v>175</v>
      </c>
      <c r="BE220" s="14">
        <v>4.2</v>
      </c>
      <c r="BF220" s="14">
        <v>21</v>
      </c>
      <c r="BG220" s="15">
        <v>7</v>
      </c>
      <c r="BH220" s="13">
        <v>178</v>
      </c>
      <c r="BI220" s="14">
        <v>1338</v>
      </c>
      <c r="BJ220" s="14">
        <v>6.92</v>
      </c>
      <c r="BK220" s="14">
        <v>51.6</v>
      </c>
      <c r="BL220" s="14">
        <v>70.349999999999994</v>
      </c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5"/>
      <c r="CM220" s="13"/>
      <c r="CN220" s="14"/>
      <c r="CO220" s="14"/>
      <c r="CP220" s="14"/>
      <c r="CQ220" s="14"/>
      <c r="CR220" s="15"/>
      <c r="CS220" s="13">
        <v>27</v>
      </c>
      <c r="CT220" s="14">
        <v>9</v>
      </c>
      <c r="CU220" s="15">
        <v>14</v>
      </c>
      <c r="CV220" s="13">
        <v>6</v>
      </c>
      <c r="CW220" s="14">
        <v>7</v>
      </c>
      <c r="CX220" s="14">
        <v>6</v>
      </c>
      <c r="CY220" s="14">
        <v>6</v>
      </c>
      <c r="CZ220" s="14">
        <v>6</v>
      </c>
      <c r="DA220" s="15">
        <v>4</v>
      </c>
      <c r="DB220" s="13">
        <v>7</v>
      </c>
      <c r="DC220" s="14">
        <v>7</v>
      </c>
      <c r="DD220" s="14">
        <v>7</v>
      </c>
      <c r="DE220" s="14">
        <v>6</v>
      </c>
      <c r="DF220" s="14">
        <v>6</v>
      </c>
      <c r="DG220" s="14">
        <v>6</v>
      </c>
      <c r="DH220" s="15">
        <v>6</v>
      </c>
      <c r="DI220" s="13">
        <v>6</v>
      </c>
      <c r="DJ220" s="14">
        <v>5</v>
      </c>
      <c r="DK220" s="14">
        <v>5</v>
      </c>
      <c r="DL220" s="14">
        <v>3</v>
      </c>
      <c r="DM220" s="14">
        <v>10</v>
      </c>
      <c r="DN220" s="14">
        <v>5</v>
      </c>
      <c r="DO220" s="14">
        <v>5</v>
      </c>
      <c r="DP220" s="14">
        <v>3</v>
      </c>
      <c r="DQ220" s="14">
        <v>20</v>
      </c>
      <c r="DR220" s="14">
        <v>9</v>
      </c>
      <c r="DS220" s="14">
        <v>11</v>
      </c>
      <c r="DT220" s="14">
        <v>103</v>
      </c>
      <c r="DU220" s="14">
        <v>75</v>
      </c>
      <c r="DV220" s="14">
        <v>15</v>
      </c>
      <c r="DW220" s="14">
        <v>1</v>
      </c>
      <c r="DX220" s="14">
        <v>15</v>
      </c>
      <c r="DY220" s="14">
        <v>11</v>
      </c>
      <c r="DZ220" s="14">
        <v>24</v>
      </c>
      <c r="EA220" s="14">
        <v>10</v>
      </c>
      <c r="EB220" s="14">
        <v>45</v>
      </c>
      <c r="EC220" s="14">
        <v>69</v>
      </c>
      <c r="ED220" s="14">
        <v>134</v>
      </c>
      <c r="EE220" s="14">
        <v>0</v>
      </c>
      <c r="EF220" s="14">
        <v>0</v>
      </c>
      <c r="EG220" s="14">
        <v>5</v>
      </c>
      <c r="EH220" s="14">
        <v>17</v>
      </c>
      <c r="EI220" s="14">
        <v>65</v>
      </c>
      <c r="EJ220" s="15">
        <v>1.53</v>
      </c>
      <c r="EK220" s="54">
        <f>COUNTBLANK($C220:$EJ220)/139</f>
        <v>0.33812949640287771</v>
      </c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Z220"/>
    </row>
    <row r="221" spans="1:156" ht="15.5" customHeight="1" x14ac:dyDescent="0.35">
      <c r="A221">
        <v>220</v>
      </c>
      <c r="B221">
        <v>1</v>
      </c>
      <c r="C221" s="13">
        <v>2</v>
      </c>
      <c r="D221" s="14">
        <v>6</v>
      </c>
      <c r="E221" s="14">
        <v>5</v>
      </c>
      <c r="F221" s="14">
        <v>2</v>
      </c>
      <c r="G221" s="14">
        <v>2</v>
      </c>
      <c r="H221" s="14">
        <v>2</v>
      </c>
      <c r="I221" s="15">
        <v>1</v>
      </c>
      <c r="J221" s="13">
        <v>2</v>
      </c>
      <c r="K221" s="14">
        <v>1</v>
      </c>
      <c r="L221" s="14">
        <v>1</v>
      </c>
      <c r="M221" s="14">
        <v>1</v>
      </c>
      <c r="N221" s="14">
        <v>1</v>
      </c>
      <c r="O221" s="14">
        <v>1</v>
      </c>
      <c r="P221" s="14">
        <v>1</v>
      </c>
      <c r="Q221" s="14">
        <v>1</v>
      </c>
      <c r="R221" s="14">
        <v>1</v>
      </c>
      <c r="S221" s="14">
        <v>2</v>
      </c>
      <c r="T221" s="14">
        <v>0</v>
      </c>
      <c r="U221" s="14">
        <v>8</v>
      </c>
      <c r="V221" s="14">
        <v>1</v>
      </c>
      <c r="W221" s="15">
        <v>1</v>
      </c>
      <c r="X221" s="14">
        <v>62</v>
      </c>
      <c r="Y221" s="14">
        <v>60</v>
      </c>
      <c r="Z221" s="14">
        <v>24</v>
      </c>
      <c r="AA221" s="13">
        <v>50</v>
      </c>
      <c r="AB221" s="15"/>
      <c r="AC221" s="13">
        <v>44.68</v>
      </c>
      <c r="AD221" s="14">
        <v>6.33</v>
      </c>
      <c r="AE221" s="14">
        <v>80.23</v>
      </c>
      <c r="AF221" s="14">
        <v>7.04</v>
      </c>
      <c r="AG221" s="14">
        <v>1.45</v>
      </c>
      <c r="AH221" s="14">
        <v>5.14</v>
      </c>
      <c r="AI221" s="14">
        <v>1.23</v>
      </c>
      <c r="AJ221" s="14">
        <v>1.71</v>
      </c>
      <c r="AK221" s="14">
        <v>3.35</v>
      </c>
      <c r="AL221" s="13">
        <v>149</v>
      </c>
      <c r="AM221" s="14">
        <v>356</v>
      </c>
      <c r="AN221" s="14"/>
      <c r="AO221" s="14"/>
      <c r="AP221" s="14"/>
      <c r="AQ221" s="14"/>
      <c r="AR221" s="14"/>
      <c r="AS221" s="14"/>
      <c r="AT221" s="14"/>
      <c r="AU221" s="15"/>
      <c r="AV221" s="13"/>
      <c r="AW221" s="14"/>
      <c r="AX221" s="14"/>
      <c r="AY221" s="14"/>
      <c r="AZ221" s="14"/>
      <c r="BA221" s="15"/>
      <c r="BB221" s="13">
        <v>138</v>
      </c>
      <c r="BC221" s="14">
        <v>4.96</v>
      </c>
      <c r="BD221" s="14">
        <v>271</v>
      </c>
      <c r="BE221" s="14">
        <v>5</v>
      </c>
      <c r="BF221" s="14">
        <v>16</v>
      </c>
      <c r="BG221" s="15">
        <v>7</v>
      </c>
      <c r="BH221" s="13">
        <v>197</v>
      </c>
      <c r="BI221" s="14">
        <v>1427</v>
      </c>
      <c r="BJ221" s="14">
        <v>11.12</v>
      </c>
      <c r="BK221" s="14">
        <v>70.3</v>
      </c>
      <c r="BL221" s="14">
        <v>75.5</v>
      </c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5"/>
      <c r="CM221" s="13"/>
      <c r="CN221" s="14"/>
      <c r="CO221" s="14"/>
      <c r="CP221" s="14"/>
      <c r="CQ221" s="14"/>
      <c r="CR221" s="15"/>
      <c r="CS221" s="13">
        <v>28</v>
      </c>
      <c r="CT221" s="14">
        <v>10</v>
      </c>
      <c r="CU221" s="15">
        <v>17</v>
      </c>
      <c r="CV221" s="13">
        <v>5</v>
      </c>
      <c r="CW221" s="14">
        <v>2</v>
      </c>
      <c r="CX221" s="14">
        <v>6</v>
      </c>
      <c r="CY221" s="14">
        <v>4</v>
      </c>
      <c r="CZ221" s="14">
        <v>5</v>
      </c>
      <c r="DA221" s="15">
        <v>6</v>
      </c>
      <c r="DB221" s="13">
        <v>7</v>
      </c>
      <c r="DC221" s="14">
        <v>5</v>
      </c>
      <c r="DD221" s="14">
        <v>8</v>
      </c>
      <c r="DE221" s="14">
        <v>7</v>
      </c>
      <c r="DF221" s="14">
        <v>5</v>
      </c>
      <c r="DG221" s="14">
        <v>6</v>
      </c>
      <c r="DH221" s="15">
        <v>16</v>
      </c>
      <c r="DI221" s="13">
        <v>6</v>
      </c>
      <c r="DJ221" s="14">
        <v>5</v>
      </c>
      <c r="DK221" s="14">
        <v>3</v>
      </c>
      <c r="DL221" s="14">
        <v>8</v>
      </c>
      <c r="DM221" s="14">
        <v>13</v>
      </c>
      <c r="DN221" s="14">
        <v>7</v>
      </c>
      <c r="DO221" s="14">
        <v>6</v>
      </c>
      <c r="DP221" s="14">
        <v>10</v>
      </c>
      <c r="DQ221" s="14">
        <v>19</v>
      </c>
      <c r="DR221" s="14">
        <v>9</v>
      </c>
      <c r="DS221" s="14">
        <v>10</v>
      </c>
      <c r="DT221" s="14">
        <v>128</v>
      </c>
      <c r="DU221" s="14">
        <v>91</v>
      </c>
      <c r="DV221" s="14">
        <v>18</v>
      </c>
      <c r="DW221" s="14">
        <v>1</v>
      </c>
      <c r="DX221" s="14">
        <v>24</v>
      </c>
      <c r="DY221" s="14">
        <v>10</v>
      </c>
      <c r="DZ221" s="14">
        <v>23</v>
      </c>
      <c r="EA221" s="14">
        <v>16</v>
      </c>
      <c r="EB221" s="14">
        <v>53</v>
      </c>
      <c r="EC221" s="14">
        <v>95</v>
      </c>
      <c r="ED221" s="14">
        <v>134</v>
      </c>
      <c r="EE221" s="14">
        <v>0</v>
      </c>
      <c r="EF221" s="14">
        <v>4</v>
      </c>
      <c r="EG221" s="14">
        <v>1</v>
      </c>
      <c r="EH221" s="14">
        <v>10</v>
      </c>
      <c r="EI221" s="14">
        <v>39</v>
      </c>
      <c r="EJ221" s="15">
        <v>1.79</v>
      </c>
      <c r="EK221" s="54">
        <f>COUNTBLANK($C221:$EJ221)/139</f>
        <v>0.33812949640287771</v>
      </c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Z221"/>
    </row>
    <row r="222" spans="1:156" ht="15.5" customHeight="1" x14ac:dyDescent="0.35">
      <c r="A222">
        <v>221</v>
      </c>
      <c r="B222">
        <v>2</v>
      </c>
      <c r="C222" s="13">
        <v>2</v>
      </c>
      <c r="D222" s="14">
        <v>6</v>
      </c>
      <c r="E222" s="14">
        <v>6</v>
      </c>
      <c r="F222" s="14">
        <v>2</v>
      </c>
      <c r="G222" s="14">
        <v>2</v>
      </c>
      <c r="H222" s="14">
        <v>1</v>
      </c>
      <c r="I222" s="15">
        <v>1</v>
      </c>
      <c r="J222" s="13">
        <v>2</v>
      </c>
      <c r="K222" s="14">
        <v>1</v>
      </c>
      <c r="L222" s="14">
        <v>1</v>
      </c>
      <c r="M222" s="14">
        <v>1</v>
      </c>
      <c r="N222" s="14">
        <v>1</v>
      </c>
      <c r="O222" s="14">
        <v>2</v>
      </c>
      <c r="P222" s="14">
        <v>2</v>
      </c>
      <c r="Q222" s="14">
        <v>3</v>
      </c>
      <c r="R222" s="14">
        <v>1</v>
      </c>
      <c r="S222" s="14">
        <v>2</v>
      </c>
      <c r="T222" s="14">
        <v>0</v>
      </c>
      <c r="U222" s="14">
        <v>1</v>
      </c>
      <c r="V222" s="14">
        <v>1</v>
      </c>
      <c r="W222" s="15">
        <v>1</v>
      </c>
      <c r="X222" s="14">
        <v>69</v>
      </c>
      <c r="Y222" s="14">
        <v>60</v>
      </c>
      <c r="Z222" s="14">
        <v>108</v>
      </c>
      <c r="AA222" s="13">
        <v>38</v>
      </c>
      <c r="AB222" s="15"/>
      <c r="AC222" s="13">
        <v>40.86</v>
      </c>
      <c r="AD222" s="14">
        <v>4.01</v>
      </c>
      <c r="AE222" s="14">
        <v>70.7</v>
      </c>
      <c r="AF222" s="14">
        <v>4.9400000000000004</v>
      </c>
      <c r="AG222" s="14">
        <v>1.38</v>
      </c>
      <c r="AH222" s="14">
        <v>1.79</v>
      </c>
      <c r="AI222" s="14">
        <v>0.79</v>
      </c>
      <c r="AJ222" s="14">
        <v>0.16</v>
      </c>
      <c r="AK222" s="14">
        <v>0.16</v>
      </c>
      <c r="AL222" s="13">
        <v>282</v>
      </c>
      <c r="AM222" s="14">
        <v>681</v>
      </c>
      <c r="AN222" s="14"/>
      <c r="AO222" s="14"/>
      <c r="AP222" s="14"/>
      <c r="AQ222" s="14"/>
      <c r="AR222" s="14"/>
      <c r="AS222" s="14"/>
      <c r="AT222" s="14"/>
      <c r="AU222" s="15"/>
      <c r="AV222" s="13"/>
      <c r="AW222" s="14"/>
      <c r="AX222" s="14"/>
      <c r="AY222" s="14"/>
      <c r="AZ222" s="14"/>
      <c r="BA222" s="15"/>
      <c r="BB222" s="13">
        <v>132</v>
      </c>
      <c r="BC222" s="14">
        <v>4.7</v>
      </c>
      <c r="BD222" s="14">
        <v>224</v>
      </c>
      <c r="BE222" s="14">
        <v>3.8</v>
      </c>
      <c r="BF222" s="14">
        <v>6</v>
      </c>
      <c r="BG222" s="15">
        <v>5</v>
      </c>
      <c r="BH222" s="13">
        <v>229</v>
      </c>
      <c r="BI222" s="14">
        <v>1735</v>
      </c>
      <c r="BJ222" s="14">
        <v>11.18</v>
      </c>
      <c r="BK222" s="14">
        <v>53</v>
      </c>
      <c r="BL222" s="14">
        <v>92.37</v>
      </c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5"/>
      <c r="CM222" s="13"/>
      <c r="CN222" s="14"/>
      <c r="CO222" s="14"/>
      <c r="CP222" s="14"/>
      <c r="CQ222" s="14"/>
      <c r="CR222" s="15"/>
      <c r="CS222" s="13">
        <v>26</v>
      </c>
      <c r="CT222" s="14">
        <v>8</v>
      </c>
      <c r="CU222" s="15">
        <v>18</v>
      </c>
      <c r="CV222" s="13">
        <v>5</v>
      </c>
      <c r="CW222" s="14">
        <v>1</v>
      </c>
      <c r="CX222" s="14">
        <v>7</v>
      </c>
      <c r="CY222" s="14">
        <v>1</v>
      </c>
      <c r="CZ222" s="14">
        <v>4</v>
      </c>
      <c r="DA222" s="15">
        <v>9</v>
      </c>
      <c r="DB222" s="13">
        <v>5</v>
      </c>
      <c r="DC222" s="14">
        <v>4</v>
      </c>
      <c r="DD222" s="14">
        <v>6</v>
      </c>
      <c r="DE222" s="14">
        <v>1</v>
      </c>
      <c r="DF222" s="14">
        <v>4</v>
      </c>
      <c r="DG222" s="14">
        <v>8</v>
      </c>
      <c r="DH222" s="15">
        <v>1</v>
      </c>
      <c r="DI222" s="13">
        <v>6</v>
      </c>
      <c r="DJ222" s="14">
        <v>4</v>
      </c>
      <c r="DK222" s="14">
        <v>9</v>
      </c>
      <c r="DL222" s="14">
        <v>4</v>
      </c>
      <c r="DM222" s="14">
        <v>12</v>
      </c>
      <c r="DN222" s="14">
        <v>7</v>
      </c>
      <c r="DO222" s="14">
        <v>5</v>
      </c>
      <c r="DP222" s="14">
        <v>5</v>
      </c>
      <c r="DQ222" s="14">
        <v>8</v>
      </c>
      <c r="DR222" s="14">
        <v>7</v>
      </c>
      <c r="DS222" s="14">
        <v>1</v>
      </c>
      <c r="DT222" s="14">
        <v>100</v>
      </c>
      <c r="DU222" s="14">
        <v>77</v>
      </c>
      <c r="DV222" s="14">
        <v>15</v>
      </c>
      <c r="DW222" s="14">
        <v>1</v>
      </c>
      <c r="DX222" s="14">
        <v>11</v>
      </c>
      <c r="DY222" s="14">
        <v>10</v>
      </c>
      <c r="DZ222" s="14">
        <v>26</v>
      </c>
      <c r="EA222" s="14">
        <v>15</v>
      </c>
      <c r="EB222" s="14">
        <v>48</v>
      </c>
      <c r="EC222" s="14">
        <v>92</v>
      </c>
      <c r="ED222" s="14">
        <v>258</v>
      </c>
      <c r="EE222" s="14">
        <v>1</v>
      </c>
      <c r="EF222" s="14">
        <v>5</v>
      </c>
      <c r="EG222" s="14">
        <v>1</v>
      </c>
      <c r="EH222" s="14">
        <v>19</v>
      </c>
      <c r="EI222" s="14">
        <v>166</v>
      </c>
      <c r="EJ222" s="15">
        <v>1.92</v>
      </c>
      <c r="EK222" s="54">
        <f>COUNTBLANK($C222:$EJ222)/139</f>
        <v>0.33812949640287771</v>
      </c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Z222"/>
    </row>
    <row r="223" spans="1:156" ht="15.5" customHeight="1" x14ac:dyDescent="0.35">
      <c r="A223">
        <v>222</v>
      </c>
      <c r="B223">
        <v>2</v>
      </c>
      <c r="C223" s="13">
        <v>2</v>
      </c>
      <c r="D223" s="14">
        <v>6</v>
      </c>
      <c r="E223" s="14">
        <v>6</v>
      </c>
      <c r="F223" s="14">
        <v>2</v>
      </c>
      <c r="G223" s="14">
        <v>2</v>
      </c>
      <c r="H223" s="14">
        <v>1</v>
      </c>
      <c r="I223" s="15">
        <v>1</v>
      </c>
      <c r="J223" s="13">
        <v>2</v>
      </c>
      <c r="K223" s="14">
        <v>1</v>
      </c>
      <c r="L223" s="14">
        <v>1</v>
      </c>
      <c r="M223" s="14">
        <v>1</v>
      </c>
      <c r="N223" s="14">
        <v>1</v>
      </c>
      <c r="O223" s="14">
        <v>2</v>
      </c>
      <c r="P223" s="14">
        <v>1</v>
      </c>
      <c r="Q223" s="14">
        <v>2</v>
      </c>
      <c r="R223" s="14">
        <v>1</v>
      </c>
      <c r="S223" s="14">
        <v>2</v>
      </c>
      <c r="T223" s="14">
        <v>0</v>
      </c>
      <c r="U223" s="14">
        <v>1</v>
      </c>
      <c r="V223" s="14">
        <v>1</v>
      </c>
      <c r="W223" s="15">
        <v>1</v>
      </c>
      <c r="X223" s="14">
        <v>74</v>
      </c>
      <c r="Y223" s="14">
        <v>72</v>
      </c>
      <c r="Z223" s="14">
        <v>24</v>
      </c>
      <c r="AA223" s="13">
        <v>45</v>
      </c>
      <c r="AB223" s="15"/>
      <c r="AC223" s="13">
        <v>43.99</v>
      </c>
      <c r="AD223" s="14">
        <v>7.39</v>
      </c>
      <c r="AE223" s="14">
        <v>71.89</v>
      </c>
      <c r="AF223" s="14">
        <v>5.7</v>
      </c>
      <c r="AG223" s="14">
        <v>1.43</v>
      </c>
      <c r="AH223" s="14">
        <v>4.2699999999999996</v>
      </c>
      <c r="AI223" s="14">
        <v>1.93</v>
      </c>
      <c r="AJ223" s="14">
        <v>0.48</v>
      </c>
      <c r="AK223" s="14">
        <v>4.17</v>
      </c>
      <c r="AL223" s="13">
        <v>72</v>
      </c>
      <c r="AM223" s="14">
        <v>464</v>
      </c>
      <c r="AN223" s="14"/>
      <c r="AO223" s="14"/>
      <c r="AP223" s="14"/>
      <c r="AQ223" s="14"/>
      <c r="AR223" s="14"/>
      <c r="AS223" s="14"/>
      <c r="AT223" s="14"/>
      <c r="AU223" s="15"/>
      <c r="AV223" s="13"/>
      <c r="AW223" s="14"/>
      <c r="AX223" s="14"/>
      <c r="AY223" s="14"/>
      <c r="AZ223" s="14"/>
      <c r="BA223" s="15"/>
      <c r="BB223" s="13">
        <v>131</v>
      </c>
      <c r="BC223" s="14">
        <v>4.12</v>
      </c>
      <c r="BD223" s="14">
        <v>194</v>
      </c>
      <c r="BE223" s="14">
        <v>5.2</v>
      </c>
      <c r="BF223" s="14">
        <v>3</v>
      </c>
      <c r="BG223" s="15">
        <v>5</v>
      </c>
      <c r="BH223" s="13">
        <v>205</v>
      </c>
      <c r="BI223" s="14">
        <v>1565</v>
      </c>
      <c r="BJ223" s="14">
        <v>6.12</v>
      </c>
      <c r="BK223" s="14">
        <v>50.3</v>
      </c>
      <c r="BL223" s="14">
        <v>60.35</v>
      </c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5"/>
      <c r="CM223" s="13"/>
      <c r="CN223" s="14"/>
      <c r="CO223" s="14"/>
      <c r="CP223" s="14"/>
      <c r="CQ223" s="14"/>
      <c r="CR223" s="15"/>
      <c r="CS223" s="13">
        <v>26</v>
      </c>
      <c r="CT223" s="14">
        <v>9</v>
      </c>
      <c r="CU223" s="15">
        <v>14</v>
      </c>
      <c r="CV223" s="13">
        <v>2</v>
      </c>
      <c r="CW223" s="14">
        <v>1</v>
      </c>
      <c r="CX223" s="14">
        <v>6</v>
      </c>
      <c r="CY223" s="14">
        <v>4</v>
      </c>
      <c r="CZ223" s="14">
        <v>1</v>
      </c>
      <c r="DA223" s="15">
        <v>6</v>
      </c>
      <c r="DB223" s="13">
        <v>6</v>
      </c>
      <c r="DC223" s="14">
        <v>4</v>
      </c>
      <c r="DD223" s="14">
        <v>7</v>
      </c>
      <c r="DE223" s="14">
        <v>6</v>
      </c>
      <c r="DF223" s="14">
        <v>3</v>
      </c>
      <c r="DG223" s="14">
        <v>8</v>
      </c>
      <c r="DH223" s="15">
        <v>3</v>
      </c>
      <c r="DI223" s="13">
        <v>6</v>
      </c>
      <c r="DJ223" s="14">
        <v>5</v>
      </c>
      <c r="DK223" s="14">
        <v>2</v>
      </c>
      <c r="DL223" s="14">
        <v>10</v>
      </c>
      <c r="DM223" s="14">
        <v>9</v>
      </c>
      <c r="DN223" s="14">
        <v>5</v>
      </c>
      <c r="DO223" s="14">
        <v>4</v>
      </c>
      <c r="DP223" s="14">
        <v>8</v>
      </c>
      <c r="DQ223" s="14">
        <v>17</v>
      </c>
      <c r="DR223" s="14">
        <v>9</v>
      </c>
      <c r="DS223" s="14">
        <v>8</v>
      </c>
      <c r="DT223" s="14">
        <v>120</v>
      </c>
      <c r="DU223" s="14">
        <v>88</v>
      </c>
      <c r="DV223" s="14">
        <v>18</v>
      </c>
      <c r="DW223" s="14">
        <v>1</v>
      </c>
      <c r="DX223" s="14">
        <v>20</v>
      </c>
      <c r="DY223" s="14">
        <v>10</v>
      </c>
      <c r="DZ223" s="14">
        <v>25</v>
      </c>
      <c r="EA223" s="14">
        <v>15</v>
      </c>
      <c r="EB223" s="14">
        <v>66</v>
      </c>
      <c r="EC223" s="14">
        <v>114</v>
      </c>
      <c r="ED223" s="14">
        <v>156</v>
      </c>
      <c r="EE223" s="14">
        <v>0</v>
      </c>
      <c r="EF223" s="14">
        <v>2</v>
      </c>
      <c r="EG223" s="14">
        <v>1</v>
      </c>
      <c r="EH223" s="14">
        <v>3</v>
      </c>
      <c r="EI223" s="14">
        <v>42</v>
      </c>
      <c r="EJ223" s="15">
        <v>1.73</v>
      </c>
      <c r="EK223" s="54">
        <f>COUNTBLANK($C223:$EJ223)/139</f>
        <v>0.33812949640287771</v>
      </c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Z223"/>
    </row>
    <row r="224" spans="1:156" ht="15.5" customHeight="1" x14ac:dyDescent="0.35">
      <c r="A224">
        <v>223</v>
      </c>
      <c r="B224">
        <v>2</v>
      </c>
      <c r="C224" s="13">
        <v>2</v>
      </c>
      <c r="D224" s="14">
        <v>4</v>
      </c>
      <c r="E224" s="14">
        <v>6</v>
      </c>
      <c r="F224" s="14">
        <v>2</v>
      </c>
      <c r="G224" s="14">
        <v>2</v>
      </c>
      <c r="H224" s="14">
        <v>1</v>
      </c>
      <c r="I224" s="15">
        <v>1</v>
      </c>
      <c r="J224" s="13">
        <v>1</v>
      </c>
      <c r="K224" s="14">
        <v>1</v>
      </c>
      <c r="L224" s="14">
        <v>1</v>
      </c>
      <c r="M224" s="14">
        <v>1</v>
      </c>
      <c r="N224" s="14">
        <v>1</v>
      </c>
      <c r="O224" s="14">
        <v>1</v>
      </c>
      <c r="P224" s="14">
        <v>2</v>
      </c>
      <c r="Q224" s="14">
        <v>1</v>
      </c>
      <c r="R224" s="14">
        <v>1</v>
      </c>
      <c r="S224" s="14">
        <v>2</v>
      </c>
      <c r="T224" s="14">
        <v>0</v>
      </c>
      <c r="U224" s="14">
        <v>2</v>
      </c>
      <c r="V224" s="14">
        <v>1</v>
      </c>
      <c r="W224" s="15">
        <v>1</v>
      </c>
      <c r="X224" s="14">
        <v>71</v>
      </c>
      <c r="Y224" s="14">
        <v>70</v>
      </c>
      <c r="Z224" s="14">
        <v>12</v>
      </c>
      <c r="AA224" s="13">
        <v>78</v>
      </c>
      <c r="AB224" s="15"/>
      <c r="AC224" s="13">
        <v>43.56</v>
      </c>
      <c r="AD224" s="14">
        <v>7.52</v>
      </c>
      <c r="AE224" s="14">
        <v>72.290000000000006</v>
      </c>
      <c r="AF224" s="14">
        <v>6.15</v>
      </c>
      <c r="AG224" s="14">
        <v>1.37</v>
      </c>
      <c r="AH224" s="14">
        <v>4.8899999999999997</v>
      </c>
      <c r="AI224" s="14">
        <v>1.59</v>
      </c>
      <c r="AJ224" s="14">
        <v>0.77</v>
      </c>
      <c r="AK224" s="14">
        <v>4.5</v>
      </c>
      <c r="AL224" s="13">
        <v>95</v>
      </c>
      <c r="AM224" s="14">
        <v>522</v>
      </c>
      <c r="AN224" s="14"/>
      <c r="AO224" s="14"/>
      <c r="AP224" s="14"/>
      <c r="AQ224" s="14"/>
      <c r="AR224" s="14"/>
      <c r="AS224" s="14"/>
      <c r="AT224" s="14"/>
      <c r="AU224" s="15"/>
      <c r="AV224" s="13"/>
      <c r="AW224" s="14"/>
      <c r="AX224" s="14"/>
      <c r="AY224" s="14"/>
      <c r="AZ224" s="14"/>
      <c r="BA224" s="15"/>
      <c r="BB224" s="13">
        <v>143</v>
      </c>
      <c r="BC224" s="14">
        <v>4.9400000000000004</v>
      </c>
      <c r="BD224" s="14">
        <v>240</v>
      </c>
      <c r="BE224" s="14">
        <v>5.8</v>
      </c>
      <c r="BF224" s="14">
        <v>2</v>
      </c>
      <c r="BG224" s="15">
        <v>10</v>
      </c>
      <c r="BH224" s="13">
        <v>191</v>
      </c>
      <c r="BI224" s="14">
        <v>1335</v>
      </c>
      <c r="BJ224" s="14">
        <v>6.96</v>
      </c>
      <c r="BK224" s="14">
        <v>59.1</v>
      </c>
      <c r="BL224" s="14">
        <v>74.77</v>
      </c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5"/>
      <c r="CM224" s="13"/>
      <c r="CN224" s="14"/>
      <c r="CO224" s="14"/>
      <c r="CP224" s="14"/>
      <c r="CQ224" s="14"/>
      <c r="CR224" s="15"/>
      <c r="CS224" s="13">
        <v>26</v>
      </c>
      <c r="CT224" s="14">
        <v>6</v>
      </c>
      <c r="CU224" s="15">
        <v>17</v>
      </c>
      <c r="CV224" s="13">
        <v>6</v>
      </c>
      <c r="CW224" s="14">
        <v>5</v>
      </c>
      <c r="CX224" s="14">
        <v>8</v>
      </c>
      <c r="CY224" s="14">
        <v>6</v>
      </c>
      <c r="CZ224" s="14">
        <v>6</v>
      </c>
      <c r="DA224" s="15">
        <v>1</v>
      </c>
      <c r="DB224" s="13">
        <v>7</v>
      </c>
      <c r="DC224" s="14">
        <v>8</v>
      </c>
      <c r="DD224" s="14">
        <v>7</v>
      </c>
      <c r="DE224" s="14">
        <v>6</v>
      </c>
      <c r="DF224" s="14">
        <v>6</v>
      </c>
      <c r="DG224" s="14">
        <v>4</v>
      </c>
      <c r="DH224" s="15">
        <v>17</v>
      </c>
      <c r="DI224" s="13">
        <v>6</v>
      </c>
      <c r="DJ224" s="14">
        <v>5</v>
      </c>
      <c r="DK224" s="14">
        <v>7</v>
      </c>
      <c r="DL224" s="14">
        <v>9</v>
      </c>
      <c r="DM224" s="14">
        <v>12</v>
      </c>
      <c r="DN224" s="14">
        <v>7</v>
      </c>
      <c r="DO224" s="14">
        <v>5</v>
      </c>
      <c r="DP224" s="14">
        <v>4</v>
      </c>
      <c r="DQ224" s="14">
        <v>14</v>
      </c>
      <c r="DR224" s="14">
        <v>7</v>
      </c>
      <c r="DS224" s="14">
        <v>7</v>
      </c>
      <c r="DT224" s="14">
        <v>120</v>
      </c>
      <c r="DU224" s="14">
        <v>82</v>
      </c>
      <c r="DV224" s="14">
        <v>15</v>
      </c>
      <c r="DW224" s="14">
        <v>1</v>
      </c>
      <c r="DX224" s="14">
        <v>16</v>
      </c>
      <c r="DY224" s="14">
        <v>13</v>
      </c>
      <c r="DZ224" s="14">
        <v>25</v>
      </c>
      <c r="EA224" s="14">
        <v>13</v>
      </c>
      <c r="EB224" s="14">
        <v>52</v>
      </c>
      <c r="EC224" s="14">
        <v>117</v>
      </c>
      <c r="ED224" s="14">
        <v>215</v>
      </c>
      <c r="EE224" s="14">
        <v>0</v>
      </c>
      <c r="EF224" s="14">
        <v>1</v>
      </c>
      <c r="EG224" s="14">
        <v>0</v>
      </c>
      <c r="EH224" s="14">
        <v>4</v>
      </c>
      <c r="EI224" s="14">
        <v>98</v>
      </c>
      <c r="EJ224" s="15">
        <v>2.25</v>
      </c>
      <c r="EK224" s="54">
        <f>COUNTBLANK($C224:$EJ224)/139</f>
        <v>0.33812949640287771</v>
      </c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Z224"/>
    </row>
    <row r="225" spans="1:449" ht="15.5" customHeight="1" x14ac:dyDescent="0.35">
      <c r="A225">
        <v>224</v>
      </c>
      <c r="B225">
        <v>2</v>
      </c>
      <c r="C225" s="13">
        <v>2</v>
      </c>
      <c r="D225" s="14">
        <v>4</v>
      </c>
      <c r="E225" s="14">
        <v>6</v>
      </c>
      <c r="F225" s="14">
        <v>4</v>
      </c>
      <c r="G225" s="14">
        <v>1</v>
      </c>
      <c r="H225" s="14">
        <v>1</v>
      </c>
      <c r="I225" s="15">
        <v>3</v>
      </c>
      <c r="J225" s="13">
        <v>1</v>
      </c>
      <c r="K225" s="14">
        <v>1</v>
      </c>
      <c r="L225" s="14">
        <v>1</v>
      </c>
      <c r="M225" s="14">
        <v>1</v>
      </c>
      <c r="N225" s="14">
        <v>1</v>
      </c>
      <c r="O225" s="14">
        <v>2</v>
      </c>
      <c r="P225" s="14">
        <v>2</v>
      </c>
      <c r="Q225" s="14">
        <v>1</v>
      </c>
      <c r="R225" s="14">
        <v>1</v>
      </c>
      <c r="S225" s="14">
        <v>2</v>
      </c>
      <c r="T225" s="14">
        <v>0</v>
      </c>
      <c r="U225" s="14">
        <v>2</v>
      </c>
      <c r="V225" s="14">
        <v>1</v>
      </c>
      <c r="W225" s="15">
        <v>1</v>
      </c>
      <c r="X225" s="14">
        <v>80</v>
      </c>
      <c r="Y225" s="14">
        <v>79</v>
      </c>
      <c r="Z225" s="14">
        <v>12</v>
      </c>
      <c r="AA225" s="13">
        <v>51</v>
      </c>
      <c r="AB225" s="15"/>
      <c r="AC225" s="13" t="s">
        <v>126</v>
      </c>
      <c r="AD225" s="14">
        <v>7.01</v>
      </c>
      <c r="AE225" s="14">
        <v>68.739999999999995</v>
      </c>
      <c r="AF225" s="14">
        <v>5.54</v>
      </c>
      <c r="AG225" s="14">
        <v>0.91</v>
      </c>
      <c r="AH225" s="14">
        <v>4.04</v>
      </c>
      <c r="AI225" s="14">
        <v>3.08</v>
      </c>
      <c r="AJ225" s="14">
        <v>1.92</v>
      </c>
      <c r="AK225" s="14">
        <v>6.68</v>
      </c>
      <c r="AL225" s="13">
        <v>298</v>
      </c>
      <c r="AM225" s="14">
        <v>592</v>
      </c>
      <c r="AN225" s="14"/>
      <c r="AO225" s="14"/>
      <c r="AP225" s="14"/>
      <c r="AQ225" s="14"/>
      <c r="AR225" s="14"/>
      <c r="AS225" s="14"/>
      <c r="AT225" s="14"/>
      <c r="AU225" s="15"/>
      <c r="AV225" s="13"/>
      <c r="AW225" s="14"/>
      <c r="AX225" s="14"/>
      <c r="AY225" s="14"/>
      <c r="AZ225" s="14"/>
      <c r="BA225" s="15"/>
      <c r="BB225" s="13">
        <v>141</v>
      </c>
      <c r="BC225" s="14">
        <v>4.7699999999999996</v>
      </c>
      <c r="BD225" s="14">
        <v>207</v>
      </c>
      <c r="BE225" s="14">
        <v>6.2</v>
      </c>
      <c r="BF225" s="14">
        <v>15</v>
      </c>
      <c r="BG225" s="15">
        <v>12</v>
      </c>
      <c r="BH225" s="13">
        <v>223</v>
      </c>
      <c r="BI225" s="14">
        <v>1581</v>
      </c>
      <c r="BJ225" s="14">
        <v>10.5</v>
      </c>
      <c r="BK225" s="14">
        <v>52.7</v>
      </c>
      <c r="BL225" s="14">
        <v>66.069999999999993</v>
      </c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5"/>
      <c r="CM225" s="13"/>
      <c r="CN225" s="14"/>
      <c r="CO225" s="14"/>
      <c r="CP225" s="14"/>
      <c r="CQ225" s="14"/>
      <c r="CR225" s="15"/>
      <c r="CS225" s="13">
        <v>26</v>
      </c>
      <c r="CT225" s="14">
        <v>10</v>
      </c>
      <c r="CU225" s="15">
        <v>18</v>
      </c>
      <c r="CV225" s="13">
        <v>8</v>
      </c>
      <c r="CW225" s="14">
        <v>5</v>
      </c>
      <c r="CX225" s="14">
        <v>9</v>
      </c>
      <c r="CY225" s="14">
        <v>8</v>
      </c>
      <c r="CZ225" s="14">
        <v>7</v>
      </c>
      <c r="DA225" s="15">
        <v>8</v>
      </c>
      <c r="DB225" s="13">
        <v>7</v>
      </c>
      <c r="DC225" s="14">
        <v>7</v>
      </c>
      <c r="DD225" s="14">
        <v>9</v>
      </c>
      <c r="DE225" s="14">
        <v>7</v>
      </c>
      <c r="DF225" s="14">
        <v>6</v>
      </c>
      <c r="DG225" s="14">
        <v>2</v>
      </c>
      <c r="DH225" s="15">
        <v>15</v>
      </c>
      <c r="DI225" s="13">
        <v>6</v>
      </c>
      <c r="DJ225" s="14">
        <v>4</v>
      </c>
      <c r="DK225" s="14">
        <v>5</v>
      </c>
      <c r="DL225" s="14">
        <v>5</v>
      </c>
      <c r="DM225" s="14">
        <v>9</v>
      </c>
      <c r="DN225" s="14">
        <v>4</v>
      </c>
      <c r="DO225" s="14">
        <v>5</v>
      </c>
      <c r="DP225" s="14">
        <v>6</v>
      </c>
      <c r="DQ225" s="14">
        <v>13</v>
      </c>
      <c r="DR225" s="14">
        <v>8</v>
      </c>
      <c r="DS225" s="14">
        <v>5</v>
      </c>
      <c r="DT225" s="14">
        <v>110</v>
      </c>
      <c r="DU225" s="14">
        <v>82</v>
      </c>
      <c r="DV225" s="14">
        <v>17</v>
      </c>
      <c r="DW225" s="14">
        <v>1</v>
      </c>
      <c r="DX225" s="14">
        <v>18</v>
      </c>
      <c r="DY225" s="14">
        <v>8</v>
      </c>
      <c r="DZ225" s="14">
        <v>23</v>
      </c>
      <c r="EA225" s="14">
        <v>16</v>
      </c>
      <c r="EB225" s="14">
        <v>105</v>
      </c>
      <c r="EC225" s="14">
        <v>115</v>
      </c>
      <c r="ED225" s="14">
        <v>210</v>
      </c>
      <c r="EE225" s="14">
        <v>0</v>
      </c>
      <c r="EF225" s="14">
        <v>1</v>
      </c>
      <c r="EG225" s="14">
        <v>0</v>
      </c>
      <c r="EH225" s="14">
        <v>7</v>
      </c>
      <c r="EI225" s="14">
        <v>95</v>
      </c>
      <c r="EJ225" s="15">
        <v>1.0900000000000001</v>
      </c>
      <c r="EK225" s="54">
        <f>COUNTBLANK($C225:$EJ225)/139</f>
        <v>0.33812949640287771</v>
      </c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Z225"/>
    </row>
    <row r="226" spans="1:449" ht="15.5" customHeight="1" x14ac:dyDescent="0.35">
      <c r="A226">
        <v>225</v>
      </c>
      <c r="B226">
        <v>1</v>
      </c>
      <c r="C226" s="13">
        <v>2</v>
      </c>
      <c r="D226" s="14">
        <v>6</v>
      </c>
      <c r="E226" s="14">
        <v>6</v>
      </c>
      <c r="F226" s="14">
        <v>2</v>
      </c>
      <c r="G226" s="14">
        <v>2</v>
      </c>
      <c r="H226" s="14">
        <v>1</v>
      </c>
      <c r="I226" s="15">
        <v>1</v>
      </c>
      <c r="J226" s="13">
        <v>2</v>
      </c>
      <c r="K226" s="14">
        <v>1</v>
      </c>
      <c r="L226" s="14">
        <v>1</v>
      </c>
      <c r="M226" s="14">
        <v>1</v>
      </c>
      <c r="N226" s="14">
        <v>1</v>
      </c>
      <c r="O226" s="14">
        <v>2</v>
      </c>
      <c r="P226" s="14">
        <v>1</v>
      </c>
      <c r="Q226" s="14">
        <v>1</v>
      </c>
      <c r="R226" s="14">
        <v>1</v>
      </c>
      <c r="S226" s="14">
        <v>2</v>
      </c>
      <c r="T226" s="14">
        <v>0</v>
      </c>
      <c r="U226" s="14">
        <v>1</v>
      </c>
      <c r="V226" s="14">
        <v>1</v>
      </c>
      <c r="W226" s="15">
        <v>1</v>
      </c>
      <c r="X226" s="14">
        <v>70</v>
      </c>
      <c r="Y226" s="14">
        <v>67</v>
      </c>
      <c r="Z226" s="14">
        <v>36</v>
      </c>
      <c r="AA226" s="13">
        <v>61</v>
      </c>
      <c r="AB226" s="15"/>
      <c r="AC226" s="13">
        <v>36.56</v>
      </c>
      <c r="AD226" s="14">
        <v>7.96</v>
      </c>
      <c r="AE226" s="14">
        <v>61.17</v>
      </c>
      <c r="AF226" s="14">
        <v>4.4000000000000004</v>
      </c>
      <c r="AG226" s="14">
        <v>1.02</v>
      </c>
      <c r="AH226" s="14">
        <v>5.34</v>
      </c>
      <c r="AI226" s="14">
        <v>1.24</v>
      </c>
      <c r="AJ226" s="14">
        <v>0.88</v>
      </c>
      <c r="AK226" s="14">
        <v>6.79</v>
      </c>
      <c r="AL226" s="13">
        <v>274</v>
      </c>
      <c r="AM226" s="14">
        <v>648</v>
      </c>
      <c r="AN226" s="14"/>
      <c r="AO226" s="14"/>
      <c r="AP226" s="14"/>
      <c r="AQ226" s="14"/>
      <c r="AR226" s="14"/>
      <c r="AS226" s="14"/>
      <c r="AT226" s="14"/>
      <c r="AU226" s="15"/>
      <c r="AV226" s="13"/>
      <c r="AW226" s="14"/>
      <c r="AX226" s="14"/>
      <c r="AY226" s="14"/>
      <c r="AZ226" s="14"/>
      <c r="BA226" s="15"/>
      <c r="BB226" s="13">
        <v>119</v>
      </c>
      <c r="BC226" s="14">
        <v>3.85</v>
      </c>
      <c r="BD226" s="14">
        <v>334</v>
      </c>
      <c r="BE226" s="14">
        <v>5.2</v>
      </c>
      <c r="BF226" s="14">
        <v>8</v>
      </c>
      <c r="BG226" s="15">
        <v>11</v>
      </c>
      <c r="BH226" s="13">
        <v>165</v>
      </c>
      <c r="BI226" s="14">
        <v>1386</v>
      </c>
      <c r="BJ226" s="14">
        <v>9.82</v>
      </c>
      <c r="BK226" s="14">
        <v>42.8</v>
      </c>
      <c r="BL226" s="14">
        <v>43.37</v>
      </c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5"/>
      <c r="CM226" s="13"/>
      <c r="CN226" s="14"/>
      <c r="CO226" s="14"/>
      <c r="CP226" s="14"/>
      <c r="CQ226" s="14"/>
      <c r="CR226" s="15"/>
      <c r="CS226" s="13">
        <v>24</v>
      </c>
      <c r="CT226" s="14">
        <v>8</v>
      </c>
      <c r="CU226" s="15">
        <v>14</v>
      </c>
      <c r="CV226" s="13">
        <v>3</v>
      </c>
      <c r="CW226" s="14">
        <v>4</v>
      </c>
      <c r="CX226" s="14">
        <v>5</v>
      </c>
      <c r="CY226" s="14">
        <v>4</v>
      </c>
      <c r="CZ226" s="14">
        <v>1</v>
      </c>
      <c r="DA226" s="15">
        <v>4</v>
      </c>
      <c r="DB226" s="13">
        <v>6</v>
      </c>
      <c r="DC226" s="14">
        <v>7</v>
      </c>
      <c r="DD226" s="14">
        <v>6</v>
      </c>
      <c r="DE226" s="14">
        <v>4</v>
      </c>
      <c r="DF226" s="14">
        <v>5</v>
      </c>
      <c r="DG226" s="14">
        <v>6</v>
      </c>
      <c r="DH226" s="15">
        <v>4</v>
      </c>
      <c r="DI226" s="13">
        <v>6</v>
      </c>
      <c r="DJ226" s="14">
        <v>5</v>
      </c>
      <c r="DK226" s="14">
        <v>4</v>
      </c>
      <c r="DL226" s="14">
        <v>1</v>
      </c>
      <c r="DM226" s="14">
        <v>10</v>
      </c>
      <c r="DN226" s="14">
        <v>5</v>
      </c>
      <c r="DO226" s="14">
        <v>5</v>
      </c>
      <c r="DP226" s="14">
        <v>4</v>
      </c>
      <c r="DQ226" s="14">
        <v>5</v>
      </c>
      <c r="DR226" s="14">
        <v>5</v>
      </c>
      <c r="DS226" s="14">
        <v>0</v>
      </c>
      <c r="DT226" s="14">
        <v>84</v>
      </c>
      <c r="DU226" s="14">
        <v>79</v>
      </c>
      <c r="DV226" s="14">
        <v>18</v>
      </c>
      <c r="DW226" s="14">
        <v>1</v>
      </c>
      <c r="DX226" s="14">
        <v>11</v>
      </c>
      <c r="DY226" s="14">
        <v>11</v>
      </c>
      <c r="DZ226" s="14">
        <v>23</v>
      </c>
      <c r="EA226" s="14">
        <v>16</v>
      </c>
      <c r="EB226" s="14">
        <v>76</v>
      </c>
      <c r="EC226" s="14">
        <v>110</v>
      </c>
      <c r="ED226" s="14">
        <v>290</v>
      </c>
      <c r="EE226" s="14">
        <v>3</v>
      </c>
      <c r="EF226" s="14">
        <v>4</v>
      </c>
      <c r="EG226" s="14">
        <v>5</v>
      </c>
      <c r="EH226" s="14">
        <v>10</v>
      </c>
      <c r="EI226" s="14">
        <v>180</v>
      </c>
      <c r="EJ226" s="15">
        <v>1.45</v>
      </c>
      <c r="EK226" s="54">
        <f>COUNTBLANK($C226:$EJ226)/139</f>
        <v>0.33812949640287771</v>
      </c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Z226"/>
    </row>
    <row r="227" spans="1:449" ht="15.5" customHeight="1" x14ac:dyDescent="0.35">
      <c r="A227">
        <v>226</v>
      </c>
      <c r="B227">
        <v>2</v>
      </c>
      <c r="C227" s="13">
        <v>1</v>
      </c>
      <c r="D227" s="14">
        <v>6</v>
      </c>
      <c r="E227" s="14">
        <v>1</v>
      </c>
      <c r="F227" s="14">
        <v>2</v>
      </c>
      <c r="G227" s="14">
        <v>1</v>
      </c>
      <c r="H227" s="14">
        <v>1</v>
      </c>
      <c r="I227" s="15">
        <v>1</v>
      </c>
      <c r="J227" s="13">
        <v>1</v>
      </c>
      <c r="K227" s="14">
        <v>2</v>
      </c>
      <c r="L227" s="14">
        <v>1</v>
      </c>
      <c r="M227" s="14">
        <v>2</v>
      </c>
      <c r="N227" s="14">
        <v>2</v>
      </c>
      <c r="O227" s="14">
        <v>1</v>
      </c>
      <c r="P227" s="14">
        <v>1</v>
      </c>
      <c r="Q227" s="14">
        <v>4</v>
      </c>
      <c r="R227" s="14">
        <v>1</v>
      </c>
      <c r="S227" s="14">
        <v>2</v>
      </c>
      <c r="T227" s="14">
        <v>1</v>
      </c>
      <c r="U227" s="14">
        <v>1</v>
      </c>
      <c r="V227" s="14">
        <v>1</v>
      </c>
      <c r="W227" s="15">
        <v>1</v>
      </c>
      <c r="X227" s="14">
        <v>62</v>
      </c>
      <c r="Y227" s="14">
        <v>57</v>
      </c>
      <c r="Z227" s="14">
        <v>60</v>
      </c>
      <c r="AA227" s="13">
        <v>57</v>
      </c>
      <c r="AB227" s="15"/>
      <c r="AC227" s="13">
        <v>44.6</v>
      </c>
      <c r="AD227" s="14">
        <v>5.86</v>
      </c>
      <c r="AE227" s="14">
        <v>77</v>
      </c>
      <c r="AF227" s="14">
        <v>6.6</v>
      </c>
      <c r="AG227" s="14">
        <v>0.56999999999999995</v>
      </c>
      <c r="AH227" s="14">
        <v>2.25</v>
      </c>
      <c r="AI227" s="14">
        <v>6.8</v>
      </c>
      <c r="AJ227" s="14">
        <v>0.3</v>
      </c>
      <c r="AK227" s="14">
        <v>9.1999999999999993</v>
      </c>
      <c r="AL227" s="13">
        <v>158</v>
      </c>
      <c r="AM227" s="14">
        <v>345</v>
      </c>
      <c r="AN227" s="14"/>
      <c r="AO227" s="14"/>
      <c r="AP227" s="14"/>
      <c r="AQ227" s="14"/>
      <c r="AR227" s="14"/>
      <c r="AS227" s="14"/>
      <c r="AT227" s="14"/>
      <c r="AU227" s="15"/>
      <c r="AV227" s="13"/>
      <c r="AW227" s="14"/>
      <c r="AX227" s="14"/>
      <c r="AY227" s="14"/>
      <c r="AZ227" s="14"/>
      <c r="BA227" s="15"/>
      <c r="BB227" s="13">
        <v>155</v>
      </c>
      <c r="BC227" s="14">
        <v>5.08</v>
      </c>
      <c r="BD227" s="14">
        <v>156</v>
      </c>
      <c r="BE227" s="14">
        <v>7.1</v>
      </c>
      <c r="BF227" s="14">
        <v>8</v>
      </c>
      <c r="BG227" s="15">
        <v>14</v>
      </c>
      <c r="BH227" s="13">
        <v>209</v>
      </c>
      <c r="BI227" s="14">
        <v>1348</v>
      </c>
      <c r="BJ227" s="14">
        <v>16.39</v>
      </c>
      <c r="BK227" s="14">
        <v>51</v>
      </c>
      <c r="BL227" s="14">
        <v>91.27</v>
      </c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5"/>
      <c r="CM227" s="13"/>
      <c r="CN227" s="14"/>
      <c r="CO227" s="14"/>
      <c r="CP227" s="14"/>
      <c r="CQ227" s="14"/>
      <c r="CR227" s="15"/>
      <c r="CS227" s="13">
        <v>28</v>
      </c>
      <c r="CT227" s="14">
        <v>8</v>
      </c>
      <c r="CU227" s="15">
        <v>18</v>
      </c>
      <c r="CV227" s="13">
        <v>7</v>
      </c>
      <c r="CW227" s="14">
        <v>7</v>
      </c>
      <c r="CX227" s="14">
        <v>7</v>
      </c>
      <c r="CY227" s="14">
        <v>4</v>
      </c>
      <c r="CZ227" s="14">
        <v>7</v>
      </c>
      <c r="DA227" s="15">
        <v>6</v>
      </c>
      <c r="DB227" s="13">
        <v>8</v>
      </c>
      <c r="DC227" s="14">
        <v>8</v>
      </c>
      <c r="DD227" s="14">
        <v>8</v>
      </c>
      <c r="DE227" s="14">
        <v>6</v>
      </c>
      <c r="DF227" s="14">
        <v>8</v>
      </c>
      <c r="DG227" s="14">
        <v>6</v>
      </c>
      <c r="DH227" s="15">
        <v>19</v>
      </c>
      <c r="DI227" s="13">
        <v>6</v>
      </c>
      <c r="DJ227" s="14">
        <v>5</v>
      </c>
      <c r="DK227" s="14">
        <v>4</v>
      </c>
      <c r="DL227" s="14">
        <v>11</v>
      </c>
      <c r="DM227" s="14">
        <v>8</v>
      </c>
      <c r="DN227" s="14">
        <v>5</v>
      </c>
      <c r="DO227" s="14">
        <v>3</v>
      </c>
      <c r="DP227" s="14">
        <v>10</v>
      </c>
      <c r="DQ227" s="14">
        <v>14</v>
      </c>
      <c r="DR227" s="14">
        <v>7</v>
      </c>
      <c r="DS227" s="14">
        <v>7</v>
      </c>
      <c r="DT227" s="14">
        <v>114</v>
      </c>
      <c r="DU227" s="14">
        <v>90</v>
      </c>
      <c r="DV227" s="14">
        <v>17</v>
      </c>
      <c r="DW227" s="14">
        <v>1</v>
      </c>
      <c r="DX227" s="14">
        <v>19</v>
      </c>
      <c r="DY227" s="14">
        <v>12</v>
      </c>
      <c r="DZ227" s="14">
        <v>26</v>
      </c>
      <c r="EA227" s="14">
        <v>16</v>
      </c>
      <c r="EB227" s="14">
        <v>66</v>
      </c>
      <c r="EC227" s="14">
        <v>92</v>
      </c>
      <c r="ED227" s="14">
        <v>157</v>
      </c>
      <c r="EE227" s="14">
        <v>0</v>
      </c>
      <c r="EF227" s="14">
        <v>0</v>
      </c>
      <c r="EG227" s="14">
        <v>0</v>
      </c>
      <c r="EH227" s="14">
        <v>0</v>
      </c>
      <c r="EI227" s="14">
        <v>65</v>
      </c>
      <c r="EJ227" s="15">
        <v>1.4</v>
      </c>
      <c r="EK227" s="54">
        <f>COUNTBLANK($C227:$EJ227)/139</f>
        <v>0.33812949640287771</v>
      </c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Z227"/>
    </row>
    <row r="228" spans="1:449" ht="15.5" customHeight="1" x14ac:dyDescent="0.35">
      <c r="A228">
        <v>227</v>
      </c>
      <c r="B228">
        <v>2</v>
      </c>
      <c r="C228" s="13">
        <v>1</v>
      </c>
      <c r="D228" s="14">
        <v>6</v>
      </c>
      <c r="E228" s="14">
        <v>1</v>
      </c>
      <c r="F228" s="14">
        <v>1</v>
      </c>
      <c r="G228" s="14">
        <v>1</v>
      </c>
      <c r="H228" s="14">
        <v>1</v>
      </c>
      <c r="I228" s="15">
        <v>1</v>
      </c>
      <c r="J228" s="13">
        <v>1</v>
      </c>
      <c r="K228" s="14">
        <v>1</v>
      </c>
      <c r="L228" s="14">
        <v>1</v>
      </c>
      <c r="M228" s="14">
        <v>1</v>
      </c>
      <c r="N228" s="14">
        <v>1</v>
      </c>
      <c r="O228" s="14">
        <v>2</v>
      </c>
      <c r="P228" s="14">
        <v>1</v>
      </c>
      <c r="Q228" s="14">
        <v>1</v>
      </c>
      <c r="R228" s="14">
        <v>2</v>
      </c>
      <c r="S228" s="14">
        <v>2</v>
      </c>
      <c r="T228" s="14">
        <v>2</v>
      </c>
      <c r="U228" s="14">
        <v>2</v>
      </c>
      <c r="V228" s="14">
        <v>1</v>
      </c>
      <c r="W228" s="15">
        <v>1</v>
      </c>
      <c r="X228" s="14">
        <v>74</v>
      </c>
      <c r="Y228" s="14">
        <v>63</v>
      </c>
      <c r="Z228" s="14">
        <v>132</v>
      </c>
      <c r="AA228" s="13">
        <v>53</v>
      </c>
      <c r="AB228" s="15"/>
      <c r="AC228" s="13">
        <v>45</v>
      </c>
      <c r="AD228" s="14">
        <v>4.1900000000000004</v>
      </c>
      <c r="AE228" s="14">
        <v>82.56</v>
      </c>
      <c r="AF228" s="14">
        <v>4.9000000000000004</v>
      </c>
      <c r="AG228" s="14">
        <v>1.1499999999999999</v>
      </c>
      <c r="AH228" s="14">
        <v>2.4700000000000002</v>
      </c>
      <c r="AI228" s="14">
        <v>1.1499999999999999</v>
      </c>
      <c r="AJ228" s="14" t="s">
        <v>127</v>
      </c>
      <c r="AK228" s="14">
        <v>2.64</v>
      </c>
      <c r="AL228" s="13">
        <v>356</v>
      </c>
      <c r="AM228" s="14">
        <v>489</v>
      </c>
      <c r="AN228" s="14"/>
      <c r="AO228" s="14"/>
      <c r="AP228" s="14"/>
      <c r="AQ228" s="14"/>
      <c r="AR228" s="14"/>
      <c r="AS228" s="14"/>
      <c r="AT228" s="14"/>
      <c r="AU228" s="15"/>
      <c r="AV228" s="13"/>
      <c r="AW228" s="14"/>
      <c r="AX228" s="14"/>
      <c r="AY228" s="14"/>
      <c r="AZ228" s="14"/>
      <c r="BA228" s="15"/>
      <c r="BB228" s="13">
        <v>138</v>
      </c>
      <c r="BC228" s="14">
        <v>4.76</v>
      </c>
      <c r="BD228" s="14">
        <v>209</v>
      </c>
      <c r="BE228" s="14">
        <v>3.8</v>
      </c>
      <c r="BF228" s="14">
        <v>10</v>
      </c>
      <c r="BG228" s="15">
        <v>8</v>
      </c>
      <c r="BH228" s="13">
        <v>184</v>
      </c>
      <c r="BI228" s="14">
        <v>1333</v>
      </c>
      <c r="BJ228" s="14">
        <v>8.25</v>
      </c>
      <c r="BK228" s="14">
        <v>69.2</v>
      </c>
      <c r="BL228" s="14">
        <v>65.77</v>
      </c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5"/>
      <c r="CM228" s="13"/>
      <c r="CN228" s="14"/>
      <c r="CO228" s="14"/>
      <c r="CP228" s="14"/>
      <c r="CQ228" s="14"/>
      <c r="CR228" s="15"/>
      <c r="CS228" s="13">
        <v>27</v>
      </c>
      <c r="CT228" s="14">
        <v>10</v>
      </c>
      <c r="CU228" s="15">
        <v>15</v>
      </c>
      <c r="CV228" s="13">
        <v>6</v>
      </c>
      <c r="CW228" s="14">
        <v>4</v>
      </c>
      <c r="CX228" s="14">
        <v>6</v>
      </c>
      <c r="CY228" s="14">
        <v>4</v>
      </c>
      <c r="CZ228" s="14">
        <v>7</v>
      </c>
      <c r="DA228" s="15">
        <v>8</v>
      </c>
      <c r="DB228" s="13">
        <v>7</v>
      </c>
      <c r="DC228" s="14">
        <v>7</v>
      </c>
      <c r="DD228" s="14">
        <v>7</v>
      </c>
      <c r="DE228" s="14">
        <v>6</v>
      </c>
      <c r="DF228" s="14">
        <v>6</v>
      </c>
      <c r="DG228" s="14">
        <v>7</v>
      </c>
      <c r="DH228" s="15">
        <v>13</v>
      </c>
      <c r="DI228" s="13">
        <v>6</v>
      </c>
      <c r="DJ228" s="14">
        <v>5</v>
      </c>
      <c r="DK228" s="14">
        <v>4</v>
      </c>
      <c r="DL228" s="14">
        <v>3</v>
      </c>
      <c r="DM228" s="14">
        <v>11</v>
      </c>
      <c r="DN228" s="14">
        <v>6</v>
      </c>
      <c r="DO228" s="14">
        <v>5</v>
      </c>
      <c r="DP228" s="14">
        <v>10</v>
      </c>
      <c r="DQ228" s="14">
        <v>7</v>
      </c>
      <c r="DR228" s="14">
        <v>7</v>
      </c>
      <c r="DS228" s="14">
        <v>0</v>
      </c>
      <c r="DT228" s="14">
        <v>100</v>
      </c>
      <c r="DU228" s="14">
        <v>91</v>
      </c>
      <c r="DV228" s="14">
        <v>18</v>
      </c>
      <c r="DW228" s="14">
        <v>1</v>
      </c>
      <c r="DX228" s="14">
        <v>23</v>
      </c>
      <c r="DY228" s="14">
        <v>8</v>
      </c>
      <c r="DZ228" s="14">
        <v>26</v>
      </c>
      <c r="EA228" s="14">
        <v>16</v>
      </c>
      <c r="EB228" s="14">
        <v>64</v>
      </c>
      <c r="EC228" s="14">
        <v>112</v>
      </c>
      <c r="ED228" s="14">
        <v>123</v>
      </c>
      <c r="EE228" s="14">
        <v>0</v>
      </c>
      <c r="EF228" s="14">
        <v>4</v>
      </c>
      <c r="EG228" s="14">
        <v>2</v>
      </c>
      <c r="EH228" s="14">
        <v>5</v>
      </c>
      <c r="EI228" s="14">
        <v>11</v>
      </c>
      <c r="EJ228" s="15">
        <v>1.75</v>
      </c>
      <c r="EK228" s="54">
        <f>COUNTBLANK($C228:$EJ228)/139</f>
        <v>0.33812949640287771</v>
      </c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Z228"/>
    </row>
    <row r="229" spans="1:449" ht="15.5" customHeight="1" x14ac:dyDescent="0.35">
      <c r="A229">
        <v>228</v>
      </c>
      <c r="B229">
        <v>2</v>
      </c>
      <c r="C229" s="13">
        <v>2</v>
      </c>
      <c r="D229" s="14">
        <v>4</v>
      </c>
      <c r="E229" s="14">
        <v>6</v>
      </c>
      <c r="F229" s="14">
        <v>4</v>
      </c>
      <c r="G229" s="14">
        <v>3</v>
      </c>
      <c r="H229" s="14">
        <v>1</v>
      </c>
      <c r="I229" s="15">
        <v>1</v>
      </c>
      <c r="J229" s="13">
        <v>1</v>
      </c>
      <c r="K229" s="14">
        <v>1</v>
      </c>
      <c r="L229" s="14">
        <v>1</v>
      </c>
      <c r="M229" s="14">
        <v>1</v>
      </c>
      <c r="N229" s="14">
        <v>2</v>
      </c>
      <c r="O229" s="14">
        <v>2</v>
      </c>
      <c r="P229" s="14">
        <v>1</v>
      </c>
      <c r="Q229" s="14">
        <v>2</v>
      </c>
      <c r="R229" s="14">
        <v>1</v>
      </c>
      <c r="S229" s="14">
        <v>2</v>
      </c>
      <c r="T229" s="14">
        <v>0</v>
      </c>
      <c r="U229" s="14">
        <v>1</v>
      </c>
      <c r="V229" s="14">
        <v>1</v>
      </c>
      <c r="W229" s="15">
        <v>1</v>
      </c>
      <c r="X229" s="14">
        <v>73</v>
      </c>
      <c r="Y229" s="14">
        <v>70</v>
      </c>
      <c r="Z229" s="14">
        <v>36</v>
      </c>
      <c r="AA229" s="13">
        <v>50</v>
      </c>
      <c r="AB229" s="15"/>
      <c r="AC229" s="13">
        <v>46.3</v>
      </c>
      <c r="AD229" s="14">
        <v>6.33</v>
      </c>
      <c r="AE229" s="14">
        <v>79.099999999999994</v>
      </c>
      <c r="AF229" s="14">
        <v>8.01</v>
      </c>
      <c r="AG229" s="14">
        <v>1.49</v>
      </c>
      <c r="AH229" s="14">
        <v>3.64</v>
      </c>
      <c r="AI229" s="14">
        <v>1.38</v>
      </c>
      <c r="AJ229" s="14">
        <v>14.86</v>
      </c>
      <c r="AK229" s="14">
        <v>3.26</v>
      </c>
      <c r="AL229" s="13">
        <v>139</v>
      </c>
      <c r="AM229" s="14">
        <v>439</v>
      </c>
      <c r="AN229" s="14"/>
      <c r="AO229" s="14"/>
      <c r="AP229" s="14"/>
      <c r="AQ229" s="14"/>
      <c r="AR229" s="14"/>
      <c r="AS229" s="14"/>
      <c r="AT229" s="14"/>
      <c r="AU229" s="15"/>
      <c r="AV229" s="13"/>
      <c r="AW229" s="14"/>
      <c r="AX229" s="14"/>
      <c r="AY229" s="14"/>
      <c r="AZ229" s="14"/>
      <c r="BA229" s="15"/>
      <c r="BB229" s="13">
        <v>139</v>
      </c>
      <c r="BC229" s="14">
        <v>4.6399999999999997</v>
      </c>
      <c r="BD229" s="14">
        <v>183</v>
      </c>
      <c r="BE229" s="14">
        <v>5.8</v>
      </c>
      <c r="BF229" s="14">
        <v>8</v>
      </c>
      <c r="BG229" s="15">
        <v>4</v>
      </c>
      <c r="BH229" s="13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5"/>
      <c r="CM229" s="13"/>
      <c r="CN229" s="14"/>
      <c r="CO229" s="14"/>
      <c r="CP229" s="14"/>
      <c r="CQ229" s="14"/>
      <c r="CR229" s="15"/>
      <c r="CS229" s="13">
        <v>25</v>
      </c>
      <c r="CT229" s="14">
        <v>5</v>
      </c>
      <c r="CU229" s="15">
        <v>14</v>
      </c>
      <c r="CV229" s="13">
        <v>1</v>
      </c>
      <c r="CW229" s="14">
        <v>4</v>
      </c>
      <c r="CX229" s="14">
        <v>1</v>
      </c>
      <c r="CY229" s="14">
        <v>1</v>
      </c>
      <c r="CZ229" s="14">
        <v>1</v>
      </c>
      <c r="DA229" s="15">
        <v>1</v>
      </c>
      <c r="DB229" s="13">
        <v>2</v>
      </c>
      <c r="DC229" s="14">
        <v>3</v>
      </c>
      <c r="DD229" s="14">
        <v>5</v>
      </c>
      <c r="DE229" s="14">
        <v>6</v>
      </c>
      <c r="DF229" s="14">
        <v>1</v>
      </c>
      <c r="DG229" s="14">
        <v>1</v>
      </c>
      <c r="DH229" s="15">
        <v>8</v>
      </c>
      <c r="DI229" s="13">
        <v>6</v>
      </c>
      <c r="DJ229" s="14">
        <v>5</v>
      </c>
      <c r="DK229" s="14">
        <v>6</v>
      </c>
      <c r="DL229" s="14">
        <v>7</v>
      </c>
      <c r="DM229" s="14">
        <v>7</v>
      </c>
      <c r="DN229" s="14">
        <v>4</v>
      </c>
      <c r="DO229" s="14">
        <v>3</v>
      </c>
      <c r="DP229" s="14">
        <v>4</v>
      </c>
      <c r="DQ229" s="14">
        <v>14</v>
      </c>
      <c r="DR229" s="14">
        <v>7</v>
      </c>
      <c r="DS229" s="14">
        <v>7</v>
      </c>
      <c r="DT229" s="14">
        <v>105</v>
      </c>
      <c r="DU229" s="14">
        <v>81</v>
      </c>
      <c r="DV229" s="14">
        <v>14</v>
      </c>
      <c r="DW229" s="14">
        <v>3</v>
      </c>
      <c r="DX229" s="14">
        <v>20</v>
      </c>
      <c r="DY229" s="14">
        <v>12</v>
      </c>
      <c r="DZ229" s="14">
        <v>21</v>
      </c>
      <c r="EA229" s="14">
        <v>14</v>
      </c>
      <c r="EB229" s="14">
        <v>85</v>
      </c>
      <c r="EC229" s="14">
        <v>90</v>
      </c>
      <c r="ED229" s="14">
        <v>110</v>
      </c>
      <c r="EE229" s="14">
        <v>0</v>
      </c>
      <c r="EF229" s="14">
        <v>3</v>
      </c>
      <c r="EG229" s="14">
        <v>1</v>
      </c>
      <c r="EH229" s="14">
        <v>7</v>
      </c>
      <c r="EI229" s="14">
        <v>20</v>
      </c>
      <c r="EJ229" s="15">
        <v>1.06</v>
      </c>
      <c r="EK229" s="54">
        <f>COUNTBLANK($C229:$EJ229)/139</f>
        <v>0.37410071942446044</v>
      </c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Z229"/>
    </row>
    <row r="230" spans="1:449" s="9" customFormat="1" ht="15.5" customHeight="1" x14ac:dyDescent="0.35">
      <c r="A230">
        <v>229</v>
      </c>
      <c r="B230">
        <v>4</v>
      </c>
      <c r="C230" s="13">
        <v>2</v>
      </c>
      <c r="D230" s="14">
        <v>6</v>
      </c>
      <c r="E230" s="14">
        <v>5</v>
      </c>
      <c r="F230" s="14">
        <v>2</v>
      </c>
      <c r="G230" s="14">
        <v>2</v>
      </c>
      <c r="H230" s="14">
        <v>1</v>
      </c>
      <c r="I230" s="15">
        <v>1</v>
      </c>
      <c r="J230" s="13">
        <v>1</v>
      </c>
      <c r="K230" s="14">
        <v>1</v>
      </c>
      <c r="L230" s="14">
        <v>1</v>
      </c>
      <c r="M230" s="14">
        <v>1</v>
      </c>
      <c r="N230" s="14">
        <v>1</v>
      </c>
      <c r="O230" s="14">
        <v>1</v>
      </c>
      <c r="P230" s="14">
        <v>1</v>
      </c>
      <c r="Q230" s="14">
        <v>1</v>
      </c>
      <c r="R230" s="14">
        <v>1</v>
      </c>
      <c r="S230" s="14">
        <v>1</v>
      </c>
      <c r="T230" s="14"/>
      <c r="U230" s="14">
        <v>1</v>
      </c>
      <c r="V230" s="14">
        <v>2</v>
      </c>
      <c r="W230" s="15">
        <v>1</v>
      </c>
      <c r="X230" s="14">
        <v>62</v>
      </c>
      <c r="Y230" s="14"/>
      <c r="Z230" s="14"/>
      <c r="AA230" s="13">
        <v>43</v>
      </c>
      <c r="AB230" s="15"/>
      <c r="AC230" s="13">
        <v>42.6</v>
      </c>
      <c r="AD230" s="14">
        <v>7.15</v>
      </c>
      <c r="AE230" s="14">
        <v>70.900000000000006</v>
      </c>
      <c r="AF230" s="14">
        <v>6.04</v>
      </c>
      <c r="AG230" s="14">
        <v>2.16</v>
      </c>
      <c r="AH230" s="14">
        <v>3.89</v>
      </c>
      <c r="AI230" s="14">
        <v>0.55000000000000004</v>
      </c>
      <c r="AJ230" s="14">
        <v>1.92</v>
      </c>
      <c r="AK230" s="14">
        <v>2.2999999999999998</v>
      </c>
      <c r="AL230" s="13">
        <v>123</v>
      </c>
      <c r="AM230" s="14">
        <v>612</v>
      </c>
      <c r="AN230" s="14"/>
      <c r="AO230" s="14"/>
      <c r="AP230" s="14"/>
      <c r="AQ230" s="14"/>
      <c r="AR230" s="14"/>
      <c r="AS230" s="14"/>
      <c r="AT230" s="14"/>
      <c r="AU230" s="15"/>
      <c r="AV230" s="13"/>
      <c r="AW230" s="14"/>
      <c r="AX230" s="14"/>
      <c r="AY230" s="14"/>
      <c r="AZ230" s="14"/>
      <c r="BA230" s="15"/>
      <c r="BB230" s="13">
        <v>137</v>
      </c>
      <c r="BC230" s="14">
        <v>4.5</v>
      </c>
      <c r="BD230" s="14">
        <v>162</v>
      </c>
      <c r="BE230" s="14">
        <v>4.8</v>
      </c>
      <c r="BF230" s="14">
        <v>21</v>
      </c>
      <c r="BG230" s="15">
        <v>3</v>
      </c>
      <c r="BH230" s="13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5"/>
      <c r="CM230" s="13"/>
      <c r="CN230" s="14"/>
      <c r="CO230" s="14"/>
      <c r="CP230" s="14"/>
      <c r="CQ230" s="14"/>
      <c r="CR230" s="15"/>
      <c r="CS230" s="13">
        <v>28</v>
      </c>
      <c r="CT230" s="14">
        <v>10</v>
      </c>
      <c r="CU230" s="15">
        <v>16</v>
      </c>
      <c r="CV230" s="13">
        <v>1</v>
      </c>
      <c r="CW230" s="14">
        <v>3</v>
      </c>
      <c r="CX230" s="14">
        <v>1</v>
      </c>
      <c r="CY230" s="14">
        <v>1</v>
      </c>
      <c r="CZ230" s="14">
        <v>1</v>
      </c>
      <c r="DA230" s="15">
        <v>1</v>
      </c>
      <c r="DB230" s="13">
        <v>2</v>
      </c>
      <c r="DC230" s="14">
        <v>5</v>
      </c>
      <c r="DD230" s="14">
        <v>2</v>
      </c>
      <c r="DE230" s="14">
        <v>1</v>
      </c>
      <c r="DF230" s="14">
        <v>5</v>
      </c>
      <c r="DG230" s="14">
        <v>1</v>
      </c>
      <c r="DH230" s="15">
        <v>1</v>
      </c>
      <c r="DI230" s="13">
        <v>6</v>
      </c>
      <c r="DJ230" s="14">
        <v>5</v>
      </c>
      <c r="DK230" s="14">
        <v>2</v>
      </c>
      <c r="DL230" s="14">
        <v>9</v>
      </c>
      <c r="DM230" s="14">
        <v>9</v>
      </c>
      <c r="DN230" s="14">
        <v>6</v>
      </c>
      <c r="DO230" s="14">
        <v>3</v>
      </c>
      <c r="DP230" s="14">
        <v>13</v>
      </c>
      <c r="DQ230" s="14">
        <v>13</v>
      </c>
      <c r="DR230" s="14">
        <v>8</v>
      </c>
      <c r="DS230" s="14">
        <v>5</v>
      </c>
      <c r="DT230" s="14">
        <v>112</v>
      </c>
      <c r="DU230" s="14">
        <v>96</v>
      </c>
      <c r="DV230" s="14">
        <v>16</v>
      </c>
      <c r="DW230" s="14">
        <v>1</v>
      </c>
      <c r="DX230" s="14">
        <v>26</v>
      </c>
      <c r="DY230" s="14">
        <v>13</v>
      </c>
      <c r="DZ230" s="14">
        <v>25</v>
      </c>
      <c r="EA230" s="14">
        <v>16</v>
      </c>
      <c r="EB230" s="14">
        <v>50</v>
      </c>
      <c r="EC230" s="14">
        <v>62</v>
      </c>
      <c r="ED230" s="14">
        <v>87</v>
      </c>
      <c r="EE230" s="14">
        <v>1</v>
      </c>
      <c r="EF230" s="14">
        <v>1</v>
      </c>
      <c r="EG230" s="14">
        <v>0</v>
      </c>
      <c r="EH230" s="14">
        <v>1</v>
      </c>
      <c r="EI230" s="14">
        <v>25</v>
      </c>
      <c r="EJ230" s="15">
        <v>1.24</v>
      </c>
      <c r="EK230" s="55">
        <f>COUNTBLANK($C230:$EJ230)/139</f>
        <v>0.39568345323741005</v>
      </c>
      <c r="QF230"/>
      <c r="QG230"/>
    </row>
    <row r="231" spans="1:449" ht="15.5" customHeight="1" x14ac:dyDescent="0.35">
      <c r="A231">
        <v>230</v>
      </c>
      <c r="B231">
        <v>2</v>
      </c>
      <c r="C231" s="13">
        <v>1</v>
      </c>
      <c r="D231" s="14">
        <v>6</v>
      </c>
      <c r="E231" s="14">
        <v>5</v>
      </c>
      <c r="F231" s="14">
        <v>2</v>
      </c>
      <c r="G231" s="14">
        <v>2</v>
      </c>
      <c r="H231" s="14">
        <v>1</v>
      </c>
      <c r="I231" s="15">
        <v>1</v>
      </c>
      <c r="J231" s="13">
        <v>1</v>
      </c>
      <c r="K231" s="14">
        <v>1</v>
      </c>
      <c r="L231" s="14">
        <v>1</v>
      </c>
      <c r="M231" s="14">
        <v>2</v>
      </c>
      <c r="N231" s="14">
        <v>1</v>
      </c>
      <c r="O231" s="14">
        <v>2</v>
      </c>
      <c r="P231" s="14">
        <v>1</v>
      </c>
      <c r="Q231" s="14">
        <v>3</v>
      </c>
      <c r="R231" s="14">
        <v>1</v>
      </c>
      <c r="S231" s="14">
        <v>2</v>
      </c>
      <c r="T231" s="14">
        <v>0</v>
      </c>
      <c r="U231" s="14">
        <v>8</v>
      </c>
      <c r="V231" s="14">
        <v>1</v>
      </c>
      <c r="W231" s="15">
        <v>1</v>
      </c>
      <c r="X231" s="14">
        <v>80</v>
      </c>
      <c r="Y231" s="14">
        <v>78</v>
      </c>
      <c r="Z231" s="14">
        <v>24</v>
      </c>
      <c r="AA231" s="13">
        <v>49</v>
      </c>
      <c r="AB231" s="15"/>
      <c r="AC231" s="13">
        <v>45.3</v>
      </c>
      <c r="AD231" s="14">
        <v>5.97</v>
      </c>
      <c r="AE231" s="14">
        <v>68.599999999999994</v>
      </c>
      <c r="AF231" s="14">
        <v>6.12</v>
      </c>
      <c r="AG231" s="14">
        <v>1.39</v>
      </c>
      <c r="AH231" s="14">
        <v>3.88</v>
      </c>
      <c r="AI231" s="14">
        <v>0.8</v>
      </c>
      <c r="AJ231" s="14">
        <v>0</v>
      </c>
      <c r="AK231" s="14">
        <v>3.28</v>
      </c>
      <c r="AL231" s="13">
        <v>213</v>
      </c>
      <c r="AM231" s="14">
        <v>213</v>
      </c>
      <c r="AN231" s="14"/>
      <c r="AO231" s="14"/>
      <c r="AP231" s="14"/>
      <c r="AQ231" s="14"/>
      <c r="AR231" s="14"/>
      <c r="AS231" s="14"/>
      <c r="AT231" s="14"/>
      <c r="AU231" s="15"/>
      <c r="AV231" s="13"/>
      <c r="AW231" s="14"/>
      <c r="AX231" s="14"/>
      <c r="AY231" s="14"/>
      <c r="AZ231" s="14"/>
      <c r="BA231" s="15"/>
      <c r="BB231" s="13">
        <v>149</v>
      </c>
      <c r="BC231" s="14">
        <v>4.59</v>
      </c>
      <c r="BD231" s="14">
        <v>141</v>
      </c>
      <c r="BE231" s="14">
        <v>7.4</v>
      </c>
      <c r="BF231" s="14">
        <v>2</v>
      </c>
      <c r="BG231" s="15">
        <v>2</v>
      </c>
      <c r="BH231" s="13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5"/>
      <c r="CM231" s="13"/>
      <c r="CN231" s="14"/>
      <c r="CO231" s="14"/>
      <c r="CP231" s="14"/>
      <c r="CQ231" s="14"/>
      <c r="CR231" s="15"/>
      <c r="CS231" s="13">
        <v>27</v>
      </c>
      <c r="CT231" s="14">
        <v>8</v>
      </c>
      <c r="CU231" s="15">
        <v>15</v>
      </c>
      <c r="CV231" s="13">
        <v>5</v>
      </c>
      <c r="CW231" s="14">
        <v>4</v>
      </c>
      <c r="CX231" s="14">
        <v>5</v>
      </c>
      <c r="CY231" s="14">
        <v>4</v>
      </c>
      <c r="CZ231" s="14">
        <v>5</v>
      </c>
      <c r="DA231" s="15">
        <v>8</v>
      </c>
      <c r="DB231" s="13">
        <v>7</v>
      </c>
      <c r="DC231" s="14">
        <v>5</v>
      </c>
      <c r="DD231" s="14">
        <v>7</v>
      </c>
      <c r="DE231" s="14">
        <v>6</v>
      </c>
      <c r="DF231" s="14">
        <v>6</v>
      </c>
      <c r="DG231" s="14">
        <v>1</v>
      </c>
      <c r="DH231" s="15">
        <v>17</v>
      </c>
      <c r="DI231" s="13">
        <v>6</v>
      </c>
      <c r="DJ231" s="14">
        <v>3</v>
      </c>
      <c r="DK231" s="14">
        <v>3</v>
      </c>
      <c r="DL231" s="14">
        <v>8</v>
      </c>
      <c r="DM231" s="14">
        <v>11</v>
      </c>
      <c r="DN231" s="14">
        <v>6</v>
      </c>
      <c r="DO231" s="14">
        <v>5</v>
      </c>
      <c r="DP231" s="14">
        <v>4</v>
      </c>
      <c r="DQ231" s="14">
        <v>8</v>
      </c>
      <c r="DR231" s="14">
        <v>8</v>
      </c>
      <c r="DS231" s="14">
        <v>0</v>
      </c>
      <c r="DT231" s="14">
        <v>101</v>
      </c>
      <c r="DU231" s="14">
        <v>81</v>
      </c>
      <c r="DV231" s="14">
        <v>16</v>
      </c>
      <c r="DW231" s="14">
        <v>1</v>
      </c>
      <c r="DX231" s="14">
        <v>19</v>
      </c>
      <c r="DY231" s="14">
        <v>8</v>
      </c>
      <c r="DZ231" s="14">
        <v>24</v>
      </c>
      <c r="EA231" s="14">
        <v>14</v>
      </c>
      <c r="EB231" s="14">
        <v>67</v>
      </c>
      <c r="EC231" s="14">
        <v>133</v>
      </c>
      <c r="ED231" s="14">
        <v>385</v>
      </c>
      <c r="EE231" s="14">
        <v>2</v>
      </c>
      <c r="EF231" s="14">
        <v>5</v>
      </c>
      <c r="EG231" s="14">
        <v>0</v>
      </c>
      <c r="EH231" s="14">
        <v>18</v>
      </c>
      <c r="EI231" s="14">
        <v>252</v>
      </c>
      <c r="EJ231" s="15">
        <v>1.98</v>
      </c>
      <c r="EK231" s="54">
        <f>COUNTBLANK($C231:$EJ231)/139</f>
        <v>0.37410071942446044</v>
      </c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Z231"/>
    </row>
    <row r="232" spans="1:449" ht="15.5" customHeight="1" x14ac:dyDescent="0.35">
      <c r="A232">
        <v>231</v>
      </c>
      <c r="B232">
        <v>4</v>
      </c>
      <c r="C232" s="13">
        <v>2</v>
      </c>
      <c r="D232" s="14">
        <v>6</v>
      </c>
      <c r="E232" s="14">
        <v>4</v>
      </c>
      <c r="F232" s="14">
        <v>1</v>
      </c>
      <c r="G232" s="14">
        <v>1</v>
      </c>
      <c r="H232" s="14">
        <v>1</v>
      </c>
      <c r="I232" s="15">
        <v>2</v>
      </c>
      <c r="J232" s="13">
        <v>1</v>
      </c>
      <c r="K232" s="14">
        <v>1</v>
      </c>
      <c r="L232" s="14">
        <v>1</v>
      </c>
      <c r="M232" s="14">
        <v>1</v>
      </c>
      <c r="N232" s="14">
        <v>1</v>
      </c>
      <c r="O232" s="14">
        <v>1</v>
      </c>
      <c r="P232" s="14">
        <v>1</v>
      </c>
      <c r="Q232" s="14">
        <v>1</v>
      </c>
      <c r="R232" s="14">
        <v>1</v>
      </c>
      <c r="S232" s="14">
        <v>2</v>
      </c>
      <c r="T232" s="14">
        <v>0</v>
      </c>
      <c r="U232" s="14">
        <v>2</v>
      </c>
      <c r="V232" s="14">
        <v>1</v>
      </c>
      <c r="W232" s="15">
        <v>1</v>
      </c>
      <c r="X232" s="16">
        <v>59</v>
      </c>
      <c r="Y232" s="14">
        <v>67</v>
      </c>
      <c r="Z232" s="14">
        <v>18</v>
      </c>
      <c r="AA232" s="13">
        <v>67</v>
      </c>
      <c r="AB232" s="15"/>
      <c r="AC232" s="13">
        <v>42.6</v>
      </c>
      <c r="AD232" s="14">
        <v>5.3</v>
      </c>
      <c r="AE232" s="14">
        <v>70.099999999999994</v>
      </c>
      <c r="AF232" s="14"/>
      <c r="AG232" s="14">
        <v>1.1299999999999999</v>
      </c>
      <c r="AH232" s="14">
        <v>3.34</v>
      </c>
      <c r="AI232" s="14">
        <v>0.68</v>
      </c>
      <c r="AJ232" s="14">
        <v>7.0000000000000007E-2</v>
      </c>
      <c r="AK232" s="14">
        <v>3.71</v>
      </c>
      <c r="AL232" s="13">
        <v>322</v>
      </c>
      <c r="AM232" s="14">
        <v>344</v>
      </c>
      <c r="AN232" s="14"/>
      <c r="AO232" s="14"/>
      <c r="AP232" s="14"/>
      <c r="AQ232" s="14"/>
      <c r="AR232" s="14"/>
      <c r="AS232" s="14"/>
      <c r="AT232" s="14"/>
      <c r="AU232" s="15"/>
      <c r="AV232" s="13"/>
      <c r="AW232" s="14"/>
      <c r="AX232" s="14"/>
      <c r="AY232" s="14"/>
      <c r="AZ232" s="14"/>
      <c r="BA232" s="15"/>
      <c r="BB232" s="13">
        <v>128</v>
      </c>
      <c r="BC232" s="14">
        <v>4.46</v>
      </c>
      <c r="BD232" s="14">
        <v>246</v>
      </c>
      <c r="BE232" s="14">
        <v>6</v>
      </c>
      <c r="BF232" s="14">
        <v>2</v>
      </c>
      <c r="BG232" s="15">
        <v>2</v>
      </c>
      <c r="BH232" s="13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5"/>
      <c r="CM232" s="13"/>
      <c r="CN232" s="14"/>
      <c r="CO232" s="14"/>
      <c r="CP232" s="14"/>
      <c r="CQ232" s="14"/>
      <c r="CR232" s="15"/>
      <c r="CS232" s="13">
        <v>30</v>
      </c>
      <c r="CT232" s="14">
        <v>7</v>
      </c>
      <c r="CU232" s="15">
        <v>18</v>
      </c>
      <c r="CV232" s="13">
        <v>1</v>
      </c>
      <c r="CW232" s="14">
        <v>1</v>
      </c>
      <c r="CX232" s="14">
        <v>1</v>
      </c>
      <c r="CY232" s="14">
        <v>4</v>
      </c>
      <c r="CZ232" s="14">
        <v>5</v>
      </c>
      <c r="DA232" s="15">
        <v>1</v>
      </c>
      <c r="DB232" s="13">
        <v>4</v>
      </c>
      <c r="DC232" s="14">
        <v>6</v>
      </c>
      <c r="DD232" s="14">
        <v>1</v>
      </c>
      <c r="DE232" s="14">
        <v>1</v>
      </c>
      <c r="DF232" s="14">
        <v>7</v>
      </c>
      <c r="DG232" s="14">
        <v>1</v>
      </c>
      <c r="DH232" s="15">
        <v>0</v>
      </c>
      <c r="DI232" s="13">
        <v>6</v>
      </c>
      <c r="DJ232" s="14">
        <v>5</v>
      </c>
      <c r="DK232" s="14">
        <v>5</v>
      </c>
      <c r="DL232" s="14">
        <v>12</v>
      </c>
      <c r="DM232" s="14">
        <v>13</v>
      </c>
      <c r="DN232" s="14">
        <v>7</v>
      </c>
      <c r="DO232" s="14">
        <v>6</v>
      </c>
      <c r="DP232" s="14">
        <v>9</v>
      </c>
      <c r="DQ232" s="14">
        <v>18</v>
      </c>
      <c r="DR232" s="14">
        <v>9</v>
      </c>
      <c r="DS232" s="14">
        <v>9</v>
      </c>
      <c r="DT232" s="14">
        <v>143</v>
      </c>
      <c r="DU232" s="14">
        <v>95</v>
      </c>
      <c r="DV232" s="14">
        <v>18</v>
      </c>
      <c r="DW232" s="14">
        <v>1</v>
      </c>
      <c r="DX232" s="14">
        <v>22</v>
      </c>
      <c r="DY232" s="14">
        <v>14</v>
      </c>
      <c r="DZ232" s="14">
        <v>25</v>
      </c>
      <c r="EA232" s="14">
        <v>16</v>
      </c>
      <c r="EB232" s="14">
        <v>61</v>
      </c>
      <c r="EC232" s="14">
        <v>120</v>
      </c>
      <c r="ED232" s="14">
        <v>161</v>
      </c>
      <c r="EE232" s="14">
        <v>0</v>
      </c>
      <c r="EF232" s="14">
        <v>0</v>
      </c>
      <c r="EG232" s="14">
        <v>0</v>
      </c>
      <c r="EH232" s="14">
        <v>3</v>
      </c>
      <c r="EI232" s="14">
        <v>41</v>
      </c>
      <c r="EJ232" s="15">
        <v>1.96</v>
      </c>
      <c r="EK232" s="54">
        <f>COUNTBLANK($C232:$EJ232)/139</f>
        <v>0.38129496402877699</v>
      </c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Z232"/>
    </row>
    <row r="233" spans="1:449" ht="15.5" customHeight="1" x14ac:dyDescent="0.35">
      <c r="A233">
        <v>232</v>
      </c>
      <c r="B233">
        <v>1</v>
      </c>
      <c r="C233" s="13">
        <v>2</v>
      </c>
      <c r="D233" s="14">
        <v>6</v>
      </c>
      <c r="E233" s="14">
        <v>6</v>
      </c>
      <c r="F233" s="14">
        <v>2</v>
      </c>
      <c r="G233" s="14">
        <v>2</v>
      </c>
      <c r="H233" s="14">
        <v>1</v>
      </c>
      <c r="I233" s="15">
        <v>1</v>
      </c>
      <c r="J233" s="13">
        <v>1</v>
      </c>
      <c r="K233" s="14">
        <v>1</v>
      </c>
      <c r="L233" s="14">
        <v>1</v>
      </c>
      <c r="M233" s="14">
        <v>1</v>
      </c>
      <c r="N233" s="14">
        <v>2</v>
      </c>
      <c r="O233" s="14">
        <v>1</v>
      </c>
      <c r="P233" s="14">
        <v>1</v>
      </c>
      <c r="Q233" s="14">
        <v>1</v>
      </c>
      <c r="R233" s="14">
        <v>2</v>
      </c>
      <c r="S233" s="14">
        <v>2</v>
      </c>
      <c r="T233" s="14">
        <v>0</v>
      </c>
      <c r="U233" s="14">
        <v>1</v>
      </c>
      <c r="V233" s="14">
        <v>1</v>
      </c>
      <c r="W233" s="15">
        <v>1</v>
      </c>
      <c r="X233" s="14">
        <v>74</v>
      </c>
      <c r="Y233" s="14">
        <v>73</v>
      </c>
      <c r="Z233" s="14">
        <v>9</v>
      </c>
      <c r="AA233" s="13">
        <v>47</v>
      </c>
      <c r="AB233" s="15"/>
      <c r="AC233" s="13">
        <v>46.4</v>
      </c>
      <c r="AD233" s="14">
        <v>6.94</v>
      </c>
      <c r="AE233" s="14">
        <v>67.599999999999994</v>
      </c>
      <c r="AF233" s="14">
        <v>6.24</v>
      </c>
      <c r="AG233" s="14">
        <v>2.54</v>
      </c>
      <c r="AH233" s="14">
        <v>3.81</v>
      </c>
      <c r="AI233" s="14">
        <v>0.94</v>
      </c>
      <c r="AJ233" s="14">
        <v>1.32</v>
      </c>
      <c r="AK233" s="14">
        <v>1.73</v>
      </c>
      <c r="AL233" s="13">
        <v>117</v>
      </c>
      <c r="AM233" s="14">
        <v>553</v>
      </c>
      <c r="AN233" s="14"/>
      <c r="AO233" s="14"/>
      <c r="AP233" s="14"/>
      <c r="AQ233" s="14"/>
      <c r="AR233" s="14"/>
      <c r="AS233" s="14"/>
      <c r="AT233" s="14"/>
      <c r="AU233" s="15"/>
      <c r="AV233" s="13"/>
      <c r="AW233" s="14"/>
      <c r="AX233" s="14"/>
      <c r="AY233" s="14"/>
      <c r="AZ233" s="14"/>
      <c r="BA233" s="15"/>
      <c r="BB233" s="13">
        <v>133</v>
      </c>
      <c r="BC233" s="14">
        <v>4.33</v>
      </c>
      <c r="BD233" s="14">
        <v>150</v>
      </c>
      <c r="BE233" s="14">
        <v>5</v>
      </c>
      <c r="BF233" s="14">
        <v>2</v>
      </c>
      <c r="BG233" s="15">
        <v>2</v>
      </c>
      <c r="BH233" s="13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5"/>
      <c r="CM233" s="13"/>
      <c r="CN233" s="14"/>
      <c r="CO233" s="14"/>
      <c r="CP233" s="14"/>
      <c r="CQ233" s="14"/>
      <c r="CR233" s="15"/>
      <c r="CS233" s="13">
        <v>24</v>
      </c>
      <c r="CT233" s="14">
        <v>8</v>
      </c>
      <c r="CU233" s="15">
        <v>14</v>
      </c>
      <c r="CV233" s="13">
        <v>6</v>
      </c>
      <c r="CW233" s="14">
        <v>5</v>
      </c>
      <c r="CX233" s="14">
        <v>7</v>
      </c>
      <c r="CY233" s="14">
        <v>6</v>
      </c>
      <c r="CZ233" s="14">
        <v>7</v>
      </c>
      <c r="DA233" s="15">
        <v>1</v>
      </c>
      <c r="DB233" s="13">
        <v>7</v>
      </c>
      <c r="DC233" s="14">
        <v>8</v>
      </c>
      <c r="DD233" s="14">
        <v>6</v>
      </c>
      <c r="DE233" s="14">
        <v>7</v>
      </c>
      <c r="DF233" s="14">
        <v>6</v>
      </c>
      <c r="DG233" s="14">
        <v>1</v>
      </c>
      <c r="DH233" s="15">
        <v>4</v>
      </c>
      <c r="DI233" s="13">
        <v>6</v>
      </c>
      <c r="DJ233" s="14">
        <v>4</v>
      </c>
      <c r="DK233" s="14">
        <v>5</v>
      </c>
      <c r="DL233" s="14">
        <v>0</v>
      </c>
      <c r="DM233" s="14">
        <v>10</v>
      </c>
      <c r="DN233" s="14">
        <v>6</v>
      </c>
      <c r="DO233" s="14">
        <v>4</v>
      </c>
      <c r="DP233" s="14">
        <v>4</v>
      </c>
      <c r="DQ233" s="14">
        <v>6</v>
      </c>
      <c r="DR233" s="14">
        <v>6</v>
      </c>
      <c r="DS233" s="14">
        <v>0</v>
      </c>
      <c r="DT233" s="14">
        <v>84</v>
      </c>
      <c r="DU233" s="14">
        <v>64</v>
      </c>
      <c r="DV233" s="14">
        <v>15</v>
      </c>
      <c r="DW233" s="14">
        <v>1</v>
      </c>
      <c r="DX233" s="14">
        <v>3</v>
      </c>
      <c r="DY233" s="14">
        <v>8</v>
      </c>
      <c r="DZ233" s="14">
        <v>23</v>
      </c>
      <c r="EA233" s="14">
        <v>15</v>
      </c>
      <c r="EB233" s="14">
        <v>64</v>
      </c>
      <c r="EC233" s="14">
        <v>90</v>
      </c>
      <c r="ED233" s="14">
        <v>196</v>
      </c>
      <c r="EE233" s="14">
        <v>0</v>
      </c>
      <c r="EF233" s="14">
        <v>2</v>
      </c>
      <c r="EG233" s="14">
        <v>0</v>
      </c>
      <c r="EH233" s="14">
        <v>4</v>
      </c>
      <c r="EI233" s="14">
        <v>106</v>
      </c>
      <c r="EJ233" s="15">
        <v>1.4</v>
      </c>
      <c r="EK233" s="54">
        <f>COUNTBLANK($C233:$EJ233)/139</f>
        <v>0.37410071942446044</v>
      </c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Z233"/>
    </row>
    <row r="234" spans="1:449" ht="15.5" customHeight="1" x14ac:dyDescent="0.35">
      <c r="A234">
        <v>233</v>
      </c>
      <c r="B234">
        <v>2</v>
      </c>
      <c r="C234" s="13">
        <v>2</v>
      </c>
      <c r="D234" s="14">
        <v>6</v>
      </c>
      <c r="E234" s="14">
        <v>6</v>
      </c>
      <c r="F234" s="14">
        <v>2</v>
      </c>
      <c r="G234" s="14">
        <v>1</v>
      </c>
      <c r="H234" s="14">
        <v>1</v>
      </c>
      <c r="I234" s="15">
        <v>1</v>
      </c>
      <c r="J234" s="13">
        <v>1</v>
      </c>
      <c r="K234" s="14">
        <v>1</v>
      </c>
      <c r="L234" s="14">
        <v>2</v>
      </c>
      <c r="M234" s="14">
        <v>2</v>
      </c>
      <c r="N234" s="14">
        <v>2</v>
      </c>
      <c r="O234" s="14">
        <v>1</v>
      </c>
      <c r="P234" s="14">
        <v>1</v>
      </c>
      <c r="Q234" s="14">
        <v>1</v>
      </c>
      <c r="R234" s="14">
        <v>1</v>
      </c>
      <c r="S234" s="14">
        <v>2</v>
      </c>
      <c r="T234" s="14">
        <v>0</v>
      </c>
      <c r="U234" s="14">
        <v>1</v>
      </c>
      <c r="V234" s="14">
        <v>1</v>
      </c>
      <c r="W234" s="15">
        <v>1</v>
      </c>
      <c r="X234" s="14">
        <v>74</v>
      </c>
      <c r="Y234" s="14">
        <v>73</v>
      </c>
      <c r="Z234" s="14">
        <v>24</v>
      </c>
      <c r="AA234" s="13">
        <v>56</v>
      </c>
      <c r="AB234" s="15"/>
      <c r="AC234" s="13">
        <v>44.7</v>
      </c>
      <c r="AD234" s="14">
        <v>3.72</v>
      </c>
      <c r="AE234" s="14">
        <v>64.599999999999994</v>
      </c>
      <c r="AF234" s="14">
        <v>6.84</v>
      </c>
      <c r="AG234" s="14">
        <v>0.97</v>
      </c>
      <c r="AH234" s="14">
        <v>2.4500000000000002</v>
      </c>
      <c r="AI234" s="14">
        <v>1.03</v>
      </c>
      <c r="AJ234" s="14">
        <v>2.8</v>
      </c>
      <c r="AK234" s="14">
        <v>2.82</v>
      </c>
      <c r="AL234" s="13">
        <v>92.5</v>
      </c>
      <c r="AM234" s="14">
        <v>427</v>
      </c>
      <c r="AN234" s="14"/>
      <c r="AO234" s="14"/>
      <c r="AP234" s="14"/>
      <c r="AQ234" s="14"/>
      <c r="AR234" s="14"/>
      <c r="AS234" s="14"/>
      <c r="AT234" s="14"/>
      <c r="AU234" s="15"/>
      <c r="AV234" s="13"/>
      <c r="AW234" s="14"/>
      <c r="AX234" s="14"/>
      <c r="AY234" s="14"/>
      <c r="AZ234" s="14"/>
      <c r="BA234" s="15"/>
      <c r="BB234" s="13">
        <v>122</v>
      </c>
      <c r="BC234" s="14">
        <v>3.31</v>
      </c>
      <c r="BD234" s="14">
        <v>207</v>
      </c>
      <c r="BE234" s="14">
        <v>6.8</v>
      </c>
      <c r="BF234" s="14">
        <v>10</v>
      </c>
      <c r="BG234" s="15">
        <v>2</v>
      </c>
      <c r="BH234" s="13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5"/>
      <c r="CM234" s="13"/>
      <c r="CN234" s="14"/>
      <c r="CO234" s="14"/>
      <c r="CP234" s="14"/>
      <c r="CQ234" s="14"/>
      <c r="CR234" s="15"/>
      <c r="CS234" s="13">
        <v>24</v>
      </c>
      <c r="CT234" s="14">
        <v>7</v>
      </c>
      <c r="CU234" s="15">
        <v>16</v>
      </c>
      <c r="CV234" s="13">
        <v>3</v>
      </c>
      <c r="CW234" s="14">
        <v>5</v>
      </c>
      <c r="CX234" s="14">
        <v>1</v>
      </c>
      <c r="CY234" s="14">
        <v>4</v>
      </c>
      <c r="CZ234" s="14">
        <v>6</v>
      </c>
      <c r="DA234" s="15">
        <v>1</v>
      </c>
      <c r="DB234" s="13">
        <v>6</v>
      </c>
      <c r="DC234" s="14">
        <v>6</v>
      </c>
      <c r="DD234" s="14">
        <v>6</v>
      </c>
      <c r="DE234" s="14">
        <v>6</v>
      </c>
      <c r="DF234" s="14">
        <v>6</v>
      </c>
      <c r="DG234" s="14">
        <v>6</v>
      </c>
      <c r="DH234" s="15">
        <v>17</v>
      </c>
      <c r="DI234" s="13">
        <v>4</v>
      </c>
      <c r="DJ234" s="14">
        <v>2</v>
      </c>
      <c r="DK234" s="14">
        <v>4</v>
      </c>
      <c r="DL234" s="14">
        <v>1</v>
      </c>
      <c r="DM234" s="14">
        <v>10</v>
      </c>
      <c r="DN234" s="14">
        <v>6</v>
      </c>
      <c r="DO234" s="14">
        <v>4</v>
      </c>
      <c r="DP234" s="14">
        <v>5</v>
      </c>
      <c r="DQ234" s="14">
        <v>8</v>
      </c>
      <c r="DR234" s="14">
        <v>8</v>
      </c>
      <c r="DS234" s="14">
        <v>0</v>
      </c>
      <c r="DT234" s="14">
        <v>84</v>
      </c>
      <c r="DU234" s="14">
        <v>67</v>
      </c>
      <c r="DV234" s="14">
        <v>14</v>
      </c>
      <c r="DW234" s="14">
        <v>1</v>
      </c>
      <c r="DX234" s="14">
        <v>8</v>
      </c>
      <c r="DY234" s="14">
        <v>8</v>
      </c>
      <c r="DZ234" s="14">
        <v>24</v>
      </c>
      <c r="EA234" s="14">
        <v>13</v>
      </c>
      <c r="EB234" s="14">
        <v>143</v>
      </c>
      <c r="EC234" s="14">
        <v>154</v>
      </c>
      <c r="ED234" s="14">
        <v>334</v>
      </c>
      <c r="EE234" s="14">
        <v>0</v>
      </c>
      <c r="EF234" s="14">
        <v>0</v>
      </c>
      <c r="EG234" s="14">
        <v>0</v>
      </c>
      <c r="EH234" s="14">
        <v>5</v>
      </c>
      <c r="EI234" s="14">
        <v>180</v>
      </c>
      <c r="EJ234" s="15">
        <v>1.07</v>
      </c>
      <c r="EK234" s="54">
        <f>COUNTBLANK($C234:$EJ234)/139</f>
        <v>0.37410071942446044</v>
      </c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Z234"/>
    </row>
    <row r="235" spans="1:449" ht="15.5" customHeight="1" x14ac:dyDescent="0.35">
      <c r="A235">
        <v>234</v>
      </c>
      <c r="B235">
        <v>4</v>
      </c>
      <c r="C235" s="13">
        <v>2</v>
      </c>
      <c r="D235" s="14">
        <v>6</v>
      </c>
      <c r="E235" s="14">
        <v>5</v>
      </c>
      <c r="F235" s="14">
        <v>2</v>
      </c>
      <c r="G235" s="14">
        <v>2</v>
      </c>
      <c r="H235" s="14">
        <v>1</v>
      </c>
      <c r="I235" s="15">
        <v>1</v>
      </c>
      <c r="J235" s="13">
        <v>1</v>
      </c>
      <c r="K235" s="14">
        <v>1</v>
      </c>
      <c r="L235" s="14">
        <v>1</v>
      </c>
      <c r="M235" s="14">
        <v>2</v>
      </c>
      <c r="N235" s="14">
        <v>1</v>
      </c>
      <c r="O235" s="14">
        <v>1</v>
      </c>
      <c r="P235" s="14">
        <v>1</v>
      </c>
      <c r="Q235" s="14">
        <v>1</v>
      </c>
      <c r="R235" s="14">
        <v>2</v>
      </c>
      <c r="S235" s="14">
        <v>1</v>
      </c>
      <c r="T235" s="14">
        <v>0</v>
      </c>
      <c r="U235" s="14">
        <v>2</v>
      </c>
      <c r="V235" s="14">
        <v>2</v>
      </c>
      <c r="W235" s="15">
        <v>1</v>
      </c>
      <c r="X235" s="14">
        <v>55</v>
      </c>
      <c r="Y235" s="14">
        <v>54</v>
      </c>
      <c r="Z235" s="14">
        <v>12</v>
      </c>
      <c r="AA235" s="13">
        <v>55</v>
      </c>
      <c r="AB235" s="15"/>
      <c r="AC235" s="13">
        <v>44.7</v>
      </c>
      <c r="AD235" s="14">
        <v>6.35</v>
      </c>
      <c r="AE235" s="14">
        <v>80.5</v>
      </c>
      <c r="AF235" s="14">
        <v>5.56</v>
      </c>
      <c r="AG235" s="14">
        <v>2.63</v>
      </c>
      <c r="AH235" s="14">
        <v>3.09</v>
      </c>
      <c r="AI235" s="14">
        <v>1.1299999999999999</v>
      </c>
      <c r="AJ235" s="14">
        <v>0</v>
      </c>
      <c r="AK235" s="14">
        <v>1.41</v>
      </c>
      <c r="AL235" s="13">
        <v>212</v>
      </c>
      <c r="AM235" s="14">
        <v>381</v>
      </c>
      <c r="AN235" s="14"/>
      <c r="AO235" s="14"/>
      <c r="AP235" s="14"/>
      <c r="AQ235" s="14"/>
      <c r="AR235" s="14"/>
      <c r="AS235" s="14"/>
      <c r="AT235" s="14"/>
      <c r="AU235" s="15"/>
      <c r="AV235" s="13"/>
      <c r="AW235" s="14"/>
      <c r="AX235" s="14"/>
      <c r="AY235" s="14"/>
      <c r="AZ235" s="14"/>
      <c r="BA235" s="15"/>
      <c r="BB235" s="13">
        <v>140</v>
      </c>
      <c r="BC235" s="14">
        <v>4.4800000000000004</v>
      </c>
      <c r="BD235" s="14">
        <v>221</v>
      </c>
      <c r="BE235" s="14">
        <v>4.2</v>
      </c>
      <c r="BF235" s="14">
        <v>7</v>
      </c>
      <c r="BG235" s="15">
        <v>4</v>
      </c>
      <c r="BH235" s="13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5"/>
      <c r="CM235" s="13"/>
      <c r="CN235" s="14"/>
      <c r="CO235" s="14"/>
      <c r="CP235" s="14"/>
      <c r="CQ235" s="14"/>
      <c r="CR235" s="15"/>
      <c r="CS235" s="13">
        <v>29</v>
      </c>
      <c r="CT235" s="14">
        <v>10</v>
      </c>
      <c r="CU235" s="15">
        <v>18</v>
      </c>
      <c r="CV235" s="13">
        <v>5</v>
      </c>
      <c r="CW235" s="14">
        <v>1</v>
      </c>
      <c r="CX235" s="14">
        <v>7</v>
      </c>
      <c r="CY235" s="14">
        <v>1</v>
      </c>
      <c r="CZ235" s="14">
        <v>7</v>
      </c>
      <c r="DA235" s="15">
        <v>5</v>
      </c>
      <c r="DB235" s="13">
        <v>7</v>
      </c>
      <c r="DC235" s="14">
        <v>8</v>
      </c>
      <c r="DD235" s="14">
        <v>8</v>
      </c>
      <c r="DE235" s="14">
        <v>4</v>
      </c>
      <c r="DF235" s="14">
        <v>8</v>
      </c>
      <c r="DG235" s="14">
        <v>2</v>
      </c>
      <c r="DH235" s="15">
        <v>8</v>
      </c>
      <c r="DI235" s="13">
        <v>6</v>
      </c>
      <c r="DJ235" s="14">
        <v>5</v>
      </c>
      <c r="DK235" s="14">
        <v>5</v>
      </c>
      <c r="DL235" s="14">
        <v>13</v>
      </c>
      <c r="DM235" s="14">
        <v>10</v>
      </c>
      <c r="DN235" s="14">
        <v>6</v>
      </c>
      <c r="DO235" s="14">
        <v>4</v>
      </c>
      <c r="DP235" s="14">
        <v>12</v>
      </c>
      <c r="DQ235" s="14">
        <v>21</v>
      </c>
      <c r="DR235" s="14">
        <v>9</v>
      </c>
      <c r="DS235" s="14">
        <v>12</v>
      </c>
      <c r="DT235" s="14">
        <v>143</v>
      </c>
      <c r="DU235" s="14">
        <v>97</v>
      </c>
      <c r="DV235" s="14">
        <v>18</v>
      </c>
      <c r="DW235" s="14">
        <v>1</v>
      </c>
      <c r="DX235" s="14">
        <v>23</v>
      </c>
      <c r="DY235" s="14">
        <v>14</v>
      </c>
      <c r="DZ235" s="14">
        <v>23</v>
      </c>
      <c r="EA235" s="14">
        <v>16</v>
      </c>
      <c r="EB235" s="14">
        <v>61</v>
      </c>
      <c r="EC235" s="14">
        <v>82</v>
      </c>
      <c r="ED235" s="14">
        <v>121</v>
      </c>
      <c r="EE235" s="14">
        <v>0</v>
      </c>
      <c r="EF235" s="14">
        <v>0</v>
      </c>
      <c r="EG235" s="14">
        <v>0</v>
      </c>
      <c r="EH235" s="14">
        <v>0</v>
      </c>
      <c r="EI235" s="14">
        <v>39</v>
      </c>
      <c r="EJ235" s="15">
        <v>1.34</v>
      </c>
      <c r="EK235" s="54">
        <f>COUNTBLANK($C235:$EJ235)/139</f>
        <v>0.37410071942446044</v>
      </c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Z235"/>
    </row>
    <row r="236" spans="1:449" ht="15.5" customHeight="1" x14ac:dyDescent="0.35">
      <c r="A236">
        <v>235</v>
      </c>
      <c r="B236">
        <v>2</v>
      </c>
      <c r="C236" s="13">
        <v>1</v>
      </c>
      <c r="D236" s="14">
        <v>6</v>
      </c>
      <c r="E236" s="14">
        <v>5</v>
      </c>
      <c r="F236" s="14">
        <v>2</v>
      </c>
      <c r="G236" s="14">
        <v>2</v>
      </c>
      <c r="H236" s="14">
        <v>1</v>
      </c>
      <c r="I236" s="15">
        <v>3</v>
      </c>
      <c r="J236" s="13">
        <v>1</v>
      </c>
      <c r="K236" s="14">
        <v>1</v>
      </c>
      <c r="L236" s="14">
        <v>1</v>
      </c>
      <c r="M236" s="14">
        <v>1</v>
      </c>
      <c r="N236" s="14">
        <v>2</v>
      </c>
      <c r="O236" s="14">
        <v>2</v>
      </c>
      <c r="P236" s="14">
        <v>2</v>
      </c>
      <c r="Q236" s="14">
        <v>1</v>
      </c>
      <c r="R236" s="14">
        <v>1</v>
      </c>
      <c r="S236" s="14">
        <v>2</v>
      </c>
      <c r="T236" s="14">
        <v>0</v>
      </c>
      <c r="U236" s="14">
        <v>1</v>
      </c>
      <c r="V236" s="14">
        <v>1</v>
      </c>
      <c r="W236" s="15">
        <v>2</v>
      </c>
      <c r="X236" s="14">
        <v>76</v>
      </c>
      <c r="Y236" s="14">
        <v>73</v>
      </c>
      <c r="Z236" s="14">
        <v>36</v>
      </c>
      <c r="AA236" s="13">
        <v>47</v>
      </c>
      <c r="AB236" s="15"/>
      <c r="AC236" s="13">
        <v>43.8</v>
      </c>
      <c r="AD236" s="14">
        <v>5.13</v>
      </c>
      <c r="AE236" s="14">
        <v>71.900000000000006</v>
      </c>
      <c r="AF236" s="14">
        <v>6.86</v>
      </c>
      <c r="AG236" s="14">
        <v>1.57</v>
      </c>
      <c r="AH236" s="14">
        <v>2.84</v>
      </c>
      <c r="AI236" s="14">
        <v>0.95</v>
      </c>
      <c r="AJ236" s="14">
        <v>0</v>
      </c>
      <c r="AK236" s="14">
        <v>2.2599999999999998</v>
      </c>
      <c r="AL236" s="13">
        <v>167</v>
      </c>
      <c r="AM236" s="14">
        <v>475</v>
      </c>
      <c r="AN236" s="14"/>
      <c r="AO236" s="14"/>
      <c r="AP236" s="14"/>
      <c r="AQ236" s="14"/>
      <c r="AR236" s="14"/>
      <c r="AS236" s="14"/>
      <c r="AT236" s="14"/>
      <c r="AU236" s="15"/>
      <c r="AV236" s="13"/>
      <c r="AW236" s="14"/>
      <c r="AX236" s="14"/>
      <c r="AY236" s="14"/>
      <c r="AZ236" s="14"/>
      <c r="BA236" s="15"/>
      <c r="BB236" s="13">
        <v>147</v>
      </c>
      <c r="BC236" s="14">
        <v>4.51</v>
      </c>
      <c r="BD236" s="14">
        <v>186</v>
      </c>
      <c r="BE236" s="14">
        <v>7.5</v>
      </c>
      <c r="BF236" s="14">
        <v>4</v>
      </c>
      <c r="BG236" s="15">
        <v>4</v>
      </c>
      <c r="BH236" s="13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5"/>
      <c r="CM236" s="13"/>
      <c r="CN236" s="14"/>
      <c r="CO236" s="14"/>
      <c r="CP236" s="14"/>
      <c r="CQ236" s="14"/>
      <c r="CR236" s="15"/>
      <c r="CS236" s="13">
        <v>29</v>
      </c>
      <c r="CT236" s="14">
        <v>6</v>
      </c>
      <c r="CU236" s="15">
        <v>16</v>
      </c>
      <c r="CV236" s="13">
        <v>1</v>
      </c>
      <c r="CW236" s="14">
        <v>1</v>
      </c>
      <c r="CX236" s="14">
        <v>5</v>
      </c>
      <c r="CY236" s="14">
        <v>1</v>
      </c>
      <c r="CZ236" s="14">
        <v>2</v>
      </c>
      <c r="DA236" s="15">
        <v>1</v>
      </c>
      <c r="DB236" s="13">
        <v>7</v>
      </c>
      <c r="DC236" s="14">
        <v>6</v>
      </c>
      <c r="DD236" s="14">
        <v>8</v>
      </c>
      <c r="DE236" s="14">
        <v>4</v>
      </c>
      <c r="DF236" s="14">
        <v>6</v>
      </c>
      <c r="DG236" s="14">
        <v>6</v>
      </c>
      <c r="DH236" s="15">
        <v>7</v>
      </c>
      <c r="DI236" s="13">
        <v>6</v>
      </c>
      <c r="DJ236" s="14">
        <v>5</v>
      </c>
      <c r="DK236" s="14">
        <v>5</v>
      </c>
      <c r="DL236" s="14">
        <v>12</v>
      </c>
      <c r="DM236" s="14">
        <v>11</v>
      </c>
      <c r="DN236" s="14">
        <v>6</v>
      </c>
      <c r="DO236" s="14">
        <v>5</v>
      </c>
      <c r="DP236" s="14">
        <v>8</v>
      </c>
      <c r="DQ236" s="14">
        <v>17</v>
      </c>
      <c r="DR236" s="14">
        <v>9</v>
      </c>
      <c r="DS236" s="14">
        <v>8</v>
      </c>
      <c r="DT236" s="14">
        <v>143</v>
      </c>
      <c r="DU236" s="14">
        <v>90</v>
      </c>
      <c r="DV236" s="14">
        <v>18</v>
      </c>
      <c r="DW236" s="14">
        <v>1</v>
      </c>
      <c r="DX236" s="14">
        <v>24</v>
      </c>
      <c r="DY236" s="14">
        <v>12</v>
      </c>
      <c r="DZ236" s="14">
        <v>25</v>
      </c>
      <c r="EA236" s="14">
        <v>11</v>
      </c>
      <c r="EB236" s="14">
        <v>63</v>
      </c>
      <c r="EC236" s="14">
        <v>100</v>
      </c>
      <c r="ED236" s="14">
        <v>196</v>
      </c>
      <c r="EE236" s="14">
        <v>0</v>
      </c>
      <c r="EF236" s="14">
        <v>0</v>
      </c>
      <c r="EG236" s="14">
        <v>0</v>
      </c>
      <c r="EH236" s="14">
        <v>7</v>
      </c>
      <c r="EI236" s="14">
        <v>96</v>
      </c>
      <c r="EJ236" s="15">
        <v>1.58</v>
      </c>
      <c r="EK236" s="54">
        <f>COUNTBLANK($C236:$EJ236)/139</f>
        <v>0.37410071942446044</v>
      </c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Z236"/>
    </row>
    <row r="237" spans="1:449" ht="15.5" customHeight="1" x14ac:dyDescent="0.35">
      <c r="A237">
        <v>236</v>
      </c>
      <c r="B237">
        <v>6</v>
      </c>
      <c r="C237" s="13">
        <v>2</v>
      </c>
      <c r="D237" s="14">
        <v>7</v>
      </c>
      <c r="E237" s="14">
        <v>6</v>
      </c>
      <c r="F237" s="14">
        <v>3</v>
      </c>
      <c r="G237" s="14">
        <v>3</v>
      </c>
      <c r="H237" s="14">
        <v>1</v>
      </c>
      <c r="I237" s="15">
        <v>1</v>
      </c>
      <c r="J237" s="13">
        <v>1</v>
      </c>
      <c r="K237" s="14">
        <v>1</v>
      </c>
      <c r="L237" s="14">
        <v>1</v>
      </c>
      <c r="M237" s="14">
        <v>1</v>
      </c>
      <c r="N237" s="14">
        <v>1</v>
      </c>
      <c r="O237" s="14">
        <v>1</v>
      </c>
      <c r="P237" s="14">
        <v>1</v>
      </c>
      <c r="Q237" s="14">
        <v>3</v>
      </c>
      <c r="R237" s="14">
        <v>1</v>
      </c>
      <c r="S237" s="14">
        <v>2</v>
      </c>
      <c r="T237" s="14">
        <v>0</v>
      </c>
      <c r="U237" s="14">
        <v>1</v>
      </c>
      <c r="V237" s="14">
        <v>1</v>
      </c>
      <c r="W237" s="15">
        <v>1</v>
      </c>
      <c r="X237" s="14">
        <v>62</v>
      </c>
      <c r="Y237" s="14">
        <v>58</v>
      </c>
      <c r="Z237" s="14">
        <v>48</v>
      </c>
      <c r="AA237" s="13">
        <v>53</v>
      </c>
      <c r="AB237" s="15"/>
      <c r="AC237" s="13">
        <v>45.7</v>
      </c>
      <c r="AD237" s="14">
        <v>5.56</v>
      </c>
      <c r="AE237" s="14">
        <v>72.400000000000006</v>
      </c>
      <c r="AF237" s="14">
        <v>6.7</v>
      </c>
      <c r="AG237" s="14">
        <v>1.1100000000000001</v>
      </c>
      <c r="AH237" s="14">
        <v>2.78</v>
      </c>
      <c r="AI237" s="14">
        <v>1.85</v>
      </c>
      <c r="AJ237" s="14">
        <v>1.32</v>
      </c>
      <c r="AK237" s="14">
        <v>4.03</v>
      </c>
      <c r="AL237" s="13">
        <v>276</v>
      </c>
      <c r="AM237" s="14">
        <v>528</v>
      </c>
      <c r="AN237" s="14"/>
      <c r="AO237" s="14"/>
      <c r="AP237" s="14"/>
      <c r="AQ237" s="14"/>
      <c r="AR237" s="14"/>
      <c r="AS237" s="14"/>
      <c r="AT237" s="14"/>
      <c r="AU237" s="15"/>
      <c r="AV237" s="13"/>
      <c r="AW237" s="14"/>
      <c r="AX237" s="14"/>
      <c r="AY237" s="14"/>
      <c r="AZ237" s="14"/>
      <c r="BA237" s="15"/>
      <c r="BB237" s="13">
        <v>126</v>
      </c>
      <c r="BC237" s="14">
        <v>4.3499999999999996</v>
      </c>
      <c r="BD237" s="14">
        <v>182</v>
      </c>
      <c r="BE237" s="14">
        <v>4.0999999999999996</v>
      </c>
      <c r="BF237" s="14">
        <v>12</v>
      </c>
      <c r="BG237" s="15">
        <v>3</v>
      </c>
      <c r="BH237" s="13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5"/>
      <c r="CM237" s="13"/>
      <c r="CN237" s="14"/>
      <c r="CO237" s="14"/>
      <c r="CP237" s="14"/>
      <c r="CQ237" s="14"/>
      <c r="CR237" s="15"/>
      <c r="CS237" s="13">
        <v>22</v>
      </c>
      <c r="CT237" s="14">
        <v>5</v>
      </c>
      <c r="CU237" s="15">
        <v>16</v>
      </c>
      <c r="CV237" s="13">
        <v>7</v>
      </c>
      <c r="CW237" s="14">
        <v>8</v>
      </c>
      <c r="CX237" s="14">
        <v>7</v>
      </c>
      <c r="CY237" s="14">
        <v>6</v>
      </c>
      <c r="CZ237" s="14">
        <v>7</v>
      </c>
      <c r="DA237" s="15">
        <v>1</v>
      </c>
      <c r="DB237" s="13">
        <v>6</v>
      </c>
      <c r="DC237" s="14">
        <v>7</v>
      </c>
      <c r="DD237" s="14">
        <v>7</v>
      </c>
      <c r="DE237" s="14">
        <v>6</v>
      </c>
      <c r="DF237" s="14">
        <v>4</v>
      </c>
      <c r="DG237" s="14">
        <v>1</v>
      </c>
      <c r="DH237" s="15">
        <v>13</v>
      </c>
      <c r="DI237" s="13">
        <v>6</v>
      </c>
      <c r="DJ237" s="14">
        <v>4</v>
      </c>
      <c r="DK237" s="14">
        <v>3</v>
      </c>
      <c r="DL237" s="14">
        <v>7</v>
      </c>
      <c r="DM237" s="14">
        <v>13</v>
      </c>
      <c r="DN237" s="14">
        <v>7</v>
      </c>
      <c r="DO237" s="14">
        <v>5</v>
      </c>
      <c r="DP237" s="14">
        <v>4</v>
      </c>
      <c r="DQ237" s="14">
        <v>9</v>
      </c>
      <c r="DR237" s="14">
        <v>6</v>
      </c>
      <c r="DS237" s="14">
        <v>3</v>
      </c>
      <c r="DT237" s="14">
        <v>94</v>
      </c>
      <c r="DU237" s="14">
        <v>66</v>
      </c>
      <c r="DV237" s="14">
        <v>10</v>
      </c>
      <c r="DW237" s="14">
        <v>1</v>
      </c>
      <c r="DX237" s="14">
        <v>10</v>
      </c>
      <c r="DY237" s="14">
        <v>5</v>
      </c>
      <c r="DZ237" s="14">
        <v>24</v>
      </c>
      <c r="EA237" s="14">
        <v>9</v>
      </c>
      <c r="EB237" s="14">
        <v>82</v>
      </c>
      <c r="EC237" s="14">
        <v>148</v>
      </c>
      <c r="ED237" s="14">
        <v>201</v>
      </c>
      <c r="EE237" s="14">
        <v>1</v>
      </c>
      <c r="EF237" s="14">
        <v>2</v>
      </c>
      <c r="EG237" s="14">
        <v>1</v>
      </c>
      <c r="EH237" s="14">
        <v>8</v>
      </c>
      <c r="EI237" s="14">
        <v>52</v>
      </c>
      <c r="EJ237" s="15">
        <v>1.81</v>
      </c>
      <c r="EK237" s="54">
        <f>COUNTBLANK($C237:$EJ237)/139</f>
        <v>0.37410071942446044</v>
      </c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Z237"/>
    </row>
    <row r="238" spans="1:449" s="8" customFormat="1" ht="15.5" customHeight="1" x14ac:dyDescent="0.35">
      <c r="A238">
        <v>237</v>
      </c>
      <c r="B238">
        <v>2</v>
      </c>
      <c r="C238" s="13">
        <v>2</v>
      </c>
      <c r="D238" s="14">
        <v>4</v>
      </c>
      <c r="E238" s="14">
        <v>6</v>
      </c>
      <c r="F238" s="14">
        <v>2</v>
      </c>
      <c r="G238" s="14">
        <v>1</v>
      </c>
      <c r="H238" s="14">
        <v>1</v>
      </c>
      <c r="I238" s="15">
        <v>1</v>
      </c>
      <c r="J238" s="13">
        <v>1</v>
      </c>
      <c r="K238" s="14">
        <v>1</v>
      </c>
      <c r="L238" s="14">
        <v>1</v>
      </c>
      <c r="M238" s="14">
        <v>1</v>
      </c>
      <c r="N238" s="14">
        <v>1</v>
      </c>
      <c r="O238" s="14">
        <v>1</v>
      </c>
      <c r="P238" s="14">
        <v>1</v>
      </c>
      <c r="Q238" s="14">
        <v>1</v>
      </c>
      <c r="R238" s="14">
        <v>1</v>
      </c>
      <c r="S238" s="14">
        <v>1</v>
      </c>
      <c r="T238" s="14">
        <v>0</v>
      </c>
      <c r="U238" s="14">
        <v>1</v>
      </c>
      <c r="V238" s="14">
        <v>1</v>
      </c>
      <c r="W238" s="15">
        <v>1</v>
      </c>
      <c r="X238" s="14">
        <v>74</v>
      </c>
      <c r="Y238" s="14">
        <v>67</v>
      </c>
      <c r="Z238" s="14">
        <v>84</v>
      </c>
      <c r="AA238" s="13">
        <v>52</v>
      </c>
      <c r="AB238" s="15"/>
      <c r="AC238" s="13">
        <v>43.8</v>
      </c>
      <c r="AD238" s="14">
        <v>5.8</v>
      </c>
      <c r="AE238" s="14">
        <v>71.5</v>
      </c>
      <c r="AF238" s="14">
        <v>6.69</v>
      </c>
      <c r="AG238" s="14">
        <v>1.53</v>
      </c>
      <c r="AH238" s="14">
        <v>5.26</v>
      </c>
      <c r="AI238" s="14">
        <v>1.08</v>
      </c>
      <c r="AJ238" s="14">
        <v>0</v>
      </c>
      <c r="AK238" s="14">
        <v>2.8</v>
      </c>
      <c r="AL238" s="13">
        <v>159</v>
      </c>
      <c r="AM238" s="14">
        <v>354</v>
      </c>
      <c r="AN238" s="14"/>
      <c r="AO238" s="14"/>
      <c r="AP238" s="14"/>
      <c r="AQ238" s="14"/>
      <c r="AR238" s="14"/>
      <c r="AS238" s="14"/>
      <c r="AT238" s="14"/>
      <c r="AU238" s="15"/>
      <c r="AV238" s="13"/>
      <c r="AW238" s="14"/>
      <c r="AX238" s="14"/>
      <c r="AY238" s="14"/>
      <c r="AZ238" s="14"/>
      <c r="BA238" s="15"/>
      <c r="BB238" s="13">
        <v>132</v>
      </c>
      <c r="BC238" s="14">
        <v>4.42</v>
      </c>
      <c r="BD238" s="14">
        <v>177</v>
      </c>
      <c r="BE238" s="14">
        <v>5.8</v>
      </c>
      <c r="BF238" s="14">
        <v>10</v>
      </c>
      <c r="BG238" s="15">
        <v>2</v>
      </c>
      <c r="BH238" s="13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5"/>
      <c r="CM238" s="13"/>
      <c r="CN238" s="14"/>
      <c r="CO238" s="14"/>
      <c r="CP238" s="14"/>
      <c r="CQ238" s="14"/>
      <c r="CR238" s="15"/>
      <c r="CS238" s="13">
        <v>24</v>
      </c>
      <c r="CT238" s="14">
        <v>8</v>
      </c>
      <c r="CU238" s="15">
        <v>16</v>
      </c>
      <c r="CV238" s="13">
        <v>6</v>
      </c>
      <c r="CW238" s="14">
        <v>7</v>
      </c>
      <c r="CX238" s="14">
        <v>6</v>
      </c>
      <c r="CY238" s="14">
        <v>7</v>
      </c>
      <c r="CZ238" s="14">
        <v>6</v>
      </c>
      <c r="DA238" s="15">
        <v>2</v>
      </c>
      <c r="DB238" s="13">
        <v>7</v>
      </c>
      <c r="DC238" s="14">
        <v>7</v>
      </c>
      <c r="DD238" s="14">
        <v>5</v>
      </c>
      <c r="DE238" s="14">
        <v>8</v>
      </c>
      <c r="DF238" s="14">
        <v>8</v>
      </c>
      <c r="DG238" s="14">
        <v>6</v>
      </c>
      <c r="DH238" s="15">
        <v>15</v>
      </c>
      <c r="DI238" s="13">
        <v>6</v>
      </c>
      <c r="DJ238" s="14">
        <v>4</v>
      </c>
      <c r="DK238" s="14">
        <v>5</v>
      </c>
      <c r="DL238" s="14">
        <v>3</v>
      </c>
      <c r="DM238" s="14">
        <v>9</v>
      </c>
      <c r="DN238" s="14">
        <v>4</v>
      </c>
      <c r="DO238" s="14">
        <v>5</v>
      </c>
      <c r="DP238" s="14">
        <v>7</v>
      </c>
      <c r="DQ238" s="14">
        <v>6</v>
      </c>
      <c r="DR238" s="14">
        <v>5</v>
      </c>
      <c r="DS238" s="14">
        <v>1</v>
      </c>
      <c r="DT238" s="14">
        <v>92</v>
      </c>
      <c r="DU238" s="14">
        <v>61</v>
      </c>
      <c r="DV238" s="14">
        <v>11</v>
      </c>
      <c r="DW238" s="14">
        <v>1</v>
      </c>
      <c r="DX238" s="14">
        <v>8</v>
      </c>
      <c r="DY238" s="14">
        <v>4</v>
      </c>
      <c r="DZ238" s="14">
        <v>26</v>
      </c>
      <c r="EA238" s="14">
        <v>12</v>
      </c>
      <c r="EB238" s="14">
        <v>52</v>
      </c>
      <c r="EC238" s="14">
        <v>114</v>
      </c>
      <c r="ED238" s="14">
        <v>160</v>
      </c>
      <c r="EE238" s="14">
        <v>0</v>
      </c>
      <c r="EF238" s="14">
        <v>0</v>
      </c>
      <c r="EG238" s="14">
        <v>3</v>
      </c>
      <c r="EH238" s="14">
        <v>5</v>
      </c>
      <c r="EI238" s="14">
        <v>46</v>
      </c>
      <c r="EJ238" s="15">
        <v>2.19</v>
      </c>
      <c r="EK238" s="56">
        <f>COUNTBLANK($C238:$EJ238)/139</f>
        <v>0.37410071942446044</v>
      </c>
      <c r="QF238"/>
      <c r="QG238"/>
    </row>
    <row r="239" spans="1:449" s="8" customFormat="1" ht="15.5" customHeight="1" x14ac:dyDescent="0.35">
      <c r="A239">
        <v>238</v>
      </c>
      <c r="B239">
        <v>2</v>
      </c>
      <c r="C239" s="13">
        <v>2</v>
      </c>
      <c r="D239" s="14">
        <v>4</v>
      </c>
      <c r="E239" s="14">
        <v>6</v>
      </c>
      <c r="F239" s="14">
        <v>3</v>
      </c>
      <c r="G239" s="14">
        <v>1</v>
      </c>
      <c r="H239" s="14">
        <v>1</v>
      </c>
      <c r="I239" s="15">
        <v>1</v>
      </c>
      <c r="J239" s="13">
        <v>2</v>
      </c>
      <c r="K239" s="14">
        <v>1</v>
      </c>
      <c r="L239" s="14">
        <v>1</v>
      </c>
      <c r="M239" s="14">
        <v>1</v>
      </c>
      <c r="N239" s="14">
        <v>2</v>
      </c>
      <c r="O239" s="14">
        <v>2</v>
      </c>
      <c r="P239" s="14">
        <v>1</v>
      </c>
      <c r="Q239" s="14">
        <v>1</v>
      </c>
      <c r="R239" s="14">
        <v>1</v>
      </c>
      <c r="S239" s="14">
        <v>2</v>
      </c>
      <c r="T239" s="14">
        <v>1</v>
      </c>
      <c r="U239" s="14">
        <v>1</v>
      </c>
      <c r="V239" s="14">
        <v>1</v>
      </c>
      <c r="W239" s="15">
        <v>1</v>
      </c>
      <c r="X239" s="14">
        <v>69</v>
      </c>
      <c r="Y239" s="14">
        <v>68</v>
      </c>
      <c r="Z239" s="14">
        <v>12</v>
      </c>
      <c r="AA239" s="13">
        <v>49</v>
      </c>
      <c r="AB239" s="15"/>
      <c r="AC239" s="13">
        <v>44.7</v>
      </c>
      <c r="AD239" s="14">
        <v>5.3</v>
      </c>
      <c r="AE239" s="14">
        <v>82</v>
      </c>
      <c r="AF239" s="14">
        <v>6.57</v>
      </c>
      <c r="AG239" s="14">
        <v>1.32</v>
      </c>
      <c r="AH239" s="14">
        <v>3.94</v>
      </c>
      <c r="AI239" s="14">
        <v>0.99</v>
      </c>
      <c r="AJ239" s="14">
        <v>5.91</v>
      </c>
      <c r="AK239" s="14">
        <v>3.02</v>
      </c>
      <c r="AL239" s="13">
        <v>118</v>
      </c>
      <c r="AM239" s="14">
        <v>148</v>
      </c>
      <c r="AN239" s="14"/>
      <c r="AO239" s="14"/>
      <c r="AP239" s="14"/>
      <c r="AQ239" s="14"/>
      <c r="AR239" s="14"/>
      <c r="AS239" s="14"/>
      <c r="AT239" s="14"/>
      <c r="AU239" s="15"/>
      <c r="AV239" s="13"/>
      <c r="AW239" s="14"/>
      <c r="AX239" s="14"/>
      <c r="AY239" s="14"/>
      <c r="AZ239" s="14"/>
      <c r="BA239" s="15"/>
      <c r="BB239" s="13">
        <v>133</v>
      </c>
      <c r="BC239" s="14">
        <v>4.29</v>
      </c>
      <c r="BD239" s="14">
        <v>392</v>
      </c>
      <c r="BE239" s="14">
        <v>7.3</v>
      </c>
      <c r="BF239" s="14">
        <v>28</v>
      </c>
      <c r="BG239" s="15">
        <v>4</v>
      </c>
      <c r="BH239" s="13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5"/>
      <c r="CM239" s="13"/>
      <c r="CN239" s="14"/>
      <c r="CO239" s="14"/>
      <c r="CP239" s="14"/>
      <c r="CQ239" s="14"/>
      <c r="CR239" s="15"/>
      <c r="CS239" s="13">
        <v>28</v>
      </c>
      <c r="CT239" s="14">
        <v>10</v>
      </c>
      <c r="CU239" s="15">
        <v>17</v>
      </c>
      <c r="CV239" s="13">
        <v>3</v>
      </c>
      <c r="CW239" s="14">
        <v>6</v>
      </c>
      <c r="CX239" s="14">
        <v>1</v>
      </c>
      <c r="CY239" s="14">
        <v>6</v>
      </c>
      <c r="CZ239" s="14">
        <v>1</v>
      </c>
      <c r="DA239" s="15">
        <v>1</v>
      </c>
      <c r="DB239" s="13">
        <v>6</v>
      </c>
      <c r="DC239" s="14">
        <v>6</v>
      </c>
      <c r="DD239" s="14">
        <v>6</v>
      </c>
      <c r="DE239" s="14">
        <v>6</v>
      </c>
      <c r="DF239" s="14">
        <v>5</v>
      </c>
      <c r="DG239" s="14">
        <v>4</v>
      </c>
      <c r="DH239" s="15">
        <v>8</v>
      </c>
      <c r="DI239" s="13">
        <v>6</v>
      </c>
      <c r="DJ239" s="14">
        <v>5</v>
      </c>
      <c r="DK239" s="14">
        <v>7</v>
      </c>
      <c r="DL239" s="14">
        <v>8</v>
      </c>
      <c r="DM239" s="14">
        <v>7</v>
      </c>
      <c r="DN239" s="14">
        <v>4</v>
      </c>
      <c r="DO239" s="14">
        <v>3</v>
      </c>
      <c r="DP239" s="14">
        <v>9</v>
      </c>
      <c r="DQ239" s="14">
        <v>13</v>
      </c>
      <c r="DR239" s="14">
        <v>9</v>
      </c>
      <c r="DS239" s="14">
        <v>4</v>
      </c>
      <c r="DT239" s="14">
        <v>112</v>
      </c>
      <c r="DU239" s="14">
        <v>90</v>
      </c>
      <c r="DV239" s="14">
        <v>18</v>
      </c>
      <c r="DW239" s="14">
        <v>1</v>
      </c>
      <c r="DX239" s="14">
        <v>23</v>
      </c>
      <c r="DY239" s="14">
        <v>11</v>
      </c>
      <c r="DZ239" s="14">
        <v>22</v>
      </c>
      <c r="EA239" s="14">
        <v>16</v>
      </c>
      <c r="EB239" s="14">
        <v>93</v>
      </c>
      <c r="EC239" s="14">
        <v>118</v>
      </c>
      <c r="ED239" s="14">
        <v>229</v>
      </c>
      <c r="EE239" s="14">
        <v>0</v>
      </c>
      <c r="EF239" s="14">
        <v>0</v>
      </c>
      <c r="EG239" s="14">
        <v>0</v>
      </c>
      <c r="EH239" s="14">
        <v>6</v>
      </c>
      <c r="EI239" s="14">
        <v>107</v>
      </c>
      <c r="EJ239" s="15">
        <v>1.27</v>
      </c>
      <c r="EK239" s="56">
        <f>COUNTBLANK($C239:$EJ239)/139</f>
        <v>0.37410071942446044</v>
      </c>
      <c r="QF239"/>
      <c r="QG239"/>
    </row>
    <row r="240" spans="1:449" s="8" customFormat="1" ht="15.5" customHeight="1" x14ac:dyDescent="0.35">
      <c r="A240">
        <v>239</v>
      </c>
      <c r="B240">
        <v>2</v>
      </c>
      <c r="C240" s="13">
        <v>1</v>
      </c>
      <c r="D240" s="14">
        <v>6</v>
      </c>
      <c r="E240" s="14">
        <v>6</v>
      </c>
      <c r="F240" s="14">
        <v>2</v>
      </c>
      <c r="G240" s="14">
        <v>2</v>
      </c>
      <c r="H240" s="14">
        <v>1</v>
      </c>
      <c r="I240" s="15">
        <v>3</v>
      </c>
      <c r="J240" s="13">
        <v>1</v>
      </c>
      <c r="K240" s="14">
        <v>1</v>
      </c>
      <c r="L240" s="14">
        <v>1</v>
      </c>
      <c r="M240" s="14">
        <v>1</v>
      </c>
      <c r="N240" s="14">
        <v>1</v>
      </c>
      <c r="O240" s="14">
        <v>2</v>
      </c>
      <c r="P240" s="14">
        <v>1</v>
      </c>
      <c r="Q240" s="14">
        <v>1</v>
      </c>
      <c r="R240" s="14">
        <v>1</v>
      </c>
      <c r="S240" s="14">
        <v>2</v>
      </c>
      <c r="T240" s="14">
        <v>0</v>
      </c>
      <c r="U240" s="14">
        <v>1</v>
      </c>
      <c r="V240" s="14">
        <v>1</v>
      </c>
      <c r="W240" s="15">
        <v>1</v>
      </c>
      <c r="X240" s="14">
        <v>80</v>
      </c>
      <c r="Y240" s="14">
        <v>79</v>
      </c>
      <c r="Z240" s="14">
        <v>9</v>
      </c>
      <c r="AA240" s="13">
        <v>53</v>
      </c>
      <c r="AB240" s="15"/>
      <c r="AC240" s="13">
        <v>40.299999999999997</v>
      </c>
      <c r="AD240" s="14">
        <v>4.32</v>
      </c>
      <c r="AE240" s="14">
        <v>72.099999999999994</v>
      </c>
      <c r="AF240" s="14">
        <v>5.98</v>
      </c>
      <c r="AG240" s="14">
        <v>1.28</v>
      </c>
      <c r="AH240" s="14">
        <v>2.93</v>
      </c>
      <c r="AI240" s="14">
        <v>0.7</v>
      </c>
      <c r="AJ240" s="14">
        <v>30.38</v>
      </c>
      <c r="AK240" s="14">
        <v>2.36</v>
      </c>
      <c r="AL240" s="13">
        <v>112</v>
      </c>
      <c r="AM240" s="14">
        <v>534</v>
      </c>
      <c r="AN240" s="14"/>
      <c r="AO240" s="14"/>
      <c r="AP240" s="14"/>
      <c r="AQ240" s="14"/>
      <c r="AR240" s="14"/>
      <c r="AS240" s="14"/>
      <c r="AT240" s="14"/>
      <c r="AU240" s="15"/>
      <c r="AV240" s="13"/>
      <c r="AW240" s="14"/>
      <c r="AX240" s="14"/>
      <c r="AY240" s="14"/>
      <c r="AZ240" s="14"/>
      <c r="BA240" s="15"/>
      <c r="BB240" s="13">
        <v>122</v>
      </c>
      <c r="BC240" s="14">
        <v>3.86</v>
      </c>
      <c r="BD240" s="14">
        <v>169</v>
      </c>
      <c r="BE240" s="14">
        <v>6.8</v>
      </c>
      <c r="BF240" s="14">
        <v>42</v>
      </c>
      <c r="BG240" s="15">
        <v>5</v>
      </c>
      <c r="BH240" s="13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5"/>
      <c r="CM240" s="13"/>
      <c r="CN240" s="14"/>
      <c r="CO240" s="14"/>
      <c r="CP240" s="14"/>
      <c r="CQ240" s="14"/>
      <c r="CR240" s="15"/>
      <c r="CS240" s="13">
        <v>26</v>
      </c>
      <c r="CT240" s="14">
        <v>10</v>
      </c>
      <c r="CU240" s="15">
        <v>11</v>
      </c>
      <c r="CV240" s="13">
        <v>1</v>
      </c>
      <c r="CW240" s="14">
        <v>1</v>
      </c>
      <c r="CX240" s="14">
        <v>6</v>
      </c>
      <c r="CY240" s="14">
        <v>1</v>
      </c>
      <c r="CZ240" s="14">
        <v>1</v>
      </c>
      <c r="DA240" s="15">
        <v>1</v>
      </c>
      <c r="DB240" s="13">
        <v>4</v>
      </c>
      <c r="DC240" s="14">
        <v>1</v>
      </c>
      <c r="DD240" s="14">
        <v>6</v>
      </c>
      <c r="DE240" s="14">
        <v>4</v>
      </c>
      <c r="DF240" s="14">
        <v>1</v>
      </c>
      <c r="DG240" s="14">
        <v>8</v>
      </c>
      <c r="DH240" s="15">
        <v>1</v>
      </c>
      <c r="DI240" s="13">
        <v>6</v>
      </c>
      <c r="DJ240" s="14">
        <v>3</v>
      </c>
      <c r="DK240" s="14">
        <v>5</v>
      </c>
      <c r="DL240" s="14">
        <v>8</v>
      </c>
      <c r="DM240" s="14">
        <v>9</v>
      </c>
      <c r="DN240" s="14">
        <v>5</v>
      </c>
      <c r="DO240" s="14">
        <v>4</v>
      </c>
      <c r="DP240" s="14">
        <v>4</v>
      </c>
      <c r="DQ240" s="14">
        <v>6</v>
      </c>
      <c r="DR240" s="14">
        <v>6</v>
      </c>
      <c r="DS240" s="14">
        <v>0</v>
      </c>
      <c r="DT240" s="14">
        <v>96</v>
      </c>
      <c r="DU240" s="14">
        <v>75</v>
      </c>
      <c r="DV240" s="14">
        <v>16</v>
      </c>
      <c r="DW240" s="14">
        <v>1</v>
      </c>
      <c r="DX240" s="14">
        <v>17</v>
      </c>
      <c r="DY240" s="14">
        <v>5</v>
      </c>
      <c r="DZ240" s="14">
        <v>23</v>
      </c>
      <c r="EA240" s="14">
        <v>14</v>
      </c>
      <c r="EB240" s="14">
        <v>99</v>
      </c>
      <c r="EC240" s="14">
        <v>240</v>
      </c>
      <c r="ED240" s="14">
        <v>497</v>
      </c>
      <c r="EE240" s="14">
        <v>0</v>
      </c>
      <c r="EF240" s="14">
        <v>10</v>
      </c>
      <c r="EG240" s="14">
        <v>1</v>
      </c>
      <c r="EH240" s="14">
        <v>49</v>
      </c>
      <c r="EI240" s="14">
        <v>257</v>
      </c>
      <c r="EJ240" s="15">
        <v>2.42</v>
      </c>
      <c r="EK240" s="56">
        <f>COUNTBLANK($C240:$EJ240)/139</f>
        <v>0.37410071942446044</v>
      </c>
      <c r="QF240"/>
      <c r="QG240"/>
    </row>
    <row r="241" spans="1:449" s="8" customFormat="1" ht="15.5" customHeight="1" x14ac:dyDescent="0.35">
      <c r="A241">
        <v>240</v>
      </c>
      <c r="B241">
        <v>2</v>
      </c>
      <c r="C241" s="13">
        <v>2</v>
      </c>
      <c r="D241" s="14">
        <v>6</v>
      </c>
      <c r="E241" s="14">
        <v>6</v>
      </c>
      <c r="F241" s="14">
        <v>1</v>
      </c>
      <c r="G241" s="14">
        <v>1</v>
      </c>
      <c r="H241" s="14">
        <v>1</v>
      </c>
      <c r="I241" s="15">
        <v>3</v>
      </c>
      <c r="J241" s="13">
        <v>1</v>
      </c>
      <c r="K241" s="14">
        <v>1</v>
      </c>
      <c r="L241" s="14">
        <v>1</v>
      </c>
      <c r="M241" s="14">
        <v>1</v>
      </c>
      <c r="N241" s="14">
        <v>1</v>
      </c>
      <c r="O241" s="14">
        <v>2</v>
      </c>
      <c r="P241" s="14">
        <v>1</v>
      </c>
      <c r="Q241" s="14">
        <v>1</v>
      </c>
      <c r="R241" s="14">
        <v>2</v>
      </c>
      <c r="S241" s="14">
        <v>2</v>
      </c>
      <c r="T241" s="14">
        <v>0</v>
      </c>
      <c r="U241" s="14">
        <v>1</v>
      </c>
      <c r="V241" s="14">
        <v>2</v>
      </c>
      <c r="W241" s="15">
        <v>1</v>
      </c>
      <c r="X241" s="14">
        <v>77</v>
      </c>
      <c r="Y241" s="14">
        <v>75</v>
      </c>
      <c r="Z241" s="14">
        <v>24</v>
      </c>
      <c r="AA241" s="13">
        <v>52</v>
      </c>
      <c r="AB241" s="15"/>
      <c r="AC241" s="13">
        <v>43.7</v>
      </c>
      <c r="AD241" s="14">
        <v>4.62</v>
      </c>
      <c r="AE241" s="14">
        <v>68.8</v>
      </c>
      <c r="AF241" s="14">
        <v>6.27</v>
      </c>
      <c r="AG241" s="14">
        <v>1.39</v>
      </c>
      <c r="AH241" s="14">
        <v>2.27</v>
      </c>
      <c r="AI241" s="14">
        <v>2.16</v>
      </c>
      <c r="AJ241" s="14">
        <v>0.97</v>
      </c>
      <c r="AK241" s="14">
        <v>2.3199999999999998</v>
      </c>
      <c r="AL241" s="13">
        <v>163</v>
      </c>
      <c r="AM241" s="14">
        <v>479</v>
      </c>
      <c r="AN241" s="14"/>
      <c r="AO241" s="14"/>
      <c r="AP241" s="14"/>
      <c r="AQ241" s="14"/>
      <c r="AR241" s="14"/>
      <c r="AS241" s="14"/>
      <c r="AT241" s="14"/>
      <c r="AU241" s="15"/>
      <c r="AV241" s="13"/>
      <c r="AW241" s="14"/>
      <c r="AX241" s="14"/>
      <c r="AY241" s="14"/>
      <c r="AZ241" s="14"/>
      <c r="BA241" s="15"/>
      <c r="BB241" s="13">
        <v>132</v>
      </c>
      <c r="BC241" s="14">
        <v>4.57</v>
      </c>
      <c r="BD241" s="14">
        <v>168</v>
      </c>
      <c r="BE241" s="14">
        <v>6.1</v>
      </c>
      <c r="BF241" s="14">
        <v>6</v>
      </c>
      <c r="BG241" s="15">
        <v>12</v>
      </c>
      <c r="BH241" s="13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5"/>
      <c r="CM241" s="13"/>
      <c r="CN241" s="14"/>
      <c r="CO241" s="14"/>
      <c r="CP241" s="14"/>
      <c r="CQ241" s="14"/>
      <c r="CR241" s="15"/>
      <c r="CS241" s="13">
        <v>29</v>
      </c>
      <c r="CT241" s="14">
        <v>10</v>
      </c>
      <c r="CU241" s="15">
        <v>18</v>
      </c>
      <c r="CV241" s="13">
        <v>9</v>
      </c>
      <c r="CW241" s="14">
        <v>7</v>
      </c>
      <c r="CX241" s="14">
        <v>7</v>
      </c>
      <c r="CY241" s="14">
        <v>7</v>
      </c>
      <c r="CZ241" s="14">
        <v>9</v>
      </c>
      <c r="DA241" s="15">
        <v>7</v>
      </c>
      <c r="DB241" s="13">
        <v>9</v>
      </c>
      <c r="DC241" s="14">
        <v>9</v>
      </c>
      <c r="DD241" s="14">
        <v>8</v>
      </c>
      <c r="DE241" s="14">
        <v>7</v>
      </c>
      <c r="DF241" s="14">
        <v>9</v>
      </c>
      <c r="DG241" s="14">
        <v>7</v>
      </c>
      <c r="DH241" s="15">
        <v>16</v>
      </c>
      <c r="DI241" s="13">
        <v>6</v>
      </c>
      <c r="DJ241" s="14">
        <v>5</v>
      </c>
      <c r="DK241" s="14">
        <v>8</v>
      </c>
      <c r="DL241" s="14">
        <v>6</v>
      </c>
      <c r="DM241" s="14">
        <v>11</v>
      </c>
      <c r="DN241" s="14">
        <v>6</v>
      </c>
      <c r="DO241" s="14">
        <v>5</v>
      </c>
      <c r="DP241" s="14">
        <v>10</v>
      </c>
      <c r="DQ241" s="14">
        <v>11</v>
      </c>
      <c r="DR241" s="14">
        <v>9</v>
      </c>
      <c r="DS241" s="14">
        <v>2</v>
      </c>
      <c r="DT241" s="14">
        <v>124</v>
      </c>
      <c r="DU241" s="14">
        <v>82</v>
      </c>
      <c r="DV241" s="14">
        <v>18</v>
      </c>
      <c r="DW241" s="14">
        <v>1</v>
      </c>
      <c r="DX241" s="14">
        <v>18</v>
      </c>
      <c r="DY241" s="14">
        <v>6</v>
      </c>
      <c r="DZ241" s="14">
        <v>25</v>
      </c>
      <c r="EA241" s="14">
        <v>15</v>
      </c>
      <c r="EB241" s="14">
        <v>68</v>
      </c>
      <c r="EC241" s="14">
        <v>78</v>
      </c>
      <c r="ED241" s="14">
        <v>177</v>
      </c>
      <c r="EE241" s="14">
        <v>0</v>
      </c>
      <c r="EF241" s="14">
        <v>3</v>
      </c>
      <c r="EG241" s="14">
        <v>1</v>
      </c>
      <c r="EH241" s="14">
        <v>4</v>
      </c>
      <c r="EI241" s="14">
        <v>99</v>
      </c>
      <c r="EJ241" s="15">
        <v>1.1399999999999999</v>
      </c>
      <c r="EK241" s="56">
        <f>COUNTBLANK($C241:$EJ241)/139</f>
        <v>0.37410071942446044</v>
      </c>
      <c r="QF241"/>
      <c r="QG241"/>
    </row>
    <row r="242" spans="1:449" s="8" customFormat="1" ht="15.5" customHeight="1" x14ac:dyDescent="0.35">
      <c r="A242">
        <v>241</v>
      </c>
      <c r="B242">
        <v>6</v>
      </c>
      <c r="C242" s="13">
        <v>2</v>
      </c>
      <c r="D242" s="14">
        <v>4</v>
      </c>
      <c r="E242" s="14">
        <v>6</v>
      </c>
      <c r="F242" s="14">
        <v>4</v>
      </c>
      <c r="G242" s="14">
        <v>1</v>
      </c>
      <c r="H242" s="14">
        <v>1</v>
      </c>
      <c r="I242" s="15">
        <v>3</v>
      </c>
      <c r="J242" s="13">
        <v>1</v>
      </c>
      <c r="K242" s="14">
        <v>1</v>
      </c>
      <c r="L242" s="14">
        <v>1</v>
      </c>
      <c r="M242" s="14">
        <v>1</v>
      </c>
      <c r="N242" s="14">
        <v>1</v>
      </c>
      <c r="O242" s="14">
        <v>2</v>
      </c>
      <c r="P242" s="14">
        <v>1</v>
      </c>
      <c r="Q242" s="14">
        <v>1</v>
      </c>
      <c r="R242" s="14">
        <v>2</v>
      </c>
      <c r="S242" s="14">
        <v>2</v>
      </c>
      <c r="T242" s="14">
        <v>0</v>
      </c>
      <c r="U242" s="14">
        <v>1</v>
      </c>
      <c r="V242" s="14">
        <v>1</v>
      </c>
      <c r="W242" s="15">
        <v>1</v>
      </c>
      <c r="X242" s="14">
        <v>84</v>
      </c>
      <c r="Y242" s="14">
        <v>81</v>
      </c>
      <c r="Z242" s="14">
        <v>42</v>
      </c>
      <c r="AA242" s="13">
        <v>56</v>
      </c>
      <c r="AB242" s="15"/>
      <c r="AC242" s="13">
        <v>40.9</v>
      </c>
      <c r="AD242" s="14">
        <v>4.97</v>
      </c>
      <c r="AE242" s="14">
        <v>80.099999999999994</v>
      </c>
      <c r="AF242" s="14">
        <v>5.59</v>
      </c>
      <c r="AG242" s="14">
        <v>0.93</v>
      </c>
      <c r="AH242" s="14">
        <v>3.44</v>
      </c>
      <c r="AI242" s="14">
        <v>1.84</v>
      </c>
      <c r="AJ242" s="14">
        <v>3.59</v>
      </c>
      <c r="AK242" s="14">
        <v>4.32</v>
      </c>
      <c r="AL242" s="13">
        <v>164</v>
      </c>
      <c r="AM242" s="14">
        <v>508</v>
      </c>
      <c r="AN242" s="14"/>
      <c r="AO242" s="14"/>
      <c r="AP242" s="14"/>
      <c r="AQ242" s="14"/>
      <c r="AR242" s="14"/>
      <c r="AS242" s="14"/>
      <c r="AT242" s="14"/>
      <c r="AU242" s="15"/>
      <c r="AV242" s="13"/>
      <c r="AW242" s="14"/>
      <c r="AX242" s="14"/>
      <c r="AY242" s="14"/>
      <c r="AZ242" s="14"/>
      <c r="BA242" s="15"/>
      <c r="BB242" s="13">
        <v>133</v>
      </c>
      <c r="BC242" s="14">
        <v>3.84</v>
      </c>
      <c r="BD242" s="14">
        <v>209</v>
      </c>
      <c r="BE242" s="14">
        <v>7.9</v>
      </c>
      <c r="BF242" s="14">
        <v>22</v>
      </c>
      <c r="BG242" s="15">
        <v>3</v>
      </c>
      <c r="BH242" s="13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5"/>
      <c r="CM242" s="13"/>
      <c r="CN242" s="14"/>
      <c r="CO242" s="14"/>
      <c r="CP242" s="14"/>
      <c r="CQ242" s="14"/>
      <c r="CR242" s="15"/>
      <c r="CS242" s="13">
        <v>20</v>
      </c>
      <c r="CT242" s="14">
        <v>9</v>
      </c>
      <c r="CU242" s="15">
        <v>15</v>
      </c>
      <c r="CV242" s="13">
        <v>1</v>
      </c>
      <c r="CW242" s="14">
        <v>1</v>
      </c>
      <c r="CX242" s="14">
        <v>5</v>
      </c>
      <c r="CY242" s="14">
        <v>1</v>
      </c>
      <c r="CZ242" s="14">
        <v>1</v>
      </c>
      <c r="DA242" s="15">
        <v>1</v>
      </c>
      <c r="DB242" s="13">
        <v>2</v>
      </c>
      <c r="DC242" s="14">
        <v>1</v>
      </c>
      <c r="DD242" s="14">
        <v>6</v>
      </c>
      <c r="DE242" s="14">
        <v>6</v>
      </c>
      <c r="DF242" s="14">
        <v>1</v>
      </c>
      <c r="DG242" s="14">
        <v>1</v>
      </c>
      <c r="DH242" s="15">
        <v>6</v>
      </c>
      <c r="DI242" s="13">
        <v>6</v>
      </c>
      <c r="DJ242" s="14">
        <v>3</v>
      </c>
      <c r="DK242" s="14">
        <v>4</v>
      </c>
      <c r="DL242" s="14">
        <v>3</v>
      </c>
      <c r="DM242" s="14">
        <v>9</v>
      </c>
      <c r="DN242" s="14">
        <v>6</v>
      </c>
      <c r="DO242" s="14">
        <v>3</v>
      </c>
      <c r="DP242" s="14">
        <v>5</v>
      </c>
      <c r="DQ242" s="14">
        <v>10</v>
      </c>
      <c r="DR242" s="14">
        <v>9</v>
      </c>
      <c r="DS242" s="14">
        <v>1</v>
      </c>
      <c r="DT242" s="14">
        <v>97</v>
      </c>
      <c r="DU242" s="14">
        <v>60</v>
      </c>
      <c r="DV242" s="14">
        <v>12</v>
      </c>
      <c r="DW242" s="14">
        <v>1</v>
      </c>
      <c r="DX242" s="14">
        <v>8</v>
      </c>
      <c r="DY242" s="14">
        <v>7</v>
      </c>
      <c r="DZ242" s="14">
        <v>19</v>
      </c>
      <c r="EA242" s="14">
        <v>14</v>
      </c>
      <c r="EB242" s="14">
        <v>86</v>
      </c>
      <c r="EC242" s="14">
        <v>130</v>
      </c>
      <c r="ED242" s="14">
        <v>254</v>
      </c>
      <c r="EE242" s="14">
        <v>2</v>
      </c>
      <c r="EF242" s="14">
        <v>2</v>
      </c>
      <c r="EG242" s="14">
        <v>2</v>
      </c>
      <c r="EH242" s="14">
        <v>5</v>
      </c>
      <c r="EI242" s="14">
        <v>124</v>
      </c>
      <c r="EJ242" s="15">
        <v>1.51</v>
      </c>
      <c r="EK242" s="56">
        <f>COUNTBLANK($C242:$EJ242)/139</f>
        <v>0.37410071942446044</v>
      </c>
      <c r="QF242"/>
      <c r="QG242"/>
    </row>
    <row r="243" spans="1:449" s="8" customFormat="1" ht="15.5" customHeight="1" x14ac:dyDescent="0.35">
      <c r="A243">
        <v>242</v>
      </c>
      <c r="B243">
        <v>6</v>
      </c>
      <c r="C243" s="13">
        <v>2</v>
      </c>
      <c r="D243" s="14">
        <v>4</v>
      </c>
      <c r="E243" s="14">
        <v>6</v>
      </c>
      <c r="F243" s="14">
        <v>4</v>
      </c>
      <c r="G243" s="14">
        <v>3</v>
      </c>
      <c r="H243" s="14">
        <v>1</v>
      </c>
      <c r="I243" s="15">
        <v>1</v>
      </c>
      <c r="J243" s="13">
        <v>2</v>
      </c>
      <c r="K243" s="14">
        <v>1</v>
      </c>
      <c r="L243" s="14">
        <v>1</v>
      </c>
      <c r="M243" s="14">
        <v>1</v>
      </c>
      <c r="N243" s="14">
        <v>1</v>
      </c>
      <c r="O243" s="14">
        <v>2</v>
      </c>
      <c r="P243" s="14">
        <v>1</v>
      </c>
      <c r="Q243" s="14">
        <v>1</v>
      </c>
      <c r="R243" s="14">
        <v>1</v>
      </c>
      <c r="S243" s="14">
        <v>2</v>
      </c>
      <c r="T243" s="14">
        <v>0</v>
      </c>
      <c r="U243" s="14">
        <v>2</v>
      </c>
      <c r="V243" s="14">
        <v>1</v>
      </c>
      <c r="W243" s="15">
        <v>1</v>
      </c>
      <c r="X243" s="14">
        <v>75</v>
      </c>
      <c r="Y243" s="14">
        <v>73</v>
      </c>
      <c r="Z243" s="14">
        <v>24</v>
      </c>
      <c r="AA243" s="13">
        <v>46</v>
      </c>
      <c r="AB243" s="15"/>
      <c r="AC243" s="13">
        <v>44.3</v>
      </c>
      <c r="AD243" s="14">
        <v>7.27</v>
      </c>
      <c r="AE243" s="14">
        <v>68.099999999999994</v>
      </c>
      <c r="AF243" s="14">
        <v>10.62</v>
      </c>
      <c r="AG243" s="14">
        <v>1.39</v>
      </c>
      <c r="AH243" s="14">
        <v>4.93</v>
      </c>
      <c r="AI243" s="14">
        <v>3.05</v>
      </c>
      <c r="AJ243" s="14">
        <v>10.64</v>
      </c>
      <c r="AK243" s="14">
        <v>4.22</v>
      </c>
      <c r="AL243" s="13">
        <v>266</v>
      </c>
      <c r="AM243" s="14">
        <v>644</v>
      </c>
      <c r="AN243" s="14"/>
      <c r="AO243" s="14"/>
      <c r="AP243" s="14"/>
      <c r="AQ243" s="14"/>
      <c r="AR243" s="14"/>
      <c r="AS243" s="14"/>
      <c r="AT243" s="14"/>
      <c r="AU243" s="15"/>
      <c r="AV243" s="13"/>
      <c r="AW243" s="14"/>
      <c r="AX243" s="14"/>
      <c r="AY243" s="14"/>
      <c r="AZ243" s="14"/>
      <c r="BA243" s="15"/>
      <c r="BB243" s="13">
        <v>138</v>
      </c>
      <c r="BC243" s="14">
        <v>4.26</v>
      </c>
      <c r="BD243" s="14">
        <v>210</v>
      </c>
      <c r="BE243" s="14">
        <v>10.8</v>
      </c>
      <c r="BF243" s="14">
        <v>10</v>
      </c>
      <c r="BG243" s="15">
        <v>19</v>
      </c>
      <c r="BH243" s="13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5"/>
      <c r="CM243" s="13"/>
      <c r="CN243" s="14"/>
      <c r="CO243" s="14"/>
      <c r="CP243" s="14"/>
      <c r="CQ243" s="14"/>
      <c r="CR243" s="15"/>
      <c r="CS243" s="13">
        <v>19</v>
      </c>
      <c r="CT243" s="14">
        <v>8</v>
      </c>
      <c r="CU243" s="15">
        <v>14</v>
      </c>
      <c r="CV243" s="13">
        <v>4</v>
      </c>
      <c r="CW243" s="14">
        <v>4</v>
      </c>
      <c r="CX243" s="14">
        <v>5</v>
      </c>
      <c r="CY243" s="14">
        <v>6</v>
      </c>
      <c r="CZ243" s="14">
        <v>3</v>
      </c>
      <c r="DA243" s="15">
        <v>1</v>
      </c>
      <c r="DB243" s="13">
        <v>7</v>
      </c>
      <c r="DC243" s="14">
        <v>8</v>
      </c>
      <c r="DD243" s="14">
        <v>7</v>
      </c>
      <c r="DE243" s="14">
        <v>6</v>
      </c>
      <c r="DF243" s="14">
        <v>7</v>
      </c>
      <c r="DG243" s="14">
        <v>4</v>
      </c>
      <c r="DH243" s="15">
        <v>8</v>
      </c>
      <c r="DI243" s="13">
        <v>6</v>
      </c>
      <c r="DJ243" s="14">
        <v>2</v>
      </c>
      <c r="DK243" s="14">
        <v>3</v>
      </c>
      <c r="DL243" s="14">
        <v>6</v>
      </c>
      <c r="DM243" s="14">
        <v>7</v>
      </c>
      <c r="DN243" s="14">
        <v>4</v>
      </c>
      <c r="DO243" s="14">
        <v>3</v>
      </c>
      <c r="DP243" s="14">
        <v>4</v>
      </c>
      <c r="DQ243" s="14">
        <v>9</v>
      </c>
      <c r="DR243" s="14">
        <v>7</v>
      </c>
      <c r="DS243" s="14">
        <v>2</v>
      </c>
      <c r="DT243" s="14">
        <v>90</v>
      </c>
      <c r="DU243" s="14">
        <v>69</v>
      </c>
      <c r="DV243" s="14">
        <v>16</v>
      </c>
      <c r="DW243" s="14">
        <v>1</v>
      </c>
      <c r="DX243" s="14">
        <v>11</v>
      </c>
      <c r="DY243" s="14">
        <v>7</v>
      </c>
      <c r="DZ243" s="14">
        <v>22</v>
      </c>
      <c r="EA243" s="14">
        <v>13</v>
      </c>
      <c r="EB243" s="14">
        <v>74</v>
      </c>
      <c r="EC243" s="14">
        <v>128</v>
      </c>
      <c r="ED243" s="14">
        <v>371</v>
      </c>
      <c r="EE243" s="14">
        <v>2</v>
      </c>
      <c r="EF243" s="14">
        <v>2</v>
      </c>
      <c r="EG243" s="14">
        <v>0</v>
      </c>
      <c r="EH243" s="14">
        <v>27</v>
      </c>
      <c r="EI243" s="14">
        <v>243</v>
      </c>
      <c r="EJ243" s="15">
        <v>1.73</v>
      </c>
      <c r="EK243" s="56">
        <f>COUNTBLANK($C243:$EJ243)/139</f>
        <v>0.37410071942446044</v>
      </c>
      <c r="QF243"/>
      <c r="QG243"/>
    </row>
    <row r="244" spans="1:449" s="8" customFormat="1" ht="15.5" customHeight="1" x14ac:dyDescent="0.35">
      <c r="A244">
        <v>243</v>
      </c>
      <c r="B244">
        <v>6</v>
      </c>
      <c r="C244" s="13">
        <v>2</v>
      </c>
      <c r="D244" s="14">
        <v>6</v>
      </c>
      <c r="E244" s="14">
        <v>6</v>
      </c>
      <c r="F244" s="14">
        <v>4</v>
      </c>
      <c r="G244" s="14">
        <v>4</v>
      </c>
      <c r="H244" s="14">
        <v>1</v>
      </c>
      <c r="I244" s="15">
        <v>1</v>
      </c>
      <c r="J244" s="13">
        <v>2</v>
      </c>
      <c r="K244" s="14">
        <v>2</v>
      </c>
      <c r="L244" s="14">
        <v>1</v>
      </c>
      <c r="M244" s="14">
        <v>1</v>
      </c>
      <c r="N244" s="14">
        <v>1</v>
      </c>
      <c r="O244" s="14">
        <v>2</v>
      </c>
      <c r="P244" s="14">
        <v>1</v>
      </c>
      <c r="Q244" s="14">
        <v>1</v>
      </c>
      <c r="R244" s="14">
        <v>1</v>
      </c>
      <c r="S244" s="14">
        <v>2</v>
      </c>
      <c r="T244" s="14">
        <v>0</v>
      </c>
      <c r="U244" s="14">
        <v>1</v>
      </c>
      <c r="V244" s="14">
        <v>1</v>
      </c>
      <c r="W244" s="15">
        <v>1</v>
      </c>
      <c r="X244" s="14">
        <v>69</v>
      </c>
      <c r="Y244" s="14">
        <v>68</v>
      </c>
      <c r="Z244" s="14">
        <v>9</v>
      </c>
      <c r="AA244" s="13">
        <v>54</v>
      </c>
      <c r="AB244" s="15"/>
      <c r="AC244" s="13">
        <v>44.3</v>
      </c>
      <c r="AD244" s="14">
        <v>4.3499999999999996</v>
      </c>
      <c r="AE244" s="14">
        <v>71.400000000000006</v>
      </c>
      <c r="AF244" s="14">
        <v>6.03</v>
      </c>
      <c r="AG244" s="14">
        <v>1.37</v>
      </c>
      <c r="AH244" s="14">
        <v>2.42</v>
      </c>
      <c r="AI244" s="14">
        <v>0.88</v>
      </c>
      <c r="AJ244" s="14">
        <v>1.1000000000000001</v>
      </c>
      <c r="AK244" s="14">
        <v>2.1800000000000002</v>
      </c>
      <c r="AL244" s="13">
        <v>92</v>
      </c>
      <c r="AM244" s="14">
        <v>651</v>
      </c>
      <c r="AN244" s="14"/>
      <c r="AO244" s="14"/>
      <c r="AP244" s="14"/>
      <c r="AQ244" s="14"/>
      <c r="AR244" s="14"/>
      <c r="AS244" s="14"/>
      <c r="AT244" s="14"/>
      <c r="AU244" s="15"/>
      <c r="AV244" s="13"/>
      <c r="AW244" s="14"/>
      <c r="AX244" s="14"/>
      <c r="AY244" s="14"/>
      <c r="AZ244" s="14"/>
      <c r="BA244" s="15"/>
      <c r="BB244" s="13">
        <v>140</v>
      </c>
      <c r="BC244" s="14">
        <v>4.42</v>
      </c>
      <c r="BD244" s="14">
        <v>169</v>
      </c>
      <c r="BE244" s="14">
        <v>4.9000000000000004</v>
      </c>
      <c r="BF244" s="14">
        <v>12</v>
      </c>
      <c r="BG244" s="15">
        <v>6</v>
      </c>
      <c r="BH244" s="13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5"/>
      <c r="CM244" s="13"/>
      <c r="CN244" s="14"/>
      <c r="CO244" s="14"/>
      <c r="CP244" s="14"/>
      <c r="CQ244" s="14"/>
      <c r="CR244" s="15"/>
      <c r="CS244" s="13">
        <v>22</v>
      </c>
      <c r="CT244" s="14">
        <v>9</v>
      </c>
      <c r="CU244" s="15">
        <v>7</v>
      </c>
      <c r="CV244" s="13">
        <v>7</v>
      </c>
      <c r="CW244" s="14">
        <v>6</v>
      </c>
      <c r="CX244" s="14">
        <v>7</v>
      </c>
      <c r="CY244" s="14">
        <v>7</v>
      </c>
      <c r="CZ244" s="14">
        <v>7</v>
      </c>
      <c r="DA244" s="15">
        <v>8</v>
      </c>
      <c r="DB244" s="13">
        <v>8</v>
      </c>
      <c r="DC244" s="14">
        <v>8</v>
      </c>
      <c r="DD244" s="14">
        <v>8</v>
      </c>
      <c r="DE244" s="14">
        <v>6</v>
      </c>
      <c r="DF244" s="14">
        <v>8</v>
      </c>
      <c r="DG244" s="14">
        <v>1</v>
      </c>
      <c r="DH244" s="15">
        <v>12</v>
      </c>
      <c r="DI244" s="13">
        <v>6</v>
      </c>
      <c r="DJ244" s="14">
        <v>4</v>
      </c>
      <c r="DK244" s="14">
        <v>2</v>
      </c>
      <c r="DL244" s="14">
        <v>1</v>
      </c>
      <c r="DM244" s="14">
        <v>10</v>
      </c>
      <c r="DN244" s="14">
        <v>7</v>
      </c>
      <c r="DO244" s="14">
        <v>3</v>
      </c>
      <c r="DP244" s="14">
        <v>0</v>
      </c>
      <c r="DQ244" s="14">
        <v>7</v>
      </c>
      <c r="DR244" s="14">
        <v>7</v>
      </c>
      <c r="DS244" s="14">
        <v>0</v>
      </c>
      <c r="DT244" s="14">
        <v>74</v>
      </c>
      <c r="DU244" s="14">
        <v>59</v>
      </c>
      <c r="DV244" s="14">
        <v>14</v>
      </c>
      <c r="DW244" s="14">
        <v>1</v>
      </c>
      <c r="DX244" s="14">
        <v>7</v>
      </c>
      <c r="DY244" s="14">
        <v>6</v>
      </c>
      <c r="DZ244" s="14">
        <v>20</v>
      </c>
      <c r="EA244" s="14">
        <v>12</v>
      </c>
      <c r="EB244" s="14">
        <v>130</v>
      </c>
      <c r="EC244" s="14">
        <v>182</v>
      </c>
      <c r="ED244" s="14">
        <v>349</v>
      </c>
      <c r="EE244" s="14">
        <v>0</v>
      </c>
      <c r="EF244" s="14">
        <v>2</v>
      </c>
      <c r="EG244" s="14">
        <v>0</v>
      </c>
      <c r="EH244" s="14">
        <v>10</v>
      </c>
      <c r="EI244" s="14">
        <v>167</v>
      </c>
      <c r="EJ244" s="15">
        <v>1.4</v>
      </c>
      <c r="EK244" s="56">
        <f>COUNTBLANK($C244:$EJ244)/139</f>
        <v>0.37410071942446044</v>
      </c>
      <c r="QF244"/>
      <c r="QG244"/>
    </row>
    <row r="245" spans="1:449" s="8" customFormat="1" ht="15.5" customHeight="1" x14ac:dyDescent="0.35">
      <c r="A245">
        <v>244</v>
      </c>
      <c r="B245">
        <v>6</v>
      </c>
      <c r="C245" s="13">
        <v>2</v>
      </c>
      <c r="D245" s="14">
        <v>4</v>
      </c>
      <c r="E245" s="14">
        <v>6</v>
      </c>
      <c r="F245" s="14">
        <v>2</v>
      </c>
      <c r="G245" s="14">
        <v>2</v>
      </c>
      <c r="H245" s="14">
        <v>1</v>
      </c>
      <c r="I245" s="15">
        <v>1</v>
      </c>
      <c r="J245" s="13">
        <v>1</v>
      </c>
      <c r="K245" s="14">
        <v>1</v>
      </c>
      <c r="L245" s="14">
        <v>1</v>
      </c>
      <c r="M245" s="14">
        <v>1</v>
      </c>
      <c r="N245" s="14">
        <v>2</v>
      </c>
      <c r="O245" s="14">
        <v>1</v>
      </c>
      <c r="P245" s="14">
        <v>1</v>
      </c>
      <c r="Q245" s="14">
        <v>1</v>
      </c>
      <c r="R245" s="14">
        <v>1</v>
      </c>
      <c r="S245" s="14">
        <v>2</v>
      </c>
      <c r="T245" s="14">
        <v>0</v>
      </c>
      <c r="U245" s="14">
        <v>1</v>
      </c>
      <c r="V245" s="14">
        <v>1</v>
      </c>
      <c r="W245" s="15">
        <v>1</v>
      </c>
      <c r="X245" s="14">
        <v>74</v>
      </c>
      <c r="Y245" s="14">
        <v>72</v>
      </c>
      <c r="Z245" s="14">
        <v>18</v>
      </c>
      <c r="AA245" s="13">
        <v>46</v>
      </c>
      <c r="AB245" s="15"/>
      <c r="AC245" s="13">
        <v>42.2</v>
      </c>
      <c r="AD245" s="14">
        <v>5.68</v>
      </c>
      <c r="AE245" s="14">
        <v>74.3</v>
      </c>
      <c r="AF245" s="14">
        <v>6.09</v>
      </c>
      <c r="AG245" s="14">
        <v>1.26</v>
      </c>
      <c r="AH245" s="14">
        <v>3.72</v>
      </c>
      <c r="AI245" s="14">
        <v>0.59</v>
      </c>
      <c r="AJ245" s="14">
        <v>1.25</v>
      </c>
      <c r="AK245" s="14">
        <v>3.5</v>
      </c>
      <c r="AL245" s="13">
        <v>144</v>
      </c>
      <c r="AM245" s="14">
        <v>444</v>
      </c>
      <c r="AN245" s="14"/>
      <c r="AO245" s="14"/>
      <c r="AP245" s="14"/>
      <c r="AQ245" s="14"/>
      <c r="AR245" s="14"/>
      <c r="AS245" s="14"/>
      <c r="AT245" s="14"/>
      <c r="AU245" s="15"/>
      <c r="AV245" s="13"/>
      <c r="AW245" s="14"/>
      <c r="AX245" s="14"/>
      <c r="AY245" s="14"/>
      <c r="AZ245" s="14"/>
      <c r="BA245" s="15"/>
      <c r="BB245" s="13">
        <v>137</v>
      </c>
      <c r="BC245" s="14">
        <v>4.32</v>
      </c>
      <c r="BD245" s="14">
        <v>238</v>
      </c>
      <c r="BE245" s="14">
        <v>6.5</v>
      </c>
      <c r="BF245" s="14">
        <v>5</v>
      </c>
      <c r="BG245" s="15">
        <v>2</v>
      </c>
      <c r="BH245" s="13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5"/>
      <c r="CM245" s="13"/>
      <c r="CN245" s="14"/>
      <c r="CO245" s="14"/>
      <c r="CP245" s="14"/>
      <c r="CQ245" s="14"/>
      <c r="CR245" s="15"/>
      <c r="CS245" s="13">
        <v>20</v>
      </c>
      <c r="CT245" s="14">
        <v>4</v>
      </c>
      <c r="CU245" s="15">
        <v>7</v>
      </c>
      <c r="CV245" s="13">
        <v>5</v>
      </c>
      <c r="CW245" s="14">
        <v>7</v>
      </c>
      <c r="CX245" s="14">
        <v>2</v>
      </c>
      <c r="CY245" s="14">
        <v>6</v>
      </c>
      <c r="CZ245" s="14">
        <v>5</v>
      </c>
      <c r="DA245" s="15">
        <v>4</v>
      </c>
      <c r="DB245" s="13">
        <v>5</v>
      </c>
      <c r="DC245" s="14">
        <v>7</v>
      </c>
      <c r="DD245" s="14">
        <v>2</v>
      </c>
      <c r="DE245" s="14">
        <v>6</v>
      </c>
      <c r="DF245" s="14">
        <v>5</v>
      </c>
      <c r="DG245" s="14">
        <v>4</v>
      </c>
      <c r="DH245" s="15">
        <v>8</v>
      </c>
      <c r="DI245" s="13">
        <v>5</v>
      </c>
      <c r="DJ245" s="14">
        <v>3</v>
      </c>
      <c r="DK245" s="14">
        <v>2</v>
      </c>
      <c r="DL245" s="14">
        <v>2</v>
      </c>
      <c r="DM245" s="14">
        <v>8</v>
      </c>
      <c r="DN245" s="14">
        <v>5</v>
      </c>
      <c r="DO245" s="14">
        <v>3</v>
      </c>
      <c r="DP245" s="14">
        <v>2</v>
      </c>
      <c r="DQ245" s="14">
        <v>9</v>
      </c>
      <c r="DR245" s="14">
        <v>8</v>
      </c>
      <c r="DS245" s="14">
        <v>1</v>
      </c>
      <c r="DT245" s="14">
        <v>73</v>
      </c>
      <c r="DU245" s="14">
        <v>44</v>
      </c>
      <c r="DV245" s="14">
        <v>12</v>
      </c>
      <c r="DW245" s="14">
        <v>2</v>
      </c>
      <c r="DX245" s="14">
        <v>5</v>
      </c>
      <c r="DY245" s="14">
        <v>2</v>
      </c>
      <c r="DZ245" s="14">
        <v>16</v>
      </c>
      <c r="EA245" s="14">
        <v>9</v>
      </c>
      <c r="EB245" s="14">
        <v>50</v>
      </c>
      <c r="EC245" s="14">
        <v>100</v>
      </c>
      <c r="ED245" s="14">
        <v>500</v>
      </c>
      <c r="EE245" s="14">
        <v>0</v>
      </c>
      <c r="EF245" s="14">
        <v>4</v>
      </c>
      <c r="EG245" s="14">
        <v>5</v>
      </c>
      <c r="EH245" s="14">
        <v>85</v>
      </c>
      <c r="EI245" s="14">
        <v>400</v>
      </c>
      <c r="EJ245" s="15">
        <v>2</v>
      </c>
      <c r="EK245" s="56">
        <f>COUNTBLANK($C245:$EJ245)/139</f>
        <v>0.37410071942446044</v>
      </c>
      <c r="QF245"/>
      <c r="QG245"/>
    </row>
    <row r="246" spans="1:449" ht="15.5" customHeight="1" x14ac:dyDescent="0.35">
      <c r="A246">
        <v>245</v>
      </c>
      <c r="B246">
        <v>4</v>
      </c>
      <c r="C246" s="13">
        <v>1</v>
      </c>
      <c r="D246" s="14">
        <v>6</v>
      </c>
      <c r="E246" s="14">
        <v>6</v>
      </c>
      <c r="F246" s="14">
        <v>2</v>
      </c>
      <c r="G246" s="14">
        <v>2</v>
      </c>
      <c r="H246" s="14">
        <v>1</v>
      </c>
      <c r="I246" s="15">
        <v>1</v>
      </c>
      <c r="J246" s="13">
        <v>1</v>
      </c>
      <c r="K246" s="14">
        <v>1</v>
      </c>
      <c r="L246" s="14">
        <v>1</v>
      </c>
      <c r="M246" s="14">
        <v>1</v>
      </c>
      <c r="N246" s="14">
        <v>2</v>
      </c>
      <c r="O246" s="14">
        <v>1</v>
      </c>
      <c r="P246" s="14">
        <v>1</v>
      </c>
      <c r="Q246" s="14">
        <v>1</v>
      </c>
      <c r="R246" s="14">
        <v>1</v>
      </c>
      <c r="S246" s="14">
        <v>1</v>
      </c>
      <c r="T246" s="14">
        <v>0</v>
      </c>
      <c r="U246" s="14">
        <v>1</v>
      </c>
      <c r="V246" s="14">
        <v>2</v>
      </c>
      <c r="W246" s="15">
        <v>1</v>
      </c>
      <c r="X246" s="14">
        <v>67</v>
      </c>
      <c r="Y246" s="14">
        <v>67</v>
      </c>
      <c r="Z246" s="14">
        <v>7</v>
      </c>
      <c r="AA246" s="13"/>
      <c r="AB246" s="15"/>
      <c r="AC246" s="13">
        <v>43.8</v>
      </c>
      <c r="AD246" s="14">
        <v>7.64</v>
      </c>
      <c r="AE246" s="14">
        <v>73.599999999999994</v>
      </c>
      <c r="AF246" s="14">
        <v>6.62</v>
      </c>
      <c r="AG246" s="14">
        <v>0.95</v>
      </c>
      <c r="AH246" s="14">
        <v>4.43</v>
      </c>
      <c r="AI246" s="14">
        <v>3.49</v>
      </c>
      <c r="AJ246" s="14">
        <v>0</v>
      </c>
      <c r="AK246" s="14">
        <v>7.06</v>
      </c>
      <c r="AL246" s="13">
        <v>193</v>
      </c>
      <c r="AM246" s="14">
        <v>285</v>
      </c>
      <c r="AN246" s="14"/>
      <c r="AO246" s="14"/>
      <c r="AP246" s="14"/>
      <c r="AQ246" s="14"/>
      <c r="AR246" s="14"/>
      <c r="AS246" s="14"/>
      <c r="AT246" s="14"/>
      <c r="AU246" s="15"/>
      <c r="AV246" s="13"/>
      <c r="AW246" s="14"/>
      <c r="AX246" s="14"/>
      <c r="AY246" s="14"/>
      <c r="AZ246" s="14"/>
      <c r="BA246" s="15"/>
      <c r="BB246" s="13">
        <v>136</v>
      </c>
      <c r="BC246" s="14">
        <v>4.4000000000000004</v>
      </c>
      <c r="BD246" s="14">
        <v>254</v>
      </c>
      <c r="BE246" s="14">
        <v>5.6</v>
      </c>
      <c r="BF246" s="14">
        <v>12</v>
      </c>
      <c r="BG246" s="15">
        <v>6</v>
      </c>
      <c r="BH246" s="13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5"/>
      <c r="CM246" s="13"/>
      <c r="CN246" s="14"/>
      <c r="CO246" s="14"/>
      <c r="CP246" s="14"/>
      <c r="CQ246" s="14"/>
      <c r="CR246" s="15"/>
      <c r="CS246" s="13">
        <v>29</v>
      </c>
      <c r="CT246" s="14">
        <v>9</v>
      </c>
      <c r="CU246" s="15">
        <v>18</v>
      </c>
      <c r="CV246" s="13">
        <v>1</v>
      </c>
      <c r="CW246" s="14">
        <v>1</v>
      </c>
      <c r="CX246" s="14">
        <v>1</v>
      </c>
      <c r="CY246" s="14">
        <v>1</v>
      </c>
      <c r="CZ246" s="14">
        <v>1</v>
      </c>
      <c r="DA246" s="15">
        <v>1</v>
      </c>
      <c r="DB246" s="13">
        <v>4</v>
      </c>
      <c r="DC246" s="14">
        <v>6</v>
      </c>
      <c r="DD246" s="14">
        <v>3</v>
      </c>
      <c r="DE246" s="14">
        <v>6</v>
      </c>
      <c r="DF246" s="14">
        <v>1</v>
      </c>
      <c r="DG246" s="14">
        <v>1</v>
      </c>
      <c r="DH246" s="15">
        <v>7</v>
      </c>
      <c r="DI246" s="13">
        <v>6</v>
      </c>
      <c r="DJ246" s="14">
        <v>5</v>
      </c>
      <c r="DK246" s="14">
        <v>6</v>
      </c>
      <c r="DL246" s="14">
        <v>14</v>
      </c>
      <c r="DM246" s="14">
        <v>11</v>
      </c>
      <c r="DN246" s="14">
        <v>6</v>
      </c>
      <c r="DO246" s="14">
        <v>5</v>
      </c>
      <c r="DP246" s="14">
        <v>10</v>
      </c>
      <c r="DQ246" s="14">
        <v>19</v>
      </c>
      <c r="DR246" s="14">
        <v>9</v>
      </c>
      <c r="DS246" s="14">
        <v>10</v>
      </c>
      <c r="DT246" s="14">
        <v>143</v>
      </c>
      <c r="DU246" s="14">
        <v>95</v>
      </c>
      <c r="DV246" s="14">
        <v>18</v>
      </c>
      <c r="DW246" s="14">
        <v>1</v>
      </c>
      <c r="DX246" s="14">
        <v>24</v>
      </c>
      <c r="DY246" s="14">
        <v>11</v>
      </c>
      <c r="DZ246" s="14">
        <v>26</v>
      </c>
      <c r="EA246" s="14">
        <v>16</v>
      </c>
      <c r="EB246" s="14">
        <v>50</v>
      </c>
      <c r="EC246" s="14">
        <v>112</v>
      </c>
      <c r="ED246" s="14">
        <v>207</v>
      </c>
      <c r="EE246" s="14">
        <v>0</v>
      </c>
      <c r="EF246" s="14">
        <v>6</v>
      </c>
      <c r="EG246" s="14">
        <v>0</v>
      </c>
      <c r="EH246" s="14">
        <v>9</v>
      </c>
      <c r="EI246" s="14">
        <v>95</v>
      </c>
      <c r="EJ246" s="15">
        <v>2.2400000000000002</v>
      </c>
      <c r="EK246" s="54">
        <f>COUNTBLANK($C246:$EJ246)/139</f>
        <v>0.38129496402877699</v>
      </c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Z246"/>
    </row>
    <row r="247" spans="1:449" ht="15.5" customHeight="1" x14ac:dyDescent="0.35">
      <c r="A247">
        <v>246</v>
      </c>
      <c r="B247">
        <v>4</v>
      </c>
      <c r="C247" s="13">
        <v>1</v>
      </c>
      <c r="D247" s="14">
        <v>6</v>
      </c>
      <c r="E247" s="14">
        <v>5</v>
      </c>
      <c r="F247" s="14">
        <v>4</v>
      </c>
      <c r="G247" s="14">
        <v>1</v>
      </c>
      <c r="H247" s="14">
        <v>1</v>
      </c>
      <c r="I247" s="15">
        <v>2</v>
      </c>
      <c r="J247" s="13">
        <v>1</v>
      </c>
      <c r="K247" s="14">
        <v>2</v>
      </c>
      <c r="L247" s="14">
        <v>2</v>
      </c>
      <c r="M247" s="14">
        <v>2</v>
      </c>
      <c r="N247" s="14">
        <v>2</v>
      </c>
      <c r="O247" s="14">
        <v>2</v>
      </c>
      <c r="P247" s="14">
        <v>1</v>
      </c>
      <c r="Q247" s="14">
        <v>1</v>
      </c>
      <c r="R247" s="14">
        <v>1</v>
      </c>
      <c r="S247" s="14">
        <v>2</v>
      </c>
      <c r="T247" s="14"/>
      <c r="U247" s="14">
        <v>6</v>
      </c>
      <c r="V247" s="14">
        <v>2</v>
      </c>
      <c r="W247" s="15">
        <v>1</v>
      </c>
      <c r="X247" s="14">
        <v>80</v>
      </c>
      <c r="Y247" s="14"/>
      <c r="Z247" s="14"/>
      <c r="AA247" s="13">
        <v>51</v>
      </c>
      <c r="AB247" s="15"/>
      <c r="AC247" s="13">
        <v>49.2</v>
      </c>
      <c r="AD247" s="14">
        <v>3.27</v>
      </c>
      <c r="AE247" s="14">
        <v>82.7</v>
      </c>
      <c r="AF247" s="14">
        <v>6.13</v>
      </c>
      <c r="AG247" s="14">
        <v>1.27</v>
      </c>
      <c r="AH247" s="14">
        <v>1.08</v>
      </c>
      <c r="AI247" s="14">
        <v>1</v>
      </c>
      <c r="AJ247" s="14">
        <v>0.88</v>
      </c>
      <c r="AK247" s="14">
        <v>1.58</v>
      </c>
      <c r="AL247" s="13">
        <v>110</v>
      </c>
      <c r="AM247" s="14">
        <v>409.5</v>
      </c>
      <c r="AN247" s="14"/>
      <c r="AO247" s="14"/>
      <c r="AP247" s="14"/>
      <c r="AQ247" s="14"/>
      <c r="AR247" s="14"/>
      <c r="AS247" s="14"/>
      <c r="AT247" s="14"/>
      <c r="AU247" s="15"/>
      <c r="AV247" s="13"/>
      <c r="AW247" s="14"/>
      <c r="AX247" s="14"/>
      <c r="AY247" s="14"/>
      <c r="AZ247" s="14"/>
      <c r="BA247" s="15"/>
      <c r="BB247" s="13">
        <v>132</v>
      </c>
      <c r="BC247" s="14">
        <v>4.17</v>
      </c>
      <c r="BD247" s="14">
        <v>187</v>
      </c>
      <c r="BE247" s="14">
        <v>4.2</v>
      </c>
      <c r="BF247" s="14">
        <v>12</v>
      </c>
      <c r="BG247" s="15">
        <v>5</v>
      </c>
      <c r="BH247" s="13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5"/>
      <c r="CM247" s="13"/>
      <c r="CN247" s="14"/>
      <c r="CO247" s="14"/>
      <c r="CP247" s="14"/>
      <c r="CQ247" s="14"/>
      <c r="CR247" s="15"/>
      <c r="CS247" s="13">
        <v>30</v>
      </c>
      <c r="CT247" s="14">
        <v>10</v>
      </c>
      <c r="CU247" s="15">
        <v>16</v>
      </c>
      <c r="CV247" s="13">
        <v>1</v>
      </c>
      <c r="CW247" s="14">
        <v>1</v>
      </c>
      <c r="CX247" s="14">
        <v>1</v>
      </c>
      <c r="CY247" s="14">
        <v>1</v>
      </c>
      <c r="CZ247" s="14">
        <v>3</v>
      </c>
      <c r="DA247" s="15">
        <v>3</v>
      </c>
      <c r="DB247" s="13">
        <v>4</v>
      </c>
      <c r="DC247" s="14">
        <v>4</v>
      </c>
      <c r="DD247" s="14">
        <v>6</v>
      </c>
      <c r="DE247" s="14">
        <v>4</v>
      </c>
      <c r="DF247" s="14">
        <v>5</v>
      </c>
      <c r="DG247" s="14">
        <v>1</v>
      </c>
      <c r="DH247" s="15">
        <v>9</v>
      </c>
      <c r="DI247" s="13">
        <v>6</v>
      </c>
      <c r="DJ247" s="14">
        <v>5</v>
      </c>
      <c r="DK247" s="14">
        <v>3</v>
      </c>
      <c r="DL247" s="14">
        <v>13</v>
      </c>
      <c r="DM247" s="14">
        <v>10</v>
      </c>
      <c r="DN247" s="14">
        <v>6</v>
      </c>
      <c r="DO247" s="14">
        <v>4</v>
      </c>
      <c r="DP247" s="14">
        <v>13</v>
      </c>
      <c r="DQ247" s="14">
        <v>20</v>
      </c>
      <c r="DR247" s="14">
        <v>9</v>
      </c>
      <c r="DS247" s="14">
        <v>11</v>
      </c>
      <c r="DT247" s="14">
        <v>143</v>
      </c>
      <c r="DU247" s="14">
        <v>91</v>
      </c>
      <c r="DV247" s="14">
        <v>18</v>
      </c>
      <c r="DW247" s="14">
        <v>1</v>
      </c>
      <c r="DX247" s="14">
        <v>19</v>
      </c>
      <c r="DY247" s="14">
        <v>12</v>
      </c>
      <c r="DZ247" s="14">
        <v>26</v>
      </c>
      <c r="EA247" s="14">
        <v>16</v>
      </c>
      <c r="EB247" s="14">
        <v>57</v>
      </c>
      <c r="EC247" s="14">
        <v>98</v>
      </c>
      <c r="ED247" s="14">
        <v>112</v>
      </c>
      <c r="EE247" s="14">
        <v>1</v>
      </c>
      <c r="EF247" s="14">
        <v>2</v>
      </c>
      <c r="EG247" s="14">
        <v>0</v>
      </c>
      <c r="EH247" s="14">
        <v>1</v>
      </c>
      <c r="EI247" s="14">
        <v>14</v>
      </c>
      <c r="EJ247" s="15">
        <v>1.71</v>
      </c>
      <c r="EK247" s="54">
        <f>COUNTBLANK($C247:$EJ247)/139</f>
        <v>0.39568345323741005</v>
      </c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Z247"/>
    </row>
    <row r="248" spans="1:449" ht="15.5" customHeight="1" x14ac:dyDescent="0.35">
      <c r="A248">
        <v>247</v>
      </c>
      <c r="B248">
        <v>6</v>
      </c>
      <c r="C248" s="13">
        <v>2</v>
      </c>
      <c r="D248" s="14">
        <v>6</v>
      </c>
      <c r="E248" s="14">
        <v>6</v>
      </c>
      <c r="F248" s="14">
        <v>3</v>
      </c>
      <c r="G248" s="14">
        <v>3</v>
      </c>
      <c r="H248" s="14">
        <v>1</v>
      </c>
      <c r="I248" s="15">
        <v>1</v>
      </c>
      <c r="J248" s="13">
        <v>1</v>
      </c>
      <c r="K248" s="14">
        <v>1</v>
      </c>
      <c r="L248" s="14">
        <v>1</v>
      </c>
      <c r="M248" s="14">
        <v>1</v>
      </c>
      <c r="N248" s="14">
        <v>1</v>
      </c>
      <c r="O248" s="14">
        <v>1</v>
      </c>
      <c r="P248" s="14">
        <v>1</v>
      </c>
      <c r="Q248" s="14">
        <v>3</v>
      </c>
      <c r="R248" s="14">
        <v>1</v>
      </c>
      <c r="S248" s="14">
        <v>1</v>
      </c>
      <c r="T248" s="14">
        <v>0</v>
      </c>
      <c r="U248" s="14">
        <v>8</v>
      </c>
      <c r="V248" s="14">
        <v>1</v>
      </c>
      <c r="W248" s="15">
        <v>1</v>
      </c>
      <c r="X248" s="14">
        <v>60</v>
      </c>
      <c r="Y248" s="14">
        <v>58</v>
      </c>
      <c r="Z248" s="14">
        <v>24</v>
      </c>
      <c r="AA248" s="13"/>
      <c r="AB248" s="15"/>
      <c r="AC248" s="13"/>
      <c r="AD248" s="14"/>
      <c r="AE248" s="14"/>
      <c r="AF248" s="14"/>
      <c r="AG248" s="14"/>
      <c r="AH248" s="14"/>
      <c r="AI248" s="14"/>
      <c r="AJ248" s="14"/>
      <c r="AK248" s="14"/>
      <c r="AL248" s="13"/>
      <c r="AM248" s="14"/>
      <c r="AN248" s="14"/>
      <c r="AO248" s="14"/>
      <c r="AP248" s="14"/>
      <c r="AQ248" s="14"/>
      <c r="AR248" s="14"/>
      <c r="AS248" s="14"/>
      <c r="AT248" s="14"/>
      <c r="AU248" s="15"/>
      <c r="AV248" s="13"/>
      <c r="AW248" s="14"/>
      <c r="AX248" s="14"/>
      <c r="AY248" s="14"/>
      <c r="AZ248" s="14"/>
      <c r="BA248" s="15"/>
      <c r="BB248" s="13"/>
      <c r="BC248" s="14"/>
      <c r="BD248" s="14"/>
      <c r="BE248" s="14"/>
      <c r="BF248" s="14"/>
      <c r="BG248" s="15"/>
      <c r="BH248" s="13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5"/>
      <c r="CM248" s="13"/>
      <c r="CN248" s="14"/>
      <c r="CO248" s="14"/>
      <c r="CP248" s="14"/>
      <c r="CQ248" s="14"/>
      <c r="CR248" s="15"/>
      <c r="CS248" s="13">
        <v>20</v>
      </c>
      <c r="CT248" s="14">
        <v>4</v>
      </c>
      <c r="CU248" s="15">
        <v>7</v>
      </c>
      <c r="CV248" s="13">
        <v>7</v>
      </c>
      <c r="CW248" s="14">
        <v>8</v>
      </c>
      <c r="CX248" s="14">
        <v>6</v>
      </c>
      <c r="CY248" s="14">
        <v>7</v>
      </c>
      <c r="CZ248" s="14">
        <v>8</v>
      </c>
      <c r="DA248" s="15">
        <v>4</v>
      </c>
      <c r="DB248" s="13">
        <v>5</v>
      </c>
      <c r="DC248" s="14">
        <v>5</v>
      </c>
      <c r="DD248" s="14">
        <v>3</v>
      </c>
      <c r="DE248" s="14">
        <v>6</v>
      </c>
      <c r="DF248" s="14">
        <v>5</v>
      </c>
      <c r="DG248" s="14">
        <v>6</v>
      </c>
      <c r="DH248" s="15">
        <v>3</v>
      </c>
      <c r="DI248" s="13">
        <v>5</v>
      </c>
      <c r="DJ248" s="14">
        <v>3</v>
      </c>
      <c r="DK248" s="14">
        <v>2</v>
      </c>
      <c r="DL248" s="14">
        <v>2</v>
      </c>
      <c r="DM248" s="14">
        <v>7</v>
      </c>
      <c r="DN248" s="14">
        <v>4</v>
      </c>
      <c r="DO248" s="14">
        <v>3</v>
      </c>
      <c r="DP248" s="14">
        <v>3</v>
      </c>
      <c r="DQ248" s="14">
        <v>8</v>
      </c>
      <c r="DR248" s="14">
        <v>7</v>
      </c>
      <c r="DS248" s="14">
        <v>1</v>
      </c>
      <c r="DT248" s="14">
        <v>72</v>
      </c>
      <c r="DU248" s="14">
        <v>52</v>
      </c>
      <c r="DV248" s="14">
        <v>15</v>
      </c>
      <c r="DW248" s="14">
        <v>1</v>
      </c>
      <c r="DX248" s="14">
        <v>3</v>
      </c>
      <c r="DY248" s="14">
        <v>2</v>
      </c>
      <c r="DZ248" s="14">
        <v>20</v>
      </c>
      <c r="EA248" s="14">
        <v>12</v>
      </c>
      <c r="EB248" s="14">
        <v>61</v>
      </c>
      <c r="EC248" s="14">
        <v>196</v>
      </c>
      <c r="ED248" s="14">
        <v>890</v>
      </c>
      <c r="EE248" s="14">
        <v>0</v>
      </c>
      <c r="EF248" s="14">
        <v>14</v>
      </c>
      <c r="EG248" s="14">
        <v>0</v>
      </c>
      <c r="EH248" s="14">
        <v>87</v>
      </c>
      <c r="EI248" s="14">
        <v>694</v>
      </c>
      <c r="EJ248" s="15">
        <v>3.21</v>
      </c>
      <c r="EK248" s="54">
        <f>COUNTBLANK($C248:$EJ248)/139</f>
        <v>0.50359712230215825</v>
      </c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Z248"/>
    </row>
    <row r="249" spans="1:449" ht="15.5" customHeight="1" x14ac:dyDescent="0.35">
      <c r="A249">
        <v>248</v>
      </c>
      <c r="B249">
        <v>6</v>
      </c>
      <c r="C249" s="13">
        <v>2</v>
      </c>
      <c r="D249" s="14">
        <v>6</v>
      </c>
      <c r="E249" s="14">
        <v>6</v>
      </c>
      <c r="F249" s="14">
        <v>3</v>
      </c>
      <c r="G249" s="14">
        <v>1</v>
      </c>
      <c r="H249" s="14">
        <v>1</v>
      </c>
      <c r="I249" s="15">
        <v>3</v>
      </c>
      <c r="J249" s="13">
        <v>2</v>
      </c>
      <c r="K249" s="14">
        <v>1</v>
      </c>
      <c r="L249" s="14">
        <v>1</v>
      </c>
      <c r="M249" s="14">
        <v>1</v>
      </c>
      <c r="N249" s="14">
        <v>2</v>
      </c>
      <c r="O249" s="14">
        <v>1</v>
      </c>
      <c r="P249" s="14">
        <v>1</v>
      </c>
      <c r="Q249" s="14">
        <v>3</v>
      </c>
      <c r="R249" s="14">
        <v>1</v>
      </c>
      <c r="S249" s="14">
        <v>2</v>
      </c>
      <c r="T249" s="14">
        <v>0</v>
      </c>
      <c r="U249" s="14">
        <v>1</v>
      </c>
      <c r="V249" s="14">
        <v>5</v>
      </c>
      <c r="W249" s="15">
        <v>1</v>
      </c>
      <c r="X249" s="14">
        <v>71</v>
      </c>
      <c r="Y249" s="14">
        <v>69</v>
      </c>
      <c r="Z249" s="14">
        <v>24</v>
      </c>
      <c r="AA249" s="13"/>
      <c r="AB249" s="15"/>
      <c r="AC249" s="13">
        <v>46.1</v>
      </c>
      <c r="AD249" s="14">
        <v>7.3</v>
      </c>
      <c r="AE249" s="14">
        <v>78.900000000000006</v>
      </c>
      <c r="AF249" s="14">
        <v>4.93</v>
      </c>
      <c r="AG249" s="14">
        <v>1.78</v>
      </c>
      <c r="AH249" s="14">
        <v>4.37</v>
      </c>
      <c r="AI249" s="14">
        <v>0.57999999999999996</v>
      </c>
      <c r="AJ249" s="14">
        <v>3.29</v>
      </c>
      <c r="AK249" s="14">
        <v>3.1</v>
      </c>
      <c r="AL249" s="13">
        <v>182</v>
      </c>
      <c r="AM249" s="14">
        <v>581</v>
      </c>
      <c r="AN249" s="14"/>
      <c r="AO249" s="14"/>
      <c r="AP249" s="14"/>
      <c r="AQ249" s="14"/>
      <c r="AR249" s="14"/>
      <c r="AS249" s="14"/>
      <c r="AT249" s="14"/>
      <c r="AU249" s="15"/>
      <c r="AV249" s="13"/>
      <c r="AW249" s="14"/>
      <c r="AX249" s="14"/>
      <c r="AY249" s="14"/>
      <c r="AZ249" s="14"/>
      <c r="BA249" s="15"/>
      <c r="BB249" s="13">
        <v>114</v>
      </c>
      <c r="BC249" s="14">
        <v>3.88</v>
      </c>
      <c r="BD249" s="14">
        <v>199</v>
      </c>
      <c r="BE249" s="14">
        <v>39</v>
      </c>
      <c r="BF249" s="14">
        <v>22</v>
      </c>
      <c r="BG249" s="15">
        <v>5</v>
      </c>
      <c r="BH249" s="13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5"/>
      <c r="CM249" s="13"/>
      <c r="CN249" s="14"/>
      <c r="CO249" s="14"/>
      <c r="CP249" s="14"/>
      <c r="CQ249" s="14"/>
      <c r="CR249" s="15"/>
      <c r="CS249" s="13">
        <v>21</v>
      </c>
      <c r="CT249" s="14">
        <v>6</v>
      </c>
      <c r="CU249" s="15">
        <v>8</v>
      </c>
      <c r="CV249" s="13">
        <v>7</v>
      </c>
      <c r="CW249" s="14">
        <v>5</v>
      </c>
      <c r="CX249" s="14">
        <v>1</v>
      </c>
      <c r="CY249" s="14">
        <v>8</v>
      </c>
      <c r="CZ249" s="14">
        <v>9</v>
      </c>
      <c r="DA249" s="15">
        <v>8</v>
      </c>
      <c r="DB249" s="13">
        <v>6</v>
      </c>
      <c r="DC249" s="14">
        <v>5</v>
      </c>
      <c r="DD249" s="14">
        <v>2</v>
      </c>
      <c r="DE249" s="14">
        <v>7</v>
      </c>
      <c r="DF249" s="14">
        <v>8</v>
      </c>
      <c r="DG249" s="14">
        <v>5</v>
      </c>
      <c r="DH249" s="15">
        <v>4</v>
      </c>
      <c r="DI249" s="13">
        <v>4</v>
      </c>
      <c r="DJ249" s="14">
        <v>4</v>
      </c>
      <c r="DK249" s="14">
        <v>0</v>
      </c>
      <c r="DL249" s="14">
        <v>2</v>
      </c>
      <c r="DM249" s="14">
        <v>7</v>
      </c>
      <c r="DN249" s="14">
        <v>4</v>
      </c>
      <c r="DO249" s="14">
        <v>3</v>
      </c>
      <c r="DP249" s="14">
        <v>6</v>
      </c>
      <c r="DQ249" s="14">
        <v>11</v>
      </c>
      <c r="DR249" s="14">
        <v>9</v>
      </c>
      <c r="DS249" s="14">
        <v>2</v>
      </c>
      <c r="DT249" s="14">
        <v>83</v>
      </c>
      <c r="DU249" s="14">
        <v>48</v>
      </c>
      <c r="DV249" s="14">
        <v>10</v>
      </c>
      <c r="DW249" s="14">
        <v>1</v>
      </c>
      <c r="DX249" s="14">
        <v>4</v>
      </c>
      <c r="DY249" s="14">
        <v>2</v>
      </c>
      <c r="DZ249" s="14">
        <v>18</v>
      </c>
      <c r="EA249" s="14">
        <v>14</v>
      </c>
      <c r="EB249" s="14">
        <v>71</v>
      </c>
      <c r="EC249" s="14">
        <v>138</v>
      </c>
      <c r="ED249" s="14">
        <v>273</v>
      </c>
      <c r="EE249" s="14">
        <v>0</v>
      </c>
      <c r="EF249" s="14">
        <v>6</v>
      </c>
      <c r="EG249" s="14">
        <v>0</v>
      </c>
      <c r="EH249" s="14">
        <v>16</v>
      </c>
      <c r="EI249" s="14">
        <v>135</v>
      </c>
      <c r="EJ249" s="15">
        <v>1.94</v>
      </c>
      <c r="EK249" s="54">
        <f>COUNTBLANK($C249:$EJ249)/139</f>
        <v>0.38129496402877699</v>
      </c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Z249"/>
    </row>
    <row r="250" spans="1:449" ht="15.5" customHeight="1" x14ac:dyDescent="0.35">
      <c r="A250">
        <v>249</v>
      </c>
      <c r="B250">
        <v>3</v>
      </c>
      <c r="C250" s="13">
        <v>2</v>
      </c>
      <c r="D250" s="14">
        <v>4</v>
      </c>
      <c r="E250" s="14">
        <v>5</v>
      </c>
      <c r="F250" s="14">
        <v>4</v>
      </c>
      <c r="G250" s="14">
        <v>1</v>
      </c>
      <c r="H250" s="14">
        <v>1</v>
      </c>
      <c r="I250" s="15">
        <v>3</v>
      </c>
      <c r="J250" s="13">
        <v>2</v>
      </c>
      <c r="K250" s="14">
        <v>1</v>
      </c>
      <c r="L250" s="14">
        <v>1</v>
      </c>
      <c r="M250" s="14">
        <v>1</v>
      </c>
      <c r="N250" s="14">
        <v>2</v>
      </c>
      <c r="O250" s="14">
        <v>2</v>
      </c>
      <c r="P250" s="14">
        <v>1</v>
      </c>
      <c r="Q250" s="14">
        <v>1</v>
      </c>
      <c r="R250" s="14">
        <v>1</v>
      </c>
      <c r="S250" s="14">
        <v>2</v>
      </c>
      <c r="T250" s="14">
        <v>1</v>
      </c>
      <c r="U250" s="14">
        <v>1</v>
      </c>
      <c r="V250" s="14">
        <v>2</v>
      </c>
      <c r="W250" s="15">
        <v>1</v>
      </c>
      <c r="X250" s="14">
        <v>56</v>
      </c>
      <c r="Y250" s="14">
        <v>45</v>
      </c>
      <c r="Z250" s="14">
        <v>132</v>
      </c>
      <c r="AA250" s="13"/>
      <c r="AB250" s="15"/>
      <c r="AC250" s="13">
        <v>46.3</v>
      </c>
      <c r="AD250" s="14">
        <v>6.01</v>
      </c>
      <c r="AE250" s="14">
        <v>83.2</v>
      </c>
      <c r="AF250" s="14">
        <v>5.72</v>
      </c>
      <c r="AG250" s="14">
        <v>1.42</v>
      </c>
      <c r="AH250" s="14">
        <v>3.71</v>
      </c>
      <c r="AI250" s="14">
        <v>1.34</v>
      </c>
      <c r="AJ250" s="14">
        <v>3.49</v>
      </c>
      <c r="AK250" s="14">
        <v>3.24</v>
      </c>
      <c r="AL250" s="13">
        <v>208</v>
      </c>
      <c r="AM250" s="14">
        <v>263</v>
      </c>
      <c r="AN250" s="14"/>
      <c r="AO250" s="14"/>
      <c r="AP250" s="14"/>
      <c r="AQ250" s="14"/>
      <c r="AR250" s="14"/>
      <c r="AS250" s="14"/>
      <c r="AT250" s="14"/>
      <c r="AU250" s="15"/>
      <c r="AV250" s="13"/>
      <c r="AW250" s="14"/>
      <c r="AX250" s="14"/>
      <c r="AY250" s="14"/>
      <c r="AZ250" s="14"/>
      <c r="BA250" s="15"/>
      <c r="BB250" s="13">
        <v>141</v>
      </c>
      <c r="BC250" s="14">
        <v>4.34</v>
      </c>
      <c r="BD250" s="14">
        <v>146</v>
      </c>
      <c r="BE250" s="14">
        <v>4.5999999999999996</v>
      </c>
      <c r="BF250" s="14">
        <v>4</v>
      </c>
      <c r="BG250" s="15">
        <v>4</v>
      </c>
      <c r="BH250" s="13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5"/>
      <c r="CM250" s="13"/>
      <c r="CN250" s="14"/>
      <c r="CO250" s="14"/>
      <c r="CP250" s="14"/>
      <c r="CQ250" s="14"/>
      <c r="CR250" s="15"/>
      <c r="CS250" s="13">
        <v>30</v>
      </c>
      <c r="CT250" s="14">
        <v>10</v>
      </c>
      <c r="CU250" s="15">
        <v>15</v>
      </c>
      <c r="CV250" s="13">
        <v>7</v>
      </c>
      <c r="CW250" s="14">
        <v>4</v>
      </c>
      <c r="CX250" s="14">
        <v>8</v>
      </c>
      <c r="CY250" s="14">
        <v>7</v>
      </c>
      <c r="CZ250" s="14">
        <v>8</v>
      </c>
      <c r="DA250" s="15">
        <v>3</v>
      </c>
      <c r="DB250" s="13">
        <v>8</v>
      </c>
      <c r="DC250" s="14">
        <v>8</v>
      </c>
      <c r="DD250" s="14">
        <v>8</v>
      </c>
      <c r="DE250" s="14">
        <v>8</v>
      </c>
      <c r="DF250" s="14">
        <v>7</v>
      </c>
      <c r="DG250" s="14">
        <v>4</v>
      </c>
      <c r="DH250" s="15">
        <v>22</v>
      </c>
      <c r="DI250" s="13">
        <v>6</v>
      </c>
      <c r="DJ250" s="14">
        <v>5</v>
      </c>
      <c r="DK250" s="14">
        <v>3</v>
      </c>
      <c r="DL250" s="14">
        <v>5</v>
      </c>
      <c r="DM250" s="14">
        <v>11</v>
      </c>
      <c r="DN250" s="14">
        <v>6</v>
      </c>
      <c r="DO250" s="14">
        <v>5</v>
      </c>
      <c r="DP250" s="14">
        <v>11</v>
      </c>
      <c r="DQ250" s="14">
        <v>10</v>
      </c>
      <c r="DR250" s="14">
        <v>8</v>
      </c>
      <c r="DS250" s="14">
        <v>2</v>
      </c>
      <c r="DT250" s="14">
        <v>99</v>
      </c>
      <c r="DU250" s="14">
        <v>73</v>
      </c>
      <c r="DV250" s="14">
        <v>17</v>
      </c>
      <c r="DW250" s="14">
        <v>1</v>
      </c>
      <c r="DX250" s="14">
        <v>8</v>
      </c>
      <c r="DY250" s="14">
        <v>9</v>
      </c>
      <c r="DZ250" s="14">
        <v>23</v>
      </c>
      <c r="EA250" s="14">
        <v>16</v>
      </c>
      <c r="EB250" s="14">
        <v>67</v>
      </c>
      <c r="EC250" s="14">
        <v>92</v>
      </c>
      <c r="ED250" s="14">
        <v>124</v>
      </c>
      <c r="EE250" s="14">
        <v>0</v>
      </c>
      <c r="EF250" s="14">
        <v>0</v>
      </c>
      <c r="EG250" s="14">
        <v>0</v>
      </c>
      <c r="EH250" s="14">
        <v>0</v>
      </c>
      <c r="EI250" s="14">
        <v>32</v>
      </c>
      <c r="EJ250" s="15">
        <v>1.37</v>
      </c>
      <c r="EK250" s="54">
        <f>COUNTBLANK($C250:$EJ250)/139</f>
        <v>0.38129496402877699</v>
      </c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Z250"/>
    </row>
    <row r="251" spans="1:449" ht="15.5" customHeight="1" x14ac:dyDescent="0.35">
      <c r="A251">
        <v>250</v>
      </c>
      <c r="B251">
        <v>4</v>
      </c>
      <c r="C251" s="13">
        <v>2</v>
      </c>
      <c r="D251" s="14">
        <v>6</v>
      </c>
      <c r="E251" s="14">
        <v>6</v>
      </c>
      <c r="F251" s="14">
        <v>4</v>
      </c>
      <c r="G251" s="14">
        <v>3</v>
      </c>
      <c r="H251" s="14">
        <v>1</v>
      </c>
      <c r="I251" s="15">
        <v>1</v>
      </c>
      <c r="J251" s="13">
        <v>1</v>
      </c>
      <c r="K251" s="14">
        <v>1</v>
      </c>
      <c r="L251" s="14">
        <v>1</v>
      </c>
      <c r="M251" s="14">
        <v>1</v>
      </c>
      <c r="N251" s="14">
        <v>1</v>
      </c>
      <c r="O251" s="14">
        <v>1</v>
      </c>
      <c r="P251" s="14">
        <v>1</v>
      </c>
      <c r="Q251" s="14">
        <v>1</v>
      </c>
      <c r="R251" s="14">
        <v>1</v>
      </c>
      <c r="S251" s="14">
        <v>2</v>
      </c>
      <c r="T251" s="14">
        <v>1</v>
      </c>
      <c r="U251" s="14">
        <v>8</v>
      </c>
      <c r="V251" s="14">
        <v>1</v>
      </c>
      <c r="W251" s="15">
        <v>1</v>
      </c>
      <c r="X251" s="14">
        <v>67</v>
      </c>
      <c r="Y251" s="14">
        <v>66</v>
      </c>
      <c r="Z251" s="14">
        <v>12</v>
      </c>
      <c r="AA251" s="13"/>
      <c r="AB251" s="15"/>
      <c r="AC251" s="13">
        <v>47</v>
      </c>
      <c r="AD251" s="14">
        <v>7.55</v>
      </c>
      <c r="AE251" s="14">
        <v>79.2</v>
      </c>
      <c r="AF251" s="14">
        <v>5.68</v>
      </c>
      <c r="AG251" s="14">
        <v>1.64</v>
      </c>
      <c r="AH251" s="14">
        <v>5.24</v>
      </c>
      <c r="AI251" s="14">
        <v>1.1000000000000001</v>
      </c>
      <c r="AJ251" s="14">
        <v>4.7</v>
      </c>
      <c r="AK251" s="14">
        <v>3.62</v>
      </c>
      <c r="AL251" s="13">
        <v>156</v>
      </c>
      <c r="AM251" s="14">
        <v>257</v>
      </c>
      <c r="AN251" s="14"/>
      <c r="AO251" s="14"/>
      <c r="AP251" s="14"/>
      <c r="AQ251" s="14"/>
      <c r="AR251" s="14"/>
      <c r="AS251" s="14"/>
      <c r="AT251" s="14"/>
      <c r="AU251" s="15"/>
      <c r="AV251" s="13"/>
      <c r="AW251" s="14"/>
      <c r="AX251" s="14"/>
      <c r="AY251" s="14"/>
      <c r="AZ251" s="14"/>
      <c r="BA251" s="15"/>
      <c r="BB251" s="13">
        <v>128</v>
      </c>
      <c r="BC251" s="14">
        <v>4.7300000000000004</v>
      </c>
      <c r="BD251" s="14">
        <v>311</v>
      </c>
      <c r="BE251" s="14">
        <v>6.2</v>
      </c>
      <c r="BF251" s="14">
        <v>9</v>
      </c>
      <c r="BG251" s="15">
        <v>3</v>
      </c>
      <c r="BH251" s="13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5"/>
      <c r="CM251" s="13"/>
      <c r="CN251" s="14"/>
      <c r="CO251" s="14"/>
      <c r="CP251" s="14"/>
      <c r="CQ251" s="14"/>
      <c r="CR251" s="15"/>
      <c r="CS251" s="13">
        <v>29</v>
      </c>
      <c r="CT251" s="14">
        <v>10</v>
      </c>
      <c r="CU251" s="15">
        <v>17</v>
      </c>
      <c r="CV251" s="13">
        <v>1</v>
      </c>
      <c r="CW251" s="14">
        <v>3</v>
      </c>
      <c r="CX251" s="14">
        <v>1</v>
      </c>
      <c r="CY251" s="14">
        <v>4</v>
      </c>
      <c r="CZ251" s="14">
        <v>1</v>
      </c>
      <c r="DA251" s="15">
        <v>1</v>
      </c>
      <c r="DB251" s="13">
        <v>5</v>
      </c>
      <c r="DC251" s="14">
        <v>5</v>
      </c>
      <c r="DD251" s="14">
        <v>5</v>
      </c>
      <c r="DE251" s="14">
        <v>4</v>
      </c>
      <c r="DF251" s="14">
        <v>5</v>
      </c>
      <c r="DG251" s="14">
        <v>4</v>
      </c>
      <c r="DH251" s="15">
        <v>4</v>
      </c>
      <c r="DI251" s="13">
        <v>6</v>
      </c>
      <c r="DJ251" s="14">
        <v>5</v>
      </c>
      <c r="DK251" s="14">
        <v>6</v>
      </c>
      <c r="DL251" s="14">
        <v>8</v>
      </c>
      <c r="DM251" s="14">
        <v>13</v>
      </c>
      <c r="DN251" s="14">
        <v>8</v>
      </c>
      <c r="DO251" s="14">
        <v>5</v>
      </c>
      <c r="DP251" s="14">
        <v>12</v>
      </c>
      <c r="DQ251" s="14">
        <v>20</v>
      </c>
      <c r="DR251" s="14">
        <v>9</v>
      </c>
      <c r="DS251" s="14">
        <v>11</v>
      </c>
      <c r="DT251" s="14">
        <v>143</v>
      </c>
      <c r="DU251" s="14">
        <v>86</v>
      </c>
      <c r="DV251" s="14">
        <v>18</v>
      </c>
      <c r="DW251" s="14">
        <v>1</v>
      </c>
      <c r="DX251" s="14">
        <v>18</v>
      </c>
      <c r="DY251" s="14">
        <v>10</v>
      </c>
      <c r="DZ251" s="14">
        <v>24</v>
      </c>
      <c r="EA251" s="14">
        <v>16</v>
      </c>
      <c r="EB251" s="14">
        <v>56</v>
      </c>
      <c r="EC251" s="14">
        <v>66</v>
      </c>
      <c r="ED251" s="14">
        <v>101</v>
      </c>
      <c r="EE251" s="14">
        <v>0</v>
      </c>
      <c r="EF251" s="14">
        <v>0</v>
      </c>
      <c r="EG251" s="14">
        <v>0</v>
      </c>
      <c r="EH251" s="14">
        <v>0</v>
      </c>
      <c r="EI251" s="14">
        <v>35</v>
      </c>
      <c r="EJ251" s="15">
        <v>1.18</v>
      </c>
      <c r="EK251" s="54">
        <f>COUNTBLANK($C251:$EJ251)/139</f>
        <v>0.38129496402877699</v>
      </c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Z251"/>
    </row>
    <row r="252" spans="1:449" ht="15.5" customHeight="1" x14ac:dyDescent="0.35">
      <c r="A252">
        <v>251</v>
      </c>
      <c r="B252">
        <v>3</v>
      </c>
      <c r="C252" s="13">
        <v>2</v>
      </c>
      <c r="D252" s="14">
        <v>6</v>
      </c>
      <c r="E252" s="14">
        <v>5</v>
      </c>
      <c r="F252" s="14">
        <v>3</v>
      </c>
      <c r="G252" s="14">
        <v>1</v>
      </c>
      <c r="H252" s="14">
        <v>1</v>
      </c>
      <c r="I252" s="15">
        <v>1</v>
      </c>
      <c r="J252" s="13">
        <v>2</v>
      </c>
      <c r="K252" s="14">
        <v>1</v>
      </c>
      <c r="L252" s="14">
        <v>1</v>
      </c>
      <c r="M252" s="14">
        <v>1</v>
      </c>
      <c r="N252" s="14">
        <v>1</v>
      </c>
      <c r="O252" s="14">
        <v>1</v>
      </c>
      <c r="P252" s="14">
        <v>1</v>
      </c>
      <c r="Q252" s="14">
        <v>3</v>
      </c>
      <c r="R252" s="14">
        <v>2</v>
      </c>
      <c r="S252" s="14">
        <v>2</v>
      </c>
      <c r="T252" s="14">
        <v>1</v>
      </c>
      <c r="U252" s="14">
        <v>8</v>
      </c>
      <c r="V252" s="14">
        <v>2</v>
      </c>
      <c r="W252" s="15">
        <v>1</v>
      </c>
      <c r="X252" s="14">
        <v>67</v>
      </c>
      <c r="Y252" s="14">
        <v>40</v>
      </c>
      <c r="Z252" s="14">
        <v>324</v>
      </c>
      <c r="AA252" s="13"/>
      <c r="AB252" s="15"/>
      <c r="AC252" s="13">
        <v>44.1</v>
      </c>
      <c r="AD252" s="14">
        <v>6.44</v>
      </c>
      <c r="AE252" s="14">
        <v>75.900000000000006</v>
      </c>
      <c r="AF252" s="14">
        <v>4.63</v>
      </c>
      <c r="AG252" s="14">
        <v>1.93</v>
      </c>
      <c r="AH252" s="14">
        <v>3.85</v>
      </c>
      <c r="AI252" s="14">
        <v>0.62</v>
      </c>
      <c r="AJ252" s="14">
        <v>5.88</v>
      </c>
      <c r="AK252" s="14">
        <v>2.35</v>
      </c>
      <c r="AL252" s="13">
        <v>286</v>
      </c>
      <c r="AM252" s="14">
        <v>262</v>
      </c>
      <c r="AN252" s="14"/>
      <c r="AO252" s="14"/>
      <c r="AP252" s="14"/>
      <c r="AQ252" s="14"/>
      <c r="AR252" s="14"/>
      <c r="AS252" s="14"/>
      <c r="AT252" s="14"/>
      <c r="AU252" s="15"/>
      <c r="AV252" s="13"/>
      <c r="AW252" s="14"/>
      <c r="AX252" s="14"/>
      <c r="AY252" s="14"/>
      <c r="AZ252" s="14"/>
      <c r="BA252" s="15"/>
      <c r="BB252" s="13">
        <v>125</v>
      </c>
      <c r="BC252" s="14">
        <v>4.2699999999999996</v>
      </c>
      <c r="BD252" s="14">
        <v>132</v>
      </c>
      <c r="BE252" s="14">
        <v>4</v>
      </c>
      <c r="BF252" s="14">
        <v>12</v>
      </c>
      <c r="BG252" s="15">
        <v>2</v>
      </c>
      <c r="BH252" s="13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5"/>
      <c r="CM252" s="13"/>
      <c r="CN252" s="14"/>
      <c r="CO252" s="14"/>
      <c r="CP252" s="14"/>
      <c r="CQ252" s="14"/>
      <c r="CR252" s="15"/>
      <c r="CS252" s="13">
        <v>29</v>
      </c>
      <c r="CT252" s="14">
        <v>10</v>
      </c>
      <c r="CU252" s="15">
        <v>18</v>
      </c>
      <c r="CV252" s="13">
        <v>5</v>
      </c>
      <c r="CW252" s="14">
        <v>1</v>
      </c>
      <c r="CX252" s="14">
        <v>7</v>
      </c>
      <c r="CY252" s="14">
        <v>6</v>
      </c>
      <c r="CZ252" s="14">
        <v>6</v>
      </c>
      <c r="DA252" s="15">
        <v>8</v>
      </c>
      <c r="DB252" s="13">
        <v>8</v>
      </c>
      <c r="DC252" s="14">
        <v>7</v>
      </c>
      <c r="DD252" s="14">
        <v>8</v>
      </c>
      <c r="DE252" s="14">
        <v>6</v>
      </c>
      <c r="DF252" s="14">
        <v>8</v>
      </c>
      <c r="DG252" s="14">
        <v>8</v>
      </c>
      <c r="DH252" s="15">
        <v>23</v>
      </c>
      <c r="DI252" s="13">
        <v>6</v>
      </c>
      <c r="DJ252" s="14">
        <v>5</v>
      </c>
      <c r="DK252" s="14">
        <v>5</v>
      </c>
      <c r="DL252" s="14">
        <v>14</v>
      </c>
      <c r="DM252" s="14">
        <v>12</v>
      </c>
      <c r="DN252" s="14">
        <v>7</v>
      </c>
      <c r="DO252" s="14">
        <v>5</v>
      </c>
      <c r="DP252" s="14">
        <v>9</v>
      </c>
      <c r="DQ252" s="14">
        <v>19</v>
      </c>
      <c r="DR252" s="14">
        <v>9</v>
      </c>
      <c r="DS252" s="14">
        <v>10</v>
      </c>
      <c r="DT252" s="14">
        <v>143</v>
      </c>
      <c r="DU252" s="14">
        <v>92</v>
      </c>
      <c r="DV252" s="14">
        <v>18</v>
      </c>
      <c r="DW252" s="14">
        <v>1</v>
      </c>
      <c r="DX252" s="14">
        <v>22</v>
      </c>
      <c r="DY252" s="14">
        <v>11</v>
      </c>
      <c r="DZ252" s="14">
        <v>25</v>
      </c>
      <c r="EA252" s="14">
        <v>16</v>
      </c>
      <c r="EB252" s="14">
        <v>44</v>
      </c>
      <c r="EC252" s="14">
        <v>74</v>
      </c>
      <c r="ED252" s="14">
        <v>112</v>
      </c>
      <c r="EE252" s="14">
        <v>0</v>
      </c>
      <c r="EF252" s="14">
        <v>1</v>
      </c>
      <c r="EG252" s="14">
        <v>1</v>
      </c>
      <c r="EH252" s="14">
        <v>13</v>
      </c>
      <c r="EI252" s="14">
        <v>38</v>
      </c>
      <c r="EJ252" s="15">
        <v>1.68</v>
      </c>
      <c r="EK252" s="54">
        <f>COUNTBLANK($C252:$EJ252)/139</f>
        <v>0.38129496402877699</v>
      </c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Z252"/>
    </row>
    <row r="253" spans="1:449" ht="15.5" customHeight="1" x14ac:dyDescent="0.35">
      <c r="A253">
        <v>252</v>
      </c>
      <c r="B253">
        <v>3</v>
      </c>
      <c r="C253" s="13">
        <v>2</v>
      </c>
      <c r="D253" s="14">
        <v>6</v>
      </c>
      <c r="E253" s="14">
        <v>6</v>
      </c>
      <c r="F253" s="14">
        <v>1</v>
      </c>
      <c r="G253" s="14">
        <v>1</v>
      </c>
      <c r="H253" s="14">
        <v>1</v>
      </c>
      <c r="I253" s="15">
        <v>3</v>
      </c>
      <c r="J253" s="13">
        <v>1</v>
      </c>
      <c r="K253" s="14">
        <v>1</v>
      </c>
      <c r="L253" s="14">
        <v>1</v>
      </c>
      <c r="M253" s="14">
        <v>1</v>
      </c>
      <c r="N253" s="14">
        <v>2</v>
      </c>
      <c r="O253" s="14">
        <v>2</v>
      </c>
      <c r="P253" s="14">
        <v>1</v>
      </c>
      <c r="Q253" s="14">
        <v>3</v>
      </c>
      <c r="R253" s="14">
        <v>2</v>
      </c>
      <c r="S253" s="14">
        <v>2</v>
      </c>
      <c r="T253" s="14">
        <v>0</v>
      </c>
      <c r="U253" s="14">
        <v>1</v>
      </c>
      <c r="V253" s="14">
        <v>1</v>
      </c>
      <c r="W253" s="15">
        <v>1</v>
      </c>
      <c r="X253" s="14">
        <v>80</v>
      </c>
      <c r="Y253" s="14">
        <v>72</v>
      </c>
      <c r="Z253" s="14">
        <v>96</v>
      </c>
      <c r="AA253" s="13"/>
      <c r="AB253" s="15"/>
      <c r="AC253" s="13">
        <v>47.6</v>
      </c>
      <c r="AD253" s="14">
        <v>7.45</v>
      </c>
      <c r="AE253" s="14">
        <v>73.900000000000006</v>
      </c>
      <c r="AF253" s="14">
        <v>6.06</v>
      </c>
      <c r="AG253" s="14">
        <v>2.34</v>
      </c>
      <c r="AH253" s="14">
        <v>3.9</v>
      </c>
      <c r="AI253" s="14">
        <v>1.4</v>
      </c>
      <c r="AJ253" s="14">
        <v>4.5999999999999996</v>
      </c>
      <c r="AK253" s="14">
        <v>2.1800000000000002</v>
      </c>
      <c r="AL253" s="13">
        <v>211</v>
      </c>
      <c r="AM253" s="14">
        <v>421</v>
      </c>
      <c r="AN253" s="14"/>
      <c r="AO253" s="14"/>
      <c r="AP253" s="14"/>
      <c r="AQ253" s="14"/>
      <c r="AR253" s="14"/>
      <c r="AS253" s="14"/>
      <c r="AT253" s="14"/>
      <c r="AU253" s="15"/>
      <c r="AV253" s="13"/>
      <c r="AW253" s="14"/>
      <c r="AX253" s="14"/>
      <c r="AY253" s="14"/>
      <c r="AZ253" s="14"/>
      <c r="BA253" s="15"/>
      <c r="BB253" s="13">
        <v>128</v>
      </c>
      <c r="BC253" s="14">
        <v>4.6500000000000004</v>
      </c>
      <c r="BD253" s="14">
        <v>133</v>
      </c>
      <c r="BE253" s="14">
        <v>4.0999999999999996</v>
      </c>
      <c r="BF253" s="14">
        <v>10</v>
      </c>
      <c r="BG253" s="15">
        <v>10</v>
      </c>
      <c r="BH253" s="13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5"/>
      <c r="CM253" s="13"/>
      <c r="CN253" s="14"/>
      <c r="CO253" s="14"/>
      <c r="CP253" s="14"/>
      <c r="CQ253" s="14"/>
      <c r="CR253" s="15"/>
      <c r="CS253" s="13">
        <v>29</v>
      </c>
      <c r="CT253" s="14">
        <v>10</v>
      </c>
      <c r="CU253" s="15">
        <v>14</v>
      </c>
      <c r="CV253" s="13">
        <v>6</v>
      </c>
      <c r="CW253" s="14">
        <v>3</v>
      </c>
      <c r="CX253" s="14">
        <v>9</v>
      </c>
      <c r="CY253" s="14">
        <v>6</v>
      </c>
      <c r="CZ253" s="14">
        <v>5</v>
      </c>
      <c r="DA253" s="15">
        <v>4</v>
      </c>
      <c r="DB253" s="13">
        <v>8</v>
      </c>
      <c r="DC253" s="14">
        <v>8</v>
      </c>
      <c r="DD253" s="14">
        <v>9</v>
      </c>
      <c r="DE253" s="14">
        <v>6</v>
      </c>
      <c r="DF253" s="14">
        <v>6</v>
      </c>
      <c r="DG253" s="14">
        <v>4</v>
      </c>
      <c r="DH253" s="15">
        <v>8</v>
      </c>
      <c r="DI253" s="13">
        <v>6</v>
      </c>
      <c r="DJ253" s="14">
        <v>5</v>
      </c>
      <c r="DK253" s="14">
        <v>5</v>
      </c>
      <c r="DL253" s="14">
        <v>11</v>
      </c>
      <c r="DM253" s="14">
        <v>9</v>
      </c>
      <c r="DN253" s="14">
        <v>6</v>
      </c>
      <c r="DO253" s="14">
        <v>3</v>
      </c>
      <c r="DP253" s="14">
        <v>9</v>
      </c>
      <c r="DQ253" s="14">
        <v>18</v>
      </c>
      <c r="DR253" s="14">
        <v>9</v>
      </c>
      <c r="DS253" s="14">
        <v>9</v>
      </c>
      <c r="DT253" s="14">
        <v>143</v>
      </c>
      <c r="DU253" s="14">
        <v>82</v>
      </c>
      <c r="DV253" s="14">
        <v>18</v>
      </c>
      <c r="DW253" s="14">
        <v>1</v>
      </c>
      <c r="DX253" s="14">
        <v>16</v>
      </c>
      <c r="DY253" s="14">
        <v>8</v>
      </c>
      <c r="DZ253" s="14">
        <v>24</v>
      </c>
      <c r="EA253" s="14">
        <v>16</v>
      </c>
      <c r="EB253" s="14">
        <v>63</v>
      </c>
      <c r="EC253" s="14">
        <v>120</v>
      </c>
      <c r="ED253" s="14">
        <v>361</v>
      </c>
      <c r="EE253" s="14">
        <v>1</v>
      </c>
      <c r="EF253" s="14">
        <v>1</v>
      </c>
      <c r="EG253" s="14">
        <v>1</v>
      </c>
      <c r="EH253" s="14">
        <v>6</v>
      </c>
      <c r="EI253" s="14">
        <v>241</v>
      </c>
      <c r="EJ253" s="15">
        <v>1.9</v>
      </c>
      <c r="EK253" s="54">
        <f>COUNTBLANK($C253:$EJ253)/139</f>
        <v>0.38129496402877699</v>
      </c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Z253"/>
    </row>
    <row r="254" spans="1:449" ht="15.5" customHeight="1" x14ac:dyDescent="0.35">
      <c r="A254">
        <v>253</v>
      </c>
      <c r="B254">
        <v>1</v>
      </c>
      <c r="C254" s="13">
        <v>2</v>
      </c>
      <c r="D254" s="14">
        <v>6</v>
      </c>
      <c r="E254" s="14">
        <v>6</v>
      </c>
      <c r="F254" s="14">
        <v>2</v>
      </c>
      <c r="G254" s="14">
        <v>2</v>
      </c>
      <c r="H254" s="14">
        <v>1</v>
      </c>
      <c r="I254" s="15">
        <v>1</v>
      </c>
      <c r="J254" s="13">
        <v>1</v>
      </c>
      <c r="K254" s="14">
        <v>1</v>
      </c>
      <c r="L254" s="14">
        <v>1</v>
      </c>
      <c r="M254" s="14">
        <v>1</v>
      </c>
      <c r="N254" s="14">
        <v>2</v>
      </c>
      <c r="O254" s="14">
        <v>2</v>
      </c>
      <c r="P254" s="14">
        <v>1</v>
      </c>
      <c r="Q254" s="14">
        <v>3</v>
      </c>
      <c r="R254" s="14">
        <v>1</v>
      </c>
      <c r="S254" s="14">
        <v>1</v>
      </c>
      <c r="T254" s="14">
        <v>1</v>
      </c>
      <c r="U254" s="14">
        <v>8</v>
      </c>
      <c r="V254" s="14">
        <v>1</v>
      </c>
      <c r="W254" s="15">
        <v>1</v>
      </c>
      <c r="X254" s="14">
        <v>78</v>
      </c>
      <c r="Y254" s="14">
        <v>77</v>
      </c>
      <c r="Z254" s="14">
        <v>6</v>
      </c>
      <c r="AA254" s="13"/>
      <c r="AB254" s="15"/>
      <c r="AC254" s="13">
        <v>46.6</v>
      </c>
      <c r="AD254" s="14">
        <v>6.16</v>
      </c>
      <c r="AE254" s="14">
        <v>70.400000000000006</v>
      </c>
      <c r="AF254" s="14">
        <v>6.49</v>
      </c>
      <c r="AG254" s="14">
        <v>1.8</v>
      </c>
      <c r="AH254" s="14">
        <v>3.22</v>
      </c>
      <c r="AI254" s="14">
        <v>1.52</v>
      </c>
      <c r="AJ254" s="14">
        <v>3.74</v>
      </c>
      <c r="AK254" s="14">
        <v>2.42</v>
      </c>
      <c r="AL254" s="13">
        <v>86.3</v>
      </c>
      <c r="AM254" s="14">
        <v>306</v>
      </c>
      <c r="AN254" s="14"/>
      <c r="AO254" s="14"/>
      <c r="AP254" s="14"/>
      <c r="AQ254" s="14"/>
      <c r="AR254" s="14"/>
      <c r="AS254" s="14"/>
      <c r="AT254" s="14"/>
      <c r="AU254" s="15"/>
      <c r="AV254" s="13"/>
      <c r="AW254" s="14"/>
      <c r="AX254" s="14"/>
      <c r="AY254" s="14"/>
      <c r="AZ254" s="14"/>
      <c r="BA254" s="15"/>
      <c r="BB254" s="13">
        <v>127</v>
      </c>
      <c r="BC254" s="14">
        <v>4.3499999999999996</v>
      </c>
      <c r="BD254" s="14">
        <v>315</v>
      </c>
      <c r="BE254" s="14">
        <v>5.0999999999999996</v>
      </c>
      <c r="BF254" s="14">
        <v>10</v>
      </c>
      <c r="BG254" s="15">
        <v>4</v>
      </c>
      <c r="BH254" s="13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5"/>
      <c r="CM254" s="13"/>
      <c r="CN254" s="14"/>
      <c r="CO254" s="14"/>
      <c r="CP254" s="14"/>
      <c r="CQ254" s="14"/>
      <c r="CR254" s="15"/>
      <c r="CS254" s="13">
        <v>26</v>
      </c>
      <c r="CT254" s="14">
        <v>8</v>
      </c>
      <c r="CU254" s="15">
        <v>18</v>
      </c>
      <c r="CV254" s="13">
        <v>1</v>
      </c>
      <c r="CW254" s="14">
        <v>1</v>
      </c>
      <c r="CX254" s="14">
        <v>1</v>
      </c>
      <c r="CY254" s="14">
        <v>5</v>
      </c>
      <c r="CZ254" s="14">
        <v>1</v>
      </c>
      <c r="DA254" s="15">
        <v>1</v>
      </c>
      <c r="DB254" s="13">
        <v>4</v>
      </c>
      <c r="DC254" s="14">
        <v>3</v>
      </c>
      <c r="DD254" s="14">
        <v>5</v>
      </c>
      <c r="DE254" s="14">
        <v>6</v>
      </c>
      <c r="DF254" s="14">
        <v>5</v>
      </c>
      <c r="DG254" s="14">
        <v>4</v>
      </c>
      <c r="DH254" s="15">
        <v>6</v>
      </c>
      <c r="DI254" s="13">
        <v>6</v>
      </c>
      <c r="DJ254" s="14">
        <v>5</v>
      </c>
      <c r="DK254" s="14">
        <v>5</v>
      </c>
      <c r="DL254" s="14">
        <v>5</v>
      </c>
      <c r="DM254" s="14">
        <v>8</v>
      </c>
      <c r="DN254" s="14">
        <v>5</v>
      </c>
      <c r="DO254" s="14">
        <v>3</v>
      </c>
      <c r="DP254" s="14">
        <v>8</v>
      </c>
      <c r="DQ254" s="14">
        <v>9</v>
      </c>
      <c r="DR254" s="14">
        <v>7</v>
      </c>
      <c r="DS254" s="14">
        <v>2</v>
      </c>
      <c r="DT254" s="14">
        <v>103</v>
      </c>
      <c r="DU254" s="14">
        <v>70</v>
      </c>
      <c r="DV254" s="14">
        <v>14</v>
      </c>
      <c r="DW254" s="14">
        <v>1</v>
      </c>
      <c r="DX254" s="14">
        <v>10</v>
      </c>
      <c r="DY254" s="14">
        <v>6</v>
      </c>
      <c r="DZ254" s="14">
        <v>24</v>
      </c>
      <c r="EA254" s="14">
        <v>16</v>
      </c>
      <c r="EB254" s="14">
        <v>50</v>
      </c>
      <c r="EC254" s="14">
        <v>72</v>
      </c>
      <c r="ED254" s="14">
        <v>129</v>
      </c>
      <c r="EE254" s="14">
        <v>1</v>
      </c>
      <c r="EF254" s="14">
        <v>2</v>
      </c>
      <c r="EG254" s="14">
        <v>2</v>
      </c>
      <c r="EH254" s="14">
        <v>8</v>
      </c>
      <c r="EI254" s="14">
        <v>57</v>
      </c>
      <c r="EJ254" s="15">
        <v>144</v>
      </c>
      <c r="EK254" s="54">
        <f>COUNTBLANK($C254:$EJ254)/139</f>
        <v>0.38129496402877699</v>
      </c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Z254"/>
    </row>
    <row r="255" spans="1:449" ht="15.5" customHeight="1" x14ac:dyDescent="0.35">
      <c r="A255">
        <v>254</v>
      </c>
      <c r="B255">
        <v>1</v>
      </c>
      <c r="C255" s="13">
        <v>2</v>
      </c>
      <c r="D255" s="14">
        <v>6</v>
      </c>
      <c r="E255" s="14">
        <v>6</v>
      </c>
      <c r="F255" s="14">
        <v>4</v>
      </c>
      <c r="G255" s="14">
        <v>1</v>
      </c>
      <c r="H255" s="14">
        <v>1</v>
      </c>
      <c r="I255" s="15">
        <v>1</v>
      </c>
      <c r="J255" s="13">
        <v>1</v>
      </c>
      <c r="K255" s="14">
        <v>1</v>
      </c>
      <c r="L255" s="14">
        <v>1</v>
      </c>
      <c r="M255" s="14">
        <v>1</v>
      </c>
      <c r="N255" s="14">
        <v>1</v>
      </c>
      <c r="O255" s="14">
        <v>2</v>
      </c>
      <c r="P255" s="14">
        <v>1</v>
      </c>
      <c r="Q255" s="14">
        <v>1</v>
      </c>
      <c r="R255" s="14">
        <v>2</v>
      </c>
      <c r="S255" s="14">
        <v>2</v>
      </c>
      <c r="T255" s="14">
        <v>0</v>
      </c>
      <c r="U255" s="14">
        <v>2</v>
      </c>
      <c r="V255" s="14">
        <v>1</v>
      </c>
      <c r="W255" s="15">
        <v>1</v>
      </c>
      <c r="X255" s="14">
        <v>76</v>
      </c>
      <c r="Y255" s="14">
        <v>75</v>
      </c>
      <c r="Z255" s="14">
        <v>12</v>
      </c>
      <c r="AA255" s="13"/>
      <c r="AB255" s="15"/>
      <c r="AC255" s="13">
        <v>44.5</v>
      </c>
      <c r="AD255" s="14">
        <v>5.45</v>
      </c>
      <c r="AE255" s="14">
        <v>73</v>
      </c>
      <c r="AF255" s="14">
        <v>5.7</v>
      </c>
      <c r="AG255" s="14">
        <v>1.4</v>
      </c>
      <c r="AH255" s="14">
        <v>3.61</v>
      </c>
      <c r="AI255" s="14">
        <v>0.69</v>
      </c>
      <c r="AJ255" s="14">
        <v>6.79</v>
      </c>
      <c r="AK255" s="14">
        <v>2.88</v>
      </c>
      <c r="AL255" s="13">
        <v>102</v>
      </c>
      <c r="AM255" s="14">
        <v>274</v>
      </c>
      <c r="AN255" s="14"/>
      <c r="AO255" s="14"/>
      <c r="AP255" s="14"/>
      <c r="AQ255" s="14"/>
      <c r="AR255" s="14"/>
      <c r="AS255" s="14"/>
      <c r="AT255" s="14"/>
      <c r="AU255" s="15"/>
      <c r="AV255" s="13"/>
      <c r="AW255" s="14"/>
      <c r="AX255" s="14"/>
      <c r="AY255" s="14"/>
      <c r="AZ255" s="14"/>
      <c r="BA255" s="15"/>
      <c r="BB255" s="13">
        <v>119</v>
      </c>
      <c r="BC255" s="14">
        <v>3.95</v>
      </c>
      <c r="BD255" s="14">
        <v>245</v>
      </c>
      <c r="BE255" s="14">
        <v>5.5</v>
      </c>
      <c r="BF255" s="14">
        <v>23</v>
      </c>
      <c r="BG255" s="15">
        <v>2</v>
      </c>
      <c r="BH255" s="13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5"/>
      <c r="CM255" s="13"/>
      <c r="CN255" s="14"/>
      <c r="CO255" s="14"/>
      <c r="CP255" s="14"/>
      <c r="CQ255" s="14"/>
      <c r="CR255" s="15"/>
      <c r="CS255" s="13">
        <v>26</v>
      </c>
      <c r="CT255" s="14">
        <v>9</v>
      </c>
      <c r="CU255" s="15">
        <v>16</v>
      </c>
      <c r="CV255" s="13">
        <v>1</v>
      </c>
      <c r="CW255" s="14">
        <v>1</v>
      </c>
      <c r="CX255" s="14">
        <v>1</v>
      </c>
      <c r="CY255" s="14">
        <v>1</v>
      </c>
      <c r="CZ255" s="14">
        <v>5</v>
      </c>
      <c r="DA255" s="15">
        <v>3</v>
      </c>
      <c r="DB255" s="13">
        <v>7</v>
      </c>
      <c r="DC255" s="14">
        <v>5</v>
      </c>
      <c r="DD255" s="14">
        <v>7</v>
      </c>
      <c r="DE255" s="14">
        <v>6</v>
      </c>
      <c r="DF255" s="14">
        <v>8</v>
      </c>
      <c r="DG255" s="14">
        <v>8</v>
      </c>
      <c r="DH255" s="15">
        <v>2</v>
      </c>
      <c r="DI255" s="13">
        <v>6</v>
      </c>
      <c r="DJ255" s="14">
        <v>5</v>
      </c>
      <c r="DK255" s="14">
        <v>4</v>
      </c>
      <c r="DL255" s="14">
        <v>6</v>
      </c>
      <c r="DM255" s="14">
        <v>9</v>
      </c>
      <c r="DN255" s="14">
        <v>6</v>
      </c>
      <c r="DO255" s="14">
        <v>3</v>
      </c>
      <c r="DP255" s="14">
        <v>6</v>
      </c>
      <c r="DQ255" s="14">
        <v>11</v>
      </c>
      <c r="DR255" s="14">
        <v>9</v>
      </c>
      <c r="DS255" s="14">
        <v>2</v>
      </c>
      <c r="DT255" s="14">
        <v>105</v>
      </c>
      <c r="DU255" s="14">
        <v>74</v>
      </c>
      <c r="DV255" s="14">
        <v>14</v>
      </c>
      <c r="DW255" s="14">
        <v>1</v>
      </c>
      <c r="DX255" s="14">
        <v>11</v>
      </c>
      <c r="DY255" s="14">
        <v>9</v>
      </c>
      <c r="DZ255" s="14">
        <v>25</v>
      </c>
      <c r="EA255" s="14">
        <v>15</v>
      </c>
      <c r="EB255" s="14">
        <v>53</v>
      </c>
      <c r="EC255" s="14">
        <v>66</v>
      </c>
      <c r="ED255" s="14">
        <v>137</v>
      </c>
      <c r="EE255" s="14">
        <v>0</v>
      </c>
      <c r="EF255" s="14">
        <v>1</v>
      </c>
      <c r="EG255" s="14">
        <v>1</v>
      </c>
      <c r="EH255" s="14">
        <v>8</v>
      </c>
      <c r="EI255" s="14">
        <v>71</v>
      </c>
      <c r="EJ255" s="15">
        <v>1.24</v>
      </c>
      <c r="EK255" s="57">
        <f>COUNTBLANK($C255:$EJ255)/139</f>
        <v>0.38129496402877699</v>
      </c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Z255"/>
    </row>
    <row r="256" spans="1:449" ht="15.5" customHeight="1" thickBot="1" x14ac:dyDescent="0.4">
      <c r="A256" s="63"/>
      <c r="B256" s="67"/>
      <c r="C256" s="68">
        <f>COUNTBLANK(Таблица1[Пол])/254</f>
        <v>0</v>
      </c>
      <c r="D256" s="69">
        <f>COUNTBLANK(Таблица1[Образование])/254</f>
        <v>5.905511811023622E-2</v>
      </c>
      <c r="E256" s="69">
        <f>COUNTBLANK(Таблица1[Трудовая деятельность])/254</f>
        <v>5.5118110236220472E-2</v>
      </c>
      <c r="F256" s="69">
        <f>COUNTBLANK(Таблица1[Семейное положение])/254</f>
        <v>5.905511811023622E-2</v>
      </c>
      <c r="G256" s="69">
        <f>COUNTBLANK(Таблица1[Проживание])/254</f>
        <v>5.905511811023622E-2</v>
      </c>
      <c r="H256" s="69">
        <f>COUNTBLANK(Таблица1[Жилищные условия])/254</f>
        <v>5.905511811023622E-2</v>
      </c>
      <c r="I256" s="70">
        <f>COUNTBLANK(Таблица1[Инвалидность])/254</f>
        <v>5.905511811023622E-2</v>
      </c>
      <c r="J256" s="68">
        <f>COUNTBLANK(Таблица1[Отягощ. Наследственность])/254</f>
        <v>0.10236220472440945</v>
      </c>
      <c r="K256" s="69">
        <f>COUNTBLANK(Таблица1[Инфекционные болезни НС])/254</f>
        <v>9.8425196850393706E-2</v>
      </c>
      <c r="L256" s="69">
        <f>COUNTBLANK(Таблица1[Злоупотребление психоактивными вещ-вами])/254</f>
        <v>9.8425196850393706E-2</v>
      </c>
      <c r="M256" s="69">
        <f>COUNTBLANK(Таблица1[Интоксикации])/254</f>
        <v>0.1141732283464567</v>
      </c>
      <c r="N256" s="69">
        <f>COUNTBLANK(Таблица1[ЧМТ])/254</f>
        <v>0.10236220472440945</v>
      </c>
      <c r="O256" s="69">
        <f>COUNTBLANK(Таблица1[Гипертония])/254</f>
        <v>0.1062992125984252</v>
      </c>
      <c r="P256" s="69">
        <f>COUNTBLANK(Таблица1[Церебрально-сосудистые нарушения])/254</f>
        <v>0.11811023622047244</v>
      </c>
      <c r="Q256" s="69">
        <f>COUNTBLANK(Таблица1[Эндокринные заболевания])/254</f>
        <v>0.1062992125984252</v>
      </c>
      <c r="R256" s="69">
        <f>COUNTBLANK(Таблица1[Аллергические заб., в т.ч. астма])/254</f>
        <v>0.1062992125984252</v>
      </c>
      <c r="S256" s="69">
        <f>COUNTBLANK(Таблица1[операции])/254</f>
        <v>0.26771653543307089</v>
      </c>
      <c r="T256" s="69">
        <f>COUNTBLANK(Таблица1[Кол-во декомпенсаций (фаз, обострений)])/254</f>
        <v>0.2874015748031496</v>
      </c>
      <c r="U256" s="69">
        <f>COUNTBLANK(Таблица1[Совпадение начала заболевания])/254</f>
        <v>0.2125984251968504</v>
      </c>
      <c r="V256" s="69">
        <f>COUNTBLANK(Таблица1[Уровень выраженности псих. Расстр.])/254</f>
        <v>0.19685039370078741</v>
      </c>
      <c r="W256" s="70">
        <f>COUNTBLANK(Таблица1[Левша])/254</f>
        <v>0.68110236220472442</v>
      </c>
      <c r="X256" s="69">
        <f>COUNTBLANK(Таблица1[Возраст])/254</f>
        <v>0</v>
      </c>
      <c r="Y256" s="69">
        <f>COUNTBLANK(Таблица1[Возраст дебюта расстройств (полных лет)])/254</f>
        <v>0.28346456692913385</v>
      </c>
      <c r="Z256" s="69">
        <f>COUNTBLANK(Таблица1[Длительность заболевания (месяцев)])/254</f>
        <v>0.28346456692913385</v>
      </c>
      <c r="AA256" s="68">
        <f>COUNTBLANK(Таблица1[Цитогенетика])/254</f>
        <v>0.13385826771653545</v>
      </c>
      <c r="AB256" s="70">
        <f>COUNTBLANK(Таблица1[Иммунология])/254</f>
        <v>0.74803149606299213</v>
      </c>
      <c r="AC256" s="68">
        <f>COUNTBLANK(Таблица1[Альбумин])/254</f>
        <v>9.4488188976377951E-2</v>
      </c>
      <c r="AD256" s="69">
        <f>COUNTBLANK(Таблица1[Холестерин])/254</f>
        <v>6.2992125984251968E-2</v>
      </c>
      <c r="AE256" s="69">
        <f>COUNTBLANK(Таблица1[Общий белок])/254</f>
        <v>8.6614173228346455E-2</v>
      </c>
      <c r="AF256" s="69">
        <f>COUNTBLANK(Таблица1[Глюкоза])/254</f>
        <v>5.5118110236220472E-2</v>
      </c>
      <c r="AG256" s="69">
        <f>COUNTBLANK(Таблица1[ЛПВП])/254</f>
        <v>6.2992125984251968E-2</v>
      </c>
      <c r="AH256" s="69">
        <f>COUNTBLANK(Таблица1[ЛПНП])/254</f>
        <v>6.2992125984251968E-2</v>
      </c>
      <c r="AI256" s="69">
        <f>COUNTBLANK(Таблица1[Триглицериды])/254</f>
        <v>5.905511811023622E-2</v>
      </c>
      <c r="AJ256" s="69">
        <f>COUNTBLANK(Таблица1[С-реактивный белок])/254</f>
        <v>0.11023622047244094</v>
      </c>
      <c r="AK256" s="69">
        <f>COUNTBLANK(Таблица1[К.а])/254</f>
        <v>7.4803149606299218E-2</v>
      </c>
      <c r="AL256" s="68">
        <f>COUNTBLANK(Таблица1[Пролактин])/254</f>
        <v>0.12204724409448819</v>
      </c>
      <c r="AM256" s="69">
        <f>COUNTBLANK(Таблица1[Кортизол])/254</f>
        <v>0.1141732283464567</v>
      </c>
      <c r="AN256" s="69">
        <f>COUNTBLANK(Таблица1[Дегидроэпиандростерона-сульфат])/254</f>
        <v>0.62204724409448819</v>
      </c>
      <c r="AO256" s="69">
        <f>COUNTBLANK(Таблица1[Корт/ДГЭА])/254</f>
        <v>0.73622047244094491</v>
      </c>
      <c r="AP256" s="69">
        <f>COUNTBLANK(Таблица1[Эстрадиол])/254</f>
        <v>0.85433070866141736</v>
      </c>
      <c r="AQ256" s="69">
        <f>COUNTBLANK(Таблица1[Тестостерон своб])/254</f>
        <v>0.96456692913385822</v>
      </c>
      <c r="AR256" s="69">
        <f>COUNTBLANK(Таблица1[Инсулин])/254</f>
        <v>0.86614173228346458</v>
      </c>
      <c r="AS256" s="69">
        <f>COUNTBLANK(Таблица1[ТТГ])/254</f>
        <v>0.89370078740157477</v>
      </c>
      <c r="AT256" s="69">
        <f>COUNTBLANK(Таблица1[Т3 своб.])/254</f>
        <v>0.86614173228346458</v>
      </c>
      <c r="AU256" s="70">
        <f>COUNTBLANK(Таблица1[Т4 своб.])/254</f>
        <v>0.8582677165354331</v>
      </c>
      <c r="AV256" s="68">
        <f>COUNTBLANK(Таблица1[Апо А])/254</f>
        <v>0.83464566929133854</v>
      </c>
      <c r="AW256" s="69">
        <f>COUNTBLANK(Таблица1[Апо В])/254</f>
        <v>0.83464566929133854</v>
      </c>
      <c r="AX256" s="69">
        <f>COUNTBLANK(Таблица1[АпоЕ])/254</f>
        <v>0.79921259842519687</v>
      </c>
      <c r="AY256" s="69">
        <f>COUNTBLANK(Таблица1[АпоВ/А])/254</f>
        <v>0.82283464566929132</v>
      </c>
      <c r="AZ256" s="69">
        <f>COUNTBLANK(Таблица1[Цистатин С 1])/254</f>
        <v>0.86614173228346458</v>
      </c>
      <c r="BA256" s="70">
        <f>COUNTBLANK(Таблица1[Цистатин С рук])/254</f>
        <v>0.99212598425196852</v>
      </c>
      <c r="BB256" s="68">
        <f>COUNTBLANK(Таблица1[Hb])/254</f>
        <v>0.27165354330708663</v>
      </c>
      <c r="BC256" s="69">
        <f>COUNTBLANK(Таблица1[Эритроциты])/254</f>
        <v>0.31889763779527558</v>
      </c>
      <c r="BD256" s="69">
        <f>COUNTBLANK(Таблица1[Тромбоциты])/254</f>
        <v>0.31889763779527558</v>
      </c>
      <c r="BE256" s="69">
        <f>COUNTBLANK(Таблица1[Лейкоциты])/254</f>
        <v>0.31889763779527558</v>
      </c>
      <c r="BF256" s="69">
        <f>COUNTBLANK(Таблица1[СОЭ])/254</f>
        <v>0.31889763779527558</v>
      </c>
      <c r="BG256" s="70">
        <f>COUNTBLANK(Таблица1[Ретикулоциты])/254</f>
        <v>0.32677165354330706</v>
      </c>
      <c r="BH256" s="68">
        <f>COUNTBLANK(Таблица1[СОД164-240 E/ml])/254</f>
        <v>0.452755905511811</v>
      </c>
      <c r="BI256" s="69">
        <f>COUNTBLANK(Таблица1[СОД E/l 1102-16012 U/g Hb])/254</f>
        <v>0.452755905511811</v>
      </c>
      <c r="BJ256" s="69">
        <f>COUNTBLANK(Таблица1[ГР в эритроцитах Е/г Hb])/254</f>
        <v>0.54330708661417326</v>
      </c>
      <c r="BK256" s="69">
        <f>COUNTBLANK(Таблица1[ГР в плазме E/л])/254</f>
        <v>0.37007874015748032</v>
      </c>
      <c r="BL256" s="69">
        <f>COUNTBLANK(Таблица1[ГП в эритроцитах Е/л])/254</f>
        <v>0.40551181102362205</v>
      </c>
      <c r="BM256" s="69">
        <f>COUNTBLANK(Таблица1[каталаза])/254</f>
        <v>0.67716535433070868</v>
      </c>
      <c r="BN256" s="69">
        <f>COUNTBLANK(Таблица1[МДА мкмоль/л=нмоль/мл])/254</f>
        <v>0.74803149606299213</v>
      </c>
      <c r="BO256" s="69">
        <f>COUNTBLANK(Таблица1[Тиоловый статус])/254</f>
        <v>0.66535433070866146</v>
      </c>
      <c r="BP256" s="69">
        <f>COUNTBLANK(Таблица1[МПО 1 нг/мл])/254</f>
        <v>0.84645669291338588</v>
      </c>
      <c r="BQ256" s="69">
        <f>COUNTBLANK(Таблица1[Липидные гидроперекиси ЛГ])/254</f>
        <v>0.88976377952755903</v>
      </c>
      <c r="BR256" s="69">
        <f>COUNTBLANK(Таблица1[ДК эр])/254</f>
        <v>0.88188976377952755</v>
      </c>
      <c r="BS256" s="69">
        <f>COUNTBLANK(Таблица1[ТК эр])/254</f>
        <v>0.88582677165354329</v>
      </c>
      <c r="BT256" s="69">
        <f>COUNTBLANK(Таблица1[глу-S-транс пл])/254</f>
        <v>0.92125984251968507</v>
      </c>
      <c r="BU256" s="69">
        <f>COUNTBLANK(Таблица1[глу-S-транс/ Hb])/254</f>
        <v>0.92125984251968507</v>
      </c>
      <c r="BV256" s="69">
        <f>COUNTBLANK(Таблица1[кат.пл пл.])/254</f>
        <v>0.91338582677165359</v>
      </c>
      <c r="BW256" s="69">
        <f>COUNTBLANK(Таблица1[кат.пл Б.])/254</f>
        <v>0.91338582677165359</v>
      </c>
      <c r="BX256" s="69">
        <f>COUNTBLANK(Таблица1[кат.пл с Азидол])/254</f>
        <v>0.952755905511811</v>
      </c>
      <c r="BY256" s="69">
        <f>COUNTBLANK(Таблица1[кат.пл Б с Азидол])/254</f>
        <v>0.952755905511811</v>
      </c>
      <c r="BZ256" s="69">
        <f>COUNTBLANK(Таблица1[кат эр])/254</f>
        <v>0.85433070866141736</v>
      </c>
      <c r="CA256" s="69">
        <f>COUNTBLANK(Таблица1[кат эр Hb])/254</f>
        <v>0.85433070866141736</v>
      </c>
      <c r="CB256" s="69">
        <f>COUNTBLANK(Таблица1[глу вост кр.])/254</f>
        <v>0.92125984251968507</v>
      </c>
      <c r="CC256" s="69">
        <f>COUNTBLANK(Таблица1[глу ок кр])/254</f>
        <v>0.92913385826771655</v>
      </c>
      <c r="CD256" s="69">
        <f>COUNTBLANK(Таблица1[глу вост эр])/254</f>
        <v>0.90551181102362199</v>
      </c>
      <c r="CE256" s="69">
        <f>COUNTBLANK(Таблица1[глу ок эр])/254</f>
        <v>0.91338582677165359</v>
      </c>
      <c r="CF256" s="69">
        <f>COUNTBLANK(Таблица1[ОМБ Sp/мл пл])/254</f>
        <v>0.91338582677165359</v>
      </c>
      <c r="CG256" s="69">
        <f>COUNTBLANK(Таблица1[ОМБ Sp/г Б])/254</f>
        <v>0.91338582677165359</v>
      </c>
      <c r="CH256" s="69">
        <f>COUNTBLANK(Таблица1[ОМБ МКО/мл пл])/254</f>
        <v>0.91338582677165359</v>
      </c>
      <c r="CI256" s="69">
        <f>COUNTBLANK(Таблица1[ОМБ МКО/г Б])/254</f>
        <v>0.92125984251968507</v>
      </c>
      <c r="CJ256" s="69">
        <f>COUNTBLANK(Таблица1[ДК Пл])/254</f>
        <v>0.96456692913385822</v>
      </c>
      <c r="CK256" s="69">
        <f>COUNTBLANK(Таблица1[ГК пл])/254</f>
        <v>0.95669291338582674</v>
      </c>
      <c r="CL256" s="70">
        <f>COUNTBLANK(Таблица1[Д-димер])/254</f>
        <v>0.78346456692913391</v>
      </c>
      <c r="CM256" s="68">
        <f>COUNTBLANK(Таблица1[EPA])/254</f>
        <v>0.69685039370078738</v>
      </c>
      <c r="CN256" s="69">
        <f>COUNTBLANK(Таблица1[DHA])/254</f>
        <v>0.69685039370078738</v>
      </c>
      <c r="CO256" s="69">
        <f>COUNTBLANK(Таблица1[ALA])/254</f>
        <v>0.70078740157480313</v>
      </c>
      <c r="CP256" s="69">
        <f>COUNTBLANK(Таблица1[LA])/254</f>
        <v>0.69685039370078738</v>
      </c>
      <c r="CQ256" s="69">
        <f>COUNTBLANK(Таблица1[ARA])/254</f>
        <v>0.69685039370078738</v>
      </c>
      <c r="CR256" s="70">
        <f>COUNTBLANK(Таблица1[ERUC])/254</f>
        <v>0.69685039370078738</v>
      </c>
      <c r="CS256" s="68">
        <f>COUNTBLANK(Таблица1[MMSE])/254</f>
        <v>5.1181102362204724E-2</v>
      </c>
      <c r="CT256" s="69">
        <f>COUNTBLANK(Таблица1[Тест часов])/254</f>
        <v>0.1062992125984252</v>
      </c>
      <c r="CU256" s="70">
        <f>COUNTBLANK(Таблица1[Батарея лобной дисфункции])/254</f>
        <v>7.0866141732283464E-2</v>
      </c>
      <c r="CV256" s="68">
        <f>COUNTBLANK(Таблица1[ИТТ Общ. СТ])/254</f>
        <v>5.905511811023622E-2</v>
      </c>
      <c r="CW256" s="69">
        <f>COUNTBLANK(Таблица1[итт ЭД ст])/254</f>
        <v>5.905511811023622E-2</v>
      </c>
      <c r="CX256" s="69">
        <f>COUNTBLANK(Таблица1[итт АСТ ст])/254</f>
        <v>5.905511811023622E-2</v>
      </c>
      <c r="CY256" s="69">
        <f>COUNTBLANK(Таблица1[итт ФОБ ст])/254</f>
        <v>6.2992125984251968E-2</v>
      </c>
      <c r="CZ256" s="69">
        <f>COUNTBLANK(Таблица1[итт ОП ст])/254</f>
        <v>5.905511811023622E-2</v>
      </c>
      <c r="DA256" s="70">
        <f>COUNTBLANK(Таблица1[итт СЗ ст])/254</f>
        <v>5.905511811023622E-2</v>
      </c>
      <c r="DB256" s="68">
        <f>COUNTBLANK(Таблица1[ИТТ Общ. ЛТ])/254</f>
        <v>5.905511811023622E-2</v>
      </c>
      <c r="DC256" s="69">
        <f>COUNTBLANK(Таблица1[итт ЭД лт])/254</f>
        <v>5.905511811023622E-2</v>
      </c>
      <c r="DD256" s="69">
        <f>COUNTBLANK(Таблица1[итт АСТ лт])/254</f>
        <v>5.905511811023622E-2</v>
      </c>
      <c r="DE256" s="69">
        <f>COUNTBLANK(Таблица1[итт ФОБ лт])/254</f>
        <v>5.905511811023622E-2</v>
      </c>
      <c r="DF256" s="69">
        <f>COUNTBLANK(Таблица1[итт ОП лт])/254</f>
        <v>5.905511811023622E-2</v>
      </c>
      <c r="DG256" s="69">
        <f>COUNTBLANK(Таблица1[итт СЗ лт])/254</f>
        <v>5.905511811023622E-2</v>
      </c>
      <c r="DH256" s="70">
        <f>COUNTBLANK(Таблица1[BDI (Бек)])/254</f>
        <v>5.5118110236220472E-2</v>
      </c>
      <c r="DI256" s="68">
        <f>COUNTBLANK(Таблица1[В I])/254</f>
        <v>5.5118110236220472E-2</v>
      </c>
      <c r="DJ256" s="69">
        <f>COUNTBLANK(Таблица1[В II])/254</f>
        <v>5.5118110236220472E-2</v>
      </c>
      <c r="DK256" s="69">
        <f>COUNTBLANK(Таблица1[В III])/254</f>
        <v>5.5118110236220472E-2</v>
      </c>
      <c r="DL256" s="69">
        <f>COUNTBLANK(Таблица1[В IV])/254</f>
        <v>5.5118110236220472E-2</v>
      </c>
      <c r="DM256" s="69">
        <f>COUNTBLANK(Таблица1[В V])/254</f>
        <v>5.5118110236220472E-2</v>
      </c>
      <c r="DN256" s="69">
        <f>COUNTBLANK(Таблица1[В Va пр])/254</f>
        <v>5.5118110236220472E-2</v>
      </c>
      <c r="DO256" s="69">
        <f>COUNTBLANK(Таблица1[В Vb обр])/254</f>
        <v>5.5118110236220472E-2</v>
      </c>
      <c r="DP256" s="69">
        <f>COUNTBLANK(Таблица1[В VI])/254</f>
        <v>5.5118110236220472E-2</v>
      </c>
      <c r="DQ256" s="69">
        <f>COUNTBLANK(Таблица1[В VII])/254</f>
        <v>5.5118110236220472E-2</v>
      </c>
      <c r="DR256" s="69">
        <f>COUNTBLANK(Таблица1[В VIIa легк])/254</f>
        <v>5.5118110236220472E-2</v>
      </c>
      <c r="DS256" s="69">
        <f>COUNTBLANK(Таблица1[В VIIb трудн])/254</f>
        <v>5.5118110236220472E-2</v>
      </c>
      <c r="DT256" s="69">
        <f>COUNTBLANK(Таблица1[В ЭИПП])/254</f>
        <v>5.5118110236220472E-2</v>
      </c>
      <c r="DU256" s="69">
        <f>COUNTBLANK(Таблица1[Общий показатель])/254</f>
        <v>0.55905511811023623</v>
      </c>
      <c r="DV256" s="69">
        <f>COUNTBLANK(Таблица1[Внимание])/254</f>
        <v>0.55905511811023623</v>
      </c>
      <c r="DW256" s="69">
        <f>COUNTBLANK(Таблица1[Попытки])/254</f>
        <v>0.55905511811023623</v>
      </c>
      <c r="DX256" s="69">
        <f>COUNTBLANK(Таблица1[Память])/254</f>
        <v>0.55905511811023623</v>
      </c>
      <c r="DY256" s="69">
        <f>COUNTBLANK(Таблица1[Беглость])/254</f>
        <v>0.55905511811023623</v>
      </c>
      <c r="DZ256" s="69">
        <f>COUNTBLANK(Таблица1[Язык])/254</f>
        <v>0.55905511811023623</v>
      </c>
      <c r="EA256" s="69">
        <f>COUNTBLANK(Таблица1[ЗПО])/254</f>
        <v>0.55905511811023623</v>
      </c>
      <c r="EB256" s="69">
        <f>COUNTBLANK(Таблица1[T1])/254</f>
        <v>0.55905511811023623</v>
      </c>
      <c r="EC256" s="69">
        <f>COUNTBLANK(Таблица1[T2])/254</f>
        <v>0.55905511811023623</v>
      </c>
      <c r="ED256" s="69">
        <f>COUNTBLANK(Таблица1[T3])/254</f>
        <v>0.55905511811023623</v>
      </c>
      <c r="EE256" s="69">
        <f>COUNTBLANK(Таблица1[Ош_1])/254</f>
        <v>0.55905511811023623</v>
      </c>
      <c r="EF256" s="69">
        <f>COUNTBLANK(Таблица1[Ош_2])/254</f>
        <v>0.55905511811023623</v>
      </c>
      <c r="EG256" s="69">
        <f>COUNTBLANK(Таблица1[Пропущено строк])/254</f>
        <v>0.55905511811023623</v>
      </c>
      <c r="EH256" s="69">
        <f>COUNTBLANK(Таблица1[Ош_3])/254</f>
        <v>0.55905511811023623</v>
      </c>
      <c r="EI256" s="69">
        <f>COUNTBLANK(Таблица1[КИ])/254</f>
        <v>0.55905511811023623</v>
      </c>
      <c r="EJ256" s="70">
        <f>COUNTBLANK(Таблица1[КВ])/254</f>
        <v>0.55905511811023623</v>
      </c>
      <c r="EK256" s="69"/>
      <c r="EM256"/>
      <c r="EN256"/>
      <c r="EO256"/>
      <c r="EP256"/>
      <c r="EQ256"/>
      <c r="ER256"/>
      <c r="ES256"/>
      <c r="ET256"/>
      <c r="EU256"/>
      <c r="EV256"/>
      <c r="EW256"/>
      <c r="EX256"/>
      <c r="EZ256"/>
    </row>
    <row r="257" spans="1:156" ht="15.5" customHeight="1" thickBot="1" x14ac:dyDescent="0.4">
      <c r="A257" s="64" t="s">
        <v>149</v>
      </c>
      <c r="B257" s="65"/>
      <c r="C257" s="62">
        <f>254-COUNTBLANK(Таблица1[Пол])</f>
        <v>254</v>
      </c>
      <c r="E257" s="62">
        <f>254-COUNTBLANK(Таблица1[Образование])</f>
        <v>239</v>
      </c>
      <c r="F257" s="62">
        <f>254-COUNTBLANK(Таблица1[Трудовая деятельность])</f>
        <v>240</v>
      </c>
      <c r="G257" s="62">
        <f>254-COUNTBLANK(Таблица1[Семейное положение])</f>
        <v>239</v>
      </c>
      <c r="H257" s="62">
        <f>254-COUNTBLANK(Таблица1[Проживание])</f>
        <v>239</v>
      </c>
      <c r="I257" s="62">
        <f>254-COUNTBLANK(Таблица1[Жилищные условия])</f>
        <v>239</v>
      </c>
      <c r="J257" s="62">
        <f>254-COUNTBLANK(Таблица1[Инвалидность])</f>
        <v>239</v>
      </c>
      <c r="K257" s="62">
        <f>254-COUNTBLANK(Таблица1[Отягощ. Наследственность])</f>
        <v>228</v>
      </c>
      <c r="L257" s="62">
        <f>254-COUNTBLANK(Таблица1[Инфекционные болезни НС])</f>
        <v>229</v>
      </c>
      <c r="M257" s="62">
        <f>254-COUNTBLANK(Таблица1[Злоупотребление психоактивными вещ-вами])</f>
        <v>229</v>
      </c>
      <c r="N257" s="62">
        <f>254-COUNTBLANK(Таблица1[Интоксикации])</f>
        <v>225</v>
      </c>
      <c r="O257" s="62">
        <f>254-COUNTBLANK(Таблица1[ЧМТ])</f>
        <v>228</v>
      </c>
      <c r="P257" s="62">
        <f>254-COUNTBLANK(Таблица1[Гипертония])</f>
        <v>227</v>
      </c>
      <c r="Q257" s="62">
        <f>254-COUNTBLANK(Таблица1[Церебрально-сосудистые нарушения])</f>
        <v>224</v>
      </c>
      <c r="R257" s="62">
        <f>254-COUNTBLANK(Таблица1[Эндокринные заболевания])</f>
        <v>227</v>
      </c>
      <c r="S257" s="62">
        <f>254-COUNTBLANK(Таблица1[Аллергические заб., в т.ч. астма])</f>
        <v>227</v>
      </c>
      <c r="T257" s="62">
        <f>254-COUNTBLANK(Таблица1[Длительность заболевания (месяцев)])</f>
        <v>182</v>
      </c>
      <c r="U257" s="62">
        <f>254-COUNTBLANK(Таблица1[Кол-во декомпенсаций (фаз, обострений)])</f>
        <v>181</v>
      </c>
      <c r="V257" s="62">
        <f>254-COUNTBLANK(Таблица1[Совпадение начала заболевания])</f>
        <v>200</v>
      </c>
      <c r="W257" s="62">
        <f>254-COUNTBLANK(Таблица1[Уровень выраженности псих. Расстр.])</f>
        <v>204</v>
      </c>
      <c r="X257" s="62">
        <f>254-COUNTBLANK(Таблица1[операции])</f>
        <v>186</v>
      </c>
      <c r="Y257" s="62">
        <f>254-COUNTBLANK(Таблица1[Возраст])</f>
        <v>254</v>
      </c>
      <c r="Z257" s="62">
        <f>254-COUNTBLANK(Таблица1[Возраст дебюта расстройств (полных лет)])</f>
        <v>182</v>
      </c>
      <c r="AE257" s="62">
        <f>254-COUNTBLANK(Таблица1[Левша])</f>
        <v>81</v>
      </c>
      <c r="AF257" s="62">
        <f>254-COUNTBLANK(Таблица1[Цитогенетика])</f>
        <v>220</v>
      </c>
      <c r="AG257" s="62">
        <f>254-COUNTBLANK(Таблица1[Иммунология])</f>
        <v>64</v>
      </c>
      <c r="AH257" s="62">
        <f>254-COUNTBLANK(Таблица1[Альбумин])</f>
        <v>230</v>
      </c>
      <c r="AI257" s="62">
        <f>254-COUNTBLANK(Таблица1[Холестерин])</f>
        <v>238</v>
      </c>
      <c r="AJ257" s="62">
        <f>254-COUNTBLANK(Таблица1[Общий белок])</f>
        <v>232</v>
      </c>
      <c r="AK257" s="62">
        <f>254-COUNTBLANK(Таблица1[Глюкоза])</f>
        <v>240</v>
      </c>
      <c r="AL257" s="62">
        <f>254-COUNTBLANK(Таблица1[ЛПВП])</f>
        <v>238</v>
      </c>
      <c r="AM257" s="62">
        <f>254-COUNTBLANK(Таблица1[ЛПНП])</f>
        <v>238</v>
      </c>
      <c r="AN257" s="62">
        <f>254-COUNTBLANK(Таблица1[Триглицериды])</f>
        <v>239</v>
      </c>
      <c r="AO257" s="62">
        <f>254-COUNTBLANK(Таблица1[С-реактивный белок])</f>
        <v>226</v>
      </c>
      <c r="AP257" s="62">
        <f>254-COUNTBLANK(Таблица1[К.а])</f>
        <v>235</v>
      </c>
      <c r="AQ257" s="62">
        <f>254-COUNTBLANK(Таблица1[Пролактин])</f>
        <v>223</v>
      </c>
      <c r="AR257" s="62">
        <f>254-COUNTBLANK(Таблица1[Кортизол])</f>
        <v>225</v>
      </c>
      <c r="AS257" s="62">
        <f>254-COUNTBLANK(Таблица1[Дегидроэпиандростерона-сульфат])</f>
        <v>96</v>
      </c>
      <c r="AT257" s="62">
        <f>254-COUNTBLANK(Таблица1[Корт/ДГЭА])</f>
        <v>67</v>
      </c>
      <c r="AU257" s="62">
        <f>254-COUNTBLANK(Таблица1[Эстрадиол])</f>
        <v>37</v>
      </c>
      <c r="AV257" s="62">
        <f>254-COUNTBLANK(Таблица1[Тестостерон своб])</f>
        <v>9</v>
      </c>
      <c r="AW257" s="62">
        <f>254-COUNTBLANK(Таблица1[Инсулин])</f>
        <v>34</v>
      </c>
      <c r="AX257" s="62">
        <f>254-COUNTBLANK(Таблица1[ТТГ])</f>
        <v>27</v>
      </c>
      <c r="AY257" s="62">
        <f>254-COUNTBLANK(Таблица1[Т3 своб.])</f>
        <v>34</v>
      </c>
      <c r="AZ257" s="62">
        <f>254-COUNTBLANK(Таблица1[Т4 своб.])</f>
        <v>36</v>
      </c>
      <c r="BA257" s="62">
        <f>254-COUNTBLANK(Таблица1[Апо А])</f>
        <v>42</v>
      </c>
      <c r="BB257" s="62">
        <f>254-COUNTBLANK(Таблица1[Апо В])</f>
        <v>42</v>
      </c>
      <c r="BC257" s="62">
        <f>254-COUNTBLANK(Таблица1[АпоЕ])</f>
        <v>51</v>
      </c>
      <c r="BD257" s="62">
        <f>254-COUNTBLANK(Таблица1[АпоВ/А])</f>
        <v>45</v>
      </c>
      <c r="BE257" s="62">
        <f>254-COUNTBLANK(Таблица1[Цистатин С 1])</f>
        <v>34</v>
      </c>
      <c r="BF257" s="62">
        <f>254-COUNTBLANK(Таблица1[Цистатин С рук])</f>
        <v>2</v>
      </c>
      <c r="BG257" s="62">
        <f>254-COUNTBLANK(Таблица1[Hb])</f>
        <v>185</v>
      </c>
      <c r="BH257" s="62">
        <f>254-COUNTBLANK(Таблица1[Эритроциты])</f>
        <v>173</v>
      </c>
      <c r="BI257" s="62">
        <f>254-COUNTBLANK(Таблица1[Тромбоциты])</f>
        <v>173</v>
      </c>
      <c r="BJ257" s="62">
        <f>254-COUNTBLANK(Таблица1[Лейкоциты])</f>
        <v>173</v>
      </c>
      <c r="BK257" s="62">
        <f>254-COUNTBLANK(Таблица1[СОЭ])</f>
        <v>173</v>
      </c>
      <c r="BL257" s="62">
        <f>254-COUNTBLANK(Таблица1[Ретикулоциты])</f>
        <v>171</v>
      </c>
      <c r="BM257" s="62">
        <f>254-COUNTBLANK(Таблица1[СОД164-240 E/ml])</f>
        <v>139</v>
      </c>
      <c r="BN257" s="62">
        <f>254-COUNTBLANK(Таблица1[СОД E/l 1102-16012 U/g Hb])</f>
        <v>139</v>
      </c>
      <c r="BO257" s="62">
        <f>254-COUNTBLANK(Таблица1[ГР в эритроцитах Е/г Hb])</f>
        <v>116</v>
      </c>
      <c r="BP257" s="62">
        <f>254-COUNTBLANK(Таблица1[ГР в плазме E/л])</f>
        <v>160</v>
      </c>
      <c r="BQ257" s="62">
        <f>254-COUNTBLANK(Таблица1[ГП в эритроцитах Е/л])</f>
        <v>151</v>
      </c>
      <c r="BR257" s="62">
        <f>254-COUNTBLANK(Таблица1[каталаза])</f>
        <v>82</v>
      </c>
      <c r="BS257" s="62">
        <f>254-COUNTBLANK(Таблица1[МДА мкмоль/л=нмоль/мл])</f>
        <v>64</v>
      </c>
      <c r="BT257" s="62">
        <f>254-COUNTBLANK(Таблица1[Тиоловый статус])</f>
        <v>85</v>
      </c>
      <c r="BU257" s="62">
        <f>254-COUNTBLANK(Таблица1[МПО 1 нг/мл])</f>
        <v>39</v>
      </c>
      <c r="BV257" s="62">
        <f>254-COUNTBLANK(Таблица1[Липидные гидроперекиси ЛГ])</f>
        <v>28</v>
      </c>
      <c r="BW257" s="62">
        <f>254-COUNTBLANK(Таблица1[ДК эр])</f>
        <v>30</v>
      </c>
      <c r="BX257" s="62">
        <f>254-COUNTBLANK(Таблица1[ТК эр])</f>
        <v>29</v>
      </c>
      <c r="BY257" s="62">
        <f>254-COUNTBLANK(Таблица1[глу-S-транс пл])</f>
        <v>20</v>
      </c>
      <c r="BZ257" s="62">
        <f>254-COUNTBLANK(Таблица1[глу-S-транс/ Hb])</f>
        <v>20</v>
      </c>
      <c r="CA257" s="62">
        <f>254-COUNTBLANK(Таблица1[кат.пл пл.])</f>
        <v>22</v>
      </c>
      <c r="CB257" s="62">
        <f>254-COUNTBLANK(Таблица1[кат.пл Б.])</f>
        <v>22</v>
      </c>
      <c r="CC257" s="62">
        <f>254-COUNTBLANK(Таблица1[кат.пл с Азидол])</f>
        <v>12</v>
      </c>
      <c r="CD257" s="62">
        <f>254-COUNTBLANK(Таблица1[кат.пл Б с Азидол])</f>
        <v>12</v>
      </c>
      <c r="CE257" s="62">
        <f>254-COUNTBLANK(Таблица1[кат эр])</f>
        <v>37</v>
      </c>
      <c r="CF257" s="62">
        <f>254-COUNTBLANK(Таблица1[кат эр Hb])</f>
        <v>37</v>
      </c>
      <c r="CG257" s="62">
        <f>254-COUNTBLANK(Таблица1[глу вост кр.])</f>
        <v>20</v>
      </c>
      <c r="CH257" s="62">
        <f>254-COUNTBLANK(Таблица1[глу ок кр])</f>
        <v>18</v>
      </c>
      <c r="CI257" s="62">
        <f>254-COUNTBLANK(Таблица1[глу вост эр])</f>
        <v>24</v>
      </c>
      <c r="CJ257" s="62">
        <f>254-COUNTBLANK(Таблица1[глу ок эр])</f>
        <v>22</v>
      </c>
      <c r="CK257" s="62">
        <f>254-COUNTBLANK(Таблица1[ОМБ Sp/мл пл])</f>
        <v>22</v>
      </c>
      <c r="CL257" s="62">
        <f>254-COUNTBLANK(Таблица1[ОМБ Sp/г Б])</f>
        <v>22</v>
      </c>
      <c r="CM257" s="62">
        <f>254-COUNTBLANK(Таблица1[ОМБ МКО/мл пл])</f>
        <v>22</v>
      </c>
      <c r="CN257" s="62">
        <f>254-COUNTBLANK(Таблица1[ОМБ МКО/г Б])</f>
        <v>20</v>
      </c>
      <c r="CO257" s="62">
        <f>254-COUNTBLANK(Таблица1[ДК Пл])</f>
        <v>9</v>
      </c>
      <c r="CP257" s="62">
        <f>254-COUNTBLANK(Таблица1[ГК пл])</f>
        <v>11</v>
      </c>
      <c r="CQ257" s="62">
        <f>254-COUNTBLANK(Таблица1[Д-димер])</f>
        <v>55</v>
      </c>
      <c r="CR257" s="62">
        <f>254-COUNTBLANK(Таблица1[EPA])</f>
        <v>77</v>
      </c>
      <c r="CS257" s="62">
        <f>254-COUNTBLANK(Таблица1[DHA])</f>
        <v>77</v>
      </c>
      <c r="CT257" s="62">
        <f>254-COUNTBLANK(Таблица1[ALA])</f>
        <v>76</v>
      </c>
      <c r="CU257" s="62">
        <f>254-COUNTBLANK(Таблица1[LA])</f>
        <v>77</v>
      </c>
      <c r="CV257" s="62">
        <f>254-COUNTBLANK(Таблица1[ARA])</f>
        <v>77</v>
      </c>
      <c r="CW257" s="62">
        <f>254-COUNTBLANK(Таблица1[ERUC])</f>
        <v>77</v>
      </c>
      <c r="CX257" s="62">
        <f>254-COUNTBLANK(Таблица1[MMSE])</f>
        <v>241</v>
      </c>
      <c r="CY257" s="62">
        <f>254-COUNTBLANK(Таблица1[Тест часов])</f>
        <v>227</v>
      </c>
      <c r="CZ257" s="62">
        <f>254-COUNTBLANK(Таблица1[Батарея лобной дисфункции])</f>
        <v>236</v>
      </c>
      <c r="DA257" s="62">
        <f>254-COUNTBLANK(Таблица1[ИТТ Общ. СТ])</f>
        <v>239</v>
      </c>
      <c r="DB257" s="62">
        <f>254-COUNTBLANK(Таблица1[итт ЭД ст])</f>
        <v>239</v>
      </c>
      <c r="DC257" s="62">
        <f>254-COUNTBLANK(Таблица1[итт АСТ ст])</f>
        <v>239</v>
      </c>
      <c r="DD257" s="62">
        <f>254-COUNTBLANK(Таблица1[итт ФОБ ст])</f>
        <v>238</v>
      </c>
      <c r="DE257" s="62">
        <f>254-COUNTBLANK(Таблица1[итт ОП ст])</f>
        <v>239</v>
      </c>
      <c r="DF257" s="62">
        <f>254-COUNTBLANK(Таблица1[итт СЗ ст])</f>
        <v>239</v>
      </c>
      <c r="DG257" s="62">
        <f>254-COUNTBLANK(Таблица1[ИТТ Общ. ЛТ])</f>
        <v>239</v>
      </c>
      <c r="DH257" s="62">
        <f>254-COUNTBLANK(Таблица1[итт ЭД лт])</f>
        <v>239</v>
      </c>
      <c r="DI257" s="62">
        <f>254-COUNTBLANK(Таблица1[итт АСТ лт])</f>
        <v>239</v>
      </c>
      <c r="DJ257" s="62">
        <f>254-COUNTBLANK(Таблица1[итт ФОБ лт])</f>
        <v>239</v>
      </c>
      <c r="DK257" s="62">
        <f>254-COUNTBLANK(Таблица1[итт ОП лт])</f>
        <v>239</v>
      </c>
      <c r="DL257" s="62">
        <f>254-COUNTBLANK(Таблица1[итт СЗ лт])</f>
        <v>239</v>
      </c>
      <c r="DM257" s="62">
        <f>254-COUNTBLANK(Таблица1[BDI (Бек)])</f>
        <v>240</v>
      </c>
      <c r="DN257" s="62">
        <f>254-COUNTBLANK(Таблица1[В I])</f>
        <v>240</v>
      </c>
      <c r="DO257" s="62">
        <f>254-COUNTBLANK(Таблица1[В II])</f>
        <v>240</v>
      </c>
      <c r="DP257" s="62">
        <f>254-COUNTBLANK(Таблица1[В III])</f>
        <v>240</v>
      </c>
      <c r="DQ257" s="62">
        <f>254-COUNTBLANK(Таблица1[В IV])</f>
        <v>240</v>
      </c>
      <c r="DR257" s="62">
        <f>254-COUNTBLANK(Таблица1[В V])</f>
        <v>240</v>
      </c>
      <c r="DS257" s="62">
        <f>254-COUNTBLANK(Таблица1[В Va пр])</f>
        <v>240</v>
      </c>
      <c r="DT257" s="62">
        <f>254-COUNTBLANK(Таблица1[В Vb обр])</f>
        <v>240</v>
      </c>
      <c r="DU257" s="62">
        <f>254-COUNTBLANK(Таблица1[В VI])</f>
        <v>240</v>
      </c>
      <c r="DV257" s="62">
        <f>254-COUNTBLANK(Таблица1[В VII])</f>
        <v>240</v>
      </c>
      <c r="DW257" s="62">
        <f>254-COUNTBLANK(Таблица1[В VIIa легк])</f>
        <v>240</v>
      </c>
      <c r="DX257" s="62">
        <f>254-COUNTBLANK(Таблица1[В VIIb трудн])</f>
        <v>240</v>
      </c>
      <c r="DY257" s="62">
        <f>254-COUNTBLANK(Таблица1[В ЭИПП])</f>
        <v>240</v>
      </c>
      <c r="DZ257" s="62">
        <f>254-COUNTBLANK(Таблица1[Общий показатель])</f>
        <v>112</v>
      </c>
      <c r="EA257" s="62">
        <f>254-COUNTBLANK(Таблица1[Внимание])</f>
        <v>112</v>
      </c>
      <c r="EB257" s="62">
        <f>254-COUNTBLANK(Таблица1[Попытки])</f>
        <v>112</v>
      </c>
      <c r="EC257" s="62">
        <f>254-COUNTBLANK(Таблица1[Память])</f>
        <v>112</v>
      </c>
      <c r="ED257" s="62">
        <f>254-COUNTBLANK(Таблица1[Беглость])</f>
        <v>112</v>
      </c>
      <c r="EE257" s="62">
        <f>254-COUNTBLANK(Таблица1[Язык])</f>
        <v>112</v>
      </c>
      <c r="EF257" s="62">
        <f>254-COUNTBLANK(Таблица1[ЗПО])</f>
        <v>112</v>
      </c>
      <c r="EG257" s="62">
        <f>254-COUNTBLANK(Таблица1[T1])</f>
        <v>112</v>
      </c>
      <c r="EH257" s="62">
        <f>254-COUNTBLANK(Таблица1[T2])</f>
        <v>112</v>
      </c>
      <c r="EI257" s="62">
        <f>254-COUNTBLANK(Таблица1[T3])</f>
        <v>112</v>
      </c>
      <c r="EJ257" s="62">
        <f>254-COUNTBLANK(Таблица1[Ош_1])</f>
        <v>112</v>
      </c>
      <c r="EK257" s="62">
        <f>254-COUNTBLANK(Таблица1[Ош_2])</f>
        <v>112</v>
      </c>
      <c r="EL257" s="62">
        <f>254-COUNTBLANK(Таблица1[Пропущено строк])</f>
        <v>112</v>
      </c>
      <c r="EM257" s="62">
        <f>254-COUNTBLANK(Таблица1[Ош_3])</f>
        <v>112</v>
      </c>
      <c r="EN257" s="62">
        <f>254-COUNTBLANK(Таблица1[КИ])</f>
        <v>112</v>
      </c>
      <c r="EO257" s="62">
        <f>254-COUNTBLANK(Таблица1[КВ])</f>
        <v>112</v>
      </c>
      <c r="EP257" s="58"/>
      <c r="ER257"/>
      <c r="ES257"/>
      <c r="ET257"/>
      <c r="EU257"/>
      <c r="EV257"/>
      <c r="EW257"/>
      <c r="EX257"/>
      <c r="EZ257"/>
    </row>
    <row r="258" spans="1:156" ht="14.5" customHeight="1" x14ac:dyDescent="0.35">
      <c r="A258" s="64" t="s">
        <v>132</v>
      </c>
      <c r="B258" s="66"/>
      <c r="C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0</v>
      </c>
      <c r="AX258">
        <v>0</v>
      </c>
      <c r="AY258">
        <v>1</v>
      </c>
      <c r="AZ258">
        <v>1</v>
      </c>
      <c r="BA258">
        <v>1</v>
      </c>
      <c r="BB258">
        <v>0</v>
      </c>
      <c r="BC258">
        <v>1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1</v>
      </c>
      <c r="BU258">
        <v>0</v>
      </c>
      <c r="BV258">
        <v>1</v>
      </c>
      <c r="BW258">
        <v>1</v>
      </c>
      <c r="BX258">
        <v>1</v>
      </c>
      <c r="BY258">
        <v>1</v>
      </c>
      <c r="BZ258">
        <v>1</v>
      </c>
      <c r="CA258">
        <v>0</v>
      </c>
      <c r="CB258">
        <v>0</v>
      </c>
      <c r="CC258">
        <v>1</v>
      </c>
      <c r="CD258">
        <v>1</v>
      </c>
      <c r="CE258">
        <v>0</v>
      </c>
      <c r="CF258">
        <v>0</v>
      </c>
      <c r="CG258">
        <v>1</v>
      </c>
      <c r="CH258">
        <v>1</v>
      </c>
      <c r="CI258">
        <v>1</v>
      </c>
      <c r="CJ258">
        <v>1</v>
      </c>
      <c r="CK258">
        <v>1</v>
      </c>
      <c r="CL258">
        <v>1</v>
      </c>
      <c r="CM258">
        <v>1</v>
      </c>
      <c r="CN258">
        <v>1</v>
      </c>
      <c r="CO258">
        <v>1</v>
      </c>
      <c r="CP258">
        <v>1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1</v>
      </c>
      <c r="DQ258">
        <v>1</v>
      </c>
      <c r="DR258">
        <v>0</v>
      </c>
      <c r="DS258">
        <v>1</v>
      </c>
      <c r="DT258">
        <v>1</v>
      </c>
      <c r="DU258">
        <v>0</v>
      </c>
      <c r="DV258">
        <v>1</v>
      </c>
      <c r="DW258">
        <v>0</v>
      </c>
      <c r="DX258">
        <v>0</v>
      </c>
      <c r="DY258">
        <v>1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</row>
    <row r="259" spans="1:156" ht="14.5" customHeight="1" x14ac:dyDescent="0.35">
      <c r="A259" s="64" t="s">
        <v>133</v>
      </c>
      <c r="B259" s="64"/>
      <c r="C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1</v>
      </c>
      <c r="Z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0</v>
      </c>
      <c r="AL259">
        <v>0</v>
      </c>
      <c r="AM259">
        <v>1</v>
      </c>
      <c r="AN259">
        <v>0</v>
      </c>
      <c r="AO259">
        <v>0</v>
      </c>
      <c r="AP259">
        <v>0</v>
      </c>
      <c r="AQ259">
        <v>0</v>
      </c>
      <c r="AR259">
        <v>1</v>
      </c>
      <c r="AS259">
        <v>0</v>
      </c>
      <c r="AT259">
        <v>0</v>
      </c>
      <c r="AU259">
        <v>1</v>
      </c>
      <c r="AV259">
        <v>0</v>
      </c>
      <c r="AW259">
        <v>0</v>
      </c>
      <c r="AX259">
        <v>0</v>
      </c>
      <c r="AY259">
        <v>0</v>
      </c>
      <c r="AZ259">
        <v>1</v>
      </c>
      <c r="BA259">
        <v>1</v>
      </c>
      <c r="BB259">
        <v>0</v>
      </c>
      <c r="BC259">
        <v>1</v>
      </c>
      <c r="BD259">
        <v>0</v>
      </c>
      <c r="BE259">
        <v>0</v>
      </c>
      <c r="BF259">
        <v>0</v>
      </c>
      <c r="BG259">
        <v>1</v>
      </c>
      <c r="BH259">
        <v>1</v>
      </c>
      <c r="BI259">
        <v>1</v>
      </c>
      <c r="BJ259">
        <v>1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1</v>
      </c>
      <c r="BR259">
        <v>0</v>
      </c>
      <c r="BS259">
        <v>1</v>
      </c>
      <c r="BT259">
        <v>1</v>
      </c>
      <c r="BU259">
        <v>1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1</v>
      </c>
      <c r="CS259">
        <v>1</v>
      </c>
      <c r="CT259">
        <v>0</v>
      </c>
      <c r="CU259">
        <v>1</v>
      </c>
      <c r="CV259">
        <v>0</v>
      </c>
      <c r="CW259">
        <v>1</v>
      </c>
      <c r="CX259">
        <v>0</v>
      </c>
      <c r="CY259">
        <v>0</v>
      </c>
      <c r="CZ259">
        <v>1</v>
      </c>
      <c r="DA259">
        <v>0</v>
      </c>
      <c r="DB259">
        <v>0</v>
      </c>
      <c r="DC259">
        <v>0</v>
      </c>
      <c r="DD259">
        <v>0</v>
      </c>
      <c r="DE259">
        <v>1</v>
      </c>
      <c r="DF259">
        <v>0</v>
      </c>
      <c r="DG259">
        <v>1</v>
      </c>
      <c r="DH259">
        <v>1</v>
      </c>
      <c r="DI259">
        <v>1</v>
      </c>
      <c r="DJ259">
        <v>1</v>
      </c>
      <c r="DK259">
        <v>1</v>
      </c>
      <c r="DL259">
        <v>1</v>
      </c>
      <c r="DM259">
        <v>0</v>
      </c>
      <c r="DN259">
        <v>0</v>
      </c>
      <c r="DO259">
        <v>0</v>
      </c>
      <c r="DP259">
        <v>1</v>
      </c>
      <c r="DQ259">
        <v>1</v>
      </c>
      <c r="DR259">
        <v>1</v>
      </c>
      <c r="DS259">
        <v>1</v>
      </c>
      <c r="DT259">
        <v>1</v>
      </c>
      <c r="DU259">
        <v>1</v>
      </c>
      <c r="DV259">
        <v>1</v>
      </c>
      <c r="DW259">
        <v>1</v>
      </c>
      <c r="DX259">
        <v>1</v>
      </c>
      <c r="DY259">
        <v>1</v>
      </c>
      <c r="DZ259">
        <v>0</v>
      </c>
      <c r="EA259">
        <v>0</v>
      </c>
      <c r="EB259">
        <v>0</v>
      </c>
      <c r="EC259">
        <v>1</v>
      </c>
      <c r="ED259">
        <v>1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1</v>
      </c>
    </row>
    <row r="260" spans="1:156" ht="14.5" customHeight="1" x14ac:dyDescent="0.35">
      <c r="A260" s="64" t="s">
        <v>134</v>
      </c>
      <c r="B260" s="64"/>
      <c r="C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1</v>
      </c>
      <c r="AZ260">
        <v>1</v>
      </c>
      <c r="BA260">
        <v>1</v>
      </c>
      <c r="BB260">
        <v>0</v>
      </c>
      <c r="BC260">
        <v>1</v>
      </c>
      <c r="BD260">
        <v>0</v>
      </c>
      <c r="BE260">
        <v>1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1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1</v>
      </c>
      <c r="BU260">
        <v>0</v>
      </c>
      <c r="BV260">
        <v>1</v>
      </c>
      <c r="BW260">
        <v>1</v>
      </c>
      <c r="BX260">
        <v>1</v>
      </c>
      <c r="BY260">
        <v>1</v>
      </c>
      <c r="BZ260">
        <v>1</v>
      </c>
      <c r="CA260">
        <v>0</v>
      </c>
      <c r="CB260">
        <v>0</v>
      </c>
      <c r="CC260">
        <v>1</v>
      </c>
      <c r="CD260">
        <v>1</v>
      </c>
      <c r="CE260">
        <v>0</v>
      </c>
      <c r="CF260">
        <v>0</v>
      </c>
      <c r="CG260">
        <v>1</v>
      </c>
      <c r="CH260">
        <v>1</v>
      </c>
      <c r="CI260">
        <v>1</v>
      </c>
      <c r="CJ260">
        <v>0</v>
      </c>
      <c r="CK260">
        <v>0</v>
      </c>
      <c r="CL260">
        <v>1</v>
      </c>
      <c r="CM260">
        <v>0</v>
      </c>
      <c r="CN260">
        <v>0</v>
      </c>
      <c r="CO260">
        <v>0</v>
      </c>
      <c r="CP260">
        <v>1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1</v>
      </c>
      <c r="DQ260">
        <v>1</v>
      </c>
      <c r="DR260">
        <v>0</v>
      </c>
      <c r="DS260">
        <v>1</v>
      </c>
      <c r="DT260">
        <v>1</v>
      </c>
      <c r="DU260">
        <v>0</v>
      </c>
      <c r="DV260">
        <v>1</v>
      </c>
      <c r="DW260">
        <v>0</v>
      </c>
      <c r="DX260">
        <v>0</v>
      </c>
      <c r="DY260">
        <v>1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</row>
  </sheetData>
  <mergeCells count="4">
    <mergeCell ref="A257:B257"/>
    <mergeCell ref="A258:B258"/>
    <mergeCell ref="A259:B259"/>
    <mergeCell ref="A260:B260"/>
  </mergeCells>
  <conditionalFormatting sqref="A2:EJ255">
    <cfRule type="containsBlanks" dxfId="0" priority="5">
      <formula>LEN(TRIM(A2))=0</formula>
    </cfRule>
  </conditionalFormatting>
  <conditionalFormatting sqref="AA2:EJ2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6:EJ256">
    <cfRule type="colorScale" priority="19">
      <colorScale>
        <cfvo type="min"/>
        <cfvo type="num" val="0.5"/>
        <cfvo type="max"/>
        <color theme="9" tint="0.39997558519241921"/>
        <color rgb="FFFFEB84"/>
        <color rgb="FFFF5050"/>
      </colorScale>
    </cfRule>
  </conditionalFormatting>
  <conditionalFormatting sqref="C258:C260 AE258:EO260 E258:Z260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AE257:EO257 C257 E257:Z257">
    <cfRule type="colorScale" priority="23">
      <colorScale>
        <cfvo type="min"/>
        <cfvo type="num" val="0.5"/>
        <cfvo type="max"/>
        <color rgb="FFFF5050"/>
        <color rgb="FFFFEB84"/>
        <color rgb="FF92D050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Последняя версия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</dc:creator>
  <dc:description/>
  <cp:lastModifiedBy>Dracosha Bond</cp:lastModifiedBy>
  <cp:revision>16</cp:revision>
  <dcterms:created xsi:type="dcterms:W3CDTF">2019-05-13T16:36:16Z</dcterms:created>
  <dcterms:modified xsi:type="dcterms:W3CDTF">2024-02-06T14:58:56Z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