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SS_0304\0520\"/>
    </mc:Choice>
  </mc:AlternateContent>
  <xr:revisionPtr revIDLastSave="0" documentId="8_{D7A4687E-8A37-47CB-8CA5-9EC24AB63CB1}" xr6:coauthVersionLast="47" xr6:coauthVersionMax="47" xr10:uidLastSave="{00000000-0000-0000-0000-000000000000}"/>
  <bookViews>
    <workbookView xWindow="-120" yWindow="-120" windowWidth="29040" windowHeight="15840" xr2:uid="{970E98C8-161D-495B-B41C-C24F5C2D70D9}"/>
  </bookViews>
  <sheets>
    <sheet name="工作表1" sheetId="1" r:id="rId1"/>
    <sheet name="工作表2" sheetId="2" r:id="rId2"/>
  </sheets>
  <definedNames>
    <definedName name="_xlnm._FilterDatabase" localSheetId="0" hidden="1">工作表1!$A$3:$G$20</definedName>
    <definedName name="_xlnm._FilterDatabase" localSheetId="1" hidden="1">工作表2!$B$2:$H$20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2" l="1"/>
  <c r="R4" i="2"/>
  <c r="R5" i="2"/>
  <c r="R6" i="2"/>
  <c r="R3" i="2"/>
  <c r="U4" i="2"/>
  <c r="U5" i="2"/>
  <c r="U6" i="2"/>
  <c r="U7" i="2"/>
  <c r="U3" i="2"/>
  <c r="Q8" i="2"/>
  <c r="N4" i="1"/>
  <c r="N5" i="1"/>
  <c r="O5" i="1" s="1"/>
  <c r="N6" i="1"/>
  <c r="O6" i="1" s="1"/>
  <c r="N7" i="1"/>
  <c r="O7" i="1" s="1"/>
  <c r="N8" i="1"/>
  <c r="O8" i="1" s="1"/>
  <c r="O4" i="1"/>
</calcChain>
</file>

<file path=xl/sharedStrings.xml><?xml version="1.0" encoding="utf-8"?>
<sst xmlns="http://schemas.openxmlformats.org/spreadsheetml/2006/main" count="163" uniqueCount="96">
  <si>
    <t>年費</t>
  </si>
  <si>
    <t>循環利息</t>
  </si>
  <si>
    <t>信用額度</t>
  </si>
  <si>
    <t>可貸款</t>
  </si>
  <si>
    <t>可預借現金</t>
  </si>
  <si>
    <t>是否全球通行</t>
  </si>
  <si>
    <t>是否受商店歡迎</t>
  </si>
  <si>
    <t>失卡風險負擔</t>
  </si>
  <si>
    <t>24小時免付費專線</t>
  </si>
  <si>
    <t>道路救援服務</t>
  </si>
  <si>
    <t>旅遊保險</t>
  </si>
  <si>
    <t>發卡銀行知名度</t>
  </si>
  <si>
    <t>專業形象</t>
  </si>
  <si>
    <t>卡片設計美觀</t>
  </si>
  <si>
    <t>贈品</t>
  </si>
  <si>
    <t>萃取方法：主成分分析。 
 旋轉方法：旋轉方法：含 Kaiser 常態化的 Varimax 法。</t>
  </si>
  <si>
    <t>a. 轉軸收斂於 10 個疊代。</t>
  </si>
  <si>
    <t>成分1</t>
    <phoneticPr fontId="1" type="noConversion"/>
  </si>
  <si>
    <t>成分2</t>
    <phoneticPr fontId="1" type="noConversion"/>
  </si>
  <si>
    <t>成分3</t>
  </si>
  <si>
    <t>成分4</t>
  </si>
  <si>
    <t>成分5</t>
  </si>
  <si>
    <t>屬性</t>
    <phoneticPr fontId="1" type="noConversion"/>
  </si>
  <si>
    <t>編號</t>
    <phoneticPr fontId="1" type="noConversion"/>
  </si>
  <si>
    <t>元件 &gt;0.45</t>
    <phoneticPr fontId="1" type="noConversion"/>
  </si>
  <si>
    <t>觀察值摘要</t>
  </si>
  <si>
    <t>平均數</t>
  </si>
  <si>
    <t>有無信用卡</t>
  </si>
  <si>
    <t>知名與專業</t>
  </si>
  <si>
    <t>功能</t>
  </si>
  <si>
    <t>信貸</t>
  </si>
  <si>
    <t>促銷</t>
  </si>
  <si>
    <t>費用</t>
  </si>
  <si>
    <t>有</t>
  </si>
  <si>
    <t>無</t>
  </si>
  <si>
    <t>總和</t>
  </si>
  <si>
    <t>T值</t>
    <phoneticPr fontId="1" type="noConversion"/>
  </si>
  <si>
    <t>顯著性</t>
  </si>
  <si>
    <t>顯著性</t>
    <phoneticPr fontId="1" type="noConversion"/>
  </si>
  <si>
    <t>單尾</t>
    <phoneticPr fontId="1" type="noConversion"/>
  </si>
  <si>
    <r>
      <t>&lt;</t>
    </r>
    <r>
      <rPr>
        <sz val="11"/>
        <color theme="1"/>
        <rFont val="微軟正黑體"/>
        <family val="1"/>
        <charset val="136"/>
      </rPr>
      <t>α</t>
    </r>
    <phoneticPr fontId="1" type="noConversion"/>
  </si>
  <si>
    <t>獨立樣本檢定</t>
  </si>
  <si>
    <t>變異數相等的 Levene 檢定</t>
  </si>
  <si>
    <t>平均數相等的 t 檢定</t>
  </si>
  <si>
    <t>F 檢定</t>
  </si>
  <si>
    <t>t</t>
  </si>
  <si>
    <t>自由度</t>
  </si>
  <si>
    <t>顯著性 (雙尾)</t>
  </si>
  <si>
    <t>平均差異</t>
  </si>
  <si>
    <t>標準誤差異</t>
  </si>
  <si>
    <t>差異的 95% 信賴區間</t>
  </si>
  <si>
    <t>下界</t>
  </si>
  <si>
    <t>上界</t>
  </si>
  <si>
    <t>假設變異數相等</t>
  </si>
  <si>
    <t>不假設變異數相等</t>
  </si>
  <si>
    <t>價格</t>
  </si>
  <si>
    <t>去頭皮屑</t>
  </si>
  <si>
    <t>保濕</t>
  </si>
  <si>
    <t>熱油護髮</t>
  </si>
  <si>
    <t>防止掉髮</t>
  </si>
  <si>
    <t>止癢</t>
  </si>
  <si>
    <t>避免抗藥性</t>
  </si>
  <si>
    <t>天然成分</t>
  </si>
  <si>
    <t>香味</t>
  </si>
  <si>
    <t>防止分岔</t>
  </si>
  <si>
    <t>柔順</t>
  </si>
  <si>
    <t>整體綜合效果</t>
  </si>
  <si>
    <t>包裝</t>
  </si>
  <si>
    <t>口碑</t>
  </si>
  <si>
    <t>方便購買</t>
  </si>
  <si>
    <t>知名度</t>
  </si>
  <si>
    <t>流行</t>
  </si>
  <si>
    <t>廣告促銷</t>
  </si>
  <si>
    <t>&gt;0.45</t>
    <phoneticPr fontId="1" type="noConversion"/>
  </si>
  <si>
    <t>使用品牌</t>
  </si>
  <si>
    <t>行銷因素</t>
  </si>
  <si>
    <t>功效因素</t>
  </si>
  <si>
    <t>護髮因素</t>
  </si>
  <si>
    <t>香味因素</t>
  </si>
  <si>
    <t>價格因素</t>
  </si>
  <si>
    <t>海倫仙度絲</t>
  </si>
  <si>
    <t>飛柔</t>
  </si>
  <si>
    <t>mod's hair</t>
  </si>
  <si>
    <t>麗仕</t>
  </si>
  <si>
    <t>多芬</t>
  </si>
  <si>
    <t>其他</t>
  </si>
  <si>
    <t>樣本數</t>
    <phoneticPr fontId="1" type="noConversion"/>
  </si>
  <si>
    <t>排名</t>
    <phoneticPr fontId="1" type="noConversion"/>
  </si>
  <si>
    <t>F值</t>
    <phoneticPr fontId="1" type="noConversion"/>
  </si>
  <si>
    <t>單因子變異數分析</t>
  </si>
  <si>
    <t>平方和</t>
  </si>
  <si>
    <t>平均平方和</t>
  </si>
  <si>
    <t>F</t>
  </si>
  <si>
    <t>組間</t>
  </si>
  <si>
    <t>組內</t>
  </si>
  <si>
    <t>&lt;α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</si>
</sst>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80" formatCode="####.000"/>
    <numFmt numFmtId="181" formatCode="####.0000000"/>
    <numFmt numFmtId="182" formatCode="###0"/>
    <numFmt numFmtId="183" formatCode="####.00000000"/>
    <numFmt numFmtId="184" formatCode="###0.000"/>
    <numFmt numFmtId="187" formatCode="0.0000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b/>
      <sz val="9"/>
      <color indexed="8"/>
      <name val="PMingLiU"/>
    </font>
    <font>
      <sz val="9"/>
      <color indexed="8"/>
      <name val="MingLiU"/>
      <family val="3"/>
      <charset val="136"/>
    </font>
    <font>
      <sz val="9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1"/>
      <charset val="136"/>
    </font>
    <font>
      <sz val="9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24">
    <xf numFmtId="0" fontId="0" fillId="0" borderId="0" xfId="0">
      <alignment vertical="center"/>
    </xf>
    <xf numFmtId="0" fontId="3" fillId="0" borderId="0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180" fontId="4" fillId="0" borderId="9" xfId="1" applyNumberFormat="1" applyFont="1" applyBorder="1" applyAlignment="1">
      <alignment horizontal="right" vertical="top"/>
    </xf>
    <xf numFmtId="180" fontId="4" fillId="0" borderId="10" xfId="1" applyNumberFormat="1" applyFont="1" applyBorder="1" applyAlignment="1">
      <alignment horizontal="right" vertical="top"/>
    </xf>
    <xf numFmtId="180" fontId="4" fillId="0" borderId="13" xfId="1" applyNumberFormat="1" applyFont="1" applyBorder="1" applyAlignment="1">
      <alignment horizontal="right" vertical="top"/>
    </xf>
    <xf numFmtId="180" fontId="4" fillId="0" borderId="14" xfId="1" applyNumberFormat="1" applyFont="1" applyBorder="1" applyAlignment="1">
      <alignment horizontal="right" vertical="top"/>
    </xf>
    <xf numFmtId="180" fontId="4" fillId="0" borderId="17" xfId="1" applyNumberFormat="1" applyFont="1" applyBorder="1" applyAlignment="1">
      <alignment horizontal="right" vertical="top"/>
    </xf>
    <xf numFmtId="0" fontId="7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left" vertical="top" wrapText="1"/>
    </xf>
    <xf numFmtId="0" fontId="10" fillId="0" borderId="0" xfId="1" applyFont="1" applyBorder="1" applyAlignment="1">
      <alignment horizontal="left" wrapText="1"/>
    </xf>
    <xf numFmtId="0" fontId="10" fillId="0" borderId="0" xfId="1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1" applyFont="1" applyBorder="1" applyAlignment="1">
      <alignment horizontal="center" wrapText="1"/>
    </xf>
    <xf numFmtId="0" fontId="10" fillId="0" borderId="0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180" fontId="10" fillId="0" borderId="0" xfId="1" applyNumberFormat="1" applyFont="1" applyBorder="1" applyAlignment="1">
      <alignment horizontal="center" vertical="center"/>
    </xf>
    <xf numFmtId="180" fontId="10" fillId="3" borderId="0" xfId="1" applyNumberFormat="1" applyFont="1" applyFill="1" applyBorder="1" applyAlignment="1">
      <alignment horizontal="center" vertical="center"/>
    </xf>
    <xf numFmtId="180" fontId="10" fillId="2" borderId="0" xfId="1" applyNumberFormat="1" applyFont="1" applyFill="1" applyBorder="1" applyAlignment="1">
      <alignment horizontal="center" vertical="center"/>
    </xf>
    <xf numFmtId="180" fontId="10" fillId="0" borderId="0" xfId="1" applyNumberFormat="1" applyFont="1" applyFill="1" applyBorder="1" applyAlignment="1">
      <alignment horizontal="center" vertical="center"/>
    </xf>
    <xf numFmtId="180" fontId="10" fillId="4" borderId="0" xfId="1" applyNumberFormat="1" applyFont="1" applyFill="1" applyBorder="1" applyAlignment="1">
      <alignment horizontal="center" vertical="center"/>
    </xf>
    <xf numFmtId="180" fontId="10" fillId="5" borderId="0" xfId="1" applyNumberFormat="1" applyFont="1" applyFill="1" applyBorder="1" applyAlignment="1">
      <alignment horizontal="center" vertical="center"/>
    </xf>
    <xf numFmtId="180" fontId="8" fillId="6" borderId="0" xfId="1" applyNumberFormat="1" applyFont="1" applyFill="1" applyBorder="1" applyAlignment="1">
      <alignment horizontal="center" vertical="center"/>
    </xf>
    <xf numFmtId="0" fontId="8" fillId="0" borderId="0" xfId="1" applyFont="1" applyBorder="1"/>
    <xf numFmtId="181" fontId="10" fillId="0" borderId="0" xfId="1" applyNumberFormat="1" applyFont="1" applyBorder="1" applyAlignment="1">
      <alignment horizontal="right" vertical="top"/>
    </xf>
    <xf numFmtId="0" fontId="4" fillId="0" borderId="23" xfId="1" applyFont="1" applyBorder="1" applyAlignment="1">
      <alignment horizontal="left" wrapText="1"/>
    </xf>
    <xf numFmtId="0" fontId="4" fillId="0" borderId="24" xfId="1" applyFont="1" applyBorder="1" applyAlignment="1">
      <alignment horizontal="left" wrapText="1"/>
    </xf>
    <xf numFmtId="0" fontId="4" fillId="0" borderId="25" xfId="1" applyFont="1" applyBorder="1" applyAlignment="1">
      <alignment horizontal="left" wrapText="1"/>
    </xf>
    <xf numFmtId="0" fontId="4" fillId="0" borderId="26" xfId="1" applyFont="1" applyBorder="1" applyAlignment="1">
      <alignment horizontal="left" wrapText="1"/>
    </xf>
    <xf numFmtId="0" fontId="4" fillId="0" borderId="27" xfId="1" applyFont="1" applyBorder="1" applyAlignment="1">
      <alignment horizontal="center" wrapText="1"/>
    </xf>
    <xf numFmtId="0" fontId="4" fillId="0" borderId="28" xfId="1" applyFont="1" applyBorder="1" applyAlignment="1">
      <alignment horizontal="center" wrapText="1"/>
    </xf>
    <xf numFmtId="0" fontId="4" fillId="0" borderId="29" xfId="1" applyFont="1" applyBorder="1" applyAlignment="1">
      <alignment horizontal="center" wrapText="1"/>
    </xf>
    <xf numFmtId="0" fontId="4" fillId="0" borderId="30" xfId="1" applyFont="1" applyBorder="1" applyAlignment="1">
      <alignment horizontal="left" wrapText="1"/>
    </xf>
    <xf numFmtId="0" fontId="4" fillId="0" borderId="31" xfId="1" applyFont="1" applyBorder="1" applyAlignment="1">
      <alignment horizontal="left" wrapText="1"/>
    </xf>
    <xf numFmtId="0" fontId="4" fillId="0" borderId="6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23" xfId="1" applyFont="1" applyBorder="1" applyAlignment="1">
      <alignment horizontal="left" vertical="top" wrapText="1"/>
    </xf>
    <xf numFmtId="0" fontId="4" fillId="0" borderId="24" xfId="1" applyFont="1" applyBorder="1" applyAlignment="1">
      <alignment horizontal="left" vertical="top" wrapText="1"/>
    </xf>
    <xf numFmtId="182" fontId="4" fillId="0" borderId="10" xfId="1" applyNumberFormat="1" applyFont="1" applyBorder="1" applyAlignment="1">
      <alignment horizontal="right" vertical="top"/>
    </xf>
    <xf numFmtId="183" fontId="4" fillId="0" borderId="10" xfId="1" applyNumberFormat="1" applyFont="1" applyBorder="1" applyAlignment="1">
      <alignment horizontal="right" vertical="top"/>
    </xf>
    <xf numFmtId="183" fontId="4" fillId="0" borderId="11" xfId="1" applyNumberFormat="1" applyFont="1" applyBorder="1" applyAlignment="1">
      <alignment horizontal="right" vertical="top"/>
    </xf>
    <xf numFmtId="0" fontId="4" fillId="0" borderId="25" xfId="1" applyFont="1" applyBorder="1" applyAlignment="1">
      <alignment horizontal="left" vertical="top" wrapText="1"/>
    </xf>
    <xf numFmtId="0" fontId="4" fillId="0" borderId="26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4" fillId="0" borderId="14" xfId="1" applyFont="1" applyBorder="1" applyAlignment="1">
      <alignment horizontal="left" vertical="top" wrapText="1"/>
    </xf>
    <xf numFmtId="184" fontId="4" fillId="0" borderId="14" xfId="1" applyNumberFormat="1" applyFont="1" applyBorder="1" applyAlignment="1">
      <alignment horizontal="right" vertical="top"/>
    </xf>
    <xf numFmtId="183" fontId="4" fillId="0" borderId="14" xfId="1" applyNumberFormat="1" applyFont="1" applyBorder="1" applyAlignment="1">
      <alignment horizontal="right" vertical="top"/>
    </xf>
    <xf numFmtId="183" fontId="4" fillId="0" borderId="15" xfId="1" applyNumberFormat="1" applyFont="1" applyBorder="1" applyAlignment="1">
      <alignment horizontal="right" vertical="top"/>
    </xf>
    <xf numFmtId="182" fontId="4" fillId="0" borderId="14" xfId="1" applyNumberFormat="1" applyFont="1" applyBorder="1" applyAlignment="1">
      <alignment horizontal="right" vertical="top"/>
    </xf>
    <xf numFmtId="184" fontId="4" fillId="0" borderId="13" xfId="1" applyNumberFormat="1" applyFont="1" applyBorder="1" applyAlignment="1">
      <alignment horizontal="right" vertical="top"/>
    </xf>
    <xf numFmtId="0" fontId="4" fillId="0" borderId="30" xfId="1" applyFont="1" applyBorder="1" applyAlignment="1">
      <alignment horizontal="left" vertical="top" wrapText="1"/>
    </xf>
    <xf numFmtId="0" fontId="4" fillId="0" borderId="31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left" vertical="top" wrapText="1"/>
    </xf>
    <xf numFmtId="184" fontId="4" fillId="0" borderId="17" xfId="1" applyNumberFormat="1" applyFont="1" applyBorder="1" applyAlignment="1">
      <alignment horizontal="right" vertical="top"/>
    </xf>
    <xf numFmtId="183" fontId="4" fillId="0" borderId="17" xfId="1" applyNumberFormat="1" applyFont="1" applyBorder="1" applyAlignment="1">
      <alignment horizontal="right" vertical="top"/>
    </xf>
    <xf numFmtId="183" fontId="4" fillId="0" borderId="18" xfId="1" applyNumberFormat="1" applyFont="1" applyBorder="1" applyAlignment="1">
      <alignment horizontal="right" vertical="top"/>
    </xf>
    <xf numFmtId="187" fontId="9" fillId="0" borderId="0" xfId="0" applyNumberFormat="1" applyFont="1" applyAlignment="1">
      <alignment horizontal="center" vertical="center"/>
    </xf>
    <xf numFmtId="187" fontId="6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3" fillId="0" borderId="0" xfId="2" applyFont="1" applyBorder="1" applyAlignment="1">
      <alignment horizontal="center" vertical="center" wrapText="1"/>
    </xf>
    <xf numFmtId="0" fontId="2" fillId="0" borderId="0" xfId="2"/>
    <xf numFmtId="0" fontId="4" fillId="0" borderId="1" xfId="2" applyFont="1" applyBorder="1" applyAlignment="1">
      <alignment horizontal="left" vertical="top" wrapText="1"/>
    </xf>
    <xf numFmtId="180" fontId="4" fillId="0" borderId="10" xfId="2" applyNumberFormat="1" applyFont="1" applyBorder="1" applyAlignment="1">
      <alignment horizontal="right" vertical="top"/>
    </xf>
    <xf numFmtId="180" fontId="4" fillId="0" borderId="11" xfId="2" applyNumberFormat="1" applyFont="1" applyBorder="1" applyAlignment="1">
      <alignment horizontal="right" vertical="top"/>
    </xf>
    <xf numFmtId="0" fontId="4" fillId="0" borderId="12" xfId="2" applyFont="1" applyBorder="1" applyAlignment="1">
      <alignment horizontal="left" vertical="top" wrapText="1"/>
    </xf>
    <xf numFmtId="180" fontId="4" fillId="0" borderId="14" xfId="2" applyNumberFormat="1" applyFont="1" applyBorder="1" applyAlignment="1">
      <alignment horizontal="right" vertical="top"/>
    </xf>
    <xf numFmtId="180" fontId="4" fillId="0" borderId="15" xfId="2" applyNumberFormat="1" applyFont="1" applyBorder="1" applyAlignment="1">
      <alignment horizontal="right" vertical="top"/>
    </xf>
    <xf numFmtId="0" fontId="4" fillId="0" borderId="5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left" vertical="top" wrapText="1"/>
    </xf>
    <xf numFmtId="0" fontId="4" fillId="0" borderId="19" xfId="2" applyFont="1" applyBorder="1" applyAlignment="1">
      <alignment horizontal="left" wrapText="1"/>
    </xf>
    <xf numFmtId="0" fontId="4" fillId="0" borderId="20" xfId="2" applyFont="1" applyBorder="1" applyAlignment="1">
      <alignment horizontal="center" wrapText="1"/>
    </xf>
    <xf numFmtId="0" fontId="4" fillId="0" borderId="21" xfId="2" applyFont="1" applyBorder="1" applyAlignment="1">
      <alignment horizontal="center" wrapText="1"/>
    </xf>
    <xf numFmtId="0" fontId="4" fillId="0" borderId="22" xfId="2" applyFont="1" applyBorder="1" applyAlignment="1">
      <alignment horizontal="center" wrapText="1"/>
    </xf>
    <xf numFmtId="181" fontId="4" fillId="0" borderId="9" xfId="2" applyNumberFormat="1" applyFont="1" applyBorder="1" applyAlignment="1">
      <alignment horizontal="right" vertical="top"/>
    </xf>
    <xf numFmtId="181" fontId="4" fillId="0" borderId="10" xfId="2" applyNumberFormat="1" applyFont="1" applyBorder="1" applyAlignment="1">
      <alignment horizontal="right" vertical="top"/>
    </xf>
    <xf numFmtId="181" fontId="4" fillId="0" borderId="11" xfId="2" applyNumberFormat="1" applyFont="1" applyBorder="1" applyAlignment="1">
      <alignment horizontal="right" vertical="top"/>
    </xf>
    <xf numFmtId="181" fontId="4" fillId="0" borderId="13" xfId="2" applyNumberFormat="1" applyFont="1" applyBorder="1" applyAlignment="1">
      <alignment horizontal="right" vertical="top"/>
    </xf>
    <xf numFmtId="181" fontId="4" fillId="0" borderId="14" xfId="2" applyNumberFormat="1" applyFont="1" applyBorder="1" applyAlignment="1">
      <alignment horizontal="right" vertical="top"/>
    </xf>
    <xf numFmtId="181" fontId="4" fillId="0" borderId="15" xfId="2" applyNumberFormat="1" applyFont="1" applyBorder="1" applyAlignment="1">
      <alignment horizontal="right" vertical="top"/>
    </xf>
    <xf numFmtId="181" fontId="4" fillId="0" borderId="16" xfId="2" applyNumberFormat="1" applyFont="1" applyBorder="1" applyAlignment="1">
      <alignment horizontal="right" vertical="top"/>
    </xf>
    <xf numFmtId="181" fontId="4" fillId="0" borderId="17" xfId="2" applyNumberFormat="1" applyFont="1" applyBorder="1" applyAlignment="1">
      <alignment horizontal="right" vertical="top"/>
    </xf>
    <xf numFmtId="181" fontId="4" fillId="0" borderId="18" xfId="2" applyNumberFormat="1" applyFont="1" applyBorder="1" applyAlignment="1">
      <alignment horizontal="right" vertical="top"/>
    </xf>
    <xf numFmtId="0" fontId="10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vertical="center" wrapText="1"/>
    </xf>
    <xf numFmtId="0" fontId="4" fillId="0" borderId="32" xfId="2" applyFont="1" applyBorder="1" applyAlignment="1">
      <alignment horizontal="left" wrapText="1"/>
    </xf>
    <xf numFmtId="0" fontId="4" fillId="0" borderId="33" xfId="2" applyFont="1" applyBorder="1" applyAlignment="1">
      <alignment horizontal="left" wrapText="1"/>
    </xf>
    <xf numFmtId="0" fontId="4" fillId="0" borderId="23" xfId="2" applyFont="1" applyBorder="1" applyAlignment="1">
      <alignment horizontal="left" vertical="top" wrapText="1"/>
    </xf>
    <xf numFmtId="0" fontId="4" fillId="0" borderId="24" xfId="2" applyFont="1" applyBorder="1" applyAlignment="1">
      <alignment horizontal="left" vertical="top" wrapText="1"/>
    </xf>
    <xf numFmtId="184" fontId="4" fillId="0" borderId="9" xfId="2" applyNumberFormat="1" applyFont="1" applyBorder="1" applyAlignment="1">
      <alignment horizontal="right" vertical="top"/>
    </xf>
    <xf numFmtId="182" fontId="4" fillId="0" borderId="10" xfId="2" applyNumberFormat="1" applyFont="1" applyBorder="1" applyAlignment="1">
      <alignment horizontal="right" vertical="top"/>
    </xf>
    <xf numFmtId="0" fontId="4" fillId="0" borderId="25" xfId="2" applyFont="1" applyBorder="1" applyAlignment="1">
      <alignment horizontal="left" vertical="top" wrapText="1"/>
    </xf>
    <xf numFmtId="0" fontId="4" fillId="0" borderId="26" xfId="2" applyFont="1" applyBorder="1" applyAlignment="1">
      <alignment horizontal="left" vertical="top" wrapText="1"/>
    </xf>
    <xf numFmtId="184" fontId="4" fillId="0" borderId="13" xfId="2" applyNumberFormat="1" applyFont="1" applyBorder="1" applyAlignment="1">
      <alignment horizontal="right" vertical="top"/>
    </xf>
    <xf numFmtId="182" fontId="4" fillId="0" borderId="14" xfId="2" applyNumberFormat="1" applyFont="1" applyBorder="1" applyAlignment="1">
      <alignment horizontal="right" vertical="top"/>
    </xf>
    <xf numFmtId="184" fontId="4" fillId="0" borderId="14" xfId="2" applyNumberFormat="1" applyFont="1" applyBorder="1" applyAlignment="1">
      <alignment horizontal="right" vertical="top"/>
    </xf>
    <xf numFmtId="0" fontId="4" fillId="0" borderId="14" xfId="2" applyFont="1" applyBorder="1" applyAlignment="1">
      <alignment horizontal="left" vertical="top" wrapText="1"/>
    </xf>
    <xf numFmtId="0" fontId="4" fillId="0" borderId="15" xfId="2" applyFont="1" applyBorder="1" applyAlignment="1">
      <alignment horizontal="left" vertical="top" wrapText="1"/>
    </xf>
    <xf numFmtId="0" fontId="4" fillId="0" borderId="30" xfId="2" applyFont="1" applyBorder="1" applyAlignment="1">
      <alignment horizontal="left" vertical="top" wrapText="1"/>
    </xf>
    <xf numFmtId="0" fontId="4" fillId="0" borderId="31" xfId="2" applyFont="1" applyBorder="1" applyAlignment="1">
      <alignment horizontal="left" vertical="top" wrapText="1"/>
    </xf>
    <xf numFmtId="184" fontId="4" fillId="0" borderId="16" xfId="2" applyNumberFormat="1" applyFont="1" applyBorder="1" applyAlignment="1">
      <alignment horizontal="right" vertical="top"/>
    </xf>
    <xf numFmtId="182" fontId="4" fillId="0" borderId="17" xfId="2" applyNumberFormat="1" applyFont="1" applyBorder="1" applyAlignment="1">
      <alignment horizontal="right" vertical="top"/>
    </xf>
    <xf numFmtId="0" fontId="4" fillId="0" borderId="17" xfId="2" applyFont="1" applyBorder="1" applyAlignment="1">
      <alignment horizontal="left" vertical="top" wrapText="1"/>
    </xf>
    <xf numFmtId="0" fontId="4" fillId="0" borderId="18" xfId="2" applyFont="1" applyBorder="1" applyAlignment="1">
      <alignment horizontal="left" vertical="top" wrapText="1"/>
    </xf>
    <xf numFmtId="0" fontId="10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4" borderId="0" xfId="2" applyNumberFormat="1" applyFont="1" applyFill="1" applyBorder="1" applyAlignment="1">
      <alignment horizontal="center" vertical="center"/>
    </xf>
    <xf numFmtId="180" fontId="10" fillId="6" borderId="0" xfId="2" applyNumberFormat="1" applyFont="1" applyFill="1" applyBorder="1" applyAlignment="1">
      <alignment horizontal="center" vertical="center"/>
    </xf>
    <xf numFmtId="180" fontId="10" fillId="3" borderId="0" xfId="2" applyNumberFormat="1" applyFont="1" applyFill="1" applyBorder="1" applyAlignment="1">
      <alignment horizontal="center" vertical="center"/>
    </xf>
    <xf numFmtId="180" fontId="10" fillId="5" borderId="0" xfId="2" applyNumberFormat="1" applyFont="1" applyFill="1" applyBorder="1" applyAlignment="1">
      <alignment horizontal="center" vertical="center"/>
    </xf>
    <xf numFmtId="180" fontId="10" fillId="2" borderId="0" xfId="2" applyNumberFormat="1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87" fontId="5" fillId="0" borderId="0" xfId="2" applyNumberFormat="1" applyFont="1" applyBorder="1" applyAlignment="1">
      <alignment horizontal="center" vertical="center"/>
    </xf>
    <xf numFmtId="187" fontId="12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3">
    <cellStyle name="一般" xfId="0" builtinId="0"/>
    <cellStyle name="一般_工作表1" xfId="1" xr:uid="{9242CB67-DEE9-4754-8141-B9EAE5EE0715}"/>
    <cellStyle name="一般_工作表2" xfId="2" xr:uid="{4F801E08-196E-4400-A84E-D83FB433CC1C}"/>
  </cellStyles>
  <dxfs count="11">
    <dxf>
      <fill>
        <patternFill patternType="solid">
          <fgColor rgb="FFCCCCFF"/>
          <bgColor rgb="FF000000"/>
        </patternFill>
      </fill>
    </dxf>
    <dxf>
      <fill>
        <patternFill patternType="solid">
          <fgColor rgb="FFCCCCFF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E699"/>
          <bgColor rgb="FF000000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DFB9-2D75-42AE-85CA-488316EEDBA8}">
  <dimension ref="A2:O47"/>
  <sheetViews>
    <sheetView showGridLines="0" tabSelected="1" zoomScale="70" zoomScaleNormal="70" workbookViewId="0">
      <selection activeCell="I3" sqref="I3:O8"/>
    </sheetView>
  </sheetViews>
  <sheetFormatPr defaultColWidth="11.375" defaultRowHeight="15"/>
  <cols>
    <col min="1" max="1" width="11.375" style="14"/>
    <col min="2" max="2" width="17.375" style="14" customWidth="1"/>
    <col min="3" max="12" width="11.375" style="14"/>
    <col min="13" max="13" width="7.875" style="14" bestFit="1" customWidth="1"/>
    <col min="14" max="14" width="7.75" style="14" bestFit="1" customWidth="1"/>
    <col min="15" max="16384" width="11.375" style="14"/>
  </cols>
  <sheetData>
    <row r="2" spans="1:15">
      <c r="B2" s="20"/>
      <c r="C2" s="17" t="s">
        <v>24</v>
      </c>
      <c r="D2" s="17"/>
      <c r="E2" s="17"/>
      <c r="F2" s="17"/>
      <c r="G2" s="17"/>
      <c r="H2" s="18"/>
      <c r="O2" s="28"/>
    </row>
    <row r="3" spans="1:15" ht="24.95" customHeight="1">
      <c r="A3" s="14" t="s">
        <v>23</v>
      </c>
      <c r="B3" s="20" t="s">
        <v>22</v>
      </c>
      <c r="C3" s="19" t="s">
        <v>17</v>
      </c>
      <c r="D3" s="19" t="s">
        <v>18</v>
      </c>
      <c r="E3" s="19" t="s">
        <v>19</v>
      </c>
      <c r="F3" s="19" t="s">
        <v>20</v>
      </c>
      <c r="G3" s="19" t="s">
        <v>21</v>
      </c>
      <c r="H3" s="18"/>
      <c r="I3" s="20" t="s">
        <v>27</v>
      </c>
      <c r="J3" s="20" t="s">
        <v>33</v>
      </c>
      <c r="K3" s="20" t="s">
        <v>34</v>
      </c>
      <c r="L3" s="20" t="s">
        <v>36</v>
      </c>
      <c r="M3" s="20" t="s">
        <v>38</v>
      </c>
      <c r="N3" s="14" t="s">
        <v>39</v>
      </c>
      <c r="O3" s="14" t="s">
        <v>40</v>
      </c>
    </row>
    <row r="4" spans="1:15" ht="24.95" customHeight="1">
      <c r="A4" s="14">
        <v>15</v>
      </c>
      <c r="B4" s="20" t="s">
        <v>14</v>
      </c>
      <c r="C4" s="21">
        <v>-5.8646050033860043E-3</v>
      </c>
      <c r="D4" s="21">
        <v>1.3518424248212967E-2</v>
      </c>
      <c r="E4" s="21">
        <v>-2.9506062454232818E-2</v>
      </c>
      <c r="F4" s="22">
        <v>0.85258218739905511</v>
      </c>
      <c r="G4" s="21">
        <v>0.11417202501217562</v>
      </c>
      <c r="H4" s="18"/>
      <c r="I4" s="20" t="s">
        <v>28</v>
      </c>
      <c r="J4" s="65">
        <v>4.6950399884614948E-2</v>
      </c>
      <c r="K4" s="65">
        <v>-3.0182399925823611E-2</v>
      </c>
      <c r="L4" s="65">
        <v>0.35933731906899097</v>
      </c>
      <c r="M4" s="65">
        <v>0.72018447559581222</v>
      </c>
      <c r="N4" s="64">
        <f>M4/2</f>
        <v>0.36009223779790611</v>
      </c>
      <c r="O4" s="14" t="str">
        <f>IF(N4&lt;0.05,"*","")</f>
        <v/>
      </c>
    </row>
    <row r="5" spans="1:15" ht="24.95" customHeight="1">
      <c r="A5" s="14">
        <v>14</v>
      </c>
      <c r="B5" s="20" t="s">
        <v>13</v>
      </c>
      <c r="C5" s="21">
        <v>0.18381035236000823</v>
      </c>
      <c r="D5" s="21">
        <v>-0.22009910965208701</v>
      </c>
      <c r="E5" s="21">
        <v>-0.16345127679483112</v>
      </c>
      <c r="F5" s="22">
        <v>0.76098972957298383</v>
      </c>
      <c r="G5" s="21">
        <v>-1.061332996294641E-2</v>
      </c>
      <c r="H5" s="18"/>
      <c r="I5" s="20" t="s">
        <v>29</v>
      </c>
      <c r="J5" s="65">
        <v>-0.22339070738664446</v>
      </c>
      <c r="K5" s="65">
        <v>0.14360831189141371</v>
      </c>
      <c r="L5" s="65">
        <v>-1.7369061603271274</v>
      </c>
      <c r="M5" s="65">
        <v>8.5825066236397685E-2</v>
      </c>
      <c r="N5" s="64">
        <f t="shared" ref="N5:N8" si="0">M5/2</f>
        <v>4.2912533118198842E-2</v>
      </c>
      <c r="O5" s="14" t="str">
        <f t="shared" ref="O5:O8" si="1">IF(N5&lt;0.05,"*","")</f>
        <v>*</v>
      </c>
    </row>
    <row r="6" spans="1:15" ht="24.95" customHeight="1">
      <c r="A6" s="14">
        <v>10</v>
      </c>
      <c r="B6" s="20" t="s">
        <v>9</v>
      </c>
      <c r="C6" s="21">
        <v>0.37240882745967263</v>
      </c>
      <c r="D6" s="21">
        <v>0.40019972357774619</v>
      </c>
      <c r="E6" s="23">
        <v>0.55688927450246006</v>
      </c>
      <c r="F6" s="21">
        <v>0.14031422776662913</v>
      </c>
      <c r="G6" s="21">
        <v>-0.34601064731178155</v>
      </c>
      <c r="H6" s="18"/>
      <c r="I6" s="20" t="s">
        <v>30</v>
      </c>
      <c r="J6" s="65">
        <v>-6.7429707964879487E-2</v>
      </c>
      <c r="K6" s="65">
        <v>4.3347669405994285E-2</v>
      </c>
      <c r="L6" s="65">
        <v>-0.51647061470091582</v>
      </c>
      <c r="M6" s="65">
        <v>0.60679248673743447</v>
      </c>
      <c r="N6" s="64">
        <f t="shared" si="0"/>
        <v>0.30339624336871723</v>
      </c>
      <c r="O6" s="14" t="str">
        <f t="shared" si="1"/>
        <v/>
      </c>
    </row>
    <row r="7" spans="1:15" ht="24.95" customHeight="1">
      <c r="A7" s="14">
        <v>4</v>
      </c>
      <c r="B7" s="20" t="s">
        <v>3</v>
      </c>
      <c r="C7" s="21">
        <v>-9.5137282217661018E-2</v>
      </c>
      <c r="D7" s="21">
        <v>-3.1357364722100545E-2</v>
      </c>
      <c r="E7" s="23">
        <v>0.83933207299603563</v>
      </c>
      <c r="F7" s="21">
        <v>-7.1236992830632034E-2</v>
      </c>
      <c r="G7" s="21">
        <v>0.22650613913415973</v>
      </c>
      <c r="H7" s="18"/>
      <c r="I7" s="20" t="s">
        <v>31</v>
      </c>
      <c r="J7" s="65">
        <v>0.29288882919510789</v>
      </c>
      <c r="K7" s="65">
        <v>-0.18828567591114076</v>
      </c>
      <c r="L7" s="65">
        <v>2.3052161820592372</v>
      </c>
      <c r="M7" s="65">
        <v>2.345366520611681E-2</v>
      </c>
      <c r="N7" s="64">
        <f t="shared" si="0"/>
        <v>1.1726832603058405E-2</v>
      </c>
      <c r="O7" s="14" t="str">
        <f t="shared" si="1"/>
        <v>*</v>
      </c>
    </row>
    <row r="8" spans="1:15" ht="24.95" customHeight="1">
      <c r="A8" s="14">
        <v>5</v>
      </c>
      <c r="B8" s="20" t="s">
        <v>4</v>
      </c>
      <c r="C8" s="21">
        <v>-2.9762793290372201E-2</v>
      </c>
      <c r="D8" s="21">
        <v>5.1813496959260616E-2</v>
      </c>
      <c r="E8" s="23">
        <v>0.87444392461896192</v>
      </c>
      <c r="F8" s="21">
        <v>-0.17047187943603698</v>
      </c>
      <c r="G8" s="21">
        <v>0.11774181936979446</v>
      </c>
      <c r="H8" s="18"/>
      <c r="I8" s="20" t="s">
        <v>32</v>
      </c>
      <c r="J8" s="65">
        <v>-5.8759589447941289E-2</v>
      </c>
      <c r="K8" s="65">
        <v>3.7774021787962228E-2</v>
      </c>
      <c r="L8" s="65">
        <v>-0.44990237191199811</v>
      </c>
      <c r="M8" s="65">
        <v>0.65386260396069273</v>
      </c>
      <c r="N8" s="64">
        <f t="shared" si="0"/>
        <v>0.32693130198034637</v>
      </c>
      <c r="O8" s="14" t="str">
        <f t="shared" si="1"/>
        <v/>
      </c>
    </row>
    <row r="9" spans="1:15" ht="24.95" customHeight="1">
      <c r="A9" s="14">
        <v>9</v>
      </c>
      <c r="B9" s="20" t="s">
        <v>8</v>
      </c>
      <c r="C9" s="21">
        <v>0.39881395003659792</v>
      </c>
      <c r="D9" s="27">
        <v>0.45522943254387904</v>
      </c>
      <c r="E9" s="21">
        <v>0.42894100224716603</v>
      </c>
      <c r="F9" s="24">
        <v>0.34625978790621242</v>
      </c>
      <c r="G9" s="21">
        <v>-7.083995450407389E-2</v>
      </c>
      <c r="H9" s="18"/>
    </row>
    <row r="10" spans="1:15" ht="24.95" customHeight="1">
      <c r="A10" s="14">
        <v>2</v>
      </c>
      <c r="B10" s="20" t="s">
        <v>1</v>
      </c>
      <c r="C10" s="21">
        <v>-0.21156330969134252</v>
      </c>
      <c r="D10" s="27">
        <v>0.49677901425179771</v>
      </c>
      <c r="E10" s="21">
        <v>9.8449607678028683E-2</v>
      </c>
      <c r="F10" s="21">
        <v>4.9435348562615375E-2</v>
      </c>
      <c r="G10" s="25">
        <v>0.6016963271491067</v>
      </c>
      <c r="H10" s="18"/>
    </row>
    <row r="11" spans="1:15" ht="24.95" customHeight="1">
      <c r="A11" s="14">
        <v>6</v>
      </c>
      <c r="B11" s="20" t="s">
        <v>5</v>
      </c>
      <c r="C11" s="21">
        <v>0.37292394027154896</v>
      </c>
      <c r="D11" s="27">
        <v>0.64761853632816457</v>
      </c>
      <c r="E11" s="21">
        <v>-2.7116502859572694E-4</v>
      </c>
      <c r="F11" s="21">
        <v>-6.1183422806055036E-2</v>
      </c>
      <c r="G11" s="21">
        <v>0.13048981070897711</v>
      </c>
      <c r="H11" s="18"/>
    </row>
    <row r="12" spans="1:15" ht="24.95" customHeight="1">
      <c r="A12" s="14">
        <v>8</v>
      </c>
      <c r="B12" s="20" t="s">
        <v>7</v>
      </c>
      <c r="C12" s="21">
        <v>0.137890005202601</v>
      </c>
      <c r="D12" s="27">
        <v>0.674031194416571</v>
      </c>
      <c r="E12" s="21">
        <v>5.5641592877344388E-2</v>
      </c>
      <c r="F12" s="21">
        <v>-7.9533082705887159E-2</v>
      </c>
      <c r="G12" s="21">
        <v>-3.5127690555435576E-2</v>
      </c>
      <c r="H12" s="18"/>
    </row>
    <row r="13" spans="1:15" ht="24.95" customHeight="1">
      <c r="A13" s="14">
        <v>7</v>
      </c>
      <c r="B13" s="20" t="s">
        <v>6</v>
      </c>
      <c r="C13" s="21">
        <v>-2.9280744614389414E-3</v>
      </c>
      <c r="D13" s="27">
        <v>0.82270086579232893</v>
      </c>
      <c r="E13" s="21">
        <v>4.2562616367913239E-2</v>
      </c>
      <c r="F13" s="21">
        <v>-0.11052220555855855</v>
      </c>
      <c r="G13" s="21">
        <v>6.985107110272655E-2</v>
      </c>
      <c r="H13" s="18"/>
    </row>
    <row r="14" spans="1:15" ht="24.95" customHeight="1">
      <c r="A14" s="14">
        <v>13</v>
      </c>
      <c r="B14" s="20" t="s">
        <v>12</v>
      </c>
      <c r="C14" s="26">
        <v>0.79942868629848574</v>
      </c>
      <c r="D14" s="21">
        <v>8.8317605107955333E-2</v>
      </c>
      <c r="E14" s="21">
        <v>-4.8571697430600101E-2</v>
      </c>
      <c r="F14" s="21">
        <v>0.12797676576907116</v>
      </c>
      <c r="G14" s="21">
        <v>6.9208564446210763E-2</v>
      </c>
      <c r="H14" s="18"/>
    </row>
    <row r="15" spans="1:15" ht="24.95" customHeight="1">
      <c r="A15" s="14">
        <v>11</v>
      </c>
      <c r="B15" s="20" t="s">
        <v>10</v>
      </c>
      <c r="C15" s="26">
        <v>0.64855030909869338</v>
      </c>
      <c r="D15" s="21">
        <v>0.38177481420715842</v>
      </c>
      <c r="E15" s="21">
        <v>-1.0752670870798011E-2</v>
      </c>
      <c r="F15" s="21">
        <v>8.682650350522067E-2</v>
      </c>
      <c r="G15" s="21">
        <v>-0.14642115956888838</v>
      </c>
      <c r="H15" s="18"/>
    </row>
    <row r="16" spans="1:15" ht="24.95" customHeight="1">
      <c r="A16" s="14">
        <v>12</v>
      </c>
      <c r="B16" s="20" t="s">
        <v>11</v>
      </c>
      <c r="C16" s="26">
        <v>0.86030974624925416</v>
      </c>
      <c r="D16" s="21">
        <v>2.174769479267924E-2</v>
      </c>
      <c r="E16" s="21">
        <v>4.8794557549200569E-2</v>
      </c>
      <c r="F16" s="21">
        <v>-1.9529878712868463E-2</v>
      </c>
      <c r="G16" s="21">
        <v>0.20443608019244464</v>
      </c>
      <c r="H16" s="18"/>
    </row>
    <row r="17" spans="1:11" ht="24.95" customHeight="1">
      <c r="A17" s="14">
        <v>1</v>
      </c>
      <c r="B17" s="20" t="s">
        <v>0</v>
      </c>
      <c r="C17" s="21">
        <v>0.15524742664493843</v>
      </c>
      <c r="D17" s="21">
        <v>-7.9704604398708342E-2</v>
      </c>
      <c r="E17" s="21">
        <v>5.9104570390392255E-2</v>
      </c>
      <c r="F17" s="21">
        <v>0.24963859056406978</v>
      </c>
      <c r="G17" s="25">
        <v>0.64335716253547526</v>
      </c>
      <c r="H17" s="18"/>
    </row>
    <row r="18" spans="1:11" ht="24.95" customHeight="1">
      <c r="A18" s="14">
        <v>3</v>
      </c>
      <c r="B18" s="20" t="s">
        <v>2</v>
      </c>
      <c r="C18" s="21">
        <v>0.22061511608799866</v>
      </c>
      <c r="D18" s="21">
        <v>0.11626405885148404</v>
      </c>
      <c r="E18" s="21">
        <v>0.34858698697430612</v>
      </c>
      <c r="F18" s="21">
        <v>-0.30168987902019073</v>
      </c>
      <c r="G18" s="25">
        <v>0.59694938220087268</v>
      </c>
      <c r="H18" s="18"/>
    </row>
    <row r="19" spans="1:11" ht="24.95" customHeight="1">
      <c r="B19" s="66" t="s">
        <v>15</v>
      </c>
      <c r="C19" s="66"/>
      <c r="D19" s="66"/>
      <c r="E19" s="66"/>
      <c r="F19" s="66"/>
      <c r="G19" s="66"/>
      <c r="H19" s="18"/>
    </row>
    <row r="20" spans="1:11" ht="24.95" customHeight="1">
      <c r="B20" s="66" t="s">
        <v>16</v>
      </c>
      <c r="C20" s="20"/>
      <c r="D20" s="20"/>
      <c r="E20" s="20"/>
      <c r="F20" s="20"/>
      <c r="G20" s="20"/>
      <c r="H20" s="18"/>
    </row>
    <row r="21" spans="1:11">
      <c r="B21" s="15"/>
      <c r="C21" s="15"/>
      <c r="D21" s="15"/>
      <c r="E21" s="15"/>
      <c r="F21" s="15"/>
      <c r="G21" s="15"/>
    </row>
    <row r="27" spans="1:11" ht="15.75" thickBot="1">
      <c r="A27" s="1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thickTop="1">
      <c r="A28" s="30"/>
      <c r="B28" s="31"/>
      <c r="C28" s="2" t="s">
        <v>42</v>
      </c>
      <c r="D28" s="3"/>
      <c r="E28" s="3" t="s">
        <v>43</v>
      </c>
      <c r="F28" s="3"/>
      <c r="G28" s="3"/>
      <c r="H28" s="3"/>
      <c r="I28" s="3"/>
      <c r="J28" s="3"/>
      <c r="K28" s="4"/>
    </row>
    <row r="29" spans="1:11">
      <c r="A29" s="32"/>
      <c r="B29" s="33"/>
      <c r="C29" s="34" t="s">
        <v>44</v>
      </c>
      <c r="D29" s="35" t="s">
        <v>37</v>
      </c>
      <c r="E29" s="35" t="s">
        <v>45</v>
      </c>
      <c r="F29" s="35" t="s">
        <v>46</v>
      </c>
      <c r="G29" s="35" t="s">
        <v>47</v>
      </c>
      <c r="H29" s="35" t="s">
        <v>48</v>
      </c>
      <c r="I29" s="35" t="s">
        <v>49</v>
      </c>
      <c r="J29" s="35" t="s">
        <v>50</v>
      </c>
      <c r="K29" s="36"/>
    </row>
    <row r="30" spans="1:11" ht="15.75" thickBot="1">
      <c r="A30" s="37"/>
      <c r="B30" s="38"/>
      <c r="C30" s="39"/>
      <c r="D30" s="40"/>
      <c r="E30" s="40"/>
      <c r="F30" s="40"/>
      <c r="G30" s="40"/>
      <c r="H30" s="40"/>
      <c r="I30" s="40"/>
      <c r="J30" s="41" t="s">
        <v>51</v>
      </c>
      <c r="K30" s="42" t="s">
        <v>52</v>
      </c>
    </row>
    <row r="31" spans="1:11" ht="15.75" thickTop="1">
      <c r="A31" s="43" t="s">
        <v>28</v>
      </c>
      <c r="B31" s="44" t="s">
        <v>53</v>
      </c>
      <c r="C31" s="5">
        <v>3.1785041668699722E-3</v>
      </c>
      <c r="D31" s="6">
        <v>0.95516547907755611</v>
      </c>
      <c r="E31" s="6">
        <v>0.35933731906899097</v>
      </c>
      <c r="F31" s="45">
        <v>90</v>
      </c>
      <c r="G31" s="6">
        <v>0.72018447559581222</v>
      </c>
      <c r="H31" s="46">
        <v>7.7132799810438607E-2</v>
      </c>
      <c r="I31" s="46">
        <v>0.21465290610583504</v>
      </c>
      <c r="J31" s="46">
        <v>-0.34931266383801041</v>
      </c>
      <c r="K31" s="47">
        <v>0.50357826345888768</v>
      </c>
    </row>
    <row r="32" spans="1:11">
      <c r="A32" s="48"/>
      <c r="B32" s="49" t="s">
        <v>54</v>
      </c>
      <c r="C32" s="50"/>
      <c r="D32" s="51"/>
      <c r="E32" s="8">
        <v>0.34709196038741619</v>
      </c>
      <c r="F32" s="52">
        <v>66.1880415960823</v>
      </c>
      <c r="G32" s="8">
        <v>0.72962343933812113</v>
      </c>
      <c r="H32" s="53">
        <v>7.7132799810438607E-2</v>
      </c>
      <c r="I32" s="53">
        <v>0.22222583238270549</v>
      </c>
      <c r="J32" s="53">
        <v>-0.36653186321801734</v>
      </c>
      <c r="K32" s="54">
        <v>0.52079746283889461</v>
      </c>
    </row>
    <row r="33" spans="1:11">
      <c r="A33" s="48" t="s">
        <v>29</v>
      </c>
      <c r="B33" s="49" t="s">
        <v>53</v>
      </c>
      <c r="C33" s="7">
        <v>0.44363754201732036</v>
      </c>
      <c r="D33" s="8">
        <v>0.50707564831868068</v>
      </c>
      <c r="E33" s="52">
        <v>-1.7369061603271274</v>
      </c>
      <c r="F33" s="55">
        <v>90</v>
      </c>
      <c r="G33" s="8">
        <v>8.5825066236397685E-2</v>
      </c>
      <c r="H33" s="53">
        <v>-0.36699901927805806</v>
      </c>
      <c r="I33" s="53">
        <v>0.21129467305760363</v>
      </c>
      <c r="J33" s="53">
        <v>-0.78677276682783714</v>
      </c>
      <c r="K33" s="54">
        <v>5.2774728271721028E-2</v>
      </c>
    </row>
    <row r="34" spans="1:11">
      <c r="A34" s="48"/>
      <c r="B34" s="49" t="s">
        <v>54</v>
      </c>
      <c r="C34" s="50"/>
      <c r="D34" s="51"/>
      <c r="E34" s="52">
        <v>-1.7182259406366196</v>
      </c>
      <c r="F34" s="52">
        <v>72.089692123769424</v>
      </c>
      <c r="G34" s="8">
        <v>9.004786135852634E-2</v>
      </c>
      <c r="H34" s="53">
        <v>-0.36699901927805806</v>
      </c>
      <c r="I34" s="53">
        <v>0.21359182782567077</v>
      </c>
      <c r="J34" s="53">
        <v>-0.7927774956363034</v>
      </c>
      <c r="K34" s="54">
        <v>5.8779457080187225E-2</v>
      </c>
    </row>
    <row r="35" spans="1:11">
      <c r="A35" s="48" t="s">
        <v>30</v>
      </c>
      <c r="B35" s="49" t="s">
        <v>53</v>
      </c>
      <c r="C35" s="7">
        <v>0.14619299356095344</v>
      </c>
      <c r="D35" s="8">
        <v>0.70310176331541729</v>
      </c>
      <c r="E35" s="8">
        <v>-0.51647061470091582</v>
      </c>
      <c r="F35" s="55">
        <v>90</v>
      </c>
      <c r="G35" s="8">
        <v>0.60679248673743447</v>
      </c>
      <c r="H35" s="53">
        <v>-0.11077737737087381</v>
      </c>
      <c r="I35" s="53">
        <v>0.21448921626455777</v>
      </c>
      <c r="J35" s="53">
        <v>-0.53689764257908557</v>
      </c>
      <c r="K35" s="54">
        <v>0.31534288783733788</v>
      </c>
    </row>
    <row r="36" spans="1:11">
      <c r="A36" s="48"/>
      <c r="B36" s="49" t="s">
        <v>54</v>
      </c>
      <c r="C36" s="50"/>
      <c r="D36" s="51"/>
      <c r="E36" s="8">
        <v>-0.52501157285057765</v>
      </c>
      <c r="F36" s="52">
        <v>78.812589601553384</v>
      </c>
      <c r="G36" s="8">
        <v>0.60104896679760755</v>
      </c>
      <c r="H36" s="53">
        <v>-0.11077737737087381</v>
      </c>
      <c r="I36" s="53">
        <v>0.21099987714442614</v>
      </c>
      <c r="J36" s="53">
        <v>-0.53077765614091321</v>
      </c>
      <c r="K36" s="54">
        <v>0.30922290139916553</v>
      </c>
    </row>
    <row r="37" spans="1:11">
      <c r="A37" s="48" t="s">
        <v>31</v>
      </c>
      <c r="B37" s="49" t="s">
        <v>53</v>
      </c>
      <c r="C37" s="56">
        <v>3.7697216848864175</v>
      </c>
      <c r="D37" s="8">
        <v>5.5316435701635386E-2</v>
      </c>
      <c r="E37" s="52">
        <v>2.3052161820592372</v>
      </c>
      <c r="F37" s="55">
        <v>90</v>
      </c>
      <c r="G37" s="8">
        <v>2.345366520611681E-2</v>
      </c>
      <c r="H37" s="53">
        <v>0.48117450510624871</v>
      </c>
      <c r="I37" s="53">
        <v>0.20873292008405828</v>
      </c>
      <c r="J37" s="53">
        <v>6.6490126968583252E-2</v>
      </c>
      <c r="K37" s="54">
        <v>0.89585888324391416</v>
      </c>
    </row>
    <row r="38" spans="1:11">
      <c r="A38" s="48"/>
      <c r="B38" s="49" t="s">
        <v>54</v>
      </c>
      <c r="C38" s="50"/>
      <c r="D38" s="51"/>
      <c r="E38" s="52">
        <v>2.4076064659564396</v>
      </c>
      <c r="F38" s="52">
        <v>84.743984592211461</v>
      </c>
      <c r="G38" s="8">
        <v>1.8227793133105692E-2</v>
      </c>
      <c r="H38" s="53">
        <v>0.48117450510624871</v>
      </c>
      <c r="I38" s="53">
        <v>0.1998559614746252</v>
      </c>
      <c r="J38" s="53">
        <v>8.3789979933144965E-2</v>
      </c>
      <c r="K38" s="54">
        <v>0.87855903027935245</v>
      </c>
    </row>
    <row r="39" spans="1:11">
      <c r="A39" s="48" t="s">
        <v>32</v>
      </c>
      <c r="B39" s="49" t="s">
        <v>53</v>
      </c>
      <c r="C39" s="56">
        <v>3.123667807730607</v>
      </c>
      <c r="D39" s="8">
        <v>8.055244876614065E-2</v>
      </c>
      <c r="E39" s="8">
        <v>-0.44990237191199811</v>
      </c>
      <c r="F39" s="55">
        <v>90</v>
      </c>
      <c r="G39" s="8">
        <v>0.65386260396069273</v>
      </c>
      <c r="H39" s="53">
        <v>-9.6533611235903538E-2</v>
      </c>
      <c r="I39" s="53">
        <v>0.21456568638581378</v>
      </c>
      <c r="J39" s="53">
        <v>-0.52280579768713897</v>
      </c>
      <c r="K39" s="54">
        <v>0.32973857521533195</v>
      </c>
    </row>
    <row r="40" spans="1:11" ht="15.75" thickBot="1">
      <c r="A40" s="57"/>
      <c r="B40" s="58" t="s">
        <v>54</v>
      </c>
      <c r="C40" s="59"/>
      <c r="D40" s="60"/>
      <c r="E40" s="9">
        <v>-0.42865268290765646</v>
      </c>
      <c r="F40" s="61">
        <v>62.927897194440817</v>
      </c>
      <c r="G40" s="9">
        <v>0.66963979355447489</v>
      </c>
      <c r="H40" s="62">
        <v>-9.6533611235903538E-2</v>
      </c>
      <c r="I40" s="62">
        <v>0.22520239598430211</v>
      </c>
      <c r="J40" s="62">
        <v>-0.54657478104799861</v>
      </c>
      <c r="K40" s="63">
        <v>0.35350755857619159</v>
      </c>
    </row>
    <row r="41" spans="1:11" ht="15.75" thickTop="1"/>
    <row r="42" spans="1:11">
      <c r="A42" s="10" t="s">
        <v>25</v>
      </c>
      <c r="B42" s="10"/>
      <c r="C42" s="10"/>
      <c r="D42" s="10"/>
      <c r="E42" s="10"/>
      <c r="F42" s="10"/>
    </row>
    <row r="43" spans="1:11">
      <c r="A43" s="11" t="s">
        <v>26</v>
      </c>
      <c r="B43" s="11"/>
      <c r="C43" s="11"/>
      <c r="D43" s="11"/>
      <c r="E43" s="11"/>
      <c r="F43" s="11"/>
    </row>
    <row r="44" spans="1:11">
      <c r="A44" s="12" t="s">
        <v>27</v>
      </c>
      <c r="B44" s="16" t="s">
        <v>28</v>
      </c>
      <c r="C44" s="16" t="s">
        <v>29</v>
      </c>
      <c r="D44" s="16" t="s">
        <v>30</v>
      </c>
      <c r="E44" s="16" t="s">
        <v>31</v>
      </c>
      <c r="F44" s="16" t="s">
        <v>32</v>
      </c>
    </row>
    <row r="45" spans="1:11">
      <c r="A45" s="13" t="s">
        <v>33</v>
      </c>
      <c r="B45" s="29">
        <v>4.6950399884614948E-2</v>
      </c>
      <c r="C45" s="29">
        <v>-0.22339070738664446</v>
      </c>
      <c r="D45" s="29">
        <v>-6.7429707964879487E-2</v>
      </c>
      <c r="E45" s="29">
        <v>0.29288882919510789</v>
      </c>
      <c r="F45" s="29">
        <v>-5.8759589447941289E-2</v>
      </c>
    </row>
    <row r="46" spans="1:11">
      <c r="A46" s="13" t="s">
        <v>34</v>
      </c>
      <c r="B46" s="29">
        <v>-3.0182399925823611E-2</v>
      </c>
      <c r="C46" s="29">
        <v>0.14360831189141371</v>
      </c>
      <c r="D46" s="29">
        <v>4.3347669405994285E-2</v>
      </c>
      <c r="E46" s="29">
        <v>-0.18828567591114076</v>
      </c>
      <c r="F46" s="29">
        <v>3.7774021787962228E-2</v>
      </c>
    </row>
    <row r="47" spans="1:11">
      <c r="A47" s="13" t="s">
        <v>35</v>
      </c>
      <c r="B47" s="29">
        <v>1.6479873021779667E-16</v>
      </c>
      <c r="C47" s="29">
        <v>-3.6429192995512949E-16</v>
      </c>
      <c r="D47" s="29">
        <v>1.5959455978986625E-16</v>
      </c>
      <c r="E47" s="29">
        <v>3.4694469519536142E-17</v>
      </c>
      <c r="F47" s="29">
        <v>-1.3877787807814457E-17</v>
      </c>
    </row>
  </sheetData>
  <autoFilter ref="A3:G20" xr:uid="{2514DFB9-2D75-42AE-85CA-488316EEDBA8}">
    <sortState xmlns:xlrd2="http://schemas.microsoft.com/office/spreadsheetml/2017/richdata2" ref="A4:G20">
      <sortCondition sortBy="cellColor" ref="F3:F20" dxfId="10"/>
    </sortState>
  </autoFilter>
  <mergeCells count="21">
    <mergeCell ref="A39:A40"/>
    <mergeCell ref="I29:I30"/>
    <mergeCell ref="J29:K29"/>
    <mergeCell ref="A31:A32"/>
    <mergeCell ref="A33:A34"/>
    <mergeCell ref="A35:A36"/>
    <mergeCell ref="A37:A38"/>
    <mergeCell ref="A27:K27"/>
    <mergeCell ref="A28:B30"/>
    <mergeCell ref="C28:D28"/>
    <mergeCell ref="E28:K28"/>
    <mergeCell ref="C29:C30"/>
    <mergeCell ref="D29:D30"/>
    <mergeCell ref="E29:E30"/>
    <mergeCell ref="F29:F30"/>
    <mergeCell ref="G29:G30"/>
    <mergeCell ref="H29:H30"/>
    <mergeCell ref="C2:G2"/>
    <mergeCell ref="A42:F42"/>
    <mergeCell ref="A43:F43"/>
    <mergeCell ref="A4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2E7C-6225-404D-B227-5CC56D7E1948}">
  <dimension ref="A1:U53"/>
  <sheetViews>
    <sheetView showGridLines="0" workbookViewId="0">
      <selection activeCell="J2" sqref="J2:U8"/>
    </sheetView>
  </sheetViews>
  <sheetFormatPr defaultRowHeight="15"/>
  <cols>
    <col min="1" max="2" width="9" style="15"/>
    <col min="3" max="3" width="15" style="15" customWidth="1"/>
    <col min="4" max="9" width="9" style="15"/>
    <col min="10" max="10" width="4.25" style="15" customWidth="1"/>
    <col min="11" max="11" width="8.125" style="15" customWidth="1"/>
    <col min="12" max="12" width="6.625" style="15" customWidth="1"/>
    <col min="13" max="13" width="8.625" style="15" customWidth="1"/>
    <col min="14" max="17" width="7.125" style="15" customWidth="1"/>
    <col min="18" max="18" width="4.625" style="15" customWidth="1"/>
    <col min="19" max="20" width="7.125" style="15" customWidth="1"/>
    <col min="21" max="21" width="4.625" style="15" customWidth="1"/>
    <col min="22" max="16384" width="9" style="15"/>
  </cols>
  <sheetData>
    <row r="1" spans="2:21" ht="24.95" customHeight="1">
      <c r="E1" s="15" t="s">
        <v>73</v>
      </c>
    </row>
    <row r="2" spans="2:21" ht="24.95" customHeight="1">
      <c r="B2" s="14" t="s">
        <v>23</v>
      </c>
      <c r="C2" s="20" t="s">
        <v>22</v>
      </c>
      <c r="D2" s="19" t="s">
        <v>17</v>
      </c>
      <c r="E2" s="19" t="s">
        <v>18</v>
      </c>
      <c r="F2" s="19" t="s">
        <v>19</v>
      </c>
      <c r="G2" s="19" t="s">
        <v>20</v>
      </c>
      <c r="H2" s="19" t="s">
        <v>21</v>
      </c>
      <c r="I2" s="112"/>
      <c r="J2" s="119" t="s">
        <v>74</v>
      </c>
      <c r="K2" s="119" t="s">
        <v>80</v>
      </c>
      <c r="L2" s="119" t="s">
        <v>81</v>
      </c>
      <c r="M2" s="119" t="s">
        <v>82</v>
      </c>
      <c r="N2" s="119" t="s">
        <v>83</v>
      </c>
      <c r="O2" s="119" t="s">
        <v>84</v>
      </c>
      <c r="P2" s="119" t="s">
        <v>85</v>
      </c>
      <c r="Q2" s="119" t="s">
        <v>35</v>
      </c>
      <c r="R2" s="120" t="s">
        <v>87</v>
      </c>
      <c r="S2" s="120" t="s">
        <v>88</v>
      </c>
      <c r="T2" s="120" t="s">
        <v>38</v>
      </c>
      <c r="U2" s="120" t="s">
        <v>95</v>
      </c>
    </row>
    <row r="3" spans="2:21" ht="24.95" customHeight="1">
      <c r="B3" s="15">
        <v>1</v>
      </c>
      <c r="C3" s="90" t="s">
        <v>55</v>
      </c>
      <c r="D3" s="113">
        <v>0.21583309326533529</v>
      </c>
      <c r="E3" s="113">
        <v>9.2615039502691426E-2</v>
      </c>
      <c r="F3" s="113">
        <v>4.8910084031021123E-2</v>
      </c>
      <c r="G3" s="113">
        <v>-2.3080465694957895E-2</v>
      </c>
      <c r="H3" s="114">
        <v>0.8513087741537364</v>
      </c>
      <c r="I3" s="112"/>
      <c r="J3" s="119" t="s">
        <v>75</v>
      </c>
      <c r="K3" s="121">
        <v>-0.26342572973728179</v>
      </c>
      <c r="L3" s="121">
        <v>3.1134893472428534E-2</v>
      </c>
      <c r="M3" s="121">
        <v>-0.20049746372128169</v>
      </c>
      <c r="N3" s="121">
        <v>0.11067108268101372</v>
      </c>
      <c r="O3" s="121">
        <v>-0.26801045580873939</v>
      </c>
      <c r="P3" s="121">
        <v>-6.0562076288371423E-2</v>
      </c>
      <c r="Q3" s="121">
        <v>-0.13091691759799631</v>
      </c>
      <c r="R3" s="120">
        <f>RANK(Q3,$Q$3:$Q$7)</f>
        <v>5</v>
      </c>
      <c r="S3" s="122">
        <v>0.35530708348595658</v>
      </c>
      <c r="T3" s="122">
        <v>0.87792775879660767</v>
      </c>
      <c r="U3" s="123" t="str">
        <f>IF(T3&lt;0.05,"*","")</f>
        <v/>
      </c>
    </row>
    <row r="4" spans="2:21" ht="24.95" customHeight="1">
      <c r="B4" s="15">
        <v>8</v>
      </c>
      <c r="C4" s="90" t="s">
        <v>62</v>
      </c>
      <c r="D4" s="113">
        <v>0.10422746997474831</v>
      </c>
      <c r="E4" s="115">
        <v>0.53512193910327843</v>
      </c>
      <c r="F4" s="113">
        <v>1.0163925373043952E-2</v>
      </c>
      <c r="G4" s="116">
        <v>0.58188902998378855</v>
      </c>
      <c r="H4" s="113">
        <v>-8.2772952298465468E-3</v>
      </c>
      <c r="I4" s="112"/>
      <c r="J4" s="119" t="s">
        <v>76</v>
      </c>
      <c r="K4" s="121">
        <v>0.44353108352648368</v>
      </c>
      <c r="L4" s="121">
        <v>3.3054845109443129E-4</v>
      </c>
      <c r="M4" s="121">
        <v>0.17426011386430523</v>
      </c>
      <c r="N4" s="121">
        <v>-0.2918888845166811</v>
      </c>
      <c r="O4" s="121">
        <v>0.34171681489352701</v>
      </c>
      <c r="P4" s="121">
        <v>7.7134338130281851E-3</v>
      </c>
      <c r="Q4" s="121">
        <v>0.14217461851563801</v>
      </c>
      <c r="R4" s="120">
        <f t="shared" ref="R4:R6" si="0">RANK(Q4,$Q$3:$Q$7)</f>
        <v>1</v>
      </c>
      <c r="S4" s="122">
        <v>1.03217545301612</v>
      </c>
      <c r="T4" s="122">
        <v>0.402114612314731</v>
      </c>
      <c r="U4" s="123" t="str">
        <f t="shared" ref="U4:U7" si="1">IF(T4&lt;0.05,"*","")</f>
        <v/>
      </c>
    </row>
    <row r="5" spans="2:21" ht="24.95" customHeight="1">
      <c r="B5" s="15">
        <v>14</v>
      </c>
      <c r="C5" s="90" t="s">
        <v>68</v>
      </c>
      <c r="D5" s="117">
        <v>0.48134594356485805</v>
      </c>
      <c r="E5" s="113">
        <v>-1.488948044061752E-2</v>
      </c>
      <c r="F5" s="113">
        <v>0.17030091523685675</v>
      </c>
      <c r="G5" s="116">
        <v>0.5547404742131421</v>
      </c>
      <c r="H5" s="113">
        <v>0.1702551708871021</v>
      </c>
      <c r="I5" s="112"/>
      <c r="J5" s="119" t="s">
        <v>77</v>
      </c>
      <c r="K5" s="121">
        <v>0.15177900330118521</v>
      </c>
      <c r="L5" s="121">
        <v>-0.10351644021749597</v>
      </c>
      <c r="M5" s="121">
        <v>0.69817870226379863</v>
      </c>
      <c r="N5" s="121">
        <v>-0.56066041873098227</v>
      </c>
      <c r="O5" s="121">
        <v>-1.8047062055361475E-2</v>
      </c>
      <c r="P5" s="121">
        <v>5.7191905570375803E-2</v>
      </c>
      <c r="Q5" s="121">
        <v>0.10895852433129087</v>
      </c>
      <c r="R5" s="120">
        <f t="shared" si="0"/>
        <v>2</v>
      </c>
      <c r="S5" s="122">
        <v>3.0602024773559875</v>
      </c>
      <c r="T5" s="122">
        <v>1.2439533970214928E-2</v>
      </c>
      <c r="U5" s="123" t="str">
        <f t="shared" si="1"/>
        <v>*</v>
      </c>
    </row>
    <row r="6" spans="2:21" ht="24.95" customHeight="1">
      <c r="B6" s="15">
        <v>12</v>
      </c>
      <c r="C6" s="90" t="s">
        <v>66</v>
      </c>
      <c r="D6" s="113">
        <v>1.7786687614525232E-2</v>
      </c>
      <c r="E6" s="113">
        <v>0.13952191200702677</v>
      </c>
      <c r="F6" s="113">
        <v>0.37431727357541</v>
      </c>
      <c r="G6" s="116">
        <v>0.50531714068260558</v>
      </c>
      <c r="H6" s="113">
        <v>0.24129246056153716</v>
      </c>
      <c r="I6" s="112"/>
      <c r="J6" s="119" t="s">
        <v>78</v>
      </c>
      <c r="K6" s="121">
        <v>6.5658252240612044E-2</v>
      </c>
      <c r="L6" s="121">
        <v>-0.70759535193357781</v>
      </c>
      <c r="M6" s="121">
        <v>0.39739958414619037</v>
      </c>
      <c r="N6" s="121">
        <v>-0.17289761626827557</v>
      </c>
      <c r="O6" s="121">
        <v>0.2602857551715882</v>
      </c>
      <c r="P6" s="121">
        <v>0.21217833693920618</v>
      </c>
      <c r="Q6" s="121">
        <v>9.8672406915516084E-2</v>
      </c>
      <c r="R6" s="120">
        <f t="shared" si="0"/>
        <v>3</v>
      </c>
      <c r="S6" s="122">
        <v>2.2251479170870279</v>
      </c>
      <c r="T6" s="122">
        <v>5.6358580316994998E-2</v>
      </c>
      <c r="U6" s="123" t="str">
        <f t="shared" si="1"/>
        <v/>
      </c>
    </row>
    <row r="7" spans="2:21" ht="24.95" customHeight="1">
      <c r="B7" s="15">
        <v>9</v>
      </c>
      <c r="C7" s="90" t="s">
        <v>63</v>
      </c>
      <c r="D7" s="113">
        <v>0.20953853495685831</v>
      </c>
      <c r="E7" s="113">
        <v>-1.052987073232633E-2</v>
      </c>
      <c r="F7" s="113">
        <v>0.21327696125227324</v>
      </c>
      <c r="G7" s="116">
        <v>0.64686669611292236</v>
      </c>
      <c r="H7" s="113">
        <v>-0.19179985821708143</v>
      </c>
      <c r="I7" s="112"/>
      <c r="J7" s="119" t="s">
        <v>79</v>
      </c>
      <c r="K7" s="121">
        <v>-0.10422905326861642</v>
      </c>
      <c r="L7" s="121">
        <v>-0.64252834538119175</v>
      </c>
      <c r="M7" s="121">
        <v>9.9573843474045326E-2</v>
      </c>
      <c r="N7" s="121">
        <v>1.4913223826732637E-2</v>
      </c>
      <c r="O7" s="121">
        <v>4.1858088097989271E-2</v>
      </c>
      <c r="P7" s="121">
        <v>-6.9851578149055765E-2</v>
      </c>
      <c r="Q7" s="121">
        <v>-8.0978826764806E-2</v>
      </c>
      <c r="R7" s="120">
        <f>RANK(Q7,$Q$3:$Q$7)</f>
        <v>4</v>
      </c>
      <c r="S7" s="122">
        <v>0.91835607767883976</v>
      </c>
      <c r="T7" s="122">
        <v>0.47176589938111602</v>
      </c>
      <c r="U7" s="123" t="str">
        <f t="shared" si="1"/>
        <v/>
      </c>
    </row>
    <row r="8" spans="2:21" ht="24.95" customHeight="1">
      <c r="B8" s="15">
        <v>11</v>
      </c>
      <c r="C8" s="90" t="s">
        <v>65</v>
      </c>
      <c r="D8" s="113">
        <v>-3.907704744106922E-2</v>
      </c>
      <c r="E8" s="113">
        <v>7.3196970757472585E-2</v>
      </c>
      <c r="F8" s="118">
        <v>0.68921220104552261</v>
      </c>
      <c r="G8" s="113">
        <v>0.39845527465358449</v>
      </c>
      <c r="H8" s="113">
        <v>0.3101991292783815</v>
      </c>
      <c r="I8" s="112"/>
      <c r="J8" s="120" t="s">
        <v>86</v>
      </c>
      <c r="K8" s="120">
        <v>21</v>
      </c>
      <c r="L8" s="120">
        <v>13</v>
      </c>
      <c r="M8" s="120">
        <v>22</v>
      </c>
      <c r="N8" s="120">
        <v>10</v>
      </c>
      <c r="O8" s="120">
        <v>20</v>
      </c>
      <c r="P8" s="120">
        <v>36</v>
      </c>
      <c r="Q8" s="120">
        <f>SUM(K8:P8)</f>
        <v>122</v>
      </c>
      <c r="R8" s="120"/>
      <c r="S8" s="120"/>
      <c r="T8" s="120"/>
      <c r="U8" s="120"/>
    </row>
    <row r="9" spans="2:21" ht="24.95" customHeight="1">
      <c r="B9" s="15">
        <v>3</v>
      </c>
      <c r="C9" s="90" t="s">
        <v>57</v>
      </c>
      <c r="D9" s="113">
        <v>4.7579401409522375E-2</v>
      </c>
      <c r="E9" s="113">
        <v>0.12807725599160588</v>
      </c>
      <c r="F9" s="118">
        <v>0.74758859267526001</v>
      </c>
      <c r="G9" s="113">
        <v>0.23997111657364148</v>
      </c>
      <c r="H9" s="113">
        <v>0.16994554347489185</v>
      </c>
      <c r="I9" s="112"/>
    </row>
    <row r="10" spans="2:21" ht="24.95" customHeight="1">
      <c r="B10" s="15">
        <v>4</v>
      </c>
      <c r="C10" s="90" t="s">
        <v>58</v>
      </c>
      <c r="D10" s="113">
        <v>0.18045922037264114</v>
      </c>
      <c r="E10" s="113">
        <v>0.2025825616695186</v>
      </c>
      <c r="F10" s="118">
        <v>0.71111339675107554</v>
      </c>
      <c r="G10" s="113">
        <v>-8.8714345497290958E-2</v>
      </c>
      <c r="H10" s="113">
        <v>-0.10885454242642514</v>
      </c>
      <c r="I10" s="112"/>
    </row>
    <row r="11" spans="2:21" ht="24.95" customHeight="1">
      <c r="B11" s="15">
        <v>10</v>
      </c>
      <c r="C11" s="90" t="s">
        <v>64</v>
      </c>
      <c r="D11" s="113">
        <v>0.17335815942359947</v>
      </c>
      <c r="E11" s="113">
        <v>0.24257777084273213</v>
      </c>
      <c r="F11" s="118">
        <v>0.70284595209653877</v>
      </c>
      <c r="G11" s="113">
        <v>0.18343215127348075</v>
      </c>
      <c r="H11" s="113">
        <v>-0.17251435470303664</v>
      </c>
      <c r="I11" s="112"/>
    </row>
    <row r="12" spans="2:21" ht="24.95" customHeight="1">
      <c r="B12" s="15">
        <v>6</v>
      </c>
      <c r="C12" s="90" t="s">
        <v>60</v>
      </c>
      <c r="D12" s="113">
        <v>-1.2344136703947519E-2</v>
      </c>
      <c r="E12" s="115">
        <v>0.74762177155590137</v>
      </c>
      <c r="F12" s="113">
        <v>0.21299619612179094</v>
      </c>
      <c r="G12" s="113">
        <v>0.10914096411170407</v>
      </c>
      <c r="H12" s="113">
        <v>0.1800935253155195</v>
      </c>
      <c r="I12" s="112"/>
    </row>
    <row r="13" spans="2:21" ht="24.95" customHeight="1">
      <c r="B13" s="15">
        <v>2</v>
      </c>
      <c r="C13" s="90" t="s">
        <v>56</v>
      </c>
      <c r="D13" s="113">
        <v>3.9614429359984715E-2</v>
      </c>
      <c r="E13" s="115">
        <v>0.6631917765617209</v>
      </c>
      <c r="F13" s="113">
        <v>0.26657727818050037</v>
      </c>
      <c r="G13" s="113">
        <v>-7.0928703895258682E-2</v>
      </c>
      <c r="H13" s="113">
        <v>0.15405032344071062</v>
      </c>
      <c r="I13" s="112"/>
    </row>
    <row r="14" spans="2:21" ht="24.95" customHeight="1">
      <c r="B14" s="15">
        <v>7</v>
      </c>
      <c r="C14" s="90" t="s">
        <v>61</v>
      </c>
      <c r="D14" s="113">
        <v>9.4539818826663308E-3</v>
      </c>
      <c r="E14" s="115">
        <v>0.69510772482200278</v>
      </c>
      <c r="F14" s="113">
        <v>2.0385099212766496E-2</v>
      </c>
      <c r="G14" s="113">
        <v>0.34530246615652599</v>
      </c>
      <c r="H14" s="113">
        <v>-2.6949201416845592E-2</v>
      </c>
      <c r="I14" s="112"/>
    </row>
    <row r="15" spans="2:21" ht="24.95" customHeight="1">
      <c r="B15" s="15">
        <v>5</v>
      </c>
      <c r="C15" s="90" t="s">
        <v>59</v>
      </c>
      <c r="D15" s="113">
        <v>0.10331839163111685</v>
      </c>
      <c r="E15" s="115">
        <v>0.76601334469661275</v>
      </c>
      <c r="F15" s="113">
        <v>0.13844629631516958</v>
      </c>
      <c r="G15" s="113">
        <v>-0.10096968698222065</v>
      </c>
      <c r="H15" s="113">
        <v>-0.10485633688977973</v>
      </c>
      <c r="I15" s="112"/>
    </row>
    <row r="16" spans="2:21" ht="24.95" customHeight="1">
      <c r="B16" s="15">
        <v>15</v>
      </c>
      <c r="C16" s="90" t="s">
        <v>69</v>
      </c>
      <c r="D16" s="117">
        <v>0.58871279190606129</v>
      </c>
      <c r="E16" s="113">
        <v>0.25036072825586442</v>
      </c>
      <c r="F16" s="113">
        <v>-0.11498610547484178</v>
      </c>
      <c r="G16" s="113">
        <v>0.22057333399886425</v>
      </c>
      <c r="H16" s="113">
        <v>0.27486814256675596</v>
      </c>
      <c r="I16" s="112"/>
    </row>
    <row r="17" spans="1:9" ht="24.95" customHeight="1">
      <c r="B17" s="15">
        <v>18</v>
      </c>
      <c r="C17" s="90" t="s">
        <v>72</v>
      </c>
      <c r="D17" s="117">
        <v>0.76920021362687607</v>
      </c>
      <c r="E17" s="113">
        <v>-9.8873462366553637E-3</v>
      </c>
      <c r="F17" s="113">
        <v>0.13968195261114741</v>
      </c>
      <c r="G17" s="113">
        <v>-5.68952651261425E-2</v>
      </c>
      <c r="H17" s="113">
        <v>0.21743171193692673</v>
      </c>
      <c r="I17" s="112"/>
    </row>
    <row r="18" spans="1:9" ht="24.95" customHeight="1">
      <c r="B18" s="15">
        <v>16</v>
      </c>
      <c r="C18" s="90" t="s">
        <v>70</v>
      </c>
      <c r="D18" s="117">
        <v>0.73380589251607387</v>
      </c>
      <c r="E18" s="113">
        <v>-1.5094950297491994E-2</v>
      </c>
      <c r="F18" s="113">
        <v>0.11603752838532173</v>
      </c>
      <c r="G18" s="113">
        <v>0.18063477217514978</v>
      </c>
      <c r="H18" s="113">
        <v>0.13003145991144874</v>
      </c>
      <c r="I18" s="112"/>
    </row>
    <row r="19" spans="1:9" ht="24.95" customHeight="1">
      <c r="B19" s="15">
        <v>13</v>
      </c>
      <c r="C19" s="90" t="s">
        <v>67</v>
      </c>
      <c r="D19" s="117">
        <v>0.60984816342609249</v>
      </c>
      <c r="E19" s="113">
        <v>3.3351709992450677E-2</v>
      </c>
      <c r="F19" s="113">
        <v>0.14434766964285187</v>
      </c>
      <c r="G19" s="113">
        <v>0.34143384388643755</v>
      </c>
      <c r="H19" s="113">
        <v>-9.2021588393279091E-2</v>
      </c>
      <c r="I19" s="112"/>
    </row>
    <row r="20" spans="1:9" ht="24.95" customHeight="1">
      <c r="B20" s="15">
        <v>17</v>
      </c>
      <c r="C20" s="90" t="s">
        <v>71</v>
      </c>
      <c r="D20" s="117">
        <v>0.85384060475620682</v>
      </c>
      <c r="E20" s="113">
        <v>7.0429780492368366E-2</v>
      </c>
      <c r="F20" s="113">
        <v>3.4517292846539517E-2</v>
      </c>
      <c r="G20" s="113">
        <v>-3.9167813323223256E-2</v>
      </c>
      <c r="H20" s="113">
        <v>-0.14171185004401882</v>
      </c>
      <c r="I20" s="112"/>
    </row>
    <row r="21" spans="1:9" ht="24.95" customHeight="1">
      <c r="B21" s="111" t="s">
        <v>15</v>
      </c>
      <c r="D21" s="91"/>
      <c r="E21" s="91"/>
      <c r="F21" s="91"/>
      <c r="G21" s="91"/>
      <c r="H21" s="91"/>
      <c r="I21" s="112"/>
    </row>
    <row r="22" spans="1:9" ht="24.95" customHeight="1">
      <c r="B22" s="111" t="s">
        <v>16</v>
      </c>
      <c r="D22" s="91"/>
      <c r="E22" s="91"/>
      <c r="F22" s="91"/>
      <c r="G22" s="91"/>
      <c r="H22" s="91"/>
      <c r="I22" s="112"/>
    </row>
    <row r="26" spans="1:9">
      <c r="A26" s="67" t="s">
        <v>25</v>
      </c>
      <c r="B26" s="67"/>
      <c r="C26" s="67"/>
      <c r="D26" s="67"/>
      <c r="E26" s="67"/>
      <c r="F26" s="67"/>
      <c r="G26" s="68"/>
    </row>
    <row r="27" spans="1:9" ht="15.75" thickBot="1">
      <c r="A27" s="76" t="s">
        <v>26</v>
      </c>
      <c r="B27" s="76"/>
      <c r="C27" s="76"/>
      <c r="D27" s="76"/>
      <c r="E27" s="76"/>
      <c r="F27" s="76"/>
      <c r="G27" s="68"/>
    </row>
    <row r="28" spans="1:9" ht="16.5" thickTop="1" thickBot="1">
      <c r="A28" s="77" t="s">
        <v>74</v>
      </c>
      <c r="B28" s="78" t="s">
        <v>75</v>
      </c>
      <c r="C28" s="79" t="s">
        <v>76</v>
      </c>
      <c r="D28" s="79" t="s">
        <v>77</v>
      </c>
      <c r="E28" s="79" t="s">
        <v>78</v>
      </c>
      <c r="F28" s="80" t="s">
        <v>79</v>
      </c>
      <c r="G28" s="68"/>
    </row>
    <row r="29" spans="1:9" ht="15.75" thickTop="1">
      <c r="A29" s="69" t="s">
        <v>80</v>
      </c>
      <c r="B29" s="81">
        <v>-0.26342572973728179</v>
      </c>
      <c r="C29" s="82">
        <v>0.44353108352648368</v>
      </c>
      <c r="D29" s="82">
        <v>0.15177900330118521</v>
      </c>
      <c r="E29" s="82">
        <v>6.5658252240612044E-2</v>
      </c>
      <c r="F29" s="83">
        <v>-0.10422905326861642</v>
      </c>
      <c r="G29" s="68"/>
    </row>
    <row r="30" spans="1:9">
      <c r="A30" s="72" t="s">
        <v>81</v>
      </c>
      <c r="B30" s="84">
        <v>3.1134893472428534E-2</v>
      </c>
      <c r="C30" s="85">
        <v>3.3054845109443129E-4</v>
      </c>
      <c r="D30" s="85">
        <v>-0.10351644021749597</v>
      </c>
      <c r="E30" s="85">
        <v>-0.70759535193357781</v>
      </c>
      <c r="F30" s="86">
        <v>-0.64252834538119175</v>
      </c>
      <c r="G30" s="68"/>
    </row>
    <row r="31" spans="1:9">
      <c r="A31" s="72" t="s">
        <v>82</v>
      </c>
      <c r="B31" s="84">
        <v>-0.20049746372128169</v>
      </c>
      <c r="C31" s="85">
        <v>0.17426011386430523</v>
      </c>
      <c r="D31" s="85">
        <v>0.69817870226379863</v>
      </c>
      <c r="E31" s="85">
        <v>0.39739958414619037</v>
      </c>
      <c r="F31" s="86">
        <v>9.9573843474045326E-2</v>
      </c>
      <c r="G31" s="68"/>
    </row>
    <row r="32" spans="1:9">
      <c r="A32" s="72" t="s">
        <v>83</v>
      </c>
      <c r="B32" s="84">
        <v>0.11067108268101372</v>
      </c>
      <c r="C32" s="85">
        <v>-0.2918888845166811</v>
      </c>
      <c r="D32" s="85">
        <v>-0.56066041873098227</v>
      </c>
      <c r="E32" s="85">
        <v>-0.17289761626827557</v>
      </c>
      <c r="F32" s="86">
        <v>1.4913223826732637E-2</v>
      </c>
      <c r="G32" s="68"/>
    </row>
    <row r="33" spans="1:7">
      <c r="A33" s="72" t="s">
        <v>84</v>
      </c>
      <c r="B33" s="84">
        <v>-0.26801045580873939</v>
      </c>
      <c r="C33" s="85">
        <v>0.34171681489352701</v>
      </c>
      <c r="D33" s="85">
        <v>-1.8047062055361475E-2</v>
      </c>
      <c r="E33" s="85">
        <v>0.2602857551715882</v>
      </c>
      <c r="F33" s="86">
        <v>4.1858088097989271E-2</v>
      </c>
      <c r="G33" s="68"/>
    </row>
    <row r="34" spans="1:7">
      <c r="A34" s="72" t="s">
        <v>85</v>
      </c>
      <c r="B34" s="84">
        <v>-6.0562076288371423E-2</v>
      </c>
      <c r="C34" s="85">
        <v>7.7134338130281851E-3</v>
      </c>
      <c r="D34" s="85">
        <v>5.7191905570375803E-2</v>
      </c>
      <c r="E34" s="85">
        <v>0.21217833693920618</v>
      </c>
      <c r="F34" s="86">
        <v>-6.9851578149055765E-2</v>
      </c>
      <c r="G34" s="68"/>
    </row>
    <row r="35" spans="1:7" ht="15.75" thickBot="1">
      <c r="A35" s="75" t="s">
        <v>35</v>
      </c>
      <c r="B35" s="87">
        <v>-0.13091691759799631</v>
      </c>
      <c r="C35" s="88">
        <v>0.14217461851563801</v>
      </c>
      <c r="D35" s="88">
        <v>0.10895852433129087</v>
      </c>
      <c r="E35" s="88">
        <v>9.8672406915516084E-2</v>
      </c>
      <c r="F35" s="89">
        <v>-8.0978826764806E-2</v>
      </c>
      <c r="G35" s="68"/>
    </row>
    <row r="36" spans="1:7" ht="15.75" thickTop="1"/>
    <row r="37" spans="1:7" ht="15.75" thickBot="1">
      <c r="A37" s="67" t="s">
        <v>89</v>
      </c>
      <c r="B37" s="67"/>
      <c r="C37" s="67"/>
      <c r="D37" s="67"/>
      <c r="E37" s="67"/>
      <c r="F37" s="67"/>
      <c r="G37" s="67"/>
    </row>
    <row r="38" spans="1:7" ht="16.5" thickTop="1" thickBot="1">
      <c r="A38" s="92"/>
      <c r="B38" s="93"/>
      <c r="C38" s="78" t="s">
        <v>90</v>
      </c>
      <c r="D38" s="79" t="s">
        <v>46</v>
      </c>
      <c r="E38" s="79" t="s">
        <v>91</v>
      </c>
      <c r="F38" s="79" t="s">
        <v>92</v>
      </c>
      <c r="G38" s="80" t="s">
        <v>37</v>
      </c>
    </row>
    <row r="39" spans="1:7" ht="15.75" thickTop="1">
      <c r="A39" s="94" t="s">
        <v>75</v>
      </c>
      <c r="B39" s="95" t="s">
        <v>93</v>
      </c>
      <c r="C39" s="96">
        <v>1.9543658233016445</v>
      </c>
      <c r="D39" s="97">
        <v>5</v>
      </c>
      <c r="E39" s="70">
        <v>0.3908731646603289</v>
      </c>
      <c r="F39" s="70">
        <v>0.35530708348595658</v>
      </c>
      <c r="G39" s="71">
        <v>0.87792775879660767</v>
      </c>
    </row>
    <row r="40" spans="1:7">
      <c r="A40" s="98"/>
      <c r="B40" s="99" t="s">
        <v>94</v>
      </c>
      <c r="C40" s="100">
        <v>127.61154845478967</v>
      </c>
      <c r="D40" s="101">
        <v>116</v>
      </c>
      <c r="E40" s="102">
        <v>1.1000995556447386</v>
      </c>
      <c r="F40" s="103"/>
      <c r="G40" s="104"/>
    </row>
    <row r="41" spans="1:7">
      <c r="A41" s="98"/>
      <c r="B41" s="99" t="s">
        <v>35</v>
      </c>
      <c r="C41" s="100">
        <v>129.56591427809133</v>
      </c>
      <c r="D41" s="101">
        <v>121</v>
      </c>
      <c r="E41" s="103"/>
      <c r="F41" s="103"/>
      <c r="G41" s="104"/>
    </row>
    <row r="42" spans="1:7">
      <c r="A42" s="98" t="s">
        <v>76</v>
      </c>
      <c r="B42" s="99" t="s">
        <v>93</v>
      </c>
      <c r="C42" s="100">
        <v>5.5226614363533786</v>
      </c>
      <c r="D42" s="101">
        <v>5</v>
      </c>
      <c r="E42" s="102">
        <v>1.1045322872706758</v>
      </c>
      <c r="F42" s="102">
        <v>1.03217545301612</v>
      </c>
      <c r="G42" s="74">
        <v>0.402114612314731</v>
      </c>
    </row>
    <row r="43" spans="1:7">
      <c r="A43" s="98"/>
      <c r="B43" s="99" t="s">
        <v>94</v>
      </c>
      <c r="C43" s="100">
        <v>124.13175003242148</v>
      </c>
      <c r="D43" s="101">
        <v>116</v>
      </c>
      <c r="E43" s="102">
        <v>1.0701012933829437</v>
      </c>
      <c r="F43" s="103"/>
      <c r="G43" s="104"/>
    </row>
    <row r="44" spans="1:7">
      <c r="A44" s="98"/>
      <c r="B44" s="99" t="s">
        <v>35</v>
      </c>
      <c r="C44" s="100">
        <v>129.65441146877487</v>
      </c>
      <c r="D44" s="101">
        <v>121</v>
      </c>
      <c r="E44" s="103"/>
      <c r="F44" s="103"/>
      <c r="G44" s="104"/>
    </row>
    <row r="45" spans="1:7">
      <c r="A45" s="98" t="s">
        <v>77</v>
      </c>
      <c r="B45" s="99" t="s">
        <v>93</v>
      </c>
      <c r="C45" s="100">
        <v>13.166343446897969</v>
      </c>
      <c r="D45" s="101">
        <v>5</v>
      </c>
      <c r="E45" s="102">
        <v>2.6332686893795936</v>
      </c>
      <c r="F45" s="102">
        <v>3.0602024773559875</v>
      </c>
      <c r="G45" s="74">
        <v>1.2439533970214928E-2</v>
      </c>
    </row>
    <row r="46" spans="1:7">
      <c r="A46" s="98"/>
      <c r="B46" s="99" t="s">
        <v>94</v>
      </c>
      <c r="C46" s="100">
        <v>99.816652730753077</v>
      </c>
      <c r="D46" s="101">
        <v>116</v>
      </c>
      <c r="E46" s="73">
        <v>0.86048838560994034</v>
      </c>
      <c r="F46" s="103"/>
      <c r="G46" s="104"/>
    </row>
    <row r="47" spans="1:7">
      <c r="A47" s="98"/>
      <c r="B47" s="99" t="s">
        <v>35</v>
      </c>
      <c r="C47" s="100">
        <v>112.98299617765105</v>
      </c>
      <c r="D47" s="101">
        <v>121</v>
      </c>
      <c r="E47" s="103"/>
      <c r="F47" s="103"/>
      <c r="G47" s="104"/>
    </row>
    <row r="48" spans="1:7">
      <c r="A48" s="98" t="s">
        <v>78</v>
      </c>
      <c r="B48" s="99" t="s">
        <v>93</v>
      </c>
      <c r="C48" s="100">
        <v>12.160692813248208</v>
      </c>
      <c r="D48" s="101">
        <v>5</v>
      </c>
      <c r="E48" s="102">
        <v>2.4321385626496417</v>
      </c>
      <c r="F48" s="102">
        <v>2.2251479170870279</v>
      </c>
      <c r="G48" s="74">
        <v>5.6358580316994998E-2</v>
      </c>
    </row>
    <row r="49" spans="1:7">
      <c r="A49" s="98"/>
      <c r="B49" s="99" t="s">
        <v>94</v>
      </c>
      <c r="C49" s="100">
        <v>126.79070505869839</v>
      </c>
      <c r="D49" s="101">
        <v>116</v>
      </c>
      <c r="E49" s="102">
        <v>1.093023319471538</v>
      </c>
      <c r="F49" s="103"/>
      <c r="G49" s="104"/>
    </row>
    <row r="50" spans="1:7">
      <c r="A50" s="98"/>
      <c r="B50" s="99" t="s">
        <v>35</v>
      </c>
      <c r="C50" s="100">
        <v>138.9513978719466</v>
      </c>
      <c r="D50" s="101">
        <v>121</v>
      </c>
      <c r="E50" s="103"/>
      <c r="F50" s="103"/>
      <c r="G50" s="104"/>
    </row>
    <row r="51" spans="1:7">
      <c r="A51" s="98" t="s">
        <v>79</v>
      </c>
      <c r="B51" s="99" t="s">
        <v>93</v>
      </c>
      <c r="C51" s="100">
        <v>5.2261164764581567</v>
      </c>
      <c r="D51" s="101">
        <v>5</v>
      </c>
      <c r="E51" s="102">
        <v>1.0452232952916314</v>
      </c>
      <c r="F51" s="73">
        <v>0.91835607767883976</v>
      </c>
      <c r="G51" s="74">
        <v>0.47176589938111602</v>
      </c>
    </row>
    <row r="52" spans="1:7">
      <c r="A52" s="98"/>
      <c r="B52" s="99" t="s">
        <v>94</v>
      </c>
      <c r="C52" s="100">
        <v>132.02493586178497</v>
      </c>
      <c r="D52" s="101">
        <v>116</v>
      </c>
      <c r="E52" s="102">
        <v>1.1381459988084912</v>
      </c>
      <c r="F52" s="103"/>
      <c r="G52" s="104"/>
    </row>
    <row r="53" spans="1:7" ht="15.75" thickBot="1">
      <c r="A53" s="105"/>
      <c r="B53" s="106" t="s">
        <v>35</v>
      </c>
      <c r="C53" s="107">
        <v>137.25105233824311</v>
      </c>
      <c r="D53" s="108">
        <v>121</v>
      </c>
      <c r="E53" s="109"/>
      <c r="F53" s="109"/>
      <c r="G53" s="110"/>
    </row>
  </sheetData>
  <autoFilter ref="B2:H20" xr:uid="{C8002E7C-6225-404D-B227-5CC56D7E1948}">
    <sortState xmlns:xlrd2="http://schemas.microsoft.com/office/spreadsheetml/2017/richdata2" ref="B3:H22">
      <sortCondition sortBy="cellColor" ref="H2:H20" dxfId="1"/>
    </sortState>
  </autoFilter>
  <mergeCells count="10">
    <mergeCell ref="A45:A47"/>
    <mergeCell ref="A48:A50"/>
    <mergeCell ref="A51:A53"/>
    <mergeCell ref="A27:F27"/>
    <mergeCell ref="A28"/>
    <mergeCell ref="A37:G37"/>
    <mergeCell ref="A38:B38"/>
    <mergeCell ref="A39:A41"/>
    <mergeCell ref="A42:A44"/>
    <mergeCell ref="A26:F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</dc:creator>
  <cp:lastModifiedBy>uer</cp:lastModifiedBy>
  <dcterms:created xsi:type="dcterms:W3CDTF">2024-05-20T06:05:15Z</dcterms:created>
  <dcterms:modified xsi:type="dcterms:W3CDTF">2024-05-20T07:31:20Z</dcterms:modified>
</cp:coreProperties>
</file>