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Indian Institute of Technology Bombay\3rd Semester\Fitting Inhomogenous Project\Code\python\experimental\"/>
    </mc:Choice>
  </mc:AlternateContent>
  <xr:revisionPtr revIDLastSave="0" documentId="13_ncr:1_{AA1229E8-53CE-417E-930A-DDB1592C92B6}" xr6:coauthVersionLast="36" xr6:coauthVersionMax="36" xr10:uidLastSave="{00000000-0000-0000-0000-000000000000}"/>
  <bookViews>
    <workbookView xWindow="0" yWindow="0" windowWidth="21570" windowHeight="6660" tabRatio="373" activeTab="2" xr2:uid="{356321C6-8911-4290-981D-E214E04D53E7}"/>
  </bookViews>
  <sheets>
    <sheet name="abhi analysis" sheetId="1" r:id="rId1"/>
    <sheet name="circle analysis" sheetId="3" r:id="rId2"/>
    <sheet name="circle data" sheetId="2" r:id="rId3"/>
    <sheet name="abhi 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9" i="3" l="1"/>
  <c r="N191" i="3" l="1"/>
  <c r="M191" i="3"/>
  <c r="N185" i="3"/>
  <c r="N186" i="3"/>
  <c r="N187" i="3"/>
  <c r="N188" i="3"/>
  <c r="N190" i="3"/>
  <c r="M186" i="3"/>
  <c r="M187" i="3"/>
  <c r="M188" i="3"/>
  <c r="M190" i="3"/>
  <c r="M185" i="3"/>
  <c r="G29" i="3"/>
  <c r="G30" i="3"/>
  <c r="G31" i="3"/>
  <c r="G32" i="3"/>
  <c r="G33" i="3"/>
  <c r="G34" i="3"/>
  <c r="F30" i="3"/>
  <c r="F31" i="3"/>
  <c r="F32" i="3"/>
  <c r="F33" i="3"/>
  <c r="F34" i="3"/>
  <c r="F29" i="3"/>
  <c r="S26" i="1" l="1"/>
  <c r="S24" i="1"/>
  <c r="Q13" i="1"/>
  <c r="S25" i="1"/>
  <c r="U18" i="1" l="1"/>
  <c r="T18" i="1"/>
  <c r="U17" i="1"/>
  <c r="T17" i="1"/>
  <c r="Q15" i="1"/>
  <c r="U15" i="1" s="1"/>
  <c r="Q14" i="1"/>
  <c r="U14" i="1" s="1"/>
  <c r="Q16" i="1"/>
  <c r="U16" i="1" s="1"/>
  <c r="L16" i="1"/>
  <c r="P16" i="1" s="1"/>
  <c r="T16" i="1" s="1"/>
  <c r="L15" i="1"/>
  <c r="L14" i="1"/>
  <c r="P14" i="1" s="1"/>
  <c r="T14" i="1" s="1"/>
  <c r="L13" i="1"/>
  <c r="P13" i="1" s="1"/>
  <c r="T13" i="1" s="1"/>
  <c r="U13" i="1" l="1"/>
  <c r="P15" i="1"/>
  <c r="T15" i="1" s="1"/>
</calcChain>
</file>

<file path=xl/sharedStrings.xml><?xml version="1.0" encoding="utf-8"?>
<sst xmlns="http://schemas.openxmlformats.org/spreadsheetml/2006/main" count="863" uniqueCount="163">
  <si>
    <t>Results:</t>
  </si>
  <si>
    <t>Fit:</t>
  </si>
  <si>
    <t>===</t>
  </si>
  <si>
    <t>Z</t>
  </si>
  <si>
    <t>fit</t>
  </si>
  <si>
    <t>Analysis</t>
  </si>
  <si>
    <t>(092823</t>
  </si>
  <si>
    <t>Equivalent</t>
  </si>
  <si>
    <t>circuit:</t>
  </si>
  <si>
    <t>R2</t>
  </si>
  <si>
    <t>=</t>
  </si>
  <si>
    <t>Ohm</t>
  </si>
  <si>
    <t>std</t>
  </si>
  <si>
    <t>err.</t>
  </si>
  <si>
    <t>s</t>
  </si>
  <si>
    <t>Chi^2/|Z|^2</t>
  </si>
  <si>
    <t>Chi</t>
  </si>
  <si>
    <t>/</t>
  </si>
  <si>
    <t>sqrt(N)</t>
  </si>
  <si>
    <t>Select:</t>
  </si>
  <si>
    <t>current</t>
  </si>
  <si>
    <t>cycle</t>
  </si>
  <si>
    <t>Method:</t>
  </si>
  <si>
    <t>Levenberg-Marquardt</t>
  </si>
  <si>
    <t>Stop</t>
  </si>
  <si>
    <t>randomize</t>
  </si>
  <si>
    <t>on:</t>
  </si>
  <si>
    <t>iterations</t>
  </si>
  <si>
    <t>Weight:</t>
  </si>
  <si>
    <t>|Z|^2</t>
  </si>
  <si>
    <t>Monte-Carlo</t>
  </si>
  <si>
    <t>with:</t>
  </si>
  <si>
    <t>simulations</t>
  </si>
  <si>
    <t>fitted</t>
  </si>
  <si>
    <t>R1</t>
  </si>
  <si>
    <t>R1+Ma2</t>
  </si>
  <si>
    <t>Rd2</t>
  </si>
  <si>
    <t>t2</t>
  </si>
  <si>
    <t>a2</t>
  </si>
  <si>
    <t>Tau</t>
  </si>
  <si>
    <t>Alpha</t>
  </si>
  <si>
    <t>Q</t>
  </si>
  <si>
    <t>alpha</t>
  </si>
  <si>
    <t>11:02)</t>
  </si>
  <si>
    <t>Chi^2</t>
  </si>
  <si>
    <t>Ohm^2</t>
  </si>
  <si>
    <t>Randomize</t>
  </si>
  <si>
    <t>+</t>
  </si>
  <si>
    <t>Simplex</t>
  </si>
  <si>
    <t>Exp Data (Abhishek, Uni Tortuosity)</t>
  </si>
  <si>
    <t>Fitted EC-Lab (Unit Weighing)</t>
  </si>
  <si>
    <t>12:19)</t>
  </si>
  <si>
    <t>EC-Lab Fitting(Unit Weighing)</t>
  </si>
  <si>
    <t>EC-Lab Fitting(Mod Weighing)</t>
  </si>
  <si>
    <t>EC-Lab  to My Expression</t>
  </si>
  <si>
    <t>Fitted EC-Lab (Mod Weighing)</t>
  </si>
  <si>
    <t>Python Fitted</t>
  </si>
  <si>
    <t>unit weighing</t>
  </si>
  <si>
    <t>mod weighing</t>
  </si>
  <si>
    <t>Unit Weighing</t>
  </si>
  <si>
    <t>Mod Weighing</t>
  </si>
  <si>
    <t>% Error</t>
  </si>
  <si>
    <t>unit</t>
  </si>
  <si>
    <t>mod</t>
  </si>
  <si>
    <t>Chi/sqrt(N)</t>
  </si>
  <si>
    <t>Chi^2 or Chi^2/mod(Z^2</t>
  </si>
  <si>
    <t>Fitted Python(Mod Weighing)</t>
  </si>
  <si>
    <t>Fitted Python(Unit Weighing)</t>
  </si>
  <si>
    <t>Equivalent circuit:</t>
  </si>
  <si>
    <t xml:space="preserve">   R1+Ma2</t>
  </si>
  <si>
    <t>tau</t>
  </si>
  <si>
    <t>Chi^2 by mod(Z^2)</t>
  </si>
  <si>
    <t xml:space="preserve">   Select: current cycle</t>
  </si>
  <si>
    <t xml:space="preserve">   Method: Levenberg-Marquardt</t>
  </si>
  <si>
    <t xml:space="preserve">   Stop randomize on: 5000 iterations</t>
  </si>
  <si>
    <t xml:space="preserve">   Stop fit on: 5000 iterations</t>
  </si>
  <si>
    <t xml:space="preserve">   Weight: |Z|^2</t>
  </si>
  <si>
    <t xml:space="preserve">   Monte-Carlo with: 100 simulations</t>
  </si>
  <si>
    <t xml:space="preserve">        fitted with: 100 iterations</t>
  </si>
  <si>
    <t>18:45)</t>
  </si>
  <si>
    <t>Eclab final fitted</t>
  </si>
  <si>
    <t>Who is giving the minima?</t>
  </si>
  <si>
    <t>Pyhton or Eclab</t>
  </si>
  <si>
    <t>Lets see</t>
  </si>
  <si>
    <t>Python final fitted</t>
  </si>
  <si>
    <t>in Mod weighing</t>
  </si>
  <si>
    <t>Testing  EC Lab with Python fitted values as initial guess</t>
  </si>
  <si>
    <t>Remark</t>
  </si>
  <si>
    <t>=== Z fit Analysis (092823 18:55) ===</t>
  </si>
  <si>
    <t xml:space="preserve">   R1 = 41.2235241 Ohm</t>
  </si>
  <si>
    <t xml:space="preserve">   std err. R1 = xxxx</t>
  </si>
  <si>
    <t xml:space="preserve">   Rd2 = 524.53792 Ohm</t>
  </si>
  <si>
    <t xml:space="preserve">   std err. Rd2 = xxxx</t>
  </si>
  <si>
    <t xml:space="preserve">   t2 = 1.144877242 s</t>
  </si>
  <si>
    <t xml:space="preserve">   std err. t2 = xxxx</t>
  </si>
  <si>
    <t xml:space="preserve">   a2 = 0.8602050886 </t>
  </si>
  <si>
    <t xml:space="preserve">   std err. a2 = xxxx</t>
  </si>
  <si>
    <t xml:space="preserve">   Chi^2/|Z|^2 = 0.3649498239</t>
  </si>
  <si>
    <t xml:space="preserve">   Chi / sqrt(N) = 164.0922549 Ohm</t>
  </si>
  <si>
    <t>initial guess in EC Lab (coming from Python)</t>
  </si>
  <si>
    <t>initial guess in Python (coming from EC Lab)</t>
  </si>
  <si>
    <t xml:space="preserve">Testing Python with ECLab fitted values as the initial guess </t>
  </si>
  <si>
    <t>=== Z fit Analysis (092823 19:32) ===</t>
  </si>
  <si>
    <t xml:space="preserve">   t2 = 0.9823856079 s</t>
  </si>
  <si>
    <t xml:space="preserve">   a2 = 0.860205088 </t>
  </si>
  <si>
    <t xml:space="preserve">   Chi^2/|Z|^2 = 0.09993472188</t>
  </si>
  <si>
    <t xml:space="preserve">   Chi / sqrt(N) = 23.97610156 Ohm</t>
  </si>
  <si>
    <t xml:space="preserve">   Select: all cycles</t>
  </si>
  <si>
    <t>EC lab doesn’t minimize what it says for sure, or for a particular algorithm</t>
  </si>
  <si>
    <t>(100223</t>
  </si>
  <si>
    <t>11:52)</t>
  </si>
  <si>
    <t>R1+R2/Q2</t>
  </si>
  <si>
    <t>Q2</t>
  </si>
  <si>
    <t>F.s^(a</t>
  </si>
  <si>
    <t>-</t>
  </si>
  <si>
    <t>1)</t>
  </si>
  <si>
    <t>Circle in EC-Lab</t>
  </si>
  <si>
    <t>Fitted in EC-Lab</t>
  </si>
  <si>
    <t xml:space="preserve"> </t>
  </si>
  <si>
    <t>File Name (experimental data from abhi)</t>
  </si>
  <si>
    <t>AKS-24_Cal_1.5SD_1GF_C6_PVDF_94_6_10mM_TBACLO4_EC_EMC_3_7_328_10mV_Cell 2_C01.mpr</t>
  </si>
  <si>
    <t>EC-Lab Parameter Values</t>
  </si>
  <si>
    <t>12:23)</t>
  </si>
  <si>
    <t>12:28)</t>
  </si>
  <si>
    <t>12:33)</t>
  </si>
  <si>
    <t>12:36)</t>
  </si>
  <si>
    <t>EC-Lab Fitted</t>
  </si>
  <si>
    <t>Unit</t>
  </si>
  <si>
    <t>Mod</t>
  </si>
  <si>
    <t>parameters fit [1.00958414e+03 1.00443047e+02 1.03219474e-06 6.96713156e-01] parameters SD [3.53467465e-02 4.27427574e-02 7.35040406e-09 5.63364420e-04] Chi2 3.841129543363622 Chi2 by mod Z 2 3.734220918046845e-06 Chi by sqrt(N) 0.19598799818773655</t>
  </si>
  <si>
    <t>Mod weighing</t>
  </si>
  <si>
    <t>parameters fit [1.00957824e+03 1.00451749e+02 1.03478240e-06 6.96513369e-01] parameters SD [3.55235774e-02 4.39592930e-02 7.75397558e-09 5.88962358e-04] Chi2 3.8431216623042292 Chi2 by mod Z 2 3.7318809065226386e-06 Chi by sqrt(N) 0.19603881407272972</t>
  </si>
  <si>
    <t>Chi^2/mod(Z^2</t>
  </si>
  <si>
    <t>levenberg-Marquardt in Python</t>
  </si>
  <si>
    <t xml:space="preserve">Mod wt </t>
  </si>
  <si>
    <t xml:space="preserve">   R1+R2/Q2</t>
  </si>
  <si>
    <t xml:space="preserve">   R1 = 1009.57824 Ohm</t>
  </si>
  <si>
    <t xml:space="preserve">   R2 = 100.451749 Ohm</t>
  </si>
  <si>
    <t xml:space="preserve">   Q2 = 1.0347824e-6 F.s^(a - 1)</t>
  </si>
  <si>
    <t xml:space="preserve">   a2 = 0.696513369 </t>
  </si>
  <si>
    <t xml:space="preserve">   Chi^2/|Z|^2 = 3.731896517e-6</t>
  </si>
  <si>
    <t xml:space="preserve">   Chi / sqrt(N) = 0.196039236 Ohm</t>
  </si>
  <si>
    <t>13:23)</t>
  </si>
  <si>
    <t>xxxx</t>
  </si>
  <si>
    <t>EC lab with python values</t>
  </si>
  <si>
    <t>=== Z fit Analysis (100223 13:24) ===</t>
  </si>
  <si>
    <t xml:space="preserve">   std err. R1 = 0.1056732459 Ohm</t>
  </si>
  <si>
    <t xml:space="preserve">   std err. R2 = 0.108487198 Ohm</t>
  </si>
  <si>
    <t xml:space="preserve">   std err. Q2 = 11.50382165e-9 F.s^(a - 1)</t>
  </si>
  <si>
    <t xml:space="preserve">   std err. a2 = 0.001104611309</t>
  </si>
  <si>
    <t>EC Lab converged withpython values</t>
  </si>
  <si>
    <t>=== Z fit Analysis (100223 13:41) ===</t>
  </si>
  <si>
    <t xml:space="preserve">   R1 = 1009.588925 Ohm</t>
  </si>
  <si>
    <t xml:space="preserve">   std err. R1 = 0.09295272806 Ohm</t>
  </si>
  <si>
    <t xml:space="preserve">   R2 = 100.4299887 Ohm</t>
  </si>
  <si>
    <t xml:space="preserve">   std err. R2 = 0.0947570055 Ohm</t>
  </si>
  <si>
    <t xml:space="preserve">   Q2 = 1.027443031e-6 F.s^(a - 1)</t>
  </si>
  <si>
    <t xml:space="preserve">   std err. Q2 = 10.0089868e-9 F.s^(a - 1)</t>
  </si>
  <si>
    <t xml:space="preserve">   a2 = 0.6970530454 </t>
  </si>
  <si>
    <t xml:space="preserve">   std err. a2 = 0.0009484180043</t>
  </si>
  <si>
    <t xml:space="preserve">   Chi^2/|Z|^2 = 3.749904081e-6</t>
  </si>
  <si>
    <t xml:space="preserve">   Chi / sqrt(N) = 0.1962414314 Ohm</t>
  </si>
  <si>
    <t xml:space="preserve">   Method: Randomize + Levenberg-Marquardt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</si>
</sst>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E+00"/>
    <numFmt numFmtId="170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D4D4D4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/>
    <xf numFmtId="168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9" fontId="0" fillId="5" borderId="8" xfId="0" applyNumberForma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169" fontId="0" fillId="6" borderId="6" xfId="0" applyNumberFormat="1" applyFill="1" applyBorder="1" applyAlignment="1">
      <alignment horizontal="center" vertical="center"/>
    </xf>
    <xf numFmtId="169" fontId="0" fillId="6" borderId="3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/>
    <xf numFmtId="0" fontId="0" fillId="5" borderId="0" xfId="0" applyFill="1"/>
    <xf numFmtId="166" fontId="0" fillId="8" borderId="1" xfId="0" applyNumberFormat="1" applyFill="1" applyBorder="1" applyAlignment="1">
      <alignment horizontal="center" vertical="center"/>
    </xf>
    <xf numFmtId="0" fontId="2" fillId="8" borderId="0" xfId="0" applyFont="1" applyFill="1"/>
    <xf numFmtId="0" fontId="0" fillId="0" borderId="0" xfId="0" applyFill="1" applyBorder="1" applyAlignment="1"/>
    <xf numFmtId="166" fontId="0" fillId="6" borderId="3" xfId="0" applyNumberFormat="1" applyFill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167" fontId="2" fillId="9" borderId="12" xfId="0" applyNumberFormat="1" applyFont="1" applyFill="1" applyBorder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170" fontId="2" fillId="9" borderId="12" xfId="0" applyNumberFormat="1" applyFont="1" applyFill="1" applyBorder="1" applyAlignment="1">
      <alignment horizontal="center"/>
    </xf>
    <xf numFmtId="165" fontId="2" fillId="9" borderId="12" xfId="0" applyNumberFormat="1" applyFont="1" applyFill="1" applyBorder="1" applyAlignment="1">
      <alignment horizontal="center"/>
    </xf>
    <xf numFmtId="0" fontId="2" fillId="9" borderId="0" xfId="0" applyFont="1" applyFill="1"/>
    <xf numFmtId="0" fontId="2" fillId="10" borderId="0" xfId="0" applyFont="1" applyFill="1"/>
    <xf numFmtId="0" fontId="0" fillId="0" borderId="4" xfId="0" applyBorder="1"/>
    <xf numFmtId="0" fontId="0" fillId="0" borderId="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11" fontId="0" fillId="0" borderId="21" xfId="0" applyNumberFormat="1" applyBorder="1"/>
    <xf numFmtId="0" fontId="0" fillId="0" borderId="9" xfId="0" applyBorder="1"/>
    <xf numFmtId="11" fontId="0" fillId="7" borderId="16" xfId="0" applyNumberFormat="1" applyFill="1" applyBorder="1"/>
    <xf numFmtId="0" fontId="0" fillId="7" borderId="16" xfId="0" applyFill="1" applyBorder="1"/>
    <xf numFmtId="0" fontId="0" fillId="0" borderId="0" xfId="0" applyBorder="1" applyAlignment="1">
      <alignment wrapText="1"/>
    </xf>
    <xf numFmtId="167" fontId="2" fillId="9" borderId="0" xfId="0" applyNumberFormat="1" applyFont="1" applyFill="1" applyBorder="1" applyAlignment="1">
      <alignment horizontal="center"/>
    </xf>
    <xf numFmtId="2" fontId="2" fillId="9" borderId="0" xfId="0" applyNumberFormat="1" applyFont="1" applyFill="1" applyBorder="1" applyAlignment="1">
      <alignment horizontal="center"/>
    </xf>
    <xf numFmtId="170" fontId="2" fillId="9" borderId="0" xfId="0" applyNumberFormat="1" applyFont="1" applyFill="1" applyBorder="1" applyAlignment="1">
      <alignment horizontal="center"/>
    </xf>
    <xf numFmtId="165" fontId="2" fillId="9" borderId="0" xfId="0" applyNumberFormat="1" applyFont="1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3" fillId="0" borderId="0" xfId="0" applyFont="1"/>
    <xf numFmtId="0" fontId="0" fillId="9" borderId="0" xfId="0" applyFill="1" applyBorder="1"/>
    <xf numFmtId="11" fontId="0" fillId="3" borderId="17" xfId="0" applyNumberFormat="1" applyFill="1" applyBorder="1"/>
    <xf numFmtId="0" fontId="0" fillId="3" borderId="17" xfId="0" applyFill="1" applyBorder="1"/>
    <xf numFmtId="11" fontId="3" fillId="3" borderId="0" xfId="0" applyNumberFormat="1" applyFont="1" applyFill="1"/>
    <xf numFmtId="11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4" xfId="0" applyBorder="1"/>
    <xf numFmtId="0" fontId="0" fillId="0" borderId="28" xfId="0" applyBorder="1"/>
    <xf numFmtId="0" fontId="0" fillId="0" borderId="12" xfId="0" applyBorder="1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0" fillId="0" borderId="25" xfId="0" applyBorder="1" applyAlignment="1">
      <alignment wrapText="1"/>
    </xf>
    <xf numFmtId="0" fontId="2" fillId="0" borderId="0" xfId="0" applyFont="1"/>
    <xf numFmtId="11" fontId="4" fillId="0" borderId="0" xfId="0" applyNumberFormat="1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1" fontId="2" fillId="0" borderId="0" xfId="0" applyNumberFormat="1" applyFont="1"/>
    <xf numFmtId="0" fontId="0" fillId="0" borderId="15" xfId="0" applyBorder="1"/>
    <xf numFmtId="11" fontId="0" fillId="0" borderId="17" xfId="0" applyNumberFormat="1" applyBorder="1"/>
    <xf numFmtId="11" fontId="3" fillId="0" borderId="0" xfId="0" applyNumberFormat="1" applyFont="1"/>
    <xf numFmtId="0" fontId="0" fillId="7" borderId="1" xfId="0" applyFill="1" applyBorder="1"/>
    <xf numFmtId="0" fontId="0" fillId="11" borderId="0" xfId="0" applyFill="1"/>
    <xf numFmtId="0" fontId="0" fillId="2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877702</xdr:colOff>
      <xdr:row>50</xdr:row>
      <xdr:rowOff>58015</xdr:rowOff>
    </xdr:from>
    <xdr:to>
      <xdr:col>12</xdr:col>
      <xdr:colOff>1313014</xdr:colOff>
      <xdr:row>82</xdr:row>
      <xdr:rowOff>116086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E93A7-4095-4AA3-9BC9-60BD14085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5202" y="9548379"/>
          <a:ext cx="1959312" cy="6154071"/>
        </a:xfrm>
        <a:prstGeom prst="rect">
          <a:avLst/>
        </a:prstGeom>
      </xdr:spPr>
    </xdr:pic>
    <xdr:clientData/>
  </xdr:twoCellAnchor>
  <xdr:twoCellAnchor editAs="oneCell">
    <xdr:from>
      <xdr:col>11</xdr:col>
      <xdr:colOff>726621</xdr:colOff>
      <xdr:row>6</xdr:row>
      <xdr:rowOff>54429</xdr:rowOff>
    </xdr:from>
    <xdr:to>
      <xdr:col>12</xdr:col>
      <xdr:colOff>758135</xdr:colOff>
      <xdr:row>9</xdr:row>
      <xdr:rowOff>159298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B398B-5A4C-4868-91C0-0C9C1303D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2157" y="1197429"/>
          <a:ext cx="1555514" cy="676369"/>
        </a:xfrm>
        <a:prstGeom prst="rect">
          <a:avLst/>
        </a:prstGeom>
      </xdr:spPr>
    </xdr:pic>
    <xdr:clientData/>
  </xdr:twoCellAnchor>
  <xdr:twoCellAnchor editAs="oneCell">
    <xdr:from>
      <xdr:col>17</xdr:col>
      <xdr:colOff>792911</xdr:colOff>
      <xdr:row>4</xdr:row>
      <xdr:rowOff>126505</xdr:rowOff>
    </xdr:from>
    <xdr:to>
      <xdr:col>18</xdr:col>
      <xdr:colOff>1292089</xdr:colOff>
      <xdr:row>8</xdr:row>
      <xdr:rowOff>168481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8AEBC-3888-4DD5-989C-DB84EC074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789"/>
        <a:stretch/>
      </xdr:blipFill>
      <xdr:spPr>
        <a:xfrm>
          <a:off x="17366411" y="888505"/>
          <a:ext cx="2503568" cy="80397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17</xdr:row>
      <xdr:rowOff>66675</xdr:rowOff>
    </xdr:from>
    <xdr:to>
      <xdr:col>12</xdr:col>
      <xdr:colOff>1762519</xdr:colOff>
      <xdr:row>46</xdr:row>
      <xdr:rowOff>133685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2CB246-AE98-40E6-9C76-B2F78886F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2325" y="3514725"/>
          <a:ext cx="2819794" cy="5953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215391</xdr:colOff>
      <xdr:row>26</xdr:row>
      <xdr:rowOff>56028</xdr:rowOff>
    </xdr:from>
    <xdr:to>
      <xdr:col>30</xdr:col>
      <xdr:colOff>393337</xdr:colOff>
      <xdr:row>48</xdr:row>
      <xdr:rowOff>191093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753E4CE-BA2A-4921-8274-E8AC3E6D5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8715" y="5300381"/>
          <a:ext cx="8649593" cy="44269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23</xdr:col>
      <xdr:colOff>100853</xdr:colOff>
      <xdr:row>35</xdr:row>
      <xdr:rowOff>168088</xdr:rowOff>
    </xdr:from>
    <xdr:to>
      <xdr:col>26</xdr:col>
      <xdr:colOff>459443</xdr:colOff>
      <xdr:row>45</xdr:row>
      <xdr:rowOff>29153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A09690E-BE0F-4466-9BF1-584281D2F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0" y="7227794"/>
          <a:ext cx="2173942" cy="17660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187639</xdr:colOff>
      <xdr:row>1</xdr:row>
      <xdr:rowOff>78441</xdr:rowOff>
    </xdr:from>
    <xdr:to>
      <xdr:col>28</xdr:col>
      <xdr:colOff>156881</xdr:colOff>
      <xdr:row>24</xdr:row>
      <xdr:rowOff>22411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42A0892-B09A-4C85-B93D-0402A72C9F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6337"/>
        <a:stretch/>
      </xdr:blipFill>
      <xdr:spPr>
        <a:xfrm>
          <a:off x="14900963" y="280147"/>
          <a:ext cx="7230654" cy="4336676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 editAs="oneCell">
    <xdr:from>
      <xdr:col>22</xdr:col>
      <xdr:colOff>33620</xdr:colOff>
      <xdr:row>15</xdr:row>
      <xdr:rowOff>33618</xdr:rowOff>
    </xdr:from>
    <xdr:to>
      <xdr:col>24</xdr:col>
      <xdr:colOff>470648</xdr:colOff>
      <xdr:row>22</xdr:row>
      <xdr:rowOff>17178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AD1652F-6E72-4F8A-8D92-76BC75C98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77649" y="2902324"/>
          <a:ext cx="1647263" cy="131706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40601</xdr:colOff>
      <xdr:row>49</xdr:row>
      <xdr:rowOff>179294</xdr:rowOff>
    </xdr:from>
    <xdr:to>
      <xdr:col>22</xdr:col>
      <xdr:colOff>2835</xdr:colOff>
      <xdr:row>75</xdr:row>
      <xdr:rowOff>124407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629B2AF-C787-4ABB-BEE5-FFD45ADC8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12983" y="9670676"/>
          <a:ext cx="9800999" cy="4920525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10</xdr:col>
      <xdr:colOff>0</xdr:colOff>
      <xdr:row>122</xdr:row>
      <xdr:rowOff>0</xdr:rowOff>
    </xdr:from>
    <xdr:to>
      <xdr:col>22</xdr:col>
      <xdr:colOff>561415</xdr:colOff>
      <xdr:row>151</xdr:row>
      <xdr:rowOff>60512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703922CC-A0B8-41DC-AF25-C7B3DCB6A20E}"/>
            </a:ext>
          </a:extLst>
        </xdr:cNvPr>
        <xdr:cNvGrpSpPr/>
      </xdr:nvGrpSpPr>
      <xdr:grpSpPr>
        <a:xfrm>
          <a:off x="11923059" y="23453912"/>
          <a:ext cx="8842562" cy="5607424"/>
          <a:chOff x="10263467" y="4780429"/>
          <a:chExt cx="7822827" cy="5226424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88E2F26A-121C-4FEE-8A07-5FF1211E087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21632" b="450"/>
          <a:stretch/>
        </xdr:blipFill>
        <xdr:spPr>
          <a:xfrm>
            <a:off x="10263467" y="4780429"/>
            <a:ext cx="7822827" cy="5226424"/>
          </a:xfrm>
          <a:prstGeom prst="rect">
            <a:avLst/>
          </a:prstGeom>
          <a:ln w="38100">
            <a:solidFill>
              <a:schemeClr val="tx1"/>
            </a:solidFill>
          </a:ln>
        </xdr:spPr>
      </xdr:pic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62887546-5AC2-4D34-A044-0E3163656863}"/>
              </a:ext>
            </a:extLst>
          </xdr:cNvPr>
          <xdr:cNvSpPr txBox="1"/>
        </xdr:nvSpPr>
        <xdr:spPr>
          <a:xfrm>
            <a:off x="13323794" y="5681383"/>
            <a:ext cx="1333500" cy="264560"/>
          </a:xfrm>
          <a:prstGeom prst="rect">
            <a:avLst/>
          </a:prstGeom>
          <a:noFill/>
          <a:ln w="38100"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N" sz="1100" b="1"/>
              <a:t>Circle</a:t>
            </a:r>
            <a:r>
              <a:rPr lang="en-IN" sz="1100" b="1" baseline="0"/>
              <a:t> in EC-lab</a:t>
            </a:r>
            <a:endParaRPr lang="en-IN" sz="1100" b="1"/>
          </a:p>
        </xdr:txBody>
      </xdr:sp>
    </xdr:grpSp>
    <xdr:clientData/>
  </xdr:twoCellAnchor>
  <xdr:twoCellAnchor editAs="oneCell">
    <xdr:from>
      <xdr:col>7</xdr:col>
      <xdr:colOff>588884</xdr:colOff>
      <xdr:row>77</xdr:row>
      <xdr:rowOff>156882</xdr:rowOff>
    </xdr:from>
    <xdr:to>
      <xdr:col>21</xdr:col>
      <xdr:colOff>40</xdr:colOff>
      <xdr:row>105</xdr:row>
      <xdr:rowOff>59953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205C431-77C7-4D6E-8902-5072BC021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56149" y="15004676"/>
          <a:ext cx="9742979" cy="5270689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17</xdr:col>
      <xdr:colOff>151280</xdr:colOff>
      <xdr:row>151</xdr:row>
      <xdr:rowOff>151279</xdr:rowOff>
    </xdr:from>
    <xdr:to>
      <xdr:col>19</xdr:col>
      <xdr:colOff>117662</xdr:colOff>
      <xdr:row>153</xdr:row>
      <xdr:rowOff>117662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922FC709-283A-4F92-BEEC-2B4A69CF519B}"/>
            </a:ext>
          </a:extLst>
        </xdr:cNvPr>
        <xdr:cNvSpPr/>
      </xdr:nvSpPr>
      <xdr:spPr>
        <a:xfrm rot="18437957">
          <a:off x="16371795" y="28743088"/>
          <a:ext cx="358588" cy="11766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11BF-D9F9-4290-97ED-168AB0FBB827}">
  <dimension ref="C2:AM93"/>
  <sheetViews>
    <sheetView topLeftCell="Z1" zoomScale="85" zoomScaleNormal="85" workbookViewId="0">
      <selection activeCell="AG9" sqref="AG9:AK82"/>
    </sheetView>
  </sheetViews>
  <sheetFormatPr defaultRowHeight="15" x14ac:dyDescent="0.25"/>
  <cols>
    <col min="4" max="4" width="12.85546875" customWidth="1"/>
    <col min="12" max="12" width="22.85546875" customWidth="1"/>
    <col min="13" max="14" width="31" customWidth="1"/>
    <col min="15" max="15" width="25.7109375" customWidth="1"/>
    <col min="16" max="16" width="18.140625" customWidth="1"/>
    <col min="17" max="17" width="25.5703125" customWidth="1"/>
    <col min="18" max="18" width="30" customWidth="1"/>
    <col min="19" max="20" width="24.28515625" customWidth="1"/>
    <col min="21" max="21" width="26.85546875" customWidth="1"/>
    <col min="22" max="22" width="19" customWidth="1"/>
    <col min="29" max="29" width="14.5703125" customWidth="1"/>
    <col min="32" max="32" width="18.42578125" customWidth="1"/>
    <col min="35" max="35" width="17.140625" customWidth="1"/>
  </cols>
  <sheetData>
    <row r="2" spans="3:39" x14ac:dyDescent="0.25">
      <c r="C2" t="s">
        <v>118</v>
      </c>
      <c r="D2" t="s">
        <v>119</v>
      </c>
      <c r="E2" s="12" t="s">
        <v>120</v>
      </c>
    </row>
    <row r="7" spans="3:39" x14ac:dyDescent="0.25">
      <c r="V7" s="8"/>
      <c r="AA7" s="109" t="s">
        <v>49</v>
      </c>
      <c r="AB7" s="109"/>
      <c r="AC7" s="109"/>
      <c r="AD7" s="108" t="s">
        <v>50</v>
      </c>
      <c r="AE7" s="108"/>
      <c r="AF7" s="108"/>
      <c r="AG7" s="94" t="s">
        <v>55</v>
      </c>
      <c r="AH7" s="94"/>
      <c r="AI7" s="94"/>
      <c r="AJ7" s="103" t="s">
        <v>66</v>
      </c>
      <c r="AK7" s="104"/>
      <c r="AL7" s="104" t="s">
        <v>67</v>
      </c>
      <c r="AM7" s="104"/>
    </row>
    <row r="8" spans="3:39" x14ac:dyDescent="0.25">
      <c r="V8" s="8"/>
      <c r="AA8" s="4">
        <v>74</v>
      </c>
      <c r="AB8" s="4"/>
      <c r="AC8" s="4"/>
      <c r="AD8" s="5">
        <v>74</v>
      </c>
      <c r="AE8" s="5"/>
      <c r="AF8" s="5"/>
      <c r="AG8" s="6">
        <v>74</v>
      </c>
      <c r="AH8" s="6"/>
      <c r="AI8" s="6"/>
    </row>
    <row r="9" spans="3:39" x14ac:dyDescent="0.25"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43</v>
      </c>
      <c r="J9" t="s">
        <v>2</v>
      </c>
      <c r="V9" s="8"/>
      <c r="AA9" s="4">
        <v>199998.14</v>
      </c>
      <c r="AB9" s="4">
        <v>41.002743000000002</v>
      </c>
      <c r="AC9" s="4">
        <v>-0.97536588000000002</v>
      </c>
      <c r="AD9" s="5">
        <v>199998.14</v>
      </c>
      <c r="AE9" s="5">
        <v>42.94746</v>
      </c>
      <c r="AF9" s="5">
        <v>-0.75898403000000003</v>
      </c>
      <c r="AG9" s="6">
        <v>199998.14</v>
      </c>
      <c r="AH9" s="6">
        <v>42.200909000000003</v>
      </c>
      <c r="AI9" s="6">
        <v>-0.76994967000000003</v>
      </c>
      <c r="AJ9">
        <v>42.205476893208889</v>
      </c>
      <c r="AK9">
        <v>-0.78695225778499445</v>
      </c>
      <c r="AL9">
        <v>42.947459675122083</v>
      </c>
      <c r="AM9">
        <v>-0.75898402708830026</v>
      </c>
    </row>
    <row r="10" spans="3:39" x14ac:dyDescent="0.25">
      <c r="D10" t="s">
        <v>7</v>
      </c>
      <c r="E10" t="s">
        <v>8</v>
      </c>
      <c r="N10" s="8"/>
      <c r="P10" s="95" t="s">
        <v>54</v>
      </c>
      <c r="Q10" s="95"/>
      <c r="R10" s="97" t="s">
        <v>56</v>
      </c>
      <c r="S10" s="98"/>
      <c r="T10" s="97" t="s">
        <v>61</v>
      </c>
      <c r="U10" s="106"/>
      <c r="V10" s="33"/>
      <c r="W10" s="12"/>
      <c r="X10" s="12"/>
      <c r="AA10" s="4">
        <v>158857.26999999999</v>
      </c>
      <c r="AB10" s="4">
        <v>41.175517999999997</v>
      </c>
      <c r="AC10" s="4">
        <v>-1.1528668</v>
      </c>
      <c r="AD10" s="5">
        <v>158857.26999999999</v>
      </c>
      <c r="AE10" s="5">
        <v>43.045924999999997</v>
      </c>
      <c r="AF10" s="5">
        <v>-0.83838522000000004</v>
      </c>
      <c r="AG10" s="6">
        <v>158857.26999999999</v>
      </c>
      <c r="AH10" s="6">
        <v>42.300697</v>
      </c>
      <c r="AI10" s="6">
        <v>-0.85074722999999997</v>
      </c>
      <c r="AJ10">
        <v>42.307723036701333</v>
      </c>
      <c r="AK10">
        <v>-0.86889390868405003</v>
      </c>
      <c r="AL10">
        <v>43.045924017473602</v>
      </c>
      <c r="AM10">
        <v>-0.83838521417829637</v>
      </c>
    </row>
    <row r="11" spans="3:39" ht="15" customHeight="1" thickBot="1" x14ac:dyDescent="0.3">
      <c r="E11" t="s">
        <v>35</v>
      </c>
      <c r="N11" s="8"/>
      <c r="P11" s="96"/>
      <c r="Q11" s="96"/>
      <c r="R11" s="99"/>
      <c r="S11" s="100"/>
      <c r="T11" s="99"/>
      <c r="U11" s="107"/>
      <c r="V11" s="33"/>
      <c r="W11" s="12"/>
      <c r="X11" s="12"/>
      <c r="AA11" s="4">
        <v>126187.65</v>
      </c>
      <c r="AB11" s="4">
        <v>41.340770999999997</v>
      </c>
      <c r="AC11" s="4">
        <v>-1.2961262</v>
      </c>
      <c r="AD11" s="5">
        <v>126187.65</v>
      </c>
      <c r="AE11" s="5">
        <v>43.154659000000002</v>
      </c>
      <c r="AF11" s="5">
        <v>-0.92606657999999997</v>
      </c>
      <c r="AG11" s="6">
        <v>126187.65</v>
      </c>
      <c r="AH11" s="6">
        <v>42.410922999999997</v>
      </c>
      <c r="AI11" s="6">
        <v>-0.93999666000000004</v>
      </c>
      <c r="AJ11">
        <v>42.420581662880259</v>
      </c>
      <c r="AK11">
        <v>-0.95934056839580051</v>
      </c>
      <c r="AL11">
        <v>43.15465652070106</v>
      </c>
      <c r="AM11">
        <v>-0.92606659837631011</v>
      </c>
    </row>
    <row r="12" spans="3:39" ht="12" customHeight="1" thickBot="1" x14ac:dyDescent="0.3">
      <c r="D12" t="s">
        <v>0</v>
      </c>
      <c r="K12" s="93" t="s">
        <v>52</v>
      </c>
      <c r="L12" s="93"/>
      <c r="M12" s="7" t="s">
        <v>53</v>
      </c>
      <c r="N12" s="10"/>
      <c r="O12" s="11"/>
      <c r="P12" s="24" t="s">
        <v>59</v>
      </c>
      <c r="Q12" s="23" t="s">
        <v>60</v>
      </c>
      <c r="R12" s="21" t="s">
        <v>57</v>
      </c>
      <c r="S12" s="38" t="s">
        <v>58</v>
      </c>
      <c r="T12" s="22" t="s">
        <v>62</v>
      </c>
      <c r="U12" s="23" t="s">
        <v>63</v>
      </c>
      <c r="AA12" s="4">
        <v>100226.4</v>
      </c>
      <c r="AB12" s="4">
        <v>41.522392000000004</v>
      </c>
      <c r="AC12" s="4">
        <v>-1.4442073</v>
      </c>
      <c r="AD12" s="5">
        <v>100226.4</v>
      </c>
      <c r="AE12" s="5">
        <v>43.274818000000003</v>
      </c>
      <c r="AF12" s="5">
        <v>-1.0229633</v>
      </c>
      <c r="AG12" s="6">
        <v>100226.4</v>
      </c>
      <c r="AH12" s="6">
        <v>42.532767999999997</v>
      </c>
      <c r="AI12" s="6">
        <v>-1.0386550000000001</v>
      </c>
      <c r="AJ12">
        <v>42.545246417145457</v>
      </c>
      <c r="AK12">
        <v>-1.059248842923243</v>
      </c>
      <c r="AL12">
        <v>43.274816794388443</v>
      </c>
      <c r="AM12">
        <v>-1.022963283450147</v>
      </c>
    </row>
    <row r="13" spans="3:39" ht="15.75" thickBot="1" x14ac:dyDescent="0.3">
      <c r="E13" t="s">
        <v>34</v>
      </c>
      <c r="F13" t="s">
        <v>10</v>
      </c>
      <c r="G13">
        <v>42.006255119999999</v>
      </c>
      <c r="H13" t="s">
        <v>11</v>
      </c>
      <c r="K13" s="3" t="s">
        <v>34</v>
      </c>
      <c r="L13" s="3">
        <f>G13</f>
        <v>42.006255119999999</v>
      </c>
      <c r="M13" s="2">
        <v>41.25</v>
      </c>
      <c r="N13" s="9"/>
      <c r="O13" s="27" t="s">
        <v>34</v>
      </c>
      <c r="P13" s="35">
        <f>L13</f>
        <v>42.006255119999999</v>
      </c>
      <c r="Q13" s="20">
        <f>M13</f>
        <v>41.25</v>
      </c>
      <c r="R13" s="19">
        <v>42.006254499999997</v>
      </c>
      <c r="S13" s="39">
        <v>41.223524099999999</v>
      </c>
      <c r="T13" s="25">
        <f t="shared" ref="T13:U18" si="0">(P13-R13)/P13*100</f>
        <v>1.4759706614880897E-6</v>
      </c>
      <c r="U13" s="18">
        <f t="shared" si="0"/>
        <v>6.4184000000002961E-2</v>
      </c>
      <c r="AA13" s="4">
        <v>79609.562999999995</v>
      </c>
      <c r="AB13" s="4">
        <v>41.705039999999997</v>
      </c>
      <c r="AC13" s="4">
        <v>-1.544578</v>
      </c>
      <c r="AD13" s="5">
        <v>79609.562999999995</v>
      </c>
      <c r="AE13" s="5">
        <v>43.407527999999999</v>
      </c>
      <c r="AF13" s="5">
        <v>-1.1299783999999999</v>
      </c>
      <c r="AG13" s="6">
        <v>79609.562999999995</v>
      </c>
      <c r="AH13" s="6">
        <v>42.667377000000002</v>
      </c>
      <c r="AI13" s="6">
        <v>-1.1476478999999999</v>
      </c>
      <c r="AJ13">
        <v>42.682868321120523</v>
      </c>
      <c r="AK13">
        <v>-1.1695411789116521</v>
      </c>
      <c r="AL13">
        <v>43.40752488651848</v>
      </c>
      <c r="AM13">
        <v>-1.1299784708766389</v>
      </c>
    </row>
    <row r="14" spans="3:39" ht="15.75" thickBot="1" x14ac:dyDescent="0.3">
      <c r="E14" t="s">
        <v>12</v>
      </c>
      <c r="F14" t="s">
        <v>13</v>
      </c>
      <c r="G14" t="s">
        <v>34</v>
      </c>
      <c r="H14" t="s">
        <v>10</v>
      </c>
      <c r="I14">
        <v>1.302699992</v>
      </c>
      <c r="J14" t="s">
        <v>11</v>
      </c>
      <c r="K14" s="3" t="s">
        <v>9</v>
      </c>
      <c r="L14" s="3">
        <f>G15</f>
        <v>507.14122229999998</v>
      </c>
      <c r="M14" s="2">
        <v>550.6</v>
      </c>
      <c r="N14" s="9"/>
      <c r="O14" s="27" t="s">
        <v>9</v>
      </c>
      <c r="P14" s="36">
        <f>L14</f>
        <v>507.14122229999998</v>
      </c>
      <c r="Q14" s="15">
        <f>M14</f>
        <v>550.6</v>
      </c>
      <c r="R14" s="13">
        <v>507.14124299999997</v>
      </c>
      <c r="S14" s="40">
        <v>524.53791999999999</v>
      </c>
      <c r="T14" s="26">
        <f t="shared" si="0"/>
        <v>-4.0817032974233655E-6</v>
      </c>
      <c r="U14" s="18">
        <f t="shared" si="0"/>
        <v>4.7333962949509694</v>
      </c>
      <c r="AA14" s="4">
        <v>63233.004000000001</v>
      </c>
      <c r="AB14" s="4">
        <v>41.924511000000003</v>
      </c>
      <c r="AC14" s="4">
        <v>-1.6663475999999999</v>
      </c>
      <c r="AD14" s="5">
        <v>63233.004000000001</v>
      </c>
      <c r="AE14" s="5">
        <v>43.554122999999997</v>
      </c>
      <c r="AF14" s="5">
        <v>-1.2481945000000001</v>
      </c>
      <c r="AG14" s="6">
        <v>63233.004000000001</v>
      </c>
      <c r="AH14" s="6">
        <v>42.816119999999998</v>
      </c>
      <c r="AI14" s="6">
        <v>-1.2680838000000001</v>
      </c>
      <c r="AJ14">
        <v>42.834827088118551</v>
      </c>
      <c r="AK14">
        <v>-1.2913233000859581</v>
      </c>
      <c r="AL14">
        <v>43.554122943003158</v>
      </c>
      <c r="AM14">
        <v>-1.248194460868391</v>
      </c>
    </row>
    <row r="15" spans="3:39" ht="15.75" thickBot="1" x14ac:dyDescent="0.3">
      <c r="E15" t="s">
        <v>36</v>
      </c>
      <c r="F15" t="s">
        <v>10</v>
      </c>
      <c r="G15">
        <v>507.14122229999998</v>
      </c>
      <c r="H15" t="s">
        <v>11</v>
      </c>
      <c r="K15" s="3" t="s">
        <v>39</v>
      </c>
      <c r="L15" s="3">
        <f>G17</f>
        <v>0.9362332257</v>
      </c>
      <c r="M15" s="2">
        <v>1.0569999999999999</v>
      </c>
      <c r="N15" s="9"/>
      <c r="O15" s="27" t="s">
        <v>41</v>
      </c>
      <c r="P15" s="37">
        <f>L15^L16/L14</f>
        <v>1.8627101837765071E-3</v>
      </c>
      <c r="Q15" s="16">
        <f>M15^M16/M14</f>
        <v>1.9055799601373023E-3</v>
      </c>
      <c r="R15" s="14">
        <v>1.86271017E-3</v>
      </c>
      <c r="S15" s="41">
        <v>1.8775177E-3</v>
      </c>
      <c r="T15" s="26">
        <f t="shared" si="0"/>
        <v>7.3959476798161246E-7</v>
      </c>
      <c r="U15" s="18">
        <f t="shared" si="0"/>
        <v>1.4726361907836332</v>
      </c>
      <c r="AA15" s="4">
        <v>50224.538999999997</v>
      </c>
      <c r="AB15" s="4">
        <v>42.126572000000003</v>
      </c>
      <c r="AC15" s="4">
        <v>-1.7705864</v>
      </c>
      <c r="AD15" s="5">
        <v>50224.538999999997</v>
      </c>
      <c r="AE15" s="5">
        <v>43.716068</v>
      </c>
      <c r="AF15" s="5">
        <v>-1.3787868000000001</v>
      </c>
      <c r="AG15" s="6">
        <v>50224.538999999997</v>
      </c>
      <c r="AH15" s="6">
        <v>42.980483999999997</v>
      </c>
      <c r="AI15" s="6">
        <v>-1.4011674000000001</v>
      </c>
      <c r="AJ15">
        <v>43.0026203635557</v>
      </c>
      <c r="AK15">
        <v>-1.4257954427941659</v>
      </c>
      <c r="AL15">
        <v>43.716068718005978</v>
      </c>
      <c r="AM15">
        <v>-1.3787867795935571</v>
      </c>
    </row>
    <row r="16" spans="3:39" ht="15.75" thickBot="1" x14ac:dyDescent="0.3">
      <c r="E16" t="s">
        <v>12</v>
      </c>
      <c r="F16" t="s">
        <v>13</v>
      </c>
      <c r="G16" t="s">
        <v>36</v>
      </c>
      <c r="H16" t="s">
        <v>10</v>
      </c>
      <c r="I16">
        <v>7.5287875890000002</v>
      </c>
      <c r="J16" t="s">
        <v>11</v>
      </c>
      <c r="K16" s="3" t="s">
        <v>40</v>
      </c>
      <c r="L16" s="3">
        <f>G19</f>
        <v>0.86405650320000005</v>
      </c>
      <c r="M16" s="2">
        <v>0.86660000000000004</v>
      </c>
      <c r="N16" s="9"/>
      <c r="O16" s="27" t="s">
        <v>42</v>
      </c>
      <c r="P16" s="34">
        <f>L16</f>
        <v>0.86405650320000005</v>
      </c>
      <c r="Q16" s="17">
        <f>M16</f>
        <v>0.86660000000000004</v>
      </c>
      <c r="R16" s="31">
        <v>0.864056508</v>
      </c>
      <c r="S16" s="42">
        <v>0.86020508799999995</v>
      </c>
      <c r="T16" s="26">
        <f t="shared" si="0"/>
        <v>-5.5551922070928873E-7</v>
      </c>
      <c r="U16" s="18">
        <f t="shared" si="0"/>
        <v>0.73793122547889289</v>
      </c>
      <c r="AA16" s="4">
        <v>39897.565999999999</v>
      </c>
      <c r="AB16" s="4">
        <v>42.326073000000001</v>
      </c>
      <c r="AC16" s="4">
        <v>-1.8928008000000001</v>
      </c>
      <c r="AD16" s="5">
        <v>39897.565999999999</v>
      </c>
      <c r="AE16" s="5">
        <v>43.894852</v>
      </c>
      <c r="AF16" s="5">
        <v>-1.5229539999999999</v>
      </c>
      <c r="AG16" s="6">
        <v>39897.565999999999</v>
      </c>
      <c r="AH16" s="6">
        <v>43.161982999999999</v>
      </c>
      <c r="AI16" s="6">
        <v>-1.5481278999999999</v>
      </c>
      <c r="AJ16">
        <v>43.187773407145869</v>
      </c>
      <c r="AK16">
        <v>-1.5741799739122879</v>
      </c>
      <c r="AL16">
        <v>43.894848536687142</v>
      </c>
      <c r="AM16">
        <v>-1.522953992739019</v>
      </c>
    </row>
    <row r="17" spans="4:39" ht="30.75" thickBot="1" x14ac:dyDescent="0.3">
      <c r="E17" t="s">
        <v>37</v>
      </c>
      <c r="F17" t="s">
        <v>10</v>
      </c>
      <c r="G17">
        <v>0.9362332257</v>
      </c>
      <c r="H17" t="s">
        <v>14</v>
      </c>
      <c r="N17" s="8"/>
      <c r="O17" s="28" t="s">
        <v>65</v>
      </c>
      <c r="P17" s="29">
        <v>8149.1944149999999</v>
      </c>
      <c r="Q17" s="30">
        <v>0.102764259</v>
      </c>
      <c r="R17" s="32">
        <v>8149.2057838409301</v>
      </c>
      <c r="S17" s="43">
        <v>9.9934726421672698E-2</v>
      </c>
      <c r="T17" s="26">
        <f t="shared" si="0"/>
        <v>-1.3950877045209854E-4</v>
      </c>
      <c r="U17" s="18">
        <f t="shared" si="0"/>
        <v>2.7534208934716284</v>
      </c>
      <c r="AA17" s="4">
        <v>31686.09</v>
      </c>
      <c r="AB17" s="4">
        <v>42.523975</v>
      </c>
      <c r="AC17" s="4">
        <v>-2.0340604999999998</v>
      </c>
      <c r="AD17" s="5">
        <v>31686.09</v>
      </c>
      <c r="AE17" s="5">
        <v>44.092548000000001</v>
      </c>
      <c r="AF17" s="5">
        <v>-1.6823764999999999</v>
      </c>
      <c r="AG17" s="6">
        <v>31686.09</v>
      </c>
      <c r="AH17" s="6">
        <v>43.362746999999999</v>
      </c>
      <c r="AI17" s="6">
        <v>-1.7106868</v>
      </c>
      <c r="AJ17">
        <v>43.392427970552703</v>
      </c>
      <c r="AK17">
        <v>-1.7381933265608329</v>
      </c>
      <c r="AL17">
        <v>44.092546270020136</v>
      </c>
      <c r="AM17">
        <v>-1.6823765241525079</v>
      </c>
    </row>
    <row r="18" spans="4:39" x14ac:dyDescent="0.25">
      <c r="E18" t="s">
        <v>12</v>
      </c>
      <c r="F18" t="s">
        <v>13</v>
      </c>
      <c r="G18" t="s">
        <v>37</v>
      </c>
      <c r="H18" t="s">
        <v>10</v>
      </c>
      <c r="I18">
        <v>1.7428183739999999E-2</v>
      </c>
      <c r="J18" t="s">
        <v>14</v>
      </c>
      <c r="N18" s="8"/>
      <c r="O18" s="27" t="s">
        <v>64</v>
      </c>
      <c r="P18" s="29">
        <v>10.49401014</v>
      </c>
      <c r="Q18" s="30">
        <v>21.983506869999999</v>
      </c>
      <c r="R18" s="44">
        <v>10.494017461598601</v>
      </c>
      <c r="S18" s="43">
        <v>23.9761263403953</v>
      </c>
      <c r="T18" s="26">
        <f t="shared" si="0"/>
        <v>-6.976931127955846E-5</v>
      </c>
      <c r="U18" s="18">
        <f t="shared" si="0"/>
        <v>-9.0641565159676496</v>
      </c>
      <c r="AA18" s="4">
        <v>25172.58</v>
      </c>
      <c r="AB18" s="4">
        <v>42.756874000000003</v>
      </c>
      <c r="AC18" s="4">
        <v>-2.1964446999999998</v>
      </c>
      <c r="AD18" s="5">
        <v>25172.58</v>
      </c>
      <c r="AE18" s="5">
        <v>44.310626999999997</v>
      </c>
      <c r="AF18" s="5">
        <v>-1.8582344</v>
      </c>
      <c r="AG18" s="6">
        <v>25172.58</v>
      </c>
      <c r="AH18" s="6">
        <v>43.584274000000001</v>
      </c>
      <c r="AI18" s="6">
        <v>-1.8900570999999999</v>
      </c>
      <c r="AJ18">
        <v>43.618080929662632</v>
      </c>
      <c r="AK18">
        <v>-1.91903512037471</v>
      </c>
      <c r="AL18">
        <v>44.310625283878458</v>
      </c>
      <c r="AM18">
        <v>-1.85823442525898</v>
      </c>
    </row>
    <row r="19" spans="4:39" x14ac:dyDescent="0.25">
      <c r="E19" t="s">
        <v>38</v>
      </c>
      <c r="F19" t="s">
        <v>10</v>
      </c>
      <c r="G19">
        <v>0.86405650320000005</v>
      </c>
      <c r="O19" s="8"/>
      <c r="AA19" s="4">
        <v>19995.175999999999</v>
      </c>
      <c r="AB19" s="4">
        <v>43.003036000000002</v>
      </c>
      <c r="AC19" s="4">
        <v>-2.4378228000000002</v>
      </c>
      <c r="AD19" s="5">
        <v>19995.175999999999</v>
      </c>
      <c r="AE19" s="5">
        <v>44.551659000000001</v>
      </c>
      <c r="AF19" s="5">
        <v>-2.0526004000000002</v>
      </c>
      <c r="AG19" s="6">
        <v>19995.175999999999</v>
      </c>
      <c r="AH19" s="6">
        <v>43.829189</v>
      </c>
      <c r="AI19" s="6">
        <v>-2.0883628999999999</v>
      </c>
      <c r="AJ19">
        <v>43.867372066981787</v>
      </c>
      <c r="AK19">
        <v>-2.1188209181436362</v>
      </c>
      <c r="AL19">
        <v>44.551655893407101</v>
      </c>
      <c r="AM19">
        <v>-2.0526003862205391</v>
      </c>
    </row>
    <row r="20" spans="4:39" x14ac:dyDescent="0.25">
      <c r="E20" t="s">
        <v>12</v>
      </c>
      <c r="F20" t="s">
        <v>13</v>
      </c>
      <c r="G20" t="s">
        <v>38</v>
      </c>
      <c r="H20" t="s">
        <v>10</v>
      </c>
      <c r="I20">
        <v>6.8456281130000005E-4</v>
      </c>
      <c r="AA20" s="4">
        <v>15884.798000000001</v>
      </c>
      <c r="AB20" s="4">
        <v>43.279636000000004</v>
      </c>
      <c r="AC20" s="4">
        <v>-2.662039</v>
      </c>
      <c r="AD20" s="5">
        <v>15884.798000000001</v>
      </c>
      <c r="AE20" s="5">
        <v>44.817734000000002</v>
      </c>
      <c r="AF20" s="5">
        <v>-2.2671635000000001</v>
      </c>
      <c r="AG20" s="6">
        <v>15884.798000000001</v>
      </c>
      <c r="AH20" s="6">
        <v>44.099632</v>
      </c>
      <c r="AI20" s="6">
        <v>-2.3073397</v>
      </c>
      <c r="AJ20">
        <v>44.142445807296603</v>
      </c>
      <c r="AK20">
        <v>-2.3392692952703329</v>
      </c>
      <c r="AL20">
        <v>44.817732694158288</v>
      </c>
      <c r="AM20">
        <v>-2.2671634791352471</v>
      </c>
    </row>
    <row r="21" spans="4:39" x14ac:dyDescent="0.25">
      <c r="E21" t="s">
        <v>44</v>
      </c>
      <c r="F21" t="s">
        <v>10</v>
      </c>
      <c r="G21">
        <v>8149.1944149999999</v>
      </c>
      <c r="H21" t="s">
        <v>45</v>
      </c>
      <c r="Q21" s="45"/>
      <c r="R21" s="105" t="s">
        <v>86</v>
      </c>
      <c r="S21" s="105"/>
      <c r="T21" s="46"/>
      <c r="AA21" s="4">
        <v>12618.766</v>
      </c>
      <c r="AB21" s="4">
        <v>43.556553000000001</v>
      </c>
      <c r="AC21" s="4">
        <v>-2.9356977999999998</v>
      </c>
      <c r="AD21" s="5">
        <v>12618.766</v>
      </c>
      <c r="AE21" s="5">
        <v>45.111691</v>
      </c>
      <c r="AF21" s="5">
        <v>-2.5042083000000002</v>
      </c>
      <c r="AG21" s="6">
        <v>12618.766</v>
      </c>
      <c r="AH21" s="6">
        <v>44.398499000000001</v>
      </c>
      <c r="AI21" s="6">
        <v>-2.5493313999999998</v>
      </c>
      <c r="AJ21">
        <v>44.446206930169822</v>
      </c>
      <c r="AK21">
        <v>-2.5827081873105042</v>
      </c>
      <c r="AL21">
        <v>45.111688843809517</v>
      </c>
      <c r="AM21">
        <v>-2.5042083491592431</v>
      </c>
    </row>
    <row r="22" spans="4:39" x14ac:dyDescent="0.25">
      <c r="E22" t="s">
        <v>16</v>
      </c>
      <c r="F22" t="s">
        <v>17</v>
      </c>
      <c r="G22" t="s">
        <v>18</v>
      </c>
      <c r="H22" t="s">
        <v>10</v>
      </c>
      <c r="I22">
        <v>10.49401014</v>
      </c>
      <c r="J22" t="s">
        <v>11</v>
      </c>
      <c r="O22" s="53" t="s">
        <v>85</v>
      </c>
      <c r="Q22" s="47"/>
      <c r="R22" s="8"/>
      <c r="S22" s="101"/>
      <c r="T22" s="102"/>
      <c r="AA22" s="4">
        <v>10020.785</v>
      </c>
      <c r="AB22" s="4">
        <v>43.871150999999998</v>
      </c>
      <c r="AC22" s="4">
        <v>-3.2669465999999998</v>
      </c>
      <c r="AD22" s="5">
        <v>10020.785</v>
      </c>
      <c r="AE22" s="5">
        <v>45.436892999999998</v>
      </c>
      <c r="AF22" s="5">
        <v>-2.7664513999999998</v>
      </c>
      <c r="AG22" s="6">
        <v>10020.785</v>
      </c>
      <c r="AH22" s="6">
        <v>44.729233000000001</v>
      </c>
      <c r="AI22" s="6">
        <v>-2.8171252999999998</v>
      </c>
      <c r="AJ22">
        <v>44.782109092361083</v>
      </c>
      <c r="AK22">
        <v>-2.851905408548947</v>
      </c>
      <c r="AL22">
        <v>45.436892794425702</v>
      </c>
      <c r="AM22">
        <v>-2.7664513003496332</v>
      </c>
    </row>
    <row r="23" spans="4:39" ht="30" x14ac:dyDescent="0.25">
      <c r="D23" t="s">
        <v>1</v>
      </c>
      <c r="O23" s="54" t="s">
        <v>81</v>
      </c>
      <c r="Q23" s="47"/>
      <c r="R23" s="8"/>
      <c r="S23" s="59" t="s">
        <v>99</v>
      </c>
      <c r="T23" s="49" t="s">
        <v>80</v>
      </c>
      <c r="AA23" s="4">
        <v>7959.7606999999998</v>
      </c>
      <c r="AB23" s="4">
        <v>44.221316999999999</v>
      </c>
      <c r="AC23" s="4">
        <v>-3.6977932</v>
      </c>
      <c r="AD23" s="5">
        <v>7959.7606999999998</v>
      </c>
      <c r="AE23" s="5">
        <v>45.795726999999999</v>
      </c>
      <c r="AF23" s="5">
        <v>-3.0558119000000001</v>
      </c>
      <c r="AG23" s="6">
        <v>7959.7606999999998</v>
      </c>
      <c r="AH23" s="6">
        <v>45.094273000000001</v>
      </c>
      <c r="AI23" s="6">
        <v>-3.1126976000000002</v>
      </c>
      <c r="AJ23">
        <v>45.152581220557828</v>
      </c>
      <c r="AK23">
        <v>-3.1488075386402441</v>
      </c>
      <c r="AL23">
        <v>45.795724850454953</v>
      </c>
      <c r="AM23">
        <v>-3.0558117991274738</v>
      </c>
    </row>
    <row r="24" spans="4:39" x14ac:dyDescent="0.25">
      <c r="E24" t="s">
        <v>19</v>
      </c>
      <c r="F24" t="s">
        <v>20</v>
      </c>
      <c r="G24" t="s">
        <v>21</v>
      </c>
      <c r="M24" s="1"/>
      <c r="N24" s="1"/>
      <c r="O24" s="55" t="s">
        <v>82</v>
      </c>
      <c r="P24" s="1"/>
      <c r="Q24" s="57" t="s">
        <v>34</v>
      </c>
      <c r="R24" s="8"/>
      <c r="S24" s="60">
        <f>S13</f>
        <v>41.223524099999999</v>
      </c>
      <c r="T24" s="67">
        <v>41.25</v>
      </c>
      <c r="V24">
        <v>41.223524099999999</v>
      </c>
      <c r="AA24" s="4">
        <v>6323.8188</v>
      </c>
      <c r="AB24" s="4">
        <v>44.609408999999999</v>
      </c>
      <c r="AC24" s="4">
        <v>-4.1695104000000001</v>
      </c>
      <c r="AD24" s="5">
        <v>6323.8188</v>
      </c>
      <c r="AE24" s="5">
        <v>46.191752999999999</v>
      </c>
      <c r="AF24" s="5">
        <v>-3.3751658999999998</v>
      </c>
      <c r="AG24" s="6">
        <v>6323.8188</v>
      </c>
      <c r="AH24" s="6">
        <v>45.497269000000003</v>
      </c>
      <c r="AI24" s="6">
        <v>-3.4390027999999999</v>
      </c>
      <c r="AJ24">
        <v>45.561273360106732</v>
      </c>
      <c r="AK24">
        <v>-3.4763397807397021</v>
      </c>
      <c r="AL24">
        <v>46.191751554991832</v>
      </c>
      <c r="AM24">
        <v>-3.3751658892336329</v>
      </c>
    </row>
    <row r="25" spans="4:39" x14ac:dyDescent="0.25">
      <c r="E25" t="s">
        <v>22</v>
      </c>
      <c r="F25" t="s">
        <v>46</v>
      </c>
      <c r="G25" t="s">
        <v>47</v>
      </c>
      <c r="H25" t="s">
        <v>48</v>
      </c>
      <c r="O25" s="56" t="s">
        <v>83</v>
      </c>
      <c r="Q25" s="58" t="s">
        <v>9</v>
      </c>
      <c r="R25" s="8"/>
      <c r="S25" s="61">
        <f>S14</f>
        <v>524.53791999999999</v>
      </c>
      <c r="T25" s="68">
        <v>550.6</v>
      </c>
      <c r="V25">
        <v>524.53791999999999</v>
      </c>
      <c r="AA25" s="4">
        <v>5021.6068999999998</v>
      </c>
      <c r="AB25" s="4">
        <v>45.083030999999998</v>
      </c>
      <c r="AC25" s="4">
        <v>-4.7522935999999998</v>
      </c>
      <c r="AD25" s="5">
        <v>5021.6068999999998</v>
      </c>
      <c r="AE25" s="5">
        <v>46.630161000000001</v>
      </c>
      <c r="AF25" s="5">
        <v>-3.7286963000000002</v>
      </c>
      <c r="AG25" s="6">
        <v>5021.6068999999998</v>
      </c>
      <c r="AH25" s="6">
        <v>45.943522999999999</v>
      </c>
      <c r="AI25" s="6">
        <v>-3.8003336999999999</v>
      </c>
      <c r="AJ25">
        <v>46.013501848945737</v>
      </c>
      <c r="AK25">
        <v>-3.838762730821828</v>
      </c>
      <c r="AL25">
        <v>46.630159824982293</v>
      </c>
      <c r="AM25">
        <v>-3.728696276336037</v>
      </c>
    </row>
    <row r="26" spans="4:39" x14ac:dyDescent="0.25">
      <c r="E26" t="s">
        <v>24</v>
      </c>
      <c r="F26" t="s">
        <v>25</v>
      </c>
      <c r="G26" t="s">
        <v>26</v>
      </c>
      <c r="H26">
        <v>5000</v>
      </c>
      <c r="I26" t="s">
        <v>27</v>
      </c>
      <c r="Q26" s="58" t="s">
        <v>70</v>
      </c>
      <c r="R26" s="8"/>
      <c r="S26" s="62">
        <f>(S14*S15)^(1/S16)</f>
        <v>0.98238560791187957</v>
      </c>
      <c r="T26" s="68">
        <v>1.0569999999999999</v>
      </c>
      <c r="V26">
        <v>0.98238560791188001</v>
      </c>
      <c r="AA26" s="4">
        <v>3986.1731</v>
      </c>
      <c r="AB26" s="4">
        <v>45.693793999999997</v>
      </c>
      <c r="AC26" s="4">
        <v>-5.4734458999999998</v>
      </c>
      <c r="AD26" s="5">
        <v>3986.1731</v>
      </c>
      <c r="AE26" s="5">
        <v>47.115253000000003</v>
      </c>
      <c r="AF26" s="5">
        <v>-4.1198711000000001</v>
      </c>
      <c r="AG26" s="6">
        <v>3986.1731</v>
      </c>
      <c r="AH26" s="6">
        <v>46.437443000000002</v>
      </c>
      <c r="AI26" s="6">
        <v>-4.2002572999999996</v>
      </c>
      <c r="AJ26">
        <v>46.513662082605741</v>
      </c>
      <c r="AK26">
        <v>-4.2395989272812562</v>
      </c>
      <c r="AL26">
        <v>47.115250540626427</v>
      </c>
      <c r="AM26">
        <v>-4.1198711701973867</v>
      </c>
    </row>
    <row r="27" spans="4:39" x14ac:dyDescent="0.25">
      <c r="E27" t="s">
        <v>24</v>
      </c>
      <c r="F27" t="s">
        <v>4</v>
      </c>
      <c r="G27" t="s">
        <v>26</v>
      </c>
      <c r="H27">
        <v>5000</v>
      </c>
      <c r="I27" t="s">
        <v>27</v>
      </c>
      <c r="Q27" s="58" t="s">
        <v>42</v>
      </c>
      <c r="R27" s="8"/>
      <c r="S27" s="63">
        <v>0.86020508799999995</v>
      </c>
      <c r="T27" s="68">
        <v>0.86660000000000004</v>
      </c>
      <c r="V27">
        <v>0.86020508799999995</v>
      </c>
      <c r="AA27" s="4">
        <v>3166.9594999999999</v>
      </c>
      <c r="AB27" s="4">
        <v>46.383429999999997</v>
      </c>
      <c r="AC27" s="4">
        <v>-6.1850189999999996</v>
      </c>
      <c r="AD27" s="5">
        <v>3166.9594999999999</v>
      </c>
      <c r="AE27" s="5">
        <v>47.649138999999998</v>
      </c>
      <c r="AF27" s="5">
        <v>-4.5503954999999996</v>
      </c>
      <c r="AG27" s="6">
        <v>3166.9594999999999</v>
      </c>
      <c r="AH27" s="6">
        <v>46.981200999999999</v>
      </c>
      <c r="AI27" s="6">
        <v>-4.6405396000000003</v>
      </c>
      <c r="AJ27">
        <v>47.063890753279217</v>
      </c>
      <c r="AK27">
        <v>-4.6805607484995564</v>
      </c>
      <c r="AL27">
        <v>47.649138063728913</v>
      </c>
      <c r="AM27">
        <v>-4.5503955823296538</v>
      </c>
    </row>
    <row r="28" spans="4:39" x14ac:dyDescent="0.25">
      <c r="E28" t="s">
        <v>28</v>
      </c>
      <c r="F28">
        <v>1</v>
      </c>
      <c r="Q28" s="47" t="s">
        <v>71</v>
      </c>
      <c r="R28" s="8"/>
      <c r="S28" s="8">
        <v>9.9934721879999994E-2</v>
      </c>
      <c r="T28" s="49">
        <v>0.102764259</v>
      </c>
      <c r="AA28" s="4">
        <v>2515.8047000000001</v>
      </c>
      <c r="AB28" s="4">
        <v>47.247585000000001</v>
      </c>
      <c r="AC28" s="4">
        <v>-6.9822278000000004</v>
      </c>
      <c r="AD28" s="5">
        <v>2515.8047000000001</v>
      </c>
      <c r="AE28" s="5">
        <v>48.239139999999999</v>
      </c>
      <c r="AF28" s="5">
        <v>-5.0261693000000003</v>
      </c>
      <c r="AG28" s="6">
        <v>2515.8047000000001</v>
      </c>
      <c r="AH28" s="6">
        <v>47.582290999999998</v>
      </c>
      <c r="AI28" s="6">
        <v>-5.1272392</v>
      </c>
      <c r="AJ28">
        <v>47.671680536980467</v>
      </c>
      <c r="AK28">
        <v>-5.167652941661232</v>
      </c>
      <c r="AL28">
        <v>48.239138601303416</v>
      </c>
      <c r="AM28">
        <v>-5.0261692679945789</v>
      </c>
    </row>
    <row r="29" spans="4:39" x14ac:dyDescent="0.25">
      <c r="E29" t="s">
        <v>30</v>
      </c>
      <c r="F29" t="s">
        <v>31</v>
      </c>
      <c r="G29">
        <v>100</v>
      </c>
      <c r="H29" t="s">
        <v>32</v>
      </c>
      <c r="Q29" s="64" t="s">
        <v>64</v>
      </c>
      <c r="R29" s="8"/>
      <c r="S29" s="8">
        <v>23.97610156</v>
      </c>
      <c r="T29" s="49">
        <v>21.983506869999999</v>
      </c>
      <c r="AA29" s="4">
        <v>1998.0817999999999</v>
      </c>
      <c r="AB29" s="4">
        <v>48.268245999999998</v>
      </c>
      <c r="AC29" s="4">
        <v>-7.8374433999999997</v>
      </c>
      <c r="AD29" s="5">
        <v>1998.0817999999999</v>
      </c>
      <c r="AE29" s="5">
        <v>48.891502000000003</v>
      </c>
      <c r="AF29" s="5">
        <v>-5.5522299000000004</v>
      </c>
      <c r="AG29" s="6">
        <v>1998.0817999999999</v>
      </c>
      <c r="AH29" s="6">
        <v>48.247104999999998</v>
      </c>
      <c r="AI29" s="6">
        <v>-5.6655382999999997</v>
      </c>
      <c r="AJ29">
        <v>48.343412724154859</v>
      </c>
      <c r="AK29">
        <v>-5.7059895722566774</v>
      </c>
      <c r="AL29">
        <v>48.891499275058649</v>
      </c>
      <c r="AM29">
        <v>-5.5522298770430716</v>
      </c>
    </row>
    <row r="30" spans="4:39" x14ac:dyDescent="0.25">
      <c r="E30" t="s">
        <v>33</v>
      </c>
      <c r="F30" t="s">
        <v>31</v>
      </c>
      <c r="G30">
        <v>100</v>
      </c>
      <c r="H30" t="s">
        <v>27</v>
      </c>
      <c r="Q30" s="50"/>
      <c r="R30" s="51" t="s">
        <v>87</v>
      </c>
      <c r="S30" s="51"/>
      <c r="T30" s="52"/>
      <c r="AA30" s="4">
        <v>1588.4749999999999</v>
      </c>
      <c r="AB30" s="4">
        <v>49.514561</v>
      </c>
      <c r="AC30" s="4">
        <v>-8.6946335000000001</v>
      </c>
      <c r="AD30" s="5">
        <v>1588.4749999999999</v>
      </c>
      <c r="AE30" s="5">
        <v>49.608882999999999</v>
      </c>
      <c r="AF30" s="5">
        <v>-6.1307225000000001</v>
      </c>
      <c r="AG30" s="6">
        <v>1588.4749999999999</v>
      </c>
      <c r="AH30" s="6">
        <v>48.978397000000001</v>
      </c>
      <c r="AI30" s="6">
        <v>-6.2576618000000002</v>
      </c>
      <c r="AJ30">
        <v>49.081768924017567</v>
      </c>
      <c r="AK30">
        <v>-6.2977197236513067</v>
      </c>
      <c r="AL30">
        <v>49.608880167337148</v>
      </c>
      <c r="AM30">
        <v>-6.1307224874872359</v>
      </c>
    </row>
    <row r="31" spans="4:39" x14ac:dyDescent="0.25">
      <c r="AA31" s="4">
        <v>1260.4036000000001</v>
      </c>
      <c r="AB31" s="4">
        <v>50.869781000000003</v>
      </c>
      <c r="AC31" s="4">
        <v>-9.5225506000000006</v>
      </c>
      <c r="AD31" s="5">
        <v>1260.4036000000001</v>
      </c>
      <c r="AE31" s="5">
        <v>50.408009</v>
      </c>
      <c r="AF31" s="5">
        <v>-6.7751336000000002</v>
      </c>
      <c r="AG31" s="6">
        <v>1260.4036000000001</v>
      </c>
      <c r="AH31" s="6">
        <v>49.793255000000002</v>
      </c>
      <c r="AI31" s="6">
        <v>-6.9174509000000004</v>
      </c>
      <c r="AJ31">
        <v>49.90389495261239</v>
      </c>
      <c r="AK31">
        <v>-6.956584319704457</v>
      </c>
      <c r="AL31">
        <v>50.408005640627223</v>
      </c>
      <c r="AM31">
        <v>-6.7751335473465302</v>
      </c>
    </row>
    <row r="32" spans="4:39" x14ac:dyDescent="0.25">
      <c r="AA32" s="4">
        <v>1001.6024</v>
      </c>
      <c r="AB32" s="4">
        <v>52.409945999999998</v>
      </c>
      <c r="AC32" s="4">
        <v>-10.27422</v>
      </c>
      <c r="AD32" s="5">
        <v>1001.6024</v>
      </c>
      <c r="AE32" s="5">
        <v>51.285069</v>
      </c>
      <c r="AF32" s="5">
        <v>-7.4823918000000003</v>
      </c>
      <c r="AG32" s="6">
        <v>1001.6024</v>
      </c>
      <c r="AH32" s="6">
        <v>50.687846999999998</v>
      </c>
      <c r="AI32" s="6">
        <v>-7.6417989999999998</v>
      </c>
      <c r="AJ32">
        <v>50.805799643904017</v>
      </c>
      <c r="AK32">
        <v>-7.6793847778312418</v>
      </c>
      <c r="AL32">
        <v>51.285067139560937</v>
      </c>
      <c r="AM32">
        <v>-7.4823918553100297</v>
      </c>
    </row>
    <row r="33" spans="4:39" x14ac:dyDescent="0.25">
      <c r="Q33" s="45"/>
      <c r="R33" s="105" t="s">
        <v>101</v>
      </c>
      <c r="S33" s="105"/>
      <c r="T33" s="46"/>
      <c r="AA33" s="4">
        <v>795.25409000000002</v>
      </c>
      <c r="AB33" s="4">
        <v>54.015957</v>
      </c>
      <c r="AC33" s="4">
        <v>-10.968202</v>
      </c>
      <c r="AD33" s="5">
        <v>795.25409000000002</v>
      </c>
      <c r="AE33" s="5">
        <v>52.257511000000001</v>
      </c>
      <c r="AF33" s="5">
        <v>-8.2665652999999999</v>
      </c>
      <c r="AG33" s="6">
        <v>795.25409000000002</v>
      </c>
      <c r="AH33" s="6">
        <v>51.680016000000002</v>
      </c>
      <c r="AI33" s="6">
        <v>-8.4451561000000002</v>
      </c>
      <c r="AJ33">
        <v>51.805344601058188</v>
      </c>
      <c r="AK33">
        <v>-8.4804356648320578</v>
      </c>
      <c r="AL33">
        <v>52.257510509958003</v>
      </c>
      <c r="AM33">
        <v>-8.2665656601954289</v>
      </c>
    </row>
    <row r="34" spans="4:39" x14ac:dyDescent="0.25"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51</v>
      </c>
      <c r="J34" t="s">
        <v>2</v>
      </c>
      <c r="Q34" s="47"/>
      <c r="R34" s="8"/>
      <c r="S34" s="101"/>
      <c r="T34" s="102"/>
      <c r="AA34" s="4">
        <v>631.81964000000005</v>
      </c>
      <c r="AB34" s="4">
        <v>55.735835999999999</v>
      </c>
      <c r="AC34" s="4">
        <v>-11.623464999999999</v>
      </c>
      <c r="AD34" s="5">
        <v>631.81964000000005</v>
      </c>
      <c r="AE34" s="5">
        <v>53.328754000000004</v>
      </c>
      <c r="AF34" s="5">
        <v>-9.1304092000000008</v>
      </c>
      <c r="AG34" s="6">
        <v>631.81964000000005</v>
      </c>
      <c r="AH34" s="6">
        <v>52.773308</v>
      </c>
      <c r="AI34" s="6">
        <v>-9.3303919000000004</v>
      </c>
      <c r="AJ34">
        <v>52.905952698288743</v>
      </c>
      <c r="AK34">
        <v>-9.3624801253803476</v>
      </c>
      <c r="AL34">
        <v>53.328751918060981</v>
      </c>
      <c r="AM34">
        <v>-9.1304097425504818</v>
      </c>
    </row>
    <row r="35" spans="4:39" ht="30" x14ac:dyDescent="0.25">
      <c r="D35" t="s">
        <v>7</v>
      </c>
      <c r="E35" t="s">
        <v>8</v>
      </c>
      <c r="Q35" s="47"/>
      <c r="R35" s="8"/>
      <c r="S35" s="59" t="s">
        <v>100</v>
      </c>
      <c r="T35" s="49" t="s">
        <v>84</v>
      </c>
      <c r="AA35" s="4">
        <v>502.08864999999997</v>
      </c>
      <c r="AB35" s="4">
        <v>57.408450999999999</v>
      </c>
      <c r="AC35" s="4">
        <v>-12.221297</v>
      </c>
      <c r="AD35" s="5">
        <v>502.08864999999997</v>
      </c>
      <c r="AE35" s="5">
        <v>54.510693000000003</v>
      </c>
      <c r="AF35" s="5">
        <v>-10.08352</v>
      </c>
      <c r="AG35" s="6">
        <v>502.08864999999997</v>
      </c>
      <c r="AH35" s="6">
        <v>53.979931000000001</v>
      </c>
      <c r="AI35" s="6">
        <v>-10.307391000000001</v>
      </c>
      <c r="AJ35">
        <v>54.119756153213039</v>
      </c>
      <c r="AK35">
        <v>-10.33524110751774</v>
      </c>
      <c r="AL35">
        <v>54.510691619567837</v>
      </c>
      <c r="AM35">
        <v>-10.08352041314645</v>
      </c>
    </row>
    <row r="36" spans="4:39" x14ac:dyDescent="0.25">
      <c r="E36" t="s">
        <v>35</v>
      </c>
      <c r="Q36" s="27" t="s">
        <v>34</v>
      </c>
      <c r="R36" s="8"/>
      <c r="S36" s="66">
        <v>41.25</v>
      </c>
      <c r="T36" s="69">
        <v>41.2235242</v>
      </c>
      <c r="AA36" s="4">
        <v>398.59697999999997</v>
      </c>
      <c r="AB36" s="4">
        <v>59.186466000000003</v>
      </c>
      <c r="AC36" s="4">
        <v>-12.842404</v>
      </c>
      <c r="AD36" s="5">
        <v>398.59697999999997</v>
      </c>
      <c r="AE36" s="5">
        <v>55.821972000000002</v>
      </c>
      <c r="AF36" s="5">
        <v>-11.140930000000001</v>
      </c>
      <c r="AG36" s="6">
        <v>398.59697999999997</v>
      </c>
      <c r="AH36" s="6">
        <v>55.318984999999998</v>
      </c>
      <c r="AI36" s="6">
        <v>-11.391621000000001</v>
      </c>
      <c r="AJ36">
        <v>55.465789383301441</v>
      </c>
      <c r="AK36">
        <v>-11.41397308968368</v>
      </c>
      <c r="AL36">
        <v>55.821971431362243</v>
      </c>
      <c r="AM36">
        <v>-11.14093034629698</v>
      </c>
    </row>
    <row r="37" spans="4:39" x14ac:dyDescent="0.25">
      <c r="D37" t="s">
        <v>0</v>
      </c>
      <c r="Q37" s="27" t="s">
        <v>9</v>
      </c>
      <c r="R37" s="8"/>
      <c r="S37" s="66">
        <v>550.6</v>
      </c>
      <c r="T37" s="69">
        <v>524.53793299999995</v>
      </c>
      <c r="AA37" s="4">
        <v>316.72298999999998</v>
      </c>
      <c r="AB37" s="4">
        <v>60.931133000000003</v>
      </c>
      <c r="AC37" s="4">
        <v>-13.512129</v>
      </c>
      <c r="AD37" s="5">
        <v>316.72298999999998</v>
      </c>
      <c r="AE37" s="5">
        <v>57.264809</v>
      </c>
      <c r="AF37" s="5">
        <v>-12.304425999999999</v>
      </c>
      <c r="AG37" s="6">
        <v>316.72298999999998</v>
      </c>
      <c r="AH37" s="6">
        <v>56.792816000000002</v>
      </c>
      <c r="AI37" s="6">
        <v>-12.584977</v>
      </c>
      <c r="AJ37">
        <v>56.946208932694063</v>
      </c>
      <c r="AK37">
        <v>-12.600404359919571</v>
      </c>
      <c r="AL37">
        <v>57.264807732169537</v>
      </c>
      <c r="AM37">
        <v>-12.304426819483741</v>
      </c>
    </row>
    <row r="38" spans="4:39" x14ac:dyDescent="0.25">
      <c r="E38" t="s">
        <v>34</v>
      </c>
      <c r="F38" t="s">
        <v>10</v>
      </c>
      <c r="G38">
        <v>41.25</v>
      </c>
      <c r="H38" t="s">
        <v>11</v>
      </c>
      <c r="Q38" s="27" t="s">
        <v>41</v>
      </c>
      <c r="R38" s="8"/>
      <c r="S38" s="66">
        <v>1.9055799601373001E-3</v>
      </c>
      <c r="T38" s="69">
        <v>1.8775177199999999E-3</v>
      </c>
      <c r="AA38" s="4">
        <v>251.69135</v>
      </c>
      <c r="AB38" s="4">
        <v>62.710163000000001</v>
      </c>
      <c r="AC38" s="4">
        <v>-14.290009</v>
      </c>
      <c r="AD38" s="5">
        <v>251.69135</v>
      </c>
      <c r="AE38" s="5">
        <v>58.857605</v>
      </c>
      <c r="AF38" s="5">
        <v>-13.588849</v>
      </c>
      <c r="AG38" s="6">
        <v>251.69135</v>
      </c>
      <c r="AH38" s="6">
        <v>58.420302999999997</v>
      </c>
      <c r="AI38" s="6">
        <v>-13.902749</v>
      </c>
      <c r="AJ38">
        <v>58.579770312136667</v>
      </c>
      <c r="AK38">
        <v>-13.90956587647449</v>
      </c>
      <c r="AL38">
        <v>58.857602989766718</v>
      </c>
      <c r="AM38">
        <v>-13.58884949701549</v>
      </c>
    </row>
    <row r="39" spans="4:39" x14ac:dyDescent="0.25">
      <c r="E39" t="s">
        <v>12</v>
      </c>
      <c r="F39" t="s">
        <v>13</v>
      </c>
      <c r="G39" t="s">
        <v>34</v>
      </c>
      <c r="H39" t="s">
        <v>10</v>
      </c>
      <c r="I39">
        <v>0.2433025654</v>
      </c>
      <c r="J39" t="s">
        <v>11</v>
      </c>
      <c r="Q39" s="27" t="s">
        <v>42</v>
      </c>
      <c r="R39" s="8"/>
      <c r="S39" s="66">
        <v>0.86660000000000004</v>
      </c>
      <c r="T39" s="69">
        <v>0.86020509199999995</v>
      </c>
      <c r="AA39" s="4">
        <v>199.80817999999999</v>
      </c>
      <c r="AB39" s="4">
        <v>64.454453000000001</v>
      </c>
      <c r="AC39" s="4">
        <v>-15.213934999999999</v>
      </c>
      <c r="AD39" s="5">
        <v>199.80817999999999</v>
      </c>
      <c r="AE39" s="5">
        <v>60.624881999999999</v>
      </c>
      <c r="AF39" s="5">
        <v>-15.013975</v>
      </c>
      <c r="AG39" s="6">
        <v>199.80817999999999</v>
      </c>
      <c r="AH39" s="6">
        <v>60.226601000000002</v>
      </c>
      <c r="AI39" s="6">
        <v>-15.365304999999999</v>
      </c>
      <c r="AJ39">
        <v>60.391477467778429</v>
      </c>
      <c r="AK39">
        <v>-15.361496190989531</v>
      </c>
      <c r="AL39">
        <v>60.624882105267552</v>
      </c>
      <c r="AM39">
        <v>-15.01397514492978</v>
      </c>
    </row>
    <row r="40" spans="4:39" x14ac:dyDescent="0.25">
      <c r="E40" t="s">
        <v>36</v>
      </c>
      <c r="F40" t="s">
        <v>10</v>
      </c>
      <c r="G40">
        <v>550.6</v>
      </c>
      <c r="H40" t="s">
        <v>11</v>
      </c>
      <c r="Q40" s="50" t="s">
        <v>71</v>
      </c>
      <c r="R40" s="8"/>
      <c r="S40" s="65">
        <v>0.102764260151777</v>
      </c>
      <c r="T40" s="65">
        <v>9.99347264216736E-2</v>
      </c>
      <c r="AA40" s="4">
        <v>158.62943000000001</v>
      </c>
      <c r="AB40" s="4">
        <v>66.263885000000002</v>
      </c>
      <c r="AC40" s="4">
        <v>-16.214777000000002</v>
      </c>
      <c r="AD40" s="5">
        <v>158.62943000000001</v>
      </c>
      <c r="AE40" s="5">
        <v>62.576984000000003</v>
      </c>
      <c r="AF40" s="5">
        <v>-16.588139000000002</v>
      </c>
      <c r="AG40" s="6">
        <v>158.62943000000001</v>
      </c>
      <c r="AH40" s="6">
        <v>62.222389</v>
      </c>
      <c r="AI40" s="6">
        <v>-16.981286999999998</v>
      </c>
      <c r="AJ40">
        <v>62.391761975047046</v>
      </c>
      <c r="AK40">
        <v>-16.964555330379241</v>
      </c>
      <c r="AL40">
        <v>62.576981620421357</v>
      </c>
      <c r="AM40">
        <v>-16.588139102345391</v>
      </c>
    </row>
    <row r="41" spans="4:39" x14ac:dyDescent="0.25">
      <c r="E41" t="s">
        <v>12</v>
      </c>
      <c r="F41" t="s">
        <v>13</v>
      </c>
      <c r="G41" t="s">
        <v>36</v>
      </c>
      <c r="H41" t="s">
        <v>10</v>
      </c>
      <c r="I41">
        <v>1.377641973</v>
      </c>
      <c r="J41" t="s">
        <v>11</v>
      </c>
      <c r="Q41" s="64" t="s">
        <v>64</v>
      </c>
      <c r="R41" s="8"/>
      <c r="S41" s="65">
        <v>21.983527644098899</v>
      </c>
      <c r="T41" s="65">
        <v>23.976121405412499</v>
      </c>
      <c r="AA41" s="4">
        <v>126.00809</v>
      </c>
      <c r="AB41" s="4">
        <v>68.441299000000001</v>
      </c>
      <c r="AC41" s="4">
        <v>-17.553013</v>
      </c>
      <c r="AD41" s="5">
        <v>126.00809</v>
      </c>
      <c r="AE41" s="5">
        <v>64.728233000000003</v>
      </c>
      <c r="AF41" s="5">
        <v>-18.322897000000001</v>
      </c>
      <c r="AG41" s="6">
        <v>126.00809</v>
      </c>
      <c r="AH41" s="6">
        <v>64.422424000000007</v>
      </c>
      <c r="AI41" s="6">
        <v>-18.762653</v>
      </c>
      <c r="AJ41">
        <v>64.595135363270259</v>
      </c>
      <c r="AK41">
        <v>-18.730373060147791</v>
      </c>
      <c r="AL41">
        <v>64.728232457075492</v>
      </c>
      <c r="AM41">
        <v>-18.32289775793927</v>
      </c>
    </row>
    <row r="42" spans="4:39" x14ac:dyDescent="0.25">
      <c r="E42" t="s">
        <v>37</v>
      </c>
      <c r="F42" t="s">
        <v>10</v>
      </c>
      <c r="G42">
        <v>1.0569999999999999</v>
      </c>
      <c r="H42" t="s">
        <v>14</v>
      </c>
      <c r="Q42" s="47"/>
      <c r="R42" s="8"/>
      <c r="S42" s="8"/>
      <c r="T42" s="49"/>
      <c r="AA42" s="4">
        <v>100.16024</v>
      </c>
      <c r="AB42" s="4">
        <v>70.482246000000004</v>
      </c>
      <c r="AC42" s="4">
        <v>-18.925325000000001</v>
      </c>
      <c r="AD42" s="5">
        <v>100.16024</v>
      </c>
      <c r="AE42" s="5">
        <v>67.097412000000006</v>
      </c>
      <c r="AF42" s="5">
        <v>-20.233393</v>
      </c>
      <c r="AG42" s="6">
        <v>100.16024</v>
      </c>
      <c r="AH42" s="6">
        <v>66.846046000000001</v>
      </c>
      <c r="AI42" s="6">
        <v>-20.72505</v>
      </c>
      <c r="AJ42">
        <v>67.020642629895093</v>
      </c>
      <c r="AK42">
        <v>-20.674212338904329</v>
      </c>
      <c r="AL42">
        <v>67.097411020872755</v>
      </c>
      <c r="AM42">
        <v>-20.233392319179519</v>
      </c>
    </row>
    <row r="43" spans="4:39" x14ac:dyDescent="0.25">
      <c r="E43" t="s">
        <v>12</v>
      </c>
      <c r="F43" t="s">
        <v>13</v>
      </c>
      <c r="G43" t="s">
        <v>37</v>
      </c>
      <c r="H43" t="s">
        <v>10</v>
      </c>
      <c r="I43">
        <v>4.5249139650000002E-3</v>
      </c>
      <c r="J43" t="s">
        <v>14</v>
      </c>
      <c r="Q43" s="50"/>
      <c r="R43" s="51"/>
      <c r="S43" s="51"/>
      <c r="T43" s="52"/>
      <c r="AA43" s="4">
        <v>79.516548</v>
      </c>
      <c r="AB43" s="4">
        <v>72.848785000000007</v>
      </c>
      <c r="AC43" s="4">
        <v>-20.75149</v>
      </c>
      <c r="AD43" s="5">
        <v>79.516548</v>
      </c>
      <c r="AE43" s="5">
        <v>69.728363000000002</v>
      </c>
      <c r="AF43" s="5">
        <v>-22.354979</v>
      </c>
      <c r="AG43" s="6">
        <v>79.516548</v>
      </c>
      <c r="AH43" s="6">
        <v>69.538239000000004</v>
      </c>
      <c r="AI43" s="6">
        <v>-22.904913000000001</v>
      </c>
      <c r="AJ43">
        <v>69.712953341004834</v>
      </c>
      <c r="AK43">
        <v>-22.831872035294921</v>
      </c>
      <c r="AL43">
        <v>69.728363022862226</v>
      </c>
      <c r="AM43">
        <v>-22.35497974107215</v>
      </c>
    </row>
    <row r="44" spans="4:39" x14ac:dyDescent="0.25">
      <c r="E44" t="s">
        <v>38</v>
      </c>
      <c r="F44" t="s">
        <v>10</v>
      </c>
      <c r="G44">
        <v>0.86660000000000004</v>
      </c>
      <c r="AA44" s="4">
        <v>63.160763000000003</v>
      </c>
      <c r="AB44" s="4">
        <v>75.395401000000007</v>
      </c>
      <c r="AC44" s="4">
        <v>-22.745145999999998</v>
      </c>
      <c r="AD44" s="5">
        <v>63.160763000000003</v>
      </c>
      <c r="AE44" s="5">
        <v>72.628249999999994</v>
      </c>
      <c r="AF44" s="5">
        <v>-24.693434</v>
      </c>
      <c r="AG44" s="6">
        <v>63.160763000000003</v>
      </c>
      <c r="AH44" s="6">
        <v>72.506500000000003</v>
      </c>
      <c r="AI44" s="6">
        <v>-25.308304</v>
      </c>
      <c r="AJ44">
        <v>72.679152666670205</v>
      </c>
      <c r="AK44">
        <v>-25.209030274131681</v>
      </c>
      <c r="AL44">
        <v>72.628248693963926</v>
      </c>
      <c r="AM44">
        <v>-24.69343396913024</v>
      </c>
    </row>
    <row r="45" spans="4:39" x14ac:dyDescent="0.25">
      <c r="E45" t="s">
        <v>12</v>
      </c>
      <c r="F45" t="s">
        <v>13</v>
      </c>
      <c r="G45" t="s">
        <v>38</v>
      </c>
      <c r="H45" t="s">
        <v>10</v>
      </c>
      <c r="I45">
        <v>1.739016185E-3</v>
      </c>
      <c r="R45" t="s">
        <v>108</v>
      </c>
      <c r="AA45" s="4">
        <v>50.208866</v>
      </c>
      <c r="AB45" s="4">
        <v>78.144249000000002</v>
      </c>
      <c r="AC45" s="4">
        <v>-25.013335999999999</v>
      </c>
      <c r="AD45" s="5">
        <v>50.208866</v>
      </c>
      <c r="AE45" s="5">
        <v>75.819930999999997</v>
      </c>
      <c r="AF45" s="5">
        <v>-27.267192999999999</v>
      </c>
      <c r="AG45" s="6">
        <v>50.208866</v>
      </c>
      <c r="AH45" s="6">
        <v>75.774390999999994</v>
      </c>
      <c r="AI45" s="6">
        <v>-27.954308000000001</v>
      </c>
      <c r="AJ45">
        <v>75.942377059663755</v>
      </c>
      <c r="AK45">
        <v>-27.824230136447181</v>
      </c>
      <c r="AL45">
        <v>75.81993142982239</v>
      </c>
      <c r="AM45">
        <v>-27.26719338785</v>
      </c>
    </row>
    <row r="46" spans="4:39" x14ac:dyDescent="0.25">
      <c r="E46" t="s">
        <v>15</v>
      </c>
      <c r="F46" t="s">
        <v>10</v>
      </c>
      <c r="G46">
        <v>0.102764259</v>
      </c>
      <c r="AA46" s="4">
        <v>39.859695000000002</v>
      </c>
      <c r="AB46" s="4">
        <v>81.169410999999997</v>
      </c>
      <c r="AC46" s="4">
        <v>-27.721993999999999</v>
      </c>
      <c r="AD46" s="5">
        <v>39.859695000000002</v>
      </c>
      <c r="AE46" s="5">
        <v>79.365814</v>
      </c>
      <c r="AF46" s="5">
        <v>-30.126579</v>
      </c>
      <c r="AG46" s="6">
        <v>39.859695000000002</v>
      </c>
      <c r="AH46" s="6">
        <v>79.405997999999997</v>
      </c>
      <c r="AI46" s="6">
        <v>-30.894812000000002</v>
      </c>
      <c r="AJ46">
        <v>79.566130906840982</v>
      </c>
      <c r="AK46">
        <v>-30.728367096955711</v>
      </c>
      <c r="AL46">
        <v>79.365811973722657</v>
      </c>
      <c r="AM46">
        <v>-30.126579399701569</v>
      </c>
    </row>
    <row r="47" spans="4:39" x14ac:dyDescent="0.25">
      <c r="E47" t="s">
        <v>16</v>
      </c>
      <c r="F47" t="s">
        <v>17</v>
      </c>
      <c r="G47" t="s">
        <v>18</v>
      </c>
      <c r="H47" t="s">
        <v>10</v>
      </c>
      <c r="I47">
        <v>21.983506869999999</v>
      </c>
      <c r="J47" t="s">
        <v>11</v>
      </c>
      <c r="S47">
        <v>41.223524099999999</v>
      </c>
      <c r="AA47" s="4">
        <v>31.672298000000001</v>
      </c>
      <c r="AB47" s="4">
        <v>84.560738000000001</v>
      </c>
      <c r="AC47" s="4">
        <v>-30.646740000000001</v>
      </c>
      <c r="AD47" s="5">
        <v>31.672298000000001</v>
      </c>
      <c r="AE47" s="5">
        <v>83.267471</v>
      </c>
      <c r="AF47" s="5">
        <v>-33.272826999999999</v>
      </c>
      <c r="AG47" s="6">
        <v>31.672298000000001</v>
      </c>
      <c r="AH47" s="6">
        <v>83.403130000000004</v>
      </c>
      <c r="AI47" s="6">
        <v>-34.131283000000003</v>
      </c>
      <c r="AJ47">
        <v>83.551700951318139</v>
      </c>
      <c r="AK47">
        <v>-33.922442152426058</v>
      </c>
      <c r="AL47">
        <v>83.267468826569413</v>
      </c>
      <c r="AM47">
        <v>-33.272827276080669</v>
      </c>
    </row>
    <row r="48" spans="4:39" x14ac:dyDescent="0.25">
      <c r="D48" t="s">
        <v>1</v>
      </c>
      <c r="S48">
        <v>524.53791999999999</v>
      </c>
      <c r="AA48" s="4">
        <v>25.136747</v>
      </c>
      <c r="AB48" s="4">
        <v>88.380409</v>
      </c>
      <c r="AC48" s="4">
        <v>-34.014167999999998</v>
      </c>
      <c r="AD48" s="5">
        <v>25.136747</v>
      </c>
      <c r="AE48" s="5">
        <v>87.600005999999993</v>
      </c>
      <c r="AF48" s="5">
        <v>-36.766379999999998</v>
      </c>
      <c r="AG48" s="6">
        <v>25.136747</v>
      </c>
      <c r="AH48" s="6">
        <v>87.843024999999997</v>
      </c>
      <c r="AI48" s="6">
        <v>-37.726170000000003</v>
      </c>
      <c r="AJ48">
        <v>87.975463378952242</v>
      </c>
      <c r="AK48">
        <v>-37.46755328549343</v>
      </c>
      <c r="AL48">
        <v>87.600007521805836</v>
      </c>
      <c r="AM48">
        <v>-36.766381875169579</v>
      </c>
    </row>
    <row r="49" spans="5:39" x14ac:dyDescent="0.25">
      <c r="E49" t="s">
        <v>19</v>
      </c>
      <c r="F49" t="s">
        <v>20</v>
      </c>
      <c r="G49" t="s">
        <v>21</v>
      </c>
      <c r="Q49" t="s">
        <v>88</v>
      </c>
      <c r="S49">
        <v>1.1448772424852101</v>
      </c>
      <c r="AA49" s="4">
        <v>19.980817999999999</v>
      </c>
      <c r="AB49" s="4">
        <v>92.502303999999995</v>
      </c>
      <c r="AC49" s="4">
        <v>-37.786079000000001</v>
      </c>
      <c r="AD49" s="5">
        <v>19.980817999999999</v>
      </c>
      <c r="AE49" s="5">
        <v>92.353233000000003</v>
      </c>
      <c r="AF49" s="5">
        <v>-40.599227999999997</v>
      </c>
      <c r="AG49" s="6">
        <v>19.980817999999999</v>
      </c>
      <c r="AH49" s="6">
        <v>92.715812999999997</v>
      </c>
      <c r="AI49" s="6">
        <v>-41.671374999999998</v>
      </c>
      <c r="AJ49">
        <v>92.826704411748381</v>
      </c>
      <c r="AK49">
        <v>-41.355252700925703</v>
      </c>
      <c r="AL49">
        <v>92.353230700478306</v>
      </c>
      <c r="AM49">
        <v>-40.599229906513322</v>
      </c>
    </row>
    <row r="50" spans="5:39" x14ac:dyDescent="0.25">
      <c r="E50" t="s">
        <v>22</v>
      </c>
      <c r="F50" t="s">
        <v>23</v>
      </c>
      <c r="Q50" t="s">
        <v>68</v>
      </c>
      <c r="S50">
        <v>0.86020508799999995</v>
      </c>
      <c r="AA50" s="4">
        <v>15.857576999999999</v>
      </c>
      <c r="AB50" s="4">
        <v>97.161674000000005</v>
      </c>
      <c r="AC50" s="4">
        <v>-41.999583999999999</v>
      </c>
      <c r="AD50" s="5">
        <v>15.857576999999999</v>
      </c>
      <c r="AE50" s="5">
        <v>97.638144999999994</v>
      </c>
      <c r="AF50" s="5">
        <v>-44.862743000000002</v>
      </c>
      <c r="AG50" s="6">
        <v>15.857576999999999</v>
      </c>
      <c r="AH50" s="6">
        <v>98.135886999999997</v>
      </c>
      <c r="AI50" s="6">
        <v>-46.060287000000002</v>
      </c>
      <c r="AJ50">
        <v>98.218391809345462</v>
      </c>
      <c r="AK50">
        <v>-45.677662725673663</v>
      </c>
      <c r="AL50">
        <v>97.638148706742555</v>
      </c>
      <c r="AM50">
        <v>-44.862744427057919</v>
      </c>
    </row>
    <row r="51" spans="5:39" x14ac:dyDescent="0.25">
      <c r="E51" t="s">
        <v>24</v>
      </c>
      <c r="F51" t="s">
        <v>25</v>
      </c>
      <c r="G51" t="s">
        <v>26</v>
      </c>
      <c r="H51">
        <v>5000</v>
      </c>
      <c r="I51" t="s">
        <v>27</v>
      </c>
      <c r="Q51" t="s">
        <v>69</v>
      </c>
      <c r="AA51" s="4">
        <v>12.600809</v>
      </c>
      <c r="AB51" s="4">
        <v>102.29665</v>
      </c>
      <c r="AC51" s="4">
        <v>-46.861248000000003</v>
      </c>
      <c r="AD51" s="5">
        <v>12.600809</v>
      </c>
      <c r="AE51" s="5">
        <v>103.44398</v>
      </c>
      <c r="AF51" s="5">
        <v>-49.552067000000001</v>
      </c>
      <c r="AG51" s="6">
        <v>12.600809</v>
      </c>
      <c r="AH51" s="6">
        <v>104.09108999999999</v>
      </c>
      <c r="AI51" s="6">
        <v>-50.886237999999999</v>
      </c>
      <c r="AJ51">
        <v>104.13874174038</v>
      </c>
      <c r="AK51">
        <v>-50.42897118908634</v>
      </c>
      <c r="AL51">
        <v>103.4439778043254</v>
      </c>
      <c r="AM51">
        <v>-49.55206782452877</v>
      </c>
    </row>
    <row r="52" spans="5:39" x14ac:dyDescent="0.25">
      <c r="E52" t="s">
        <v>24</v>
      </c>
      <c r="F52" t="s">
        <v>4</v>
      </c>
      <c r="G52" t="s">
        <v>26</v>
      </c>
      <c r="H52">
        <v>5000</v>
      </c>
      <c r="I52" t="s">
        <v>27</v>
      </c>
      <c r="Q52" t="s">
        <v>0</v>
      </c>
      <c r="AA52" s="4">
        <v>10.016025000000001</v>
      </c>
      <c r="AB52" s="4">
        <v>108.18453</v>
      </c>
      <c r="AC52" s="4">
        <v>-52.343094000000001</v>
      </c>
      <c r="AD52" s="5">
        <v>10.016025000000001</v>
      </c>
      <c r="AE52" s="5">
        <v>109.85348999999999</v>
      </c>
      <c r="AF52" s="5">
        <v>-54.733929000000003</v>
      </c>
      <c r="AG52" s="6">
        <v>10.016025000000001</v>
      </c>
      <c r="AH52" s="6">
        <v>110.66132</v>
      </c>
      <c r="AI52" s="6">
        <v>-56.217948999999997</v>
      </c>
      <c r="AJ52">
        <v>110.6703017271515</v>
      </c>
      <c r="AK52">
        <v>-55.676188728284849</v>
      </c>
      <c r="AL52">
        <v>109.85348981730429</v>
      </c>
      <c r="AM52">
        <v>-54.733930670643034</v>
      </c>
    </row>
    <row r="53" spans="5:39" x14ac:dyDescent="0.25">
      <c r="E53" t="s">
        <v>28</v>
      </c>
      <c r="F53" t="s">
        <v>29</v>
      </c>
      <c r="Q53" t="s">
        <v>89</v>
      </c>
      <c r="AA53" s="4">
        <v>7.9557003999999996</v>
      </c>
      <c r="AB53" s="4">
        <v>114.62464</v>
      </c>
      <c r="AC53" s="4">
        <v>-58.391734999999997</v>
      </c>
      <c r="AD53" s="5">
        <v>7.9557003999999996</v>
      </c>
      <c r="AE53" s="5">
        <v>116.98228</v>
      </c>
      <c r="AF53" s="5">
        <v>-60.482311000000003</v>
      </c>
      <c r="AG53" s="6">
        <v>7.9557003999999996</v>
      </c>
      <c r="AH53" s="6">
        <v>117.95774</v>
      </c>
      <c r="AI53" s="6">
        <v>-62.139355000000002</v>
      </c>
      <c r="AJ53">
        <v>117.92794874958921</v>
      </c>
      <c r="AK53">
        <v>-61.495381309368582</v>
      </c>
      <c r="AL53">
        <v>116.9822783450384</v>
      </c>
      <c r="AM53">
        <v>-60.482313299250833</v>
      </c>
    </row>
    <row r="54" spans="5:39" x14ac:dyDescent="0.25">
      <c r="E54" t="s">
        <v>30</v>
      </c>
      <c r="F54" t="s">
        <v>31</v>
      </c>
      <c r="G54">
        <v>100</v>
      </c>
      <c r="H54" t="s">
        <v>32</v>
      </c>
      <c r="Q54" t="s">
        <v>90</v>
      </c>
      <c r="AA54" s="4">
        <v>6.3105811999999997</v>
      </c>
      <c r="AB54" s="4">
        <v>121.85393999999999</v>
      </c>
      <c r="AC54" s="4">
        <v>-65.142487000000003</v>
      </c>
      <c r="AD54" s="5">
        <v>6.3105811999999997</v>
      </c>
      <c r="AE54" s="5">
        <v>124.96201000000001</v>
      </c>
      <c r="AF54" s="5">
        <v>-66.846626000000001</v>
      </c>
      <c r="AG54" s="6">
        <v>6.3105811999999997</v>
      </c>
      <c r="AH54" s="6">
        <v>126.11439</v>
      </c>
      <c r="AI54" s="6">
        <v>-68.721915999999993</v>
      </c>
      <c r="AJ54">
        <v>126.04376518518281</v>
      </c>
      <c r="AK54">
        <v>-67.941078281959278</v>
      </c>
      <c r="AL54">
        <v>124.9620022122626</v>
      </c>
      <c r="AM54">
        <v>-66.846628443866464</v>
      </c>
    </row>
    <row r="55" spans="5:39" x14ac:dyDescent="0.25">
      <c r="E55" t="s">
        <v>33</v>
      </c>
      <c r="F55" t="s">
        <v>31</v>
      </c>
      <c r="G55">
        <v>100</v>
      </c>
      <c r="H55" t="s">
        <v>27</v>
      </c>
      <c r="Q55" t="s">
        <v>91</v>
      </c>
      <c r="AA55" s="4">
        <v>5.0144419999999998</v>
      </c>
      <c r="AB55" s="4">
        <v>129.90646000000001</v>
      </c>
      <c r="AC55" s="4">
        <v>-72.782532000000003</v>
      </c>
      <c r="AD55" s="5">
        <v>5.0144419999999998</v>
      </c>
      <c r="AE55" s="5">
        <v>133.7731</v>
      </c>
      <c r="AF55" s="5">
        <v>-73.721901000000003</v>
      </c>
      <c r="AG55" s="6">
        <v>5.0144419999999998</v>
      </c>
      <c r="AH55" s="6">
        <v>135.13151999999999</v>
      </c>
      <c r="AI55" s="6">
        <v>-75.884986999999995</v>
      </c>
      <c r="AJ55">
        <v>135.00103948071259</v>
      </c>
      <c r="AK55">
        <v>-74.914273356557842</v>
      </c>
      <c r="AL55">
        <v>133.77310408792241</v>
      </c>
      <c r="AM55">
        <v>-73.721899261930844</v>
      </c>
    </row>
    <row r="56" spans="5:39" x14ac:dyDescent="0.25">
      <c r="Q56" t="s">
        <v>92</v>
      </c>
      <c r="S56" t="s">
        <v>102</v>
      </c>
      <c r="AA56" s="4">
        <v>3.9859697999999999</v>
      </c>
      <c r="AB56" s="4">
        <v>138.89276000000001</v>
      </c>
      <c r="AC56" s="4">
        <v>-81.238121000000007</v>
      </c>
      <c r="AD56" s="5">
        <v>3.9859697999999999</v>
      </c>
      <c r="AE56" s="5">
        <v>143.48392000000001</v>
      </c>
      <c r="AF56" s="5">
        <v>-81.084564</v>
      </c>
      <c r="AG56" s="6">
        <v>3.9859697999999999</v>
      </c>
      <c r="AH56" s="6">
        <v>145.12835999999999</v>
      </c>
      <c r="AI56" s="6">
        <v>-83.621109000000004</v>
      </c>
      <c r="AJ56">
        <v>144.88095519211049</v>
      </c>
      <c r="AK56">
        <v>-82.39705467412179</v>
      </c>
      <c r="AL56">
        <v>143.48391861105279</v>
      </c>
      <c r="AM56">
        <v>-81.084564001168147</v>
      </c>
    </row>
    <row r="57" spans="5:39" x14ac:dyDescent="0.25">
      <c r="Q57" t="s">
        <v>93</v>
      </c>
      <c r="S57" t="s">
        <v>68</v>
      </c>
      <c r="AA57" s="4">
        <v>3.1655185000000001</v>
      </c>
      <c r="AB57" s="4">
        <v>149.03138999999999</v>
      </c>
      <c r="AC57" s="4">
        <v>-90.753403000000006</v>
      </c>
      <c r="AD57" s="5">
        <v>3.1655185000000001</v>
      </c>
      <c r="AE57" s="5">
        <v>154.06417999999999</v>
      </c>
      <c r="AF57" s="5">
        <v>-88.926315000000002</v>
      </c>
      <c r="AG57" s="6">
        <v>3.1655185000000001</v>
      </c>
      <c r="AH57" s="6">
        <v>156.14626999999999</v>
      </c>
      <c r="AI57" s="6">
        <v>-91.903885000000002</v>
      </c>
      <c r="AJ57">
        <v>155.67309021500901</v>
      </c>
      <c r="AK57">
        <v>-90.379060231734499</v>
      </c>
      <c r="AL57">
        <v>154.06418652645641</v>
      </c>
      <c r="AM57">
        <v>-88.926314974351357</v>
      </c>
    </row>
    <row r="58" spans="5:39" x14ac:dyDescent="0.25">
      <c r="Q58" t="s">
        <v>94</v>
      </c>
      <c r="S58" t="s">
        <v>69</v>
      </c>
      <c r="AA58" s="4">
        <v>2.5136747000000002</v>
      </c>
      <c r="AB58" s="4">
        <v>160.36417</v>
      </c>
      <c r="AC58" s="4">
        <v>-101.29725000000001</v>
      </c>
      <c r="AD58" s="5">
        <v>2.5136747000000002</v>
      </c>
      <c r="AE58" s="5">
        <v>165.25651999999999</v>
      </c>
      <c r="AF58" s="5">
        <v>-97.264954000000003</v>
      </c>
      <c r="AG58" s="6">
        <v>2.5136747000000002</v>
      </c>
      <c r="AH58" s="6">
        <v>167.98871</v>
      </c>
      <c r="AI58" s="6">
        <v>-100.67896</v>
      </c>
      <c r="AJ58">
        <v>167.1390266513767</v>
      </c>
      <c r="AK58">
        <v>-98.861628690360291</v>
      </c>
      <c r="AL58">
        <v>165.25651230708769</v>
      </c>
      <c r="AM58">
        <v>-97.264957401330363</v>
      </c>
    </row>
    <row r="59" spans="5:39" x14ac:dyDescent="0.25">
      <c r="Q59" t="s">
        <v>95</v>
      </c>
      <c r="S59" t="s">
        <v>0</v>
      </c>
      <c r="AA59" s="4">
        <v>1.9970603</v>
      </c>
      <c r="AB59" s="4">
        <v>172.94504000000001</v>
      </c>
      <c r="AC59" s="4">
        <v>-112.6534</v>
      </c>
      <c r="AD59" s="5">
        <v>1.9970603</v>
      </c>
      <c r="AE59" s="5">
        <v>176.70515</v>
      </c>
      <c r="AF59" s="5">
        <v>-106.3121</v>
      </c>
      <c r="AG59" s="6">
        <v>1.9970603</v>
      </c>
      <c r="AH59" s="6">
        <v>180.31511</v>
      </c>
      <c r="AI59" s="6">
        <v>-110.04568</v>
      </c>
      <c r="AJ59">
        <v>178.93287111632199</v>
      </c>
      <c r="AK59">
        <v>-108.0271606734609</v>
      </c>
      <c r="AL59">
        <v>176.70516037163401</v>
      </c>
      <c r="AM59">
        <v>-106.312100872503</v>
      </c>
    </row>
    <row r="60" spans="5:39" x14ac:dyDescent="0.25">
      <c r="Q60" t="s">
        <v>96</v>
      </c>
      <c r="S60" t="s">
        <v>89</v>
      </c>
      <c r="AA60" s="4">
        <v>1.5846856</v>
      </c>
      <c r="AB60" s="4">
        <v>186.71776</v>
      </c>
      <c r="AC60" s="4">
        <v>-125.03654</v>
      </c>
      <c r="AD60" s="5">
        <v>1.5846856</v>
      </c>
      <c r="AE60" s="5">
        <v>188.16167999999999</v>
      </c>
      <c r="AF60" s="5">
        <v>-116.6349</v>
      </c>
      <c r="AG60" s="6">
        <v>1.5846856</v>
      </c>
      <c r="AH60" s="6">
        <v>192.83742000000001</v>
      </c>
      <c r="AI60" s="6">
        <v>-120.45598</v>
      </c>
      <c r="AJ60">
        <v>190.80423260958011</v>
      </c>
      <c r="AK60">
        <v>-118.4092275916982</v>
      </c>
      <c r="AL60">
        <v>188.16168578670951</v>
      </c>
      <c r="AM60">
        <v>-116.63489933506381</v>
      </c>
    </row>
    <row r="61" spans="5:39" x14ac:dyDescent="0.25">
      <c r="Q61" t="s">
        <v>97</v>
      </c>
      <c r="S61" t="s">
        <v>90</v>
      </c>
      <c r="AA61" s="4">
        <v>1.2596742000000001</v>
      </c>
      <c r="AB61" s="4">
        <v>201.04395</v>
      </c>
      <c r="AC61" s="4">
        <v>-138.26696999999999</v>
      </c>
      <c r="AD61" s="5">
        <v>1.2596742000000001</v>
      </c>
      <c r="AE61" s="5">
        <v>199.24384000000001</v>
      </c>
      <c r="AF61" s="5">
        <v>-128.84470999999999</v>
      </c>
      <c r="AG61" s="6">
        <v>1.2596742000000001</v>
      </c>
      <c r="AH61" s="6">
        <v>205.05850000000001</v>
      </c>
      <c r="AI61" s="6">
        <v>-132.44068999999999</v>
      </c>
      <c r="AJ61">
        <v>202.34552953401871</v>
      </c>
      <c r="AK61">
        <v>-130.58987183602301</v>
      </c>
      <c r="AL61">
        <v>199.24384561096011</v>
      </c>
      <c r="AM61">
        <v>-128.84472141313449</v>
      </c>
    </row>
    <row r="62" spans="5:39" x14ac:dyDescent="0.25">
      <c r="Q62" t="s">
        <v>98</v>
      </c>
      <c r="S62" t="s">
        <v>91</v>
      </c>
      <c r="AA62" s="4">
        <v>1.0000639</v>
      </c>
      <c r="AB62" s="4">
        <v>215.52132</v>
      </c>
      <c r="AC62" s="4">
        <v>-153.16547</v>
      </c>
      <c r="AD62" s="5">
        <v>1.0000639</v>
      </c>
      <c r="AE62" s="5">
        <v>210.03145000000001</v>
      </c>
      <c r="AF62" s="5">
        <v>-144.05690000000001</v>
      </c>
      <c r="AG62" s="6">
        <v>1.0000639</v>
      </c>
      <c r="AH62" s="6">
        <v>216.95260999999999</v>
      </c>
      <c r="AI62" s="6">
        <v>-147.09021000000001</v>
      </c>
      <c r="AJ62">
        <v>213.61528370696701</v>
      </c>
      <c r="AK62">
        <v>-145.66751706853839</v>
      </c>
      <c r="AL62">
        <v>210.0314512204979</v>
      </c>
      <c r="AM62">
        <v>-144.05690142347649</v>
      </c>
    </row>
    <row r="63" spans="5:39" x14ac:dyDescent="0.25">
      <c r="Q63" t="s">
        <v>1</v>
      </c>
      <c r="S63" t="s">
        <v>92</v>
      </c>
      <c r="AA63" s="4">
        <v>0.79443752999999995</v>
      </c>
      <c r="AB63" s="4">
        <v>229.40110999999999</v>
      </c>
      <c r="AC63" s="4">
        <v>-170.56082000000001</v>
      </c>
      <c r="AD63" s="5">
        <v>0.79443752999999995</v>
      </c>
      <c r="AE63" s="5">
        <v>220.55455000000001</v>
      </c>
      <c r="AF63" s="5">
        <v>-163.26747</v>
      </c>
      <c r="AG63" s="6">
        <v>0.79443752999999995</v>
      </c>
      <c r="AH63" s="6">
        <v>228.43817000000001</v>
      </c>
      <c r="AI63" s="6">
        <v>-165.43120999999999</v>
      </c>
      <c r="AJ63">
        <v>224.61502397028971</v>
      </c>
      <c r="AK63">
        <v>-164.633767151798</v>
      </c>
      <c r="AL63">
        <v>220.55454812363629</v>
      </c>
      <c r="AM63">
        <v>-163.2674756801629</v>
      </c>
    </row>
    <row r="64" spans="5:39" x14ac:dyDescent="0.25">
      <c r="Q64" t="s">
        <v>72</v>
      </c>
      <c r="S64" t="s">
        <v>103</v>
      </c>
      <c r="AA64" s="4">
        <v>0.63126212000000004</v>
      </c>
      <c r="AB64" s="4">
        <v>242.48131000000001</v>
      </c>
      <c r="AC64" s="4">
        <v>-191.93494000000001</v>
      </c>
      <c r="AD64" s="5">
        <v>0.63126212000000004</v>
      </c>
      <c r="AE64" s="5">
        <v>231.10468</v>
      </c>
      <c r="AF64" s="5">
        <v>-187.69809000000001</v>
      </c>
      <c r="AG64" s="6">
        <v>0.63126212000000004</v>
      </c>
      <c r="AH64" s="6">
        <v>239.74368000000001</v>
      </c>
      <c r="AI64" s="6">
        <v>-188.7388</v>
      </c>
      <c r="AJ64">
        <v>235.6210515865196</v>
      </c>
      <c r="AK64">
        <v>-188.71127100762439</v>
      </c>
      <c r="AL64">
        <v>231.10467670708931</v>
      </c>
      <c r="AM64">
        <v>-187.69809343398609</v>
      </c>
    </row>
    <row r="65" spans="15:39" x14ac:dyDescent="0.25">
      <c r="Q65" t="s">
        <v>73</v>
      </c>
      <c r="S65" t="s">
        <v>94</v>
      </c>
      <c r="AA65" s="4">
        <v>0.50118678999999999</v>
      </c>
      <c r="AB65" s="4">
        <v>254.84502000000001</v>
      </c>
      <c r="AC65" s="4">
        <v>-219.17366000000001</v>
      </c>
      <c r="AD65" s="5">
        <v>0.50118678999999999</v>
      </c>
      <c r="AE65" s="5">
        <v>242.12347</v>
      </c>
      <c r="AF65" s="5">
        <v>-218.83061000000001</v>
      </c>
      <c r="AG65" s="6">
        <v>0.50118678999999999</v>
      </c>
      <c r="AH65" s="6">
        <v>251.28534999999999</v>
      </c>
      <c r="AI65" s="6">
        <v>-218.54173</v>
      </c>
      <c r="AJ65">
        <v>247.0713389850946</v>
      </c>
      <c r="AK65">
        <v>-219.37903034517899</v>
      </c>
      <c r="AL65">
        <v>242.123477816671</v>
      </c>
      <c r="AM65">
        <v>-218.83062002803641</v>
      </c>
    </row>
    <row r="66" spans="15:39" x14ac:dyDescent="0.25">
      <c r="Q66" t="s">
        <v>74</v>
      </c>
      <c r="S66" t="s">
        <v>104</v>
      </c>
      <c r="AA66" s="4">
        <v>0.39867833000000003</v>
      </c>
      <c r="AB66" s="4">
        <v>266.60068000000001</v>
      </c>
      <c r="AC66" s="4">
        <v>-253.95462000000001</v>
      </c>
      <c r="AD66" s="5">
        <v>0.39867833000000003</v>
      </c>
      <c r="AE66" s="5">
        <v>253.9408</v>
      </c>
      <c r="AF66" s="5">
        <v>-257.74353000000002</v>
      </c>
      <c r="AG66" s="6">
        <v>0.39867833000000003</v>
      </c>
      <c r="AH66" s="6">
        <v>263.38628999999997</v>
      </c>
      <c r="AI66" s="6">
        <v>-255.97226000000001</v>
      </c>
      <c r="AJ66">
        <v>259.29332620003089</v>
      </c>
      <c r="AK66">
        <v>-257.71385524163293</v>
      </c>
      <c r="AL66">
        <v>253.94080028731591</v>
      </c>
      <c r="AM66">
        <v>-257.74352817471521</v>
      </c>
    </row>
    <row r="67" spans="15:39" x14ac:dyDescent="0.25">
      <c r="Q67" t="s">
        <v>75</v>
      </c>
      <c r="S67" t="s">
        <v>96</v>
      </c>
      <c r="AA67" s="4">
        <v>0.3161931</v>
      </c>
      <c r="AB67" s="4">
        <v>278.61029000000002</v>
      </c>
      <c r="AC67" s="4">
        <v>-299.21634</v>
      </c>
      <c r="AD67" s="5">
        <v>0.3161931</v>
      </c>
      <c r="AE67" s="5">
        <v>267.34960999999998</v>
      </c>
      <c r="AF67" s="5">
        <v>-307.09122000000002</v>
      </c>
      <c r="AG67" s="6">
        <v>0.3161931</v>
      </c>
      <c r="AH67" s="6">
        <v>276.85433999999998</v>
      </c>
      <c r="AI67" s="6">
        <v>-303.66678000000002</v>
      </c>
      <c r="AJ67">
        <v>273.09645659771132</v>
      </c>
      <c r="AK67">
        <v>-306.33785740043572</v>
      </c>
      <c r="AL67">
        <v>267.34961593937709</v>
      </c>
      <c r="AM67">
        <v>-307.09123006415501</v>
      </c>
    </row>
    <row r="68" spans="15:39" x14ac:dyDescent="0.25">
      <c r="Q68" t="s">
        <v>76</v>
      </c>
      <c r="S68" t="s">
        <v>105</v>
      </c>
      <c r="AA68" s="4">
        <v>0.25117347000000001</v>
      </c>
      <c r="AB68" s="4">
        <v>291.47188999999997</v>
      </c>
      <c r="AC68" s="4">
        <v>-356.61975000000001</v>
      </c>
      <c r="AD68" s="5">
        <v>0.25117347000000001</v>
      </c>
      <c r="AE68" s="5">
        <v>282.69042999999999</v>
      </c>
      <c r="AF68" s="5">
        <v>-368.07727</v>
      </c>
      <c r="AG68" s="6">
        <v>0.25117347000000001</v>
      </c>
      <c r="AH68" s="6">
        <v>292.03951999999998</v>
      </c>
      <c r="AI68" s="6">
        <v>-362.85329999999999</v>
      </c>
      <c r="AJ68">
        <v>288.82395028380103</v>
      </c>
      <c r="AK68">
        <v>-366.43551420837781</v>
      </c>
      <c r="AL68">
        <v>282.69043286935528</v>
      </c>
      <c r="AM68">
        <v>-368.07727018422969</v>
      </c>
    </row>
    <row r="69" spans="15:39" x14ac:dyDescent="0.25">
      <c r="Q69" t="s">
        <v>77</v>
      </c>
      <c r="S69" t="s">
        <v>106</v>
      </c>
      <c r="AA69" s="4">
        <v>0.19980818</v>
      </c>
      <c r="AB69" s="4">
        <v>305.98131999999998</v>
      </c>
      <c r="AC69" s="4">
        <v>-428.51987000000003</v>
      </c>
      <c r="AD69" s="5">
        <v>0.19980818</v>
      </c>
      <c r="AE69" s="5">
        <v>300.59192000000002</v>
      </c>
      <c r="AF69" s="5">
        <v>-442.99704000000003</v>
      </c>
      <c r="AG69" s="6">
        <v>0.19980818</v>
      </c>
      <c r="AH69" s="6">
        <v>309.58285999999998</v>
      </c>
      <c r="AI69" s="6">
        <v>-435.80417</v>
      </c>
      <c r="AJ69">
        <v>307.11621344690212</v>
      </c>
      <c r="AK69">
        <v>-440.25870395271249</v>
      </c>
      <c r="AL69">
        <v>300.59191488477438</v>
      </c>
      <c r="AM69">
        <v>-442.99704489438062</v>
      </c>
    </row>
    <row r="70" spans="15:39" x14ac:dyDescent="0.25">
      <c r="Q70" t="s">
        <v>78</v>
      </c>
      <c r="S70" t="s">
        <v>1</v>
      </c>
      <c r="AA70" s="4">
        <v>0.15846856000000001</v>
      </c>
      <c r="AB70" s="4">
        <v>323.45949999999999</v>
      </c>
      <c r="AC70" s="4">
        <v>-520.03130999999996</v>
      </c>
      <c r="AD70" s="5">
        <v>0.15846856000000001</v>
      </c>
      <c r="AE70" s="5">
        <v>322.19423999999998</v>
      </c>
      <c r="AF70" s="5">
        <v>-536.52832000000001</v>
      </c>
      <c r="AG70" s="6">
        <v>0.15846856000000001</v>
      </c>
      <c r="AH70" s="6">
        <v>330.61633</v>
      </c>
      <c r="AI70" s="6">
        <v>-527.11694</v>
      </c>
      <c r="AJ70">
        <v>329.13251169152971</v>
      </c>
      <c r="AK70">
        <v>-532.39795643001366</v>
      </c>
      <c r="AL70">
        <v>322.19424392034642</v>
      </c>
      <c r="AM70">
        <v>-536.52832065147595</v>
      </c>
    </row>
    <row r="71" spans="15:39" x14ac:dyDescent="0.25">
      <c r="S71" t="s">
        <v>107</v>
      </c>
      <c r="AA71" s="4">
        <v>0.12590654000000001</v>
      </c>
      <c r="AB71" s="4">
        <v>344.67889000000002</v>
      </c>
      <c r="AC71" s="4">
        <v>-632.96582000000001</v>
      </c>
      <c r="AD71" s="5">
        <v>0.12590654000000001</v>
      </c>
      <c r="AE71" s="5">
        <v>347.96512000000001</v>
      </c>
      <c r="AF71" s="5">
        <v>-650.60772999999995</v>
      </c>
      <c r="AG71" s="6">
        <v>0.12590654000000001</v>
      </c>
      <c r="AH71" s="6">
        <v>355.60977000000003</v>
      </c>
      <c r="AI71" s="6">
        <v>-638.72020999999995</v>
      </c>
      <c r="AJ71">
        <v>355.34293912387892</v>
      </c>
      <c r="AK71">
        <v>-644.73372571179971</v>
      </c>
      <c r="AL71">
        <v>347.96513772068329</v>
      </c>
      <c r="AM71">
        <v>-650.60776934123248</v>
      </c>
    </row>
    <row r="72" spans="15:39" x14ac:dyDescent="0.25">
      <c r="O72" t="s">
        <v>2</v>
      </c>
      <c r="P72" t="s">
        <v>3</v>
      </c>
      <c r="Q72" t="s">
        <v>4</v>
      </c>
      <c r="R72" t="s">
        <v>5</v>
      </c>
      <c r="S72" t="s">
        <v>73</v>
      </c>
      <c r="T72" t="s">
        <v>79</v>
      </c>
      <c r="U72" t="s">
        <v>2</v>
      </c>
      <c r="AA72" s="4">
        <v>0.10013975</v>
      </c>
      <c r="AB72" s="4">
        <v>370.99959999999999</v>
      </c>
      <c r="AC72" s="4">
        <v>-772.01922999999999</v>
      </c>
      <c r="AD72" s="5">
        <v>0.10013975</v>
      </c>
      <c r="AE72" s="5">
        <v>378.94769000000002</v>
      </c>
      <c r="AF72" s="5">
        <v>-789.72820999999999</v>
      </c>
      <c r="AG72" s="6">
        <v>0.10013975</v>
      </c>
      <c r="AH72" s="6">
        <v>385.59026999999998</v>
      </c>
      <c r="AI72" s="6">
        <v>-775.04114000000004</v>
      </c>
      <c r="AJ72">
        <v>386.8014593474212</v>
      </c>
      <c r="AK72">
        <v>-781.65486013964687</v>
      </c>
      <c r="AL72">
        <v>378.9476867468768</v>
      </c>
      <c r="AM72">
        <v>-789.72822423415607</v>
      </c>
    </row>
    <row r="73" spans="15:39" x14ac:dyDescent="0.25">
      <c r="O73" t="s">
        <v>7</v>
      </c>
      <c r="P73" t="s">
        <v>8</v>
      </c>
      <c r="S73" t="s">
        <v>74</v>
      </c>
      <c r="AA73" s="4">
        <v>7.9421177999999995E-2</v>
      </c>
      <c r="AB73" s="4">
        <v>404.51846</v>
      </c>
      <c r="AC73" s="4">
        <v>-945.42426</v>
      </c>
      <c r="AD73" s="5">
        <v>7.9421177999999995E-2</v>
      </c>
      <c r="AE73" s="5">
        <v>416.99331999999998</v>
      </c>
      <c r="AF73" s="5">
        <v>-962.15612999999996</v>
      </c>
      <c r="AG73" s="6">
        <v>7.9421177999999995E-2</v>
      </c>
      <c r="AH73" s="6">
        <v>422.36221</v>
      </c>
      <c r="AI73" s="6">
        <v>-944.22051999999996</v>
      </c>
      <c r="AJ73">
        <v>425.37736403110421</v>
      </c>
      <c r="AK73">
        <v>-951.24961363100647</v>
      </c>
      <c r="AL73">
        <v>416.99330486825528</v>
      </c>
      <c r="AM73">
        <v>-962.15616509861923</v>
      </c>
    </row>
    <row r="74" spans="15:39" x14ac:dyDescent="0.25">
      <c r="P74" t="s">
        <v>35</v>
      </c>
      <c r="S74" t="s">
        <v>75</v>
      </c>
      <c r="AA74" s="4">
        <v>6.3101739000000004E-2</v>
      </c>
      <c r="AB74" s="4">
        <v>447.24802</v>
      </c>
      <c r="AC74" s="4">
        <v>-1156.2561000000001</v>
      </c>
      <c r="AD74" s="5">
        <v>6.3101739000000004E-2</v>
      </c>
      <c r="AE74" s="5">
        <v>462.90658999999999</v>
      </c>
      <c r="AF74" s="5">
        <v>-1171.4988000000001</v>
      </c>
      <c r="AG74" s="6">
        <v>6.3101739000000004E-2</v>
      </c>
      <c r="AH74" s="6">
        <v>466.71609000000001</v>
      </c>
      <c r="AI74" s="6">
        <v>-1149.8422</v>
      </c>
      <c r="AJ74">
        <v>471.87352487190122</v>
      </c>
      <c r="AK74">
        <v>-1157.007050000971</v>
      </c>
      <c r="AL74">
        <v>462.90657957615713</v>
      </c>
      <c r="AM74">
        <v>-1171.498813832334</v>
      </c>
    </row>
    <row r="75" spans="15:39" x14ac:dyDescent="0.25">
      <c r="O75" t="s">
        <v>0</v>
      </c>
      <c r="S75" t="s">
        <v>76</v>
      </c>
      <c r="AA75" s="4">
        <v>5.0154074999999999E-2</v>
      </c>
      <c r="AB75" s="4">
        <v>500.00146000000001</v>
      </c>
      <c r="AC75" s="4">
        <v>-1414.9337</v>
      </c>
      <c r="AD75" s="5">
        <v>5.0154074999999999E-2</v>
      </c>
      <c r="AE75" s="5">
        <v>518.68298000000004</v>
      </c>
      <c r="AF75" s="5">
        <v>-1426.8054999999999</v>
      </c>
      <c r="AG75" s="6">
        <v>5.0154074999999999E-2</v>
      </c>
      <c r="AH75" s="6">
        <v>520.59351000000004</v>
      </c>
      <c r="AI75" s="6">
        <v>-1400.8427999999999</v>
      </c>
      <c r="AJ75">
        <v>528.29571451164588</v>
      </c>
      <c r="AK75">
        <v>-1407.751606610987</v>
      </c>
      <c r="AL75">
        <v>518.68297609642923</v>
      </c>
      <c r="AM75">
        <v>-1426.805612577843</v>
      </c>
    </row>
    <row r="76" spans="15:39" x14ac:dyDescent="0.25">
      <c r="P76" t="s">
        <v>34</v>
      </c>
      <c r="Q76" t="s">
        <v>10</v>
      </c>
      <c r="R76">
        <v>41.25</v>
      </c>
      <c r="S76" t="s">
        <v>77</v>
      </c>
      <c r="AA76" s="4">
        <v>3.9804459E-2</v>
      </c>
      <c r="AB76" s="4">
        <v>566.56964000000005</v>
      </c>
      <c r="AC76" s="4">
        <v>-1733.0444</v>
      </c>
      <c r="AD76" s="5">
        <v>3.9804459E-2</v>
      </c>
      <c r="AE76" s="5">
        <v>587.07861000000003</v>
      </c>
      <c r="AF76" s="5">
        <v>-1740.6738</v>
      </c>
      <c r="AG76" s="6">
        <v>3.9804459E-2</v>
      </c>
      <c r="AH76" s="6">
        <v>586.67169000000001</v>
      </c>
      <c r="AI76" s="6">
        <v>-1709.6692</v>
      </c>
      <c r="AJ76">
        <v>597.41201792751951</v>
      </c>
      <c r="AK76">
        <v>-1715.7654727927179</v>
      </c>
      <c r="AL76">
        <v>587.07862745774912</v>
      </c>
      <c r="AM76">
        <v>-1740.6738306698819</v>
      </c>
    </row>
    <row r="77" spans="15:39" x14ac:dyDescent="0.25">
      <c r="P77" t="s">
        <v>12</v>
      </c>
      <c r="Q77" t="s">
        <v>13</v>
      </c>
      <c r="R77" t="s">
        <v>34</v>
      </c>
      <c r="S77" t="s">
        <v>78</v>
      </c>
      <c r="T77">
        <v>0.20447620080000001</v>
      </c>
      <c r="U77" t="s">
        <v>11</v>
      </c>
      <c r="AA77" s="4">
        <v>3.1592204999999998E-2</v>
      </c>
      <c r="AB77" s="4">
        <v>650.02332000000001</v>
      </c>
      <c r="AC77" s="4">
        <v>-2120.9355</v>
      </c>
      <c r="AD77" s="5">
        <v>3.1592204999999998E-2</v>
      </c>
      <c r="AE77" s="5">
        <v>670.49036000000001</v>
      </c>
      <c r="AF77" s="5">
        <v>-2124.0916000000002</v>
      </c>
      <c r="AG77" s="6">
        <v>3.1592204999999998E-2</v>
      </c>
      <c r="AH77" s="6">
        <v>667.28357000000005</v>
      </c>
      <c r="AI77" s="6">
        <v>-2087.2089999999998</v>
      </c>
      <c r="AJ77">
        <v>681.61974828033885</v>
      </c>
      <c r="AK77">
        <v>-2091.720587255646</v>
      </c>
      <c r="AL77">
        <v>670.49035531884545</v>
      </c>
      <c r="AM77">
        <v>-2124.0915219897188</v>
      </c>
    </row>
    <row r="78" spans="15:39" x14ac:dyDescent="0.25">
      <c r="P78" t="s">
        <v>36</v>
      </c>
      <c r="Q78" t="s">
        <v>10</v>
      </c>
      <c r="R78">
        <v>550.6</v>
      </c>
      <c r="AA78" s="4">
        <v>2.5144994E-2</v>
      </c>
      <c r="AB78" s="4">
        <v>753.77764999999999</v>
      </c>
      <c r="AC78" s="4">
        <v>-2587.2935000000002</v>
      </c>
      <c r="AD78" s="5">
        <v>2.5144994E-2</v>
      </c>
      <c r="AE78" s="5">
        <v>770.90436</v>
      </c>
      <c r="AF78" s="5">
        <v>-2586.1671999999999</v>
      </c>
      <c r="AG78" s="6">
        <v>2.5144994E-2</v>
      </c>
      <c r="AH78" s="6">
        <v>764.36797999999999</v>
      </c>
      <c r="AI78" s="6">
        <v>-2542.5144</v>
      </c>
      <c r="AJ78">
        <v>782.89622765707952</v>
      </c>
      <c r="AK78">
        <v>-2544.4220860182718</v>
      </c>
      <c r="AL78">
        <v>770.90434256754827</v>
      </c>
      <c r="AM78">
        <v>-2586.167182543456</v>
      </c>
    </row>
    <row r="79" spans="15:39" x14ac:dyDescent="0.25">
      <c r="P79" t="s">
        <v>12</v>
      </c>
      <c r="Q79" t="s">
        <v>13</v>
      </c>
      <c r="R79" t="s">
        <v>36</v>
      </c>
      <c r="S79" t="s">
        <v>10</v>
      </c>
      <c r="T79">
        <v>1.612153578</v>
      </c>
      <c r="U79" t="s">
        <v>11</v>
      </c>
      <c r="AA79" s="4">
        <v>1.9949391E-2</v>
      </c>
      <c r="AB79" s="4">
        <v>885.01331000000005</v>
      </c>
      <c r="AC79" s="4">
        <v>-3163.9679999999998</v>
      </c>
      <c r="AD79" s="5">
        <v>1.9949391E-2</v>
      </c>
      <c r="AE79" s="5">
        <v>895.05718999999999</v>
      </c>
      <c r="AF79" s="5">
        <v>-3157.8937999999998</v>
      </c>
      <c r="AG79" s="6">
        <v>1.9949391E-2</v>
      </c>
      <c r="AH79" s="6">
        <v>884.46204</v>
      </c>
      <c r="AI79" s="6">
        <v>-3106.2341000000001</v>
      </c>
      <c r="AJ79">
        <v>907.99961244772601</v>
      </c>
      <c r="AK79">
        <v>-3104.0711659399421</v>
      </c>
      <c r="AL79">
        <v>895.05721955067349</v>
      </c>
      <c r="AM79">
        <v>-3157.8938163773919</v>
      </c>
    </row>
    <row r="80" spans="15:39" x14ac:dyDescent="0.25">
      <c r="P80" t="s">
        <v>37</v>
      </c>
      <c r="Q80" t="s">
        <v>10</v>
      </c>
      <c r="R80">
        <v>1.0569999999999999</v>
      </c>
      <c r="S80" t="s">
        <v>14</v>
      </c>
      <c r="AA80" s="4">
        <v>1.5860691999999999E-2</v>
      </c>
      <c r="AB80" s="4">
        <v>1046.6168</v>
      </c>
      <c r="AC80" s="4">
        <v>-3855.9823999999999</v>
      </c>
      <c r="AD80" s="5">
        <v>1.5860691999999999E-2</v>
      </c>
      <c r="AE80" s="5">
        <v>1045.1373000000001</v>
      </c>
      <c r="AF80" s="5">
        <v>-3849.3454999999999</v>
      </c>
      <c r="AG80" s="6">
        <v>1.5860691999999999E-2</v>
      </c>
      <c r="AH80" s="6">
        <v>1029.7113999999999</v>
      </c>
      <c r="AI80" s="6">
        <v>-3788.4342999999999</v>
      </c>
      <c r="AJ80">
        <v>1059.0905567570931</v>
      </c>
      <c r="AK80">
        <v>-3780.330244407236</v>
      </c>
      <c r="AL80">
        <v>1045.137288614754</v>
      </c>
      <c r="AM80">
        <v>-3849.3455658193302</v>
      </c>
    </row>
    <row r="81" spans="15:39" x14ac:dyDescent="0.25">
      <c r="P81" t="s">
        <v>12</v>
      </c>
      <c r="Q81" t="s">
        <v>13</v>
      </c>
      <c r="R81" t="s">
        <v>37</v>
      </c>
      <c r="S81" t="s">
        <v>10</v>
      </c>
      <c r="T81">
        <v>6.5313508529999996E-3</v>
      </c>
      <c r="U81" t="s">
        <v>14</v>
      </c>
      <c r="AA81" s="4">
        <v>1.2576789E-2</v>
      </c>
      <c r="AB81" s="4">
        <v>1249.4774</v>
      </c>
      <c r="AC81" s="4">
        <v>-4707.9467999999997</v>
      </c>
      <c r="AD81" s="5">
        <v>1.2576789E-2</v>
      </c>
      <c r="AE81" s="5">
        <v>1230.4005999999999</v>
      </c>
      <c r="AF81" s="5">
        <v>-4703.1646000000001</v>
      </c>
      <c r="AG81" s="6">
        <v>1.2576789E-2</v>
      </c>
      <c r="AH81" s="6">
        <v>1209.1093000000001</v>
      </c>
      <c r="AI81" s="6">
        <v>-4631.3505999999998</v>
      </c>
      <c r="AJ81">
        <v>1245.4327465841741</v>
      </c>
      <c r="AK81">
        <v>-4614.6590483713426</v>
      </c>
      <c r="AL81">
        <v>1230.4006152052971</v>
      </c>
      <c r="AM81">
        <v>-4703.1643081519451</v>
      </c>
    </row>
    <row r="82" spans="15:39" x14ac:dyDescent="0.25">
      <c r="P82" t="s">
        <v>38</v>
      </c>
      <c r="Q82" t="s">
        <v>10</v>
      </c>
      <c r="R82">
        <v>0.86660000000000004</v>
      </c>
      <c r="AA82" s="4">
        <v>1.000917E-2</v>
      </c>
      <c r="AB82" s="4">
        <v>1497.1558</v>
      </c>
      <c r="AC82" s="4">
        <v>-5730.5640000000003</v>
      </c>
      <c r="AD82" s="5">
        <v>1.000917E-2</v>
      </c>
      <c r="AE82" s="5">
        <v>1452.8462</v>
      </c>
      <c r="AF82" s="5">
        <v>-5728.5586000000003</v>
      </c>
      <c r="AG82" s="6">
        <v>1.000917E-2</v>
      </c>
      <c r="AH82" s="6">
        <v>1424.6324</v>
      </c>
      <c r="AI82" s="6">
        <v>-5644.2660999999998</v>
      </c>
      <c r="AJ82">
        <v>1468.9728996323311</v>
      </c>
      <c r="AK82">
        <v>-5615.7695459360066</v>
      </c>
      <c r="AL82">
        <v>1452.8461642421139</v>
      </c>
      <c r="AM82">
        <v>-5728.5586691977842</v>
      </c>
    </row>
    <row r="83" spans="15:39" x14ac:dyDescent="0.25">
      <c r="P83" t="s">
        <v>12</v>
      </c>
      <c r="Q83" t="s">
        <v>13</v>
      </c>
      <c r="R83" t="s">
        <v>38</v>
      </c>
      <c r="S83" t="s">
        <v>10</v>
      </c>
      <c r="T83">
        <v>1.528343479E-3</v>
      </c>
    </row>
    <row r="84" spans="15:39" x14ac:dyDescent="0.25">
      <c r="P84" t="s">
        <v>15</v>
      </c>
      <c r="Q84" t="s">
        <v>10</v>
      </c>
      <c r="R84">
        <v>0.102764259</v>
      </c>
    </row>
    <row r="85" spans="15:39" x14ac:dyDescent="0.25">
      <c r="P85" t="s">
        <v>16</v>
      </c>
      <c r="Q85" t="s">
        <v>17</v>
      </c>
      <c r="R85" t="s">
        <v>18</v>
      </c>
      <c r="S85" t="s">
        <v>10</v>
      </c>
      <c r="T85">
        <v>21.983506869999999</v>
      </c>
      <c r="U85" t="s">
        <v>11</v>
      </c>
    </row>
    <row r="86" spans="15:39" x14ac:dyDescent="0.25">
      <c r="O86" t="s">
        <v>1</v>
      </c>
    </row>
    <row r="87" spans="15:39" x14ac:dyDescent="0.25">
      <c r="P87" t="s">
        <v>19</v>
      </c>
      <c r="Q87" t="s">
        <v>20</v>
      </c>
      <c r="R87" t="s">
        <v>21</v>
      </c>
    </row>
    <row r="88" spans="15:39" x14ac:dyDescent="0.25">
      <c r="P88" t="s">
        <v>22</v>
      </c>
      <c r="Q88" t="s">
        <v>23</v>
      </c>
    </row>
    <row r="89" spans="15:39" x14ac:dyDescent="0.25">
      <c r="P89" t="s">
        <v>24</v>
      </c>
      <c r="Q89" t="s">
        <v>25</v>
      </c>
      <c r="R89" t="s">
        <v>26</v>
      </c>
      <c r="S89">
        <v>5000</v>
      </c>
      <c r="T89" t="s">
        <v>27</v>
      </c>
    </row>
    <row r="90" spans="15:39" x14ac:dyDescent="0.25">
      <c r="P90" t="s">
        <v>24</v>
      </c>
      <c r="Q90" t="s">
        <v>4</v>
      </c>
      <c r="R90" t="s">
        <v>26</v>
      </c>
      <c r="S90">
        <v>5000</v>
      </c>
      <c r="T90" t="s">
        <v>27</v>
      </c>
    </row>
    <row r="91" spans="15:39" x14ac:dyDescent="0.25">
      <c r="P91" t="s">
        <v>28</v>
      </c>
      <c r="Q91" t="s">
        <v>29</v>
      </c>
    </row>
    <row r="92" spans="15:39" x14ac:dyDescent="0.25">
      <c r="P92" t="s">
        <v>30</v>
      </c>
      <c r="Q92" t="s">
        <v>31</v>
      </c>
      <c r="R92">
        <v>100</v>
      </c>
      <c r="S92" t="s">
        <v>32</v>
      </c>
    </row>
    <row r="93" spans="15:39" x14ac:dyDescent="0.25">
      <c r="P93" t="s">
        <v>33</v>
      </c>
      <c r="Q93" t="s">
        <v>31</v>
      </c>
      <c r="R93">
        <v>100</v>
      </c>
      <c r="S93" t="s">
        <v>27</v>
      </c>
    </row>
  </sheetData>
  <mergeCells count="13">
    <mergeCell ref="AJ7:AK7"/>
    <mergeCell ref="AL7:AM7"/>
    <mergeCell ref="S22:T22"/>
    <mergeCell ref="R21:S21"/>
    <mergeCell ref="R33:S33"/>
    <mergeCell ref="T10:U11"/>
    <mergeCell ref="AD7:AF7"/>
    <mergeCell ref="AA7:AC7"/>
    <mergeCell ref="K12:L12"/>
    <mergeCell ref="AG7:AI7"/>
    <mergeCell ref="P10:Q11"/>
    <mergeCell ref="R10:S11"/>
    <mergeCell ref="S34:T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FB77-89A5-4E66-86DE-B4C5A3BCC7D9}">
  <dimension ref="A1:AV255"/>
  <sheetViews>
    <sheetView topLeftCell="O83" zoomScale="85" zoomScaleNormal="85" workbookViewId="0">
      <selection activeCell="AP27" sqref="AP27:AR126"/>
    </sheetView>
  </sheetViews>
  <sheetFormatPr defaultRowHeight="15" x14ac:dyDescent="0.25"/>
  <cols>
    <col min="1" max="1" width="25.5703125" customWidth="1"/>
    <col min="2" max="2" width="25.7109375" customWidth="1"/>
    <col min="3" max="3" width="25" customWidth="1"/>
    <col min="4" max="4" width="15.85546875" customWidth="1"/>
    <col min="5" max="5" width="21.85546875" customWidth="1"/>
    <col min="6" max="6" width="16" customWidth="1"/>
    <col min="8" max="8" width="16.42578125" customWidth="1"/>
    <col min="10" max="10" width="14.28515625" customWidth="1"/>
    <col min="11" max="11" width="22.85546875" customWidth="1"/>
    <col min="12" max="12" width="10.5703125" bestFit="1" customWidth="1"/>
    <col min="34" max="34" width="11.85546875" customWidth="1"/>
  </cols>
  <sheetData>
    <row r="1" spans="1:48" ht="15.75" thickBot="1" x14ac:dyDescent="0.3">
      <c r="AH1" s="112" t="s">
        <v>117</v>
      </c>
      <c r="AI1" s="101"/>
      <c r="AP1" s="8"/>
      <c r="AQ1" s="81"/>
      <c r="AR1" s="48"/>
      <c r="AT1" s="71">
        <v>100</v>
      </c>
      <c r="AU1" s="72"/>
      <c r="AV1" s="73"/>
    </row>
    <row r="2" spans="1:48" x14ac:dyDescent="0.25">
      <c r="AF2" s="71" t="s">
        <v>2</v>
      </c>
      <c r="AG2" s="72" t="s">
        <v>3</v>
      </c>
      <c r="AH2" s="72" t="s">
        <v>4</v>
      </c>
      <c r="AI2" s="72" t="s">
        <v>5</v>
      </c>
      <c r="AJ2" s="72" t="s">
        <v>109</v>
      </c>
      <c r="AK2" s="72" t="s">
        <v>123</v>
      </c>
      <c r="AL2" s="72" t="s">
        <v>2</v>
      </c>
      <c r="AM2" s="72"/>
      <c r="AN2" s="73"/>
      <c r="AP2" s="8"/>
      <c r="AQ2" s="8"/>
      <c r="AR2" s="8"/>
      <c r="AT2" s="74">
        <v>50000000</v>
      </c>
      <c r="AU2" s="8">
        <v>1010.1207000000001</v>
      </c>
      <c r="AV2" s="75">
        <v>-1.0251979</v>
      </c>
    </row>
    <row r="3" spans="1:48" x14ac:dyDescent="0.25">
      <c r="AF3" s="74" t="s">
        <v>7</v>
      </c>
      <c r="AG3" s="8" t="s">
        <v>8</v>
      </c>
      <c r="AH3" s="8"/>
      <c r="AI3" s="8"/>
      <c r="AJ3" s="8"/>
      <c r="AK3" s="8"/>
      <c r="AL3" s="8"/>
      <c r="AM3" s="8"/>
      <c r="AN3" s="75"/>
      <c r="AP3" s="8"/>
      <c r="AQ3" s="8"/>
      <c r="AR3" s="8"/>
      <c r="AT3" s="74">
        <v>40841496</v>
      </c>
      <c r="AU3" s="8">
        <v>1010.2042</v>
      </c>
      <c r="AV3" s="75">
        <v>-1.1784110000000001</v>
      </c>
    </row>
    <row r="4" spans="1:48" x14ac:dyDescent="0.25">
      <c r="AF4" s="74"/>
      <c r="AG4" s="8" t="s">
        <v>111</v>
      </c>
      <c r="AH4" s="8"/>
      <c r="AI4" s="8"/>
      <c r="AJ4" s="8"/>
      <c r="AK4" s="8"/>
      <c r="AL4" s="8"/>
      <c r="AM4" s="8"/>
      <c r="AN4" s="75"/>
      <c r="AP4" s="8"/>
      <c r="AQ4" s="8"/>
      <c r="AR4" s="8"/>
      <c r="AT4" s="74">
        <v>33360552</v>
      </c>
      <c r="AU4" s="8">
        <v>1010.3007</v>
      </c>
      <c r="AV4" s="75">
        <v>-1.3541805</v>
      </c>
    </row>
    <row r="5" spans="1:48" x14ac:dyDescent="0.25">
      <c r="AF5" s="74" t="s">
        <v>0</v>
      </c>
      <c r="AG5" s="8"/>
      <c r="AH5" s="8"/>
      <c r="AI5" s="8"/>
      <c r="AJ5" s="8"/>
      <c r="AK5" s="8"/>
      <c r="AL5" s="8"/>
      <c r="AM5" s="8"/>
      <c r="AN5" s="75"/>
      <c r="AP5" s="8"/>
      <c r="AQ5" s="8"/>
      <c r="AR5" s="8"/>
      <c r="AT5" s="74">
        <v>27249896</v>
      </c>
      <c r="AU5" s="8">
        <v>1010.4124</v>
      </c>
      <c r="AV5" s="75">
        <v>-1.5557135</v>
      </c>
    </row>
    <row r="6" spans="1:48" x14ac:dyDescent="0.25">
      <c r="B6" s="104" t="s">
        <v>121</v>
      </c>
      <c r="C6" s="104"/>
      <c r="AF6" s="74"/>
      <c r="AG6" s="8" t="s">
        <v>34</v>
      </c>
      <c r="AH6" s="8" t="s">
        <v>10</v>
      </c>
      <c r="AI6" s="8">
        <v>1009.577861</v>
      </c>
      <c r="AJ6" s="8" t="s">
        <v>11</v>
      </c>
      <c r="AK6" s="8"/>
      <c r="AL6" s="8"/>
      <c r="AM6" s="8"/>
      <c r="AN6" s="75"/>
      <c r="AP6" s="8"/>
      <c r="AQ6" s="8"/>
      <c r="AR6" s="8"/>
      <c r="AT6" s="74">
        <v>22258530</v>
      </c>
      <c r="AU6" s="8">
        <v>1010.5416</v>
      </c>
      <c r="AV6" s="75">
        <v>-1.7866367000000001</v>
      </c>
    </row>
    <row r="7" spans="1:48" x14ac:dyDescent="0.25">
      <c r="B7" t="s">
        <v>52</v>
      </c>
      <c r="C7" t="s">
        <v>53</v>
      </c>
      <c r="AF7" s="74"/>
      <c r="AG7" s="8" t="s">
        <v>12</v>
      </c>
      <c r="AH7" s="8" t="s">
        <v>13</v>
      </c>
      <c r="AI7" s="8" t="s">
        <v>34</v>
      </c>
      <c r="AJ7" s="8" t="s">
        <v>10</v>
      </c>
      <c r="AK7" s="8">
        <v>8.9963651160000005E-2</v>
      </c>
      <c r="AL7" s="8" t="s">
        <v>11</v>
      </c>
      <c r="AM7" s="8"/>
      <c r="AN7" s="75"/>
      <c r="AP7" s="8"/>
      <c r="AQ7" s="8"/>
      <c r="AR7" s="8"/>
      <c r="AT7" s="74">
        <v>18181432</v>
      </c>
      <c r="AU7" s="8">
        <v>1010.6914</v>
      </c>
      <c r="AV7" s="75">
        <v>-2.0510354</v>
      </c>
    </row>
    <row r="8" spans="1:48" x14ac:dyDescent="0.25">
      <c r="A8" t="s">
        <v>34</v>
      </c>
      <c r="AF8" s="74"/>
      <c r="AG8" s="8" t="s">
        <v>9</v>
      </c>
      <c r="AH8" s="8" t="s">
        <v>10</v>
      </c>
      <c r="AI8" s="8">
        <v>100.452354</v>
      </c>
      <c r="AJ8" s="8" t="s">
        <v>11</v>
      </c>
      <c r="AK8" s="8"/>
      <c r="AL8" s="8"/>
      <c r="AM8" s="8"/>
      <c r="AN8" s="75"/>
      <c r="AP8" s="8"/>
      <c r="AQ8" s="8"/>
      <c r="AR8" s="8"/>
      <c r="AT8" s="74">
        <v>14851137</v>
      </c>
      <c r="AU8" s="8">
        <v>1010.865</v>
      </c>
      <c r="AV8" s="75">
        <v>-2.3534961000000001</v>
      </c>
    </row>
    <row r="9" spans="1:48" x14ac:dyDescent="0.25">
      <c r="A9" t="s">
        <v>9</v>
      </c>
      <c r="AF9" s="74"/>
      <c r="AG9" s="8" t="s">
        <v>12</v>
      </c>
      <c r="AH9" s="8" t="s">
        <v>13</v>
      </c>
      <c r="AI9" s="8" t="s">
        <v>9</v>
      </c>
      <c r="AJ9" s="8" t="s">
        <v>10</v>
      </c>
      <c r="AK9" s="8">
        <v>9.5719483719999998E-2</v>
      </c>
      <c r="AL9" s="8" t="s">
        <v>11</v>
      </c>
      <c r="AM9" s="8"/>
      <c r="AN9" s="75"/>
      <c r="AP9" s="8"/>
      <c r="AQ9" s="8"/>
      <c r="AR9" s="8"/>
      <c r="AT9" s="74">
        <v>12130852</v>
      </c>
      <c r="AU9" s="8">
        <v>1011.0665</v>
      </c>
      <c r="AV9" s="75">
        <v>-2.6991417000000002</v>
      </c>
    </row>
    <row r="10" spans="1:48" x14ac:dyDescent="0.25">
      <c r="A10" t="s">
        <v>41</v>
      </c>
      <c r="AF10" s="74"/>
      <c r="AG10" s="8" t="s">
        <v>112</v>
      </c>
      <c r="AH10" s="8" t="s">
        <v>10</v>
      </c>
      <c r="AI10" s="70">
        <v>1.034969226E-6</v>
      </c>
      <c r="AJ10" s="8" t="s">
        <v>113</v>
      </c>
      <c r="AK10" s="8" t="s">
        <v>114</v>
      </c>
      <c r="AL10" s="8" t="s">
        <v>115</v>
      </c>
      <c r="AM10" s="8"/>
      <c r="AN10" s="75"/>
      <c r="AP10" s="8"/>
      <c r="AQ10" s="8"/>
      <c r="AR10" s="8"/>
      <c r="AT10" s="74">
        <v>9908843</v>
      </c>
      <c r="AU10" s="8">
        <v>1011.3005000000001</v>
      </c>
      <c r="AV10" s="75">
        <v>-3.0936634999999999</v>
      </c>
    </row>
    <row r="11" spans="1:48" x14ac:dyDescent="0.25">
      <c r="A11" t="s">
        <v>40</v>
      </c>
      <c r="AF11" s="74"/>
      <c r="AG11" s="8" t="s">
        <v>12</v>
      </c>
      <c r="AH11" s="8" t="s">
        <v>13</v>
      </c>
      <c r="AI11" s="8" t="s">
        <v>112</v>
      </c>
      <c r="AJ11" s="8" t="s">
        <v>10</v>
      </c>
      <c r="AK11" s="70">
        <v>7.1707299290000003E-9</v>
      </c>
      <c r="AL11" s="8" t="s">
        <v>113</v>
      </c>
      <c r="AM11" s="8" t="s">
        <v>114</v>
      </c>
      <c r="AN11" s="75" t="s">
        <v>115</v>
      </c>
      <c r="AP11" s="8"/>
      <c r="AQ11" s="8"/>
      <c r="AR11" s="8"/>
      <c r="AT11" s="74">
        <v>8093839</v>
      </c>
      <c r="AU11" s="8">
        <v>1011.5725</v>
      </c>
      <c r="AV11" s="75">
        <v>-3.5433397000000002</v>
      </c>
    </row>
    <row r="12" spans="1:48" x14ac:dyDescent="0.25">
      <c r="AF12" s="74"/>
      <c r="AG12" s="8" t="s">
        <v>38</v>
      </c>
      <c r="AH12" s="8" t="s">
        <v>10</v>
      </c>
      <c r="AI12" s="8">
        <v>0.69649936759999997</v>
      </c>
      <c r="AJ12" s="8"/>
      <c r="AK12" s="8"/>
      <c r="AL12" s="8"/>
      <c r="AM12" s="8"/>
      <c r="AN12" s="75"/>
      <c r="AP12" s="8"/>
      <c r="AQ12" s="8"/>
      <c r="AR12" s="8"/>
      <c r="AT12" s="74">
        <v>6611289.5</v>
      </c>
      <c r="AU12" s="8">
        <v>1011.889</v>
      </c>
      <c r="AV12" s="75">
        <v>-4.0550356000000001</v>
      </c>
    </row>
    <row r="13" spans="1:48" x14ac:dyDescent="0.25">
      <c r="AF13" s="74"/>
      <c r="AG13" s="8" t="s">
        <v>12</v>
      </c>
      <c r="AH13" s="8" t="s">
        <v>13</v>
      </c>
      <c r="AI13" s="8" t="s">
        <v>38</v>
      </c>
      <c r="AJ13" s="8" t="s">
        <v>10</v>
      </c>
      <c r="AK13" s="8">
        <v>6.8513412719999999E-4</v>
      </c>
      <c r="AL13" s="8"/>
      <c r="AM13" s="8"/>
      <c r="AN13" s="75"/>
      <c r="AP13" s="8"/>
      <c r="AQ13" s="8"/>
      <c r="AR13" s="8"/>
      <c r="AT13" s="74">
        <v>5400298.5</v>
      </c>
      <c r="AU13" s="8">
        <v>1012.2578</v>
      </c>
      <c r="AV13" s="75">
        <v>-4.6361755999999996</v>
      </c>
    </row>
    <row r="14" spans="1:48" x14ac:dyDescent="0.25">
      <c r="AF14" s="74"/>
      <c r="AG14" s="8" t="s">
        <v>15</v>
      </c>
      <c r="AH14" s="8" t="s">
        <v>10</v>
      </c>
      <c r="AI14" s="70">
        <v>3.7318859680000001E-6</v>
      </c>
      <c r="AJ14" s="8"/>
      <c r="AK14" s="8"/>
      <c r="AL14" s="8"/>
      <c r="AM14" s="8"/>
      <c r="AN14" s="75"/>
      <c r="AP14" s="8"/>
      <c r="AQ14" s="8"/>
      <c r="AR14" s="8"/>
      <c r="AT14" s="74">
        <v>4411125.5</v>
      </c>
      <c r="AU14" s="8">
        <v>1012.6876999999999</v>
      </c>
      <c r="AV14" s="75">
        <v>-5.2946762999999999</v>
      </c>
    </row>
    <row r="15" spans="1:48" x14ac:dyDescent="0.25">
      <c r="AF15" s="74"/>
      <c r="AG15" s="8" t="s">
        <v>16</v>
      </c>
      <c r="AH15" s="8" t="s">
        <v>17</v>
      </c>
      <c r="AI15" s="8" t="s">
        <v>18</v>
      </c>
      <c r="AJ15" s="8" t="s">
        <v>10</v>
      </c>
      <c r="AK15" s="8">
        <v>0.1960473197</v>
      </c>
      <c r="AL15" s="8" t="s">
        <v>11</v>
      </c>
      <c r="AM15" s="8"/>
      <c r="AN15" s="75"/>
      <c r="AP15" s="8"/>
      <c r="AQ15" s="8"/>
      <c r="AR15" s="8"/>
      <c r="AT15" s="74">
        <v>3603139</v>
      </c>
      <c r="AU15" s="8">
        <v>1013.1896</v>
      </c>
      <c r="AV15" s="75">
        <v>-6.0388250000000001</v>
      </c>
    </row>
    <row r="16" spans="1:48" x14ac:dyDescent="0.25">
      <c r="AF16" s="74" t="s">
        <v>1</v>
      </c>
      <c r="AG16" s="8"/>
      <c r="AH16" s="8"/>
      <c r="AI16" s="8"/>
      <c r="AJ16" s="8"/>
      <c r="AK16" s="8"/>
      <c r="AL16" s="8"/>
      <c r="AM16" s="8"/>
      <c r="AN16" s="75"/>
      <c r="AP16" s="8"/>
      <c r="AQ16" s="8"/>
      <c r="AR16" s="8"/>
      <c r="AT16" s="74">
        <v>2943151.5</v>
      </c>
      <c r="AU16" s="8">
        <v>1013.7759</v>
      </c>
      <c r="AV16" s="75">
        <v>-6.8770771000000002</v>
      </c>
    </row>
    <row r="17" spans="1:48" x14ac:dyDescent="0.25">
      <c r="AF17" s="74"/>
      <c r="AG17" s="8" t="s">
        <v>19</v>
      </c>
      <c r="AH17" s="8" t="s">
        <v>20</v>
      </c>
      <c r="AI17" s="8" t="s">
        <v>21</v>
      </c>
      <c r="AJ17" s="8"/>
      <c r="AK17" s="8"/>
      <c r="AL17" s="8"/>
      <c r="AM17" s="8"/>
      <c r="AN17" s="75"/>
      <c r="AP17" s="8"/>
      <c r="AQ17" s="8"/>
      <c r="AR17" s="8"/>
      <c r="AT17" s="74">
        <v>2404054.2999999998</v>
      </c>
      <c r="AU17" s="8">
        <v>1014.4614</v>
      </c>
      <c r="AV17" s="75">
        <v>-7.8177561999999998</v>
      </c>
    </row>
    <row r="18" spans="1:48" x14ac:dyDescent="0.25">
      <c r="AF18" s="74"/>
      <c r="AG18" s="8" t="s">
        <v>22</v>
      </c>
      <c r="AH18" s="8" t="s">
        <v>46</v>
      </c>
      <c r="AI18" s="8" t="s">
        <v>47</v>
      </c>
      <c r="AJ18" s="8" t="s">
        <v>48</v>
      </c>
      <c r="AK18" s="8"/>
      <c r="AL18" s="8"/>
      <c r="AM18" s="8"/>
      <c r="AN18" s="75"/>
      <c r="AP18" s="8"/>
      <c r="AQ18" s="8"/>
      <c r="AR18" s="8"/>
      <c r="AT18" s="74">
        <v>1963703.3</v>
      </c>
      <c r="AU18" s="8">
        <v>1015.263</v>
      </c>
      <c r="AV18" s="75">
        <v>-8.8686246999999998</v>
      </c>
    </row>
    <row r="19" spans="1:48" x14ac:dyDescent="0.25">
      <c r="AF19" s="74"/>
      <c r="AG19" s="8" t="s">
        <v>24</v>
      </c>
      <c r="AH19" s="8" t="s">
        <v>25</v>
      </c>
      <c r="AI19" s="8" t="s">
        <v>26</v>
      </c>
      <c r="AJ19" s="8">
        <v>5000</v>
      </c>
      <c r="AK19" s="8" t="s">
        <v>27</v>
      </c>
      <c r="AL19" s="8"/>
      <c r="AM19" s="8"/>
      <c r="AN19" s="75"/>
      <c r="AP19" s="8"/>
      <c r="AQ19" s="8"/>
      <c r="AR19" s="8"/>
      <c r="AT19" s="74">
        <v>1604011.5</v>
      </c>
      <c r="AU19" s="8">
        <v>1016.2007</v>
      </c>
      <c r="AV19" s="75">
        <v>-10.036282999999999</v>
      </c>
    </row>
    <row r="20" spans="1:48" x14ac:dyDescent="0.25">
      <c r="AF20" s="74"/>
      <c r="AG20" s="8" t="s">
        <v>24</v>
      </c>
      <c r="AH20" s="8" t="s">
        <v>4</v>
      </c>
      <c r="AI20" s="8" t="s">
        <v>26</v>
      </c>
      <c r="AJ20" s="8">
        <v>5000</v>
      </c>
      <c r="AK20" s="8" t="s">
        <v>27</v>
      </c>
      <c r="AL20" s="8"/>
      <c r="AM20" s="8"/>
      <c r="AN20" s="75"/>
      <c r="AP20" s="8"/>
      <c r="AQ20" s="8"/>
      <c r="AR20" s="8"/>
      <c r="AT20" s="74">
        <v>1310204.5</v>
      </c>
      <c r="AU20" s="8">
        <v>1017.2971</v>
      </c>
      <c r="AV20" s="75">
        <v>-11.325377</v>
      </c>
    </row>
    <row r="21" spans="1:48" x14ac:dyDescent="0.25">
      <c r="AF21" s="74"/>
      <c r="AG21" s="8" t="s">
        <v>28</v>
      </c>
      <c r="AH21" s="8" t="s">
        <v>29</v>
      </c>
      <c r="AI21" s="8"/>
      <c r="AJ21" s="8"/>
      <c r="AK21" s="8"/>
      <c r="AL21" s="8"/>
      <c r="AM21" s="8"/>
      <c r="AN21" s="75"/>
      <c r="AP21" s="8"/>
      <c r="AQ21" s="8"/>
      <c r="AR21" s="8"/>
      <c r="AT21" s="74">
        <v>1070214.3</v>
      </c>
      <c r="AU21" s="8">
        <v>1018.578</v>
      </c>
      <c r="AV21" s="75">
        <v>-12.737576000000001</v>
      </c>
    </row>
    <row r="22" spans="1:48" x14ac:dyDescent="0.25">
      <c r="AF22" s="74"/>
      <c r="AG22" s="8" t="s">
        <v>30</v>
      </c>
      <c r="AH22" s="8" t="s">
        <v>31</v>
      </c>
      <c r="AI22" s="8">
        <v>100</v>
      </c>
      <c r="AJ22" s="8" t="s">
        <v>32</v>
      </c>
      <c r="AK22" s="8"/>
      <c r="AL22" s="8"/>
      <c r="AM22" s="8"/>
      <c r="AN22" s="75"/>
      <c r="AP22" s="8"/>
      <c r="AQ22" s="8"/>
      <c r="AR22" s="8"/>
      <c r="AT22" s="74">
        <v>874182.94</v>
      </c>
      <c r="AU22" s="8">
        <v>1020.0715</v>
      </c>
      <c r="AV22" s="75">
        <v>-14.270318</v>
      </c>
    </row>
    <row r="23" spans="1:48" x14ac:dyDescent="0.25">
      <c r="AF23" s="74"/>
      <c r="AG23" s="8" t="s">
        <v>33</v>
      </c>
      <c r="AH23" s="8" t="s">
        <v>31</v>
      </c>
      <c r="AI23" s="8">
        <v>100</v>
      </c>
      <c r="AJ23" s="8" t="s">
        <v>27</v>
      </c>
      <c r="AK23" s="8"/>
      <c r="AL23" s="8"/>
      <c r="AM23" s="8"/>
      <c r="AN23" s="75"/>
      <c r="AP23" s="8"/>
      <c r="AQ23" s="8"/>
      <c r="AR23" s="8"/>
      <c r="AT23" s="74">
        <v>714058.75</v>
      </c>
      <c r="AU23" s="8">
        <v>1021.8083</v>
      </c>
      <c r="AV23" s="75">
        <v>-15.915328000000001</v>
      </c>
    </row>
    <row r="24" spans="1:48" ht="15.75" thickBot="1" x14ac:dyDescent="0.3">
      <c r="AF24" s="76"/>
      <c r="AG24" s="77"/>
      <c r="AH24" s="77"/>
      <c r="AI24" s="77"/>
      <c r="AJ24" s="77"/>
      <c r="AK24" s="77"/>
      <c r="AL24" s="77"/>
      <c r="AM24" s="77"/>
      <c r="AN24" s="78"/>
      <c r="AT24" s="74">
        <v>583264.5</v>
      </c>
      <c r="AU24" s="8">
        <v>1023.8201</v>
      </c>
      <c r="AV24" s="75">
        <v>-17.657001000000001</v>
      </c>
    </row>
    <row r="25" spans="1:48" ht="15.75" thickBot="1" x14ac:dyDescent="0.3">
      <c r="AT25" s="74">
        <v>476427.88</v>
      </c>
      <c r="AU25" s="8">
        <v>1026.1380999999999</v>
      </c>
      <c r="AV25" s="75">
        <v>-19.470787000000001</v>
      </c>
    </row>
    <row r="26" spans="1:48" ht="15.75" thickBot="1" x14ac:dyDescent="0.3">
      <c r="A26" s="79"/>
      <c r="B26" s="113" t="s">
        <v>54</v>
      </c>
      <c r="C26" s="114"/>
      <c r="D26" s="113" t="s">
        <v>56</v>
      </c>
      <c r="E26" s="114"/>
      <c r="F26" s="113" t="s">
        <v>61</v>
      </c>
      <c r="G26" s="114"/>
      <c r="AP26" s="71">
        <v>100</v>
      </c>
      <c r="AQ26" s="72"/>
      <c r="AR26" s="73"/>
      <c r="AT26" s="74">
        <v>389160.53</v>
      </c>
      <c r="AU26" s="8">
        <v>1028.7902999999999</v>
      </c>
      <c r="AV26" s="75">
        <v>-21.321838</v>
      </c>
    </row>
    <row r="27" spans="1:48" ht="15.75" thickBot="1" x14ac:dyDescent="0.3">
      <c r="A27" s="79"/>
      <c r="B27" s="79"/>
      <c r="C27" s="79"/>
      <c r="D27" s="79"/>
      <c r="E27" s="79"/>
      <c r="F27" s="79"/>
      <c r="G27" s="79"/>
      <c r="AF27" s="71" t="s">
        <v>2</v>
      </c>
      <c r="AG27" s="72" t="s">
        <v>3</v>
      </c>
      <c r="AH27" s="72" t="s">
        <v>4</v>
      </c>
      <c r="AI27" s="72" t="s">
        <v>5</v>
      </c>
      <c r="AJ27" s="72" t="s">
        <v>109</v>
      </c>
      <c r="AK27" s="72" t="s">
        <v>122</v>
      </c>
      <c r="AL27" s="72" t="s">
        <v>2</v>
      </c>
      <c r="AM27" s="72"/>
      <c r="AN27" s="73"/>
      <c r="AP27" s="74">
        <v>50000000</v>
      </c>
      <c r="AQ27" s="8">
        <v>1010.13</v>
      </c>
      <c r="AR27" s="75">
        <v>-1.0216384000000001</v>
      </c>
      <c r="AT27" s="74">
        <v>317877.94</v>
      </c>
      <c r="AU27" s="8">
        <v>1031.7986000000001</v>
      </c>
      <c r="AV27" s="75">
        <v>-23.164286000000001</v>
      </c>
    </row>
    <row r="28" spans="1:48" ht="15.75" thickBot="1" x14ac:dyDescent="0.3">
      <c r="A28" s="79"/>
      <c r="B28" s="79" t="s">
        <v>59</v>
      </c>
      <c r="C28" s="79" t="s">
        <v>60</v>
      </c>
      <c r="D28" s="79" t="s">
        <v>57</v>
      </c>
      <c r="E28" s="79" t="s">
        <v>58</v>
      </c>
      <c r="F28" s="79" t="s">
        <v>62</v>
      </c>
      <c r="G28" s="79" t="s">
        <v>63</v>
      </c>
      <c r="AF28" s="74" t="s">
        <v>7</v>
      </c>
      <c r="AG28" s="8" t="s">
        <v>8</v>
      </c>
      <c r="AH28" s="8"/>
      <c r="AI28" s="8"/>
      <c r="AJ28" s="8"/>
      <c r="AK28" s="8"/>
      <c r="AL28" s="8"/>
      <c r="AM28" s="8"/>
      <c r="AN28" s="75"/>
      <c r="AP28" s="74">
        <v>40841496</v>
      </c>
      <c r="AQ28" s="8">
        <v>1010.213</v>
      </c>
      <c r="AR28" s="75">
        <v>-1.1744781</v>
      </c>
      <c r="AT28" s="74">
        <v>259652.2</v>
      </c>
      <c r="AU28" s="8">
        <v>1035.1748</v>
      </c>
      <c r="AV28" s="75">
        <v>-24.941578</v>
      </c>
    </row>
    <row r="29" spans="1:48" ht="15.75" thickBot="1" x14ac:dyDescent="0.3">
      <c r="A29" s="79" t="s">
        <v>34</v>
      </c>
      <c r="B29" s="79"/>
      <c r="C29" s="79"/>
      <c r="D29" s="79"/>
      <c r="E29" s="79"/>
      <c r="F29" s="79" t="e">
        <f>(B29-D29)/B29</f>
        <v>#DIV/0!</v>
      </c>
      <c r="G29" s="79" t="e">
        <f>(C29-E29)/C29</f>
        <v>#DIV/0!</v>
      </c>
      <c r="AF29" s="74"/>
      <c r="AG29" s="8" t="s">
        <v>111</v>
      </c>
      <c r="AH29" s="8"/>
      <c r="AI29" s="8"/>
      <c r="AJ29" s="8"/>
      <c r="AK29" s="8"/>
      <c r="AL29" s="8"/>
      <c r="AM29" s="8"/>
      <c r="AN29" s="75"/>
      <c r="AP29" s="74">
        <v>33360552</v>
      </c>
      <c r="AQ29" s="8">
        <v>1010.3090999999999</v>
      </c>
      <c r="AR29" s="75">
        <v>-1.3498441000000001</v>
      </c>
      <c r="AT29" s="74">
        <v>212091.69</v>
      </c>
      <c r="AU29" s="8">
        <v>1038.9160999999999</v>
      </c>
      <c r="AV29" s="75">
        <v>-26.588353999999999</v>
      </c>
    </row>
    <row r="30" spans="1:48" ht="15.75" thickBot="1" x14ac:dyDescent="0.3">
      <c r="A30" s="79" t="s">
        <v>9</v>
      </c>
      <c r="B30" s="79"/>
      <c r="C30" s="79"/>
      <c r="D30" s="79"/>
      <c r="E30" s="79"/>
      <c r="F30" s="79" t="e">
        <f t="shared" ref="F30:G34" si="0">(B30-D30)/B30</f>
        <v>#DIV/0!</v>
      </c>
      <c r="G30" s="79" t="e">
        <f t="shared" si="0"/>
        <v>#DIV/0!</v>
      </c>
      <c r="AF30" s="74" t="s">
        <v>0</v>
      </c>
      <c r="AG30" s="8"/>
      <c r="AH30" s="8"/>
      <c r="AI30" s="8"/>
      <c r="AJ30" s="8"/>
      <c r="AK30" s="8"/>
      <c r="AL30" s="8"/>
      <c r="AM30" s="8"/>
      <c r="AN30" s="75"/>
      <c r="AP30" s="74">
        <v>27249896</v>
      </c>
      <c r="AQ30" s="8">
        <v>1010.4202</v>
      </c>
      <c r="AR30" s="75">
        <v>-1.5509440999999999</v>
      </c>
      <c r="AT30" s="74">
        <v>173242.83</v>
      </c>
      <c r="AU30" s="8">
        <v>1043.0016000000001</v>
      </c>
      <c r="AV30" s="75">
        <v>-28.034148999999999</v>
      </c>
    </row>
    <row r="31" spans="1:48" ht="15.75" thickBot="1" x14ac:dyDescent="0.3">
      <c r="A31" s="79" t="s">
        <v>41</v>
      </c>
      <c r="B31" s="79"/>
      <c r="C31" s="79"/>
      <c r="D31" s="79"/>
      <c r="E31" s="79"/>
      <c r="F31" s="79" t="e">
        <f t="shared" si="0"/>
        <v>#DIV/0!</v>
      </c>
      <c r="G31" s="79" t="e">
        <f t="shared" si="0"/>
        <v>#DIV/0!</v>
      </c>
      <c r="AF31" s="74"/>
      <c r="AG31" s="8" t="s">
        <v>34</v>
      </c>
      <c r="AH31" s="8" t="s">
        <v>10</v>
      </c>
      <c r="AI31" s="8">
        <v>1009.590323</v>
      </c>
      <c r="AJ31" s="8" t="s">
        <v>11</v>
      </c>
      <c r="AK31" s="8"/>
      <c r="AL31" s="8"/>
      <c r="AM31" s="8"/>
      <c r="AN31" s="75"/>
      <c r="AP31" s="74">
        <v>22258530</v>
      </c>
      <c r="AQ31" s="8">
        <v>1010.5489</v>
      </c>
      <c r="AR31" s="75">
        <v>-1.7814049999999999</v>
      </c>
      <c r="AT31" s="74">
        <v>141509.92000000001</v>
      </c>
      <c r="AU31" s="8">
        <v>1047.3893</v>
      </c>
      <c r="AV31" s="75">
        <v>-29.208935</v>
      </c>
    </row>
    <row r="32" spans="1:48" ht="15.75" thickBot="1" x14ac:dyDescent="0.3">
      <c r="A32" s="79" t="s">
        <v>42</v>
      </c>
      <c r="B32" s="79"/>
      <c r="C32" s="79"/>
      <c r="D32" s="79"/>
      <c r="E32" s="79"/>
      <c r="F32" s="79" t="e">
        <f t="shared" si="0"/>
        <v>#DIV/0!</v>
      </c>
      <c r="G32" s="79" t="e">
        <f t="shared" si="0"/>
        <v>#DIV/0!</v>
      </c>
      <c r="AF32" s="74"/>
      <c r="AG32" s="8" t="s">
        <v>12</v>
      </c>
      <c r="AH32" s="8" t="s">
        <v>13</v>
      </c>
      <c r="AI32" s="8" t="s">
        <v>34</v>
      </c>
      <c r="AJ32" s="8" t="s">
        <v>10</v>
      </c>
      <c r="AK32" s="8">
        <v>0.106905891</v>
      </c>
      <c r="AL32" s="8" t="s">
        <v>11</v>
      </c>
      <c r="AM32" s="8"/>
      <c r="AN32" s="75"/>
      <c r="AP32" s="74">
        <v>18181432</v>
      </c>
      <c r="AQ32" s="8">
        <v>1010.698</v>
      </c>
      <c r="AR32" s="75">
        <v>-2.0453142999999998</v>
      </c>
      <c r="AT32" s="74">
        <v>115589.53</v>
      </c>
      <c r="AU32" s="8">
        <v>1052.0162</v>
      </c>
      <c r="AV32" s="75">
        <v>-30.049999</v>
      </c>
    </row>
    <row r="33" spans="1:48" ht="15.75" thickBot="1" x14ac:dyDescent="0.3">
      <c r="A33" s="79" t="s">
        <v>65</v>
      </c>
      <c r="B33" s="79"/>
      <c r="C33" s="79"/>
      <c r="D33" s="79"/>
      <c r="E33" s="79"/>
      <c r="F33" s="79" t="e">
        <f t="shared" si="0"/>
        <v>#DIV/0!</v>
      </c>
      <c r="G33" s="79" t="e">
        <f t="shared" si="0"/>
        <v>#DIV/0!</v>
      </c>
      <c r="AF33" s="74"/>
      <c r="AG33" s="8" t="s">
        <v>9</v>
      </c>
      <c r="AH33" s="8" t="s">
        <v>10</v>
      </c>
      <c r="AI33" s="8">
        <v>100.42799580000001</v>
      </c>
      <c r="AJ33" s="8" t="s">
        <v>11</v>
      </c>
      <c r="AK33" s="8"/>
      <c r="AL33" s="8"/>
      <c r="AM33" s="8"/>
      <c r="AN33" s="75"/>
      <c r="AP33" s="74">
        <v>14851137</v>
      </c>
      <c r="AQ33" s="8">
        <v>1010.8708</v>
      </c>
      <c r="AR33" s="75">
        <v>-2.3472613999999998</v>
      </c>
      <c r="AT33" s="74">
        <v>94416.976999999999</v>
      </c>
      <c r="AU33" s="8">
        <v>1056.8005000000001</v>
      </c>
      <c r="AV33" s="75">
        <v>-30.509167000000001</v>
      </c>
    </row>
    <row r="34" spans="1:48" ht="15.75" thickBot="1" x14ac:dyDescent="0.3">
      <c r="A34" s="79" t="s">
        <v>64</v>
      </c>
      <c r="B34" s="79"/>
      <c r="C34" s="79"/>
      <c r="D34" s="79"/>
      <c r="E34" s="79"/>
      <c r="F34" s="79" t="e">
        <f t="shared" si="0"/>
        <v>#DIV/0!</v>
      </c>
      <c r="G34" s="79" t="e">
        <f t="shared" si="0"/>
        <v>#DIV/0!</v>
      </c>
      <c r="AF34" s="74"/>
      <c r="AG34" s="8" t="s">
        <v>12</v>
      </c>
      <c r="AH34" s="8" t="s">
        <v>13</v>
      </c>
      <c r="AI34" s="8" t="s">
        <v>9</v>
      </c>
      <c r="AJ34" s="8" t="s">
        <v>10</v>
      </c>
      <c r="AK34" s="8">
        <v>0.10986107909999999</v>
      </c>
      <c r="AL34" s="8" t="s">
        <v>11</v>
      </c>
      <c r="AM34" s="8"/>
      <c r="AN34" s="75"/>
      <c r="AP34" s="74">
        <v>12130852</v>
      </c>
      <c r="AQ34" s="8">
        <v>1011.0715</v>
      </c>
      <c r="AR34" s="75">
        <v>-2.6923745000000001</v>
      </c>
      <c r="AT34" s="74">
        <v>77122.608999999997</v>
      </c>
      <c r="AU34" s="8">
        <v>1061.6470999999999</v>
      </c>
      <c r="AV34" s="75">
        <v>-30.558958000000001</v>
      </c>
    </row>
    <row r="35" spans="1:48" ht="15.75" thickBot="1" x14ac:dyDescent="0.3">
      <c r="A35" s="79"/>
      <c r="B35" s="79"/>
      <c r="C35" s="79"/>
      <c r="D35" s="79"/>
      <c r="E35" s="79"/>
      <c r="F35" s="79"/>
      <c r="G35" s="79"/>
      <c r="AF35" s="74"/>
      <c r="AG35" s="8" t="s">
        <v>112</v>
      </c>
      <c r="AH35" s="8" t="s">
        <v>10</v>
      </c>
      <c r="AI35" s="70">
        <v>1.026474557E-6</v>
      </c>
      <c r="AJ35" s="8" t="s">
        <v>113</v>
      </c>
      <c r="AK35" s="8" t="s">
        <v>114</v>
      </c>
      <c r="AL35" s="8" t="s">
        <v>115</v>
      </c>
      <c r="AM35" s="8"/>
      <c r="AN35" s="75"/>
      <c r="AP35" s="74">
        <v>9908843</v>
      </c>
      <c r="AQ35" s="8">
        <v>1011.3046000000001</v>
      </c>
      <c r="AR35" s="75">
        <v>-3.0863518999999999</v>
      </c>
      <c r="AT35" s="74">
        <v>62996.050999999999</v>
      </c>
      <c r="AU35" s="8">
        <v>1066.4554000000001</v>
      </c>
      <c r="AV35" s="75">
        <v>-30.196342000000001</v>
      </c>
    </row>
    <row r="36" spans="1:48" x14ac:dyDescent="0.25">
      <c r="AF36" s="74"/>
      <c r="AG36" s="8" t="s">
        <v>12</v>
      </c>
      <c r="AH36" s="8" t="s">
        <v>13</v>
      </c>
      <c r="AI36" s="8" t="s">
        <v>112</v>
      </c>
      <c r="AJ36" s="8" t="s">
        <v>10</v>
      </c>
      <c r="AK36" s="70">
        <v>1.2773352840000001E-8</v>
      </c>
      <c r="AL36" s="8" t="s">
        <v>113</v>
      </c>
      <c r="AM36" s="8" t="s">
        <v>114</v>
      </c>
      <c r="AN36" s="75" t="s">
        <v>115</v>
      </c>
      <c r="AP36" s="74">
        <v>8093839</v>
      </c>
      <c r="AQ36" s="8">
        <v>1011.5756</v>
      </c>
      <c r="AR36" s="75">
        <v>-3.5354814999999999</v>
      </c>
      <c r="AT36" s="74">
        <v>51457.059000000001</v>
      </c>
      <c r="AU36" s="8">
        <v>1071.1282000000001</v>
      </c>
      <c r="AV36" s="75">
        <v>-29.443165</v>
      </c>
    </row>
    <row r="37" spans="1:48" x14ac:dyDescent="0.25">
      <c r="AF37" s="74"/>
      <c r="AG37" s="8" t="s">
        <v>38</v>
      </c>
      <c r="AH37" s="8" t="s">
        <v>10</v>
      </c>
      <c r="AI37" s="8">
        <v>0.69712749340000002</v>
      </c>
      <c r="AJ37" s="8"/>
      <c r="AK37" s="8"/>
      <c r="AL37" s="8"/>
      <c r="AM37" s="8"/>
      <c r="AN37" s="75"/>
      <c r="AP37" s="74">
        <v>6611289.5</v>
      </c>
      <c r="AQ37" s="8">
        <v>1011.891</v>
      </c>
      <c r="AR37" s="75">
        <v>-4.0466413000000001</v>
      </c>
      <c r="AT37" s="74">
        <v>42031.663999999997</v>
      </c>
      <c r="AU37" s="8">
        <v>1075.5797</v>
      </c>
      <c r="AV37" s="75">
        <v>-28.343126000000002</v>
      </c>
    </row>
    <row r="38" spans="1:48" x14ac:dyDescent="0.25">
      <c r="AF38" s="74"/>
      <c r="AG38" s="8" t="s">
        <v>12</v>
      </c>
      <c r="AH38" s="8" t="s">
        <v>13</v>
      </c>
      <c r="AI38" s="8" t="s">
        <v>38</v>
      </c>
      <c r="AJ38" s="8" t="s">
        <v>10</v>
      </c>
      <c r="AK38" s="8">
        <v>1.215500988E-3</v>
      </c>
      <c r="AL38" s="8"/>
      <c r="AM38" s="8"/>
      <c r="AN38" s="75"/>
      <c r="AP38" s="74">
        <v>5400298.5</v>
      </c>
      <c r="AQ38" s="8">
        <v>1012.2585</v>
      </c>
      <c r="AR38" s="75">
        <v>-4.6272739999999999</v>
      </c>
      <c r="AT38" s="74">
        <v>34332.718999999997</v>
      </c>
      <c r="AU38" s="8">
        <v>1079.7422999999999</v>
      </c>
      <c r="AV38" s="75">
        <v>-26.956095000000001</v>
      </c>
    </row>
    <row r="39" spans="1:48" x14ac:dyDescent="0.25">
      <c r="AF39" s="74"/>
      <c r="AG39" s="8" t="s">
        <v>15</v>
      </c>
      <c r="AH39" s="8" t="s">
        <v>10</v>
      </c>
      <c r="AI39" s="70">
        <v>3.7544923029999999E-6</v>
      </c>
      <c r="AJ39" s="8"/>
      <c r="AK39" s="8"/>
      <c r="AL39" s="8"/>
      <c r="AM39" s="8"/>
      <c r="AN39" s="75"/>
      <c r="AP39" s="74">
        <v>4411125.5</v>
      </c>
      <c r="AQ39" s="8">
        <v>1012.6871</v>
      </c>
      <c r="AR39" s="75">
        <v>-5.2853174000000003</v>
      </c>
      <c r="AT39" s="74">
        <v>28043.99</v>
      </c>
      <c r="AU39" s="8">
        <v>1083.5688</v>
      </c>
      <c r="AV39" s="75">
        <v>-25.351006000000002</v>
      </c>
    </row>
    <row r="40" spans="1:48" x14ac:dyDescent="0.25">
      <c r="AF40" s="74"/>
      <c r="AG40" s="8" t="s">
        <v>16</v>
      </c>
      <c r="AH40" s="8" t="s">
        <v>17</v>
      </c>
      <c r="AI40" s="8" t="s">
        <v>18</v>
      </c>
      <c r="AJ40" s="8" t="s">
        <v>10</v>
      </c>
      <c r="AK40" s="8">
        <v>0.19633031379999999</v>
      </c>
      <c r="AL40" s="8" t="s">
        <v>11</v>
      </c>
      <c r="AM40" s="8"/>
      <c r="AN40" s="75"/>
      <c r="AP40" s="74">
        <v>3603139</v>
      </c>
      <c r="AQ40" s="8">
        <v>1013.1874</v>
      </c>
      <c r="AR40" s="75">
        <v>-6.0290870999999999</v>
      </c>
      <c r="AT40" s="74">
        <v>22907.168000000001</v>
      </c>
      <c r="AU40" s="8">
        <v>1087.0334</v>
      </c>
      <c r="AV40" s="75">
        <v>-23.598784999999999</v>
      </c>
    </row>
    <row r="41" spans="1:48" x14ac:dyDescent="0.25">
      <c r="AF41" s="74" t="s">
        <v>1</v>
      </c>
      <c r="AG41" s="8"/>
      <c r="AH41" s="8"/>
      <c r="AI41" s="8"/>
      <c r="AJ41" s="8"/>
      <c r="AK41" s="8"/>
      <c r="AL41" s="8"/>
      <c r="AM41" s="8"/>
      <c r="AN41" s="75"/>
      <c r="AP41" s="74">
        <v>2943151.5</v>
      </c>
      <c r="AQ41" s="8">
        <v>1013.7721</v>
      </c>
      <c r="AR41" s="75">
        <v>-6.8670726000000002</v>
      </c>
      <c r="AT41" s="74">
        <v>18711.259999999998</v>
      </c>
      <c r="AU41" s="8">
        <v>1090.1295</v>
      </c>
      <c r="AV41" s="75">
        <v>-21.766434</v>
      </c>
    </row>
    <row r="42" spans="1:48" x14ac:dyDescent="0.25">
      <c r="AF42" s="74"/>
      <c r="AG42" s="8" t="s">
        <v>19</v>
      </c>
      <c r="AH42" s="8" t="s">
        <v>20</v>
      </c>
      <c r="AI42" s="8" t="s">
        <v>21</v>
      </c>
      <c r="AJ42" s="8"/>
      <c r="AK42" s="8"/>
      <c r="AL42" s="8"/>
      <c r="AM42" s="8"/>
      <c r="AN42" s="75"/>
      <c r="AP42" s="74">
        <v>2404054.2999999998</v>
      </c>
      <c r="AQ42" s="8">
        <v>1014.4557</v>
      </c>
      <c r="AR42" s="75">
        <v>-7.8076391000000003</v>
      </c>
      <c r="AT42" s="74">
        <v>15283.915999999999</v>
      </c>
      <c r="AU42" s="8">
        <v>1092.8653999999999</v>
      </c>
      <c r="AV42" s="75">
        <v>-19.912848</v>
      </c>
    </row>
    <row r="43" spans="1:48" x14ac:dyDescent="0.25">
      <c r="AF43" s="74"/>
      <c r="AG43" s="8" t="s">
        <v>22</v>
      </c>
      <c r="AH43" s="8" t="s">
        <v>23</v>
      </c>
      <c r="AI43" s="8"/>
      <c r="AJ43" s="8"/>
      <c r="AK43" s="8"/>
      <c r="AL43" s="8"/>
      <c r="AM43" s="8"/>
      <c r="AN43" s="75"/>
      <c r="AP43" s="74">
        <v>1963703.3</v>
      </c>
      <c r="AQ43" s="8">
        <v>1015.2554</v>
      </c>
      <c r="AR43" s="75">
        <v>-8.8585978000000001</v>
      </c>
      <c r="AT43" s="74">
        <v>12484.359</v>
      </c>
      <c r="AU43" s="8">
        <v>1095.2610999999999</v>
      </c>
      <c r="AV43" s="75">
        <v>-18.086538000000001</v>
      </c>
    </row>
    <row r="44" spans="1:48" x14ac:dyDescent="0.25">
      <c r="AF44" s="74"/>
      <c r="AG44" s="8" t="s">
        <v>24</v>
      </c>
      <c r="AH44" s="8" t="s">
        <v>25</v>
      </c>
      <c r="AI44" s="8" t="s">
        <v>26</v>
      </c>
      <c r="AJ44" s="8">
        <v>5000</v>
      </c>
      <c r="AK44" s="8" t="s">
        <v>27</v>
      </c>
      <c r="AL44" s="8"/>
      <c r="AM44" s="8"/>
      <c r="AN44" s="75"/>
      <c r="AP44" s="74">
        <v>1604011.5</v>
      </c>
      <c r="AQ44" s="8">
        <v>1016.1912</v>
      </c>
      <c r="AR44" s="75">
        <v>-10.026603</v>
      </c>
      <c r="AT44" s="74">
        <v>10197.598</v>
      </c>
      <c r="AU44" s="8">
        <v>1097.3434999999999</v>
      </c>
      <c r="AV44" s="75">
        <v>-16.324964999999999</v>
      </c>
    </row>
    <row r="45" spans="1:48" x14ac:dyDescent="0.25">
      <c r="AF45" s="74"/>
      <c r="AG45" s="8" t="s">
        <v>24</v>
      </c>
      <c r="AH45" s="8" t="s">
        <v>4</v>
      </c>
      <c r="AI45" s="8" t="s">
        <v>26</v>
      </c>
      <c r="AJ45" s="8">
        <v>5000</v>
      </c>
      <c r="AK45" s="8" t="s">
        <v>27</v>
      </c>
      <c r="AL45" s="8"/>
      <c r="AM45" s="8"/>
      <c r="AN45" s="75"/>
      <c r="AP45" s="74">
        <v>1310204.5</v>
      </c>
      <c r="AQ45" s="8">
        <v>1017.2855</v>
      </c>
      <c r="AR45" s="75">
        <v>-11.316363000000001</v>
      </c>
      <c r="AT45" s="74">
        <v>8329.7021000000004</v>
      </c>
      <c r="AU45" s="8">
        <v>1099.1433999999999</v>
      </c>
      <c r="AV45" s="75">
        <v>-14.65504</v>
      </c>
    </row>
    <row r="46" spans="1:48" x14ac:dyDescent="0.25">
      <c r="AF46" s="74"/>
      <c r="AG46" s="8" t="s">
        <v>28</v>
      </c>
      <c r="AH46" s="8" t="s">
        <v>29</v>
      </c>
      <c r="AI46" s="8"/>
      <c r="AJ46" s="8"/>
      <c r="AK46" s="8"/>
      <c r="AL46" s="8"/>
      <c r="AM46" s="8"/>
      <c r="AN46" s="75"/>
      <c r="AP46" s="74">
        <v>1070214.3</v>
      </c>
      <c r="AQ46" s="8">
        <v>1018.5643</v>
      </c>
      <c r="AR46" s="75">
        <v>-12.729611999999999</v>
      </c>
      <c r="AT46" s="74">
        <v>6803.9502000000002</v>
      </c>
      <c r="AU46" s="8">
        <v>1100.6923999999999</v>
      </c>
      <c r="AV46" s="75">
        <v>-13.094372</v>
      </c>
    </row>
    <row r="47" spans="1:48" x14ac:dyDescent="0.25">
      <c r="AF47" s="74"/>
      <c r="AG47" s="8" t="s">
        <v>30</v>
      </c>
      <c r="AH47" s="8" t="s">
        <v>31</v>
      </c>
      <c r="AI47" s="8">
        <v>100</v>
      </c>
      <c r="AJ47" s="8" t="s">
        <v>32</v>
      </c>
      <c r="AK47" s="8"/>
      <c r="AL47" s="8"/>
      <c r="AM47" s="8"/>
      <c r="AN47" s="75"/>
      <c r="AP47" s="74">
        <v>874182.94</v>
      </c>
      <c r="AQ47" s="8">
        <v>1020.0559</v>
      </c>
      <c r="AR47" s="75">
        <v>-14.26385</v>
      </c>
      <c r="AT47" s="74">
        <v>5557.6693999999998</v>
      </c>
      <c r="AU47" s="8">
        <v>1102.0216</v>
      </c>
      <c r="AV47" s="75">
        <v>-11.652841</v>
      </c>
    </row>
    <row r="48" spans="1:48" x14ac:dyDescent="0.25">
      <c r="AF48" s="74"/>
      <c r="AG48" s="8" t="s">
        <v>33</v>
      </c>
      <c r="AH48" s="8" t="s">
        <v>31</v>
      </c>
      <c r="AI48" s="8">
        <v>100</v>
      </c>
      <c r="AJ48" s="8" t="s">
        <v>27</v>
      </c>
      <c r="AK48" s="8"/>
      <c r="AL48" s="8"/>
      <c r="AM48" s="8"/>
      <c r="AN48" s="75"/>
      <c r="AP48" s="74">
        <v>714058.75</v>
      </c>
      <c r="AQ48" s="8">
        <v>1021.7909</v>
      </c>
      <c r="AR48" s="75">
        <v>-15.910854</v>
      </c>
      <c r="AT48" s="74">
        <v>4539.6704</v>
      </c>
      <c r="AU48" s="8">
        <v>1103.1597999999999</v>
      </c>
      <c r="AV48" s="75">
        <v>-10.334239</v>
      </c>
    </row>
    <row r="49" spans="26:48" ht="15.75" thickBot="1" x14ac:dyDescent="0.3">
      <c r="AF49" s="76"/>
      <c r="AG49" s="77"/>
      <c r="AH49" s="77"/>
      <c r="AI49" s="77"/>
      <c r="AJ49" s="77"/>
      <c r="AK49" s="77"/>
      <c r="AL49" s="77"/>
      <c r="AM49" s="77"/>
      <c r="AN49" s="78"/>
      <c r="AP49" s="74">
        <v>583264.5</v>
      </c>
      <c r="AQ49" s="8">
        <v>1023.8012</v>
      </c>
      <c r="AR49" s="75">
        <v>-17.655054</v>
      </c>
      <c r="AT49" s="74">
        <v>3708.1387</v>
      </c>
      <c r="AU49" s="8">
        <v>1104.1333999999999</v>
      </c>
      <c r="AV49" s="75">
        <v>-9.1377897000000008</v>
      </c>
    </row>
    <row r="50" spans="26:48" ht="15.75" thickBot="1" x14ac:dyDescent="0.3">
      <c r="AP50" s="74">
        <v>476427.88</v>
      </c>
      <c r="AQ50" s="8">
        <v>1026.1179999999999</v>
      </c>
      <c r="AR50" s="75">
        <v>-19.471900999999999</v>
      </c>
      <c r="AT50" s="74">
        <v>3028.9185000000002</v>
      </c>
      <c r="AU50" s="8">
        <v>1104.9657999999999</v>
      </c>
      <c r="AV50" s="75">
        <v>-8.0594558999999997</v>
      </c>
    </row>
    <row r="51" spans="26:48" x14ac:dyDescent="0.25">
      <c r="Z51" s="71" t="s">
        <v>2</v>
      </c>
      <c r="AA51" s="72" t="s">
        <v>3</v>
      </c>
      <c r="AB51" s="72" t="s">
        <v>4</v>
      </c>
      <c r="AC51" s="72" t="s">
        <v>5</v>
      </c>
      <c r="AD51" s="72" t="s">
        <v>109</v>
      </c>
      <c r="AE51" s="72" t="s">
        <v>124</v>
      </c>
      <c r="AF51" s="72" t="s">
        <v>2</v>
      </c>
      <c r="AG51" s="72"/>
      <c r="AH51" s="73"/>
      <c r="AJ51" s="71">
        <v>100</v>
      </c>
      <c r="AK51" s="72"/>
      <c r="AL51" s="73"/>
      <c r="AP51" s="74">
        <v>389160.53</v>
      </c>
      <c r="AQ51" s="8">
        <v>1028.7699</v>
      </c>
      <c r="AR51" s="75">
        <v>-21.326502000000001</v>
      </c>
      <c r="AT51" s="74">
        <v>2474.1111000000001</v>
      </c>
      <c r="AU51" s="8">
        <v>1105.6774</v>
      </c>
      <c r="AV51" s="75">
        <v>-7.0930261999999997</v>
      </c>
    </row>
    <row r="52" spans="26:48" x14ac:dyDescent="0.25">
      <c r="Z52" s="74" t="s">
        <v>7</v>
      </c>
      <c r="AA52" s="8" t="s">
        <v>8</v>
      </c>
      <c r="AB52" s="8"/>
      <c r="AC52" s="8"/>
      <c r="AD52" s="8"/>
      <c r="AE52" s="8"/>
      <c r="AF52" s="8"/>
      <c r="AG52" s="8"/>
      <c r="AH52" s="75"/>
      <c r="AJ52" s="74">
        <v>50000000</v>
      </c>
      <c r="AK52" s="8">
        <v>1010.1255</v>
      </c>
      <c r="AL52" s="75">
        <v>-1.0239385000000001</v>
      </c>
      <c r="AP52" s="74">
        <v>317877.94</v>
      </c>
      <c r="AQ52" s="8">
        <v>1031.7787000000001</v>
      </c>
      <c r="AR52" s="75">
        <v>-23.172884</v>
      </c>
      <c r="AT52" s="74">
        <v>2020.9278999999999</v>
      </c>
      <c r="AU52" s="8">
        <v>1106.2860000000001</v>
      </c>
      <c r="AV52" s="75">
        <v>-6.2309561000000002</v>
      </c>
    </row>
    <row r="53" spans="26:48" x14ac:dyDescent="0.25">
      <c r="Z53" s="74"/>
      <c r="AA53" s="8" t="s">
        <v>111</v>
      </c>
      <c r="AB53" s="8"/>
      <c r="AC53" s="8"/>
      <c r="AD53" s="8"/>
      <c r="AE53" s="8"/>
      <c r="AF53" s="8"/>
      <c r="AG53" s="8"/>
      <c r="AH53" s="75"/>
      <c r="AJ53" s="74">
        <v>40841496</v>
      </c>
      <c r="AK53" s="8">
        <v>1010.2089</v>
      </c>
      <c r="AL53" s="75">
        <v>-1.1770144</v>
      </c>
      <c r="AP53" s="74">
        <v>259652.2</v>
      </c>
      <c r="AQ53" s="8">
        <v>1035.1564000000001</v>
      </c>
      <c r="AR53" s="75">
        <v>-24.954317</v>
      </c>
      <c r="AT53" s="74">
        <v>1650.7543000000001</v>
      </c>
      <c r="AU53" s="8">
        <v>1106.807</v>
      </c>
      <c r="AV53" s="75">
        <v>-5.4650116000000004</v>
      </c>
    </row>
    <row r="54" spans="26:48" x14ac:dyDescent="0.25">
      <c r="Z54" s="74" t="s">
        <v>0</v>
      </c>
      <c r="AA54" s="8"/>
      <c r="AB54" s="8"/>
      <c r="AC54" s="8"/>
      <c r="AD54" s="8"/>
      <c r="AE54" s="8"/>
      <c r="AF54" s="8"/>
      <c r="AG54" s="8"/>
      <c r="AH54" s="75"/>
      <c r="AJ54" s="74">
        <v>33360552</v>
      </c>
      <c r="AK54" s="8">
        <v>1010.3052</v>
      </c>
      <c r="AL54" s="75">
        <v>-1.3526341</v>
      </c>
      <c r="AP54" s="74">
        <v>212091.69</v>
      </c>
      <c r="AQ54" s="8">
        <v>1038.9001000000001</v>
      </c>
      <c r="AR54" s="75">
        <v>-26.605198000000001</v>
      </c>
      <c r="AT54" s="74">
        <v>1348.3853999999999</v>
      </c>
      <c r="AU54" s="8">
        <v>1107.2532000000001</v>
      </c>
      <c r="AV54" s="75">
        <v>-4.7867364999999999</v>
      </c>
    </row>
    <row r="55" spans="26:48" x14ac:dyDescent="0.25">
      <c r="Z55" s="74"/>
      <c r="AA55" s="8" t="s">
        <v>34</v>
      </c>
      <c r="AB55" s="8" t="s">
        <v>10</v>
      </c>
      <c r="AC55" s="8">
        <v>1009.583744</v>
      </c>
      <c r="AD55" s="8" t="s">
        <v>11</v>
      </c>
      <c r="AE55" s="8"/>
      <c r="AF55" s="8"/>
      <c r="AG55" s="8"/>
      <c r="AH55" s="75"/>
      <c r="AJ55" s="74">
        <v>27249896</v>
      </c>
      <c r="AK55" s="8">
        <v>1010.4167</v>
      </c>
      <c r="AL55" s="75">
        <v>-1.5540050999999999</v>
      </c>
      <c r="AP55" s="74">
        <v>173242.83</v>
      </c>
      <c r="AQ55" s="8">
        <v>1042.9893</v>
      </c>
      <c r="AR55" s="75">
        <v>-28.054753999999999</v>
      </c>
      <c r="AT55" s="74">
        <v>1101.4014999999999</v>
      </c>
      <c r="AU55" s="8">
        <v>1107.6356000000001</v>
      </c>
      <c r="AV55" s="75">
        <v>-4.1877823000000003</v>
      </c>
    </row>
    <row r="56" spans="26:48" x14ac:dyDescent="0.25">
      <c r="Z56" s="74"/>
      <c r="AA56" s="8" t="s">
        <v>12</v>
      </c>
      <c r="AB56" s="8" t="s">
        <v>13</v>
      </c>
      <c r="AC56" s="8" t="s">
        <v>34</v>
      </c>
      <c r="AD56" s="8" t="s">
        <v>10</v>
      </c>
      <c r="AE56" s="8">
        <v>2.585225918E-2</v>
      </c>
      <c r="AF56" s="8" t="s">
        <v>11</v>
      </c>
      <c r="AG56" s="8"/>
      <c r="AH56" s="75"/>
      <c r="AJ56" s="74">
        <v>22258530</v>
      </c>
      <c r="AK56" s="8">
        <v>1010.5457</v>
      </c>
      <c r="AL56" s="75">
        <v>-1.7847534</v>
      </c>
      <c r="AP56" s="74">
        <v>141509.92000000001</v>
      </c>
      <c r="AQ56" s="8">
        <v>1047.3815999999999</v>
      </c>
      <c r="AR56" s="75">
        <v>-29.23263</v>
      </c>
      <c r="AT56" s="74">
        <v>899.65764999999999</v>
      </c>
      <c r="AU56" s="8">
        <v>1107.9639999999999</v>
      </c>
      <c r="AV56" s="75">
        <v>-3.6601295</v>
      </c>
    </row>
    <row r="57" spans="26:48" x14ac:dyDescent="0.25">
      <c r="Z57" s="74"/>
      <c r="AA57" s="8" t="s">
        <v>9</v>
      </c>
      <c r="AB57" s="8" t="s">
        <v>10</v>
      </c>
      <c r="AC57" s="8">
        <v>100.4436522</v>
      </c>
      <c r="AD57" s="8" t="s">
        <v>11</v>
      </c>
      <c r="AE57" s="8"/>
      <c r="AF57" s="8"/>
      <c r="AG57" s="8"/>
      <c r="AH57" s="75"/>
      <c r="AJ57" s="74">
        <v>18181432</v>
      </c>
      <c r="AK57" s="8">
        <v>1010.6953</v>
      </c>
      <c r="AL57" s="75">
        <v>-2.0489652</v>
      </c>
      <c r="AP57" s="74">
        <v>115589.53</v>
      </c>
      <c r="AQ57" s="8">
        <v>1052.0139999999999</v>
      </c>
      <c r="AR57" s="75">
        <v>-30.075800000000001</v>
      </c>
      <c r="AT57" s="74">
        <v>734.86725000000001</v>
      </c>
      <c r="AU57" s="8">
        <v>1108.2461000000001</v>
      </c>
      <c r="AV57" s="75">
        <v>-3.1962272999999999</v>
      </c>
    </row>
    <row r="58" spans="26:48" x14ac:dyDescent="0.25">
      <c r="Z58" s="74"/>
      <c r="AA58" s="8" t="s">
        <v>12</v>
      </c>
      <c r="AB58" s="8" t="s">
        <v>13</v>
      </c>
      <c r="AC58" s="8" t="s">
        <v>9</v>
      </c>
      <c r="AD58" s="8" t="s">
        <v>10</v>
      </c>
      <c r="AE58" s="8">
        <v>3.0945314000000002E-2</v>
      </c>
      <c r="AF58" s="8" t="s">
        <v>11</v>
      </c>
      <c r="AG58" s="8"/>
      <c r="AH58" s="75"/>
      <c r="AJ58" s="74">
        <v>14851137</v>
      </c>
      <c r="AK58" s="8">
        <v>1010.8687</v>
      </c>
      <c r="AL58" s="75">
        <v>-2.3512265999999999</v>
      </c>
      <c r="AP58" s="74">
        <v>94416.976999999999</v>
      </c>
      <c r="AQ58" s="8">
        <v>1056.8043</v>
      </c>
      <c r="AR58" s="75">
        <v>-30.535847</v>
      </c>
      <c r="AT58" s="74">
        <v>600.26153999999997</v>
      </c>
      <c r="AU58" s="8">
        <v>1108.4885999999999</v>
      </c>
      <c r="AV58" s="75">
        <v>-2.7890730000000001</v>
      </c>
    </row>
    <row r="59" spans="26:48" x14ac:dyDescent="0.25">
      <c r="Z59" s="74"/>
      <c r="AA59" s="8" t="s">
        <v>112</v>
      </c>
      <c r="AB59" s="8" t="s">
        <v>10</v>
      </c>
      <c r="AC59" s="70">
        <v>1.0323869320000001E-6</v>
      </c>
      <c r="AD59" s="8" t="s">
        <v>113</v>
      </c>
      <c r="AE59" s="8" t="s">
        <v>114</v>
      </c>
      <c r="AF59" s="8" t="s">
        <v>115</v>
      </c>
      <c r="AG59" s="8"/>
      <c r="AH59" s="75"/>
      <c r="AJ59" s="74">
        <v>12130852</v>
      </c>
      <c r="AK59" s="8">
        <v>1011.0698</v>
      </c>
      <c r="AL59" s="75">
        <v>-2.6966622</v>
      </c>
      <c r="AP59" s="74">
        <v>77122.608999999997</v>
      </c>
      <c r="AQ59" s="8">
        <v>1061.6570999999999</v>
      </c>
      <c r="AR59" s="75">
        <v>-30.585173000000001</v>
      </c>
      <c r="AT59" s="74">
        <v>490.31155000000001</v>
      </c>
      <c r="AU59" s="8">
        <v>1108.6975</v>
      </c>
      <c r="AV59" s="75">
        <v>-2.4322466999999999</v>
      </c>
    </row>
    <row r="60" spans="26:48" x14ac:dyDescent="0.25">
      <c r="Z60" s="74"/>
      <c r="AA60" s="8" t="s">
        <v>12</v>
      </c>
      <c r="AB60" s="8" t="s">
        <v>13</v>
      </c>
      <c r="AC60" s="8" t="s">
        <v>112</v>
      </c>
      <c r="AD60" s="8" t="s">
        <v>10</v>
      </c>
      <c r="AE60" s="70">
        <v>6.8207992890000001E-9</v>
      </c>
      <c r="AF60" s="8" t="s">
        <v>113</v>
      </c>
      <c r="AG60" s="8" t="s">
        <v>114</v>
      </c>
      <c r="AH60" s="75" t="s">
        <v>115</v>
      </c>
      <c r="AJ60" s="74">
        <v>9908843</v>
      </c>
      <c r="AK60" s="8">
        <v>1011.3035</v>
      </c>
      <c r="AL60" s="75">
        <v>-3.0909648000000001</v>
      </c>
      <c r="AP60" s="74">
        <v>62996.050999999999</v>
      </c>
      <c r="AQ60" s="8">
        <v>1066.4711</v>
      </c>
      <c r="AR60" s="75">
        <v>-30.220766000000001</v>
      </c>
      <c r="AT60" s="74">
        <v>400.50112999999999</v>
      </c>
      <c r="AU60" s="8">
        <v>1108.8773000000001</v>
      </c>
      <c r="AV60" s="75">
        <v>-2.1199176</v>
      </c>
    </row>
    <row r="61" spans="26:48" x14ac:dyDescent="0.25">
      <c r="Z61" s="74"/>
      <c r="AA61" s="8" t="s">
        <v>38</v>
      </c>
      <c r="AB61" s="8" t="s">
        <v>10</v>
      </c>
      <c r="AC61" s="8">
        <v>0.69669921150000003</v>
      </c>
      <c r="AD61" s="8"/>
      <c r="AE61" s="8"/>
      <c r="AF61" s="8"/>
      <c r="AG61" s="8"/>
      <c r="AH61" s="75"/>
      <c r="AJ61" s="74">
        <v>8093839</v>
      </c>
      <c r="AK61" s="8">
        <v>1011.5751</v>
      </c>
      <c r="AL61" s="75">
        <v>-3.5404154999999999</v>
      </c>
      <c r="AP61" s="74">
        <v>51457.059000000001</v>
      </c>
      <c r="AQ61" s="8">
        <v>1071.1488999999999</v>
      </c>
      <c r="AR61" s="75">
        <v>-29.46463</v>
      </c>
      <c r="AT61" s="74">
        <v>327.1413</v>
      </c>
      <c r="AU61" s="8">
        <v>1109.0325</v>
      </c>
      <c r="AV61" s="75">
        <v>-1.8468286</v>
      </c>
    </row>
    <row r="62" spans="26:48" x14ac:dyDescent="0.25">
      <c r="Z62" s="74"/>
      <c r="AA62" s="8" t="s">
        <v>12</v>
      </c>
      <c r="AB62" s="8" t="s">
        <v>13</v>
      </c>
      <c r="AC62" s="8" t="s">
        <v>38</v>
      </c>
      <c r="AD62" s="8" t="s">
        <v>10</v>
      </c>
      <c r="AE62" s="8">
        <v>5.2672159820000002E-4</v>
      </c>
      <c r="AF62" s="8"/>
      <c r="AG62" s="8"/>
      <c r="AH62" s="75"/>
      <c r="AJ62" s="74">
        <v>6611289.5</v>
      </c>
      <c r="AK62" s="8">
        <v>1011.8913</v>
      </c>
      <c r="AL62" s="75">
        <v>-4.0518827000000002</v>
      </c>
      <c r="AP62" s="74">
        <v>42031.663999999997</v>
      </c>
      <c r="AQ62" s="8">
        <v>1075.6047000000001</v>
      </c>
      <c r="AR62" s="75">
        <v>-28.360745999999999</v>
      </c>
      <c r="AT62" s="74">
        <v>267.21877999999998</v>
      </c>
      <c r="AU62" s="8">
        <v>1109.1664000000001</v>
      </c>
      <c r="AV62" s="75">
        <v>-1.608268</v>
      </c>
    </row>
    <row r="63" spans="26:48" x14ac:dyDescent="0.25">
      <c r="Z63" s="74"/>
      <c r="AA63" s="8" t="s">
        <v>44</v>
      </c>
      <c r="AB63" s="8" t="s">
        <v>10</v>
      </c>
      <c r="AC63" s="8">
        <v>3.8411333879999998</v>
      </c>
      <c r="AD63" s="8" t="s">
        <v>45</v>
      </c>
      <c r="AE63" s="8"/>
      <c r="AF63" s="8"/>
      <c r="AG63" s="8"/>
      <c r="AH63" s="75"/>
      <c r="AJ63" s="74">
        <v>5400298.5</v>
      </c>
      <c r="AK63" s="8">
        <v>1012.2596</v>
      </c>
      <c r="AL63" s="75">
        <v>-4.6327968000000004</v>
      </c>
      <c r="AP63" s="74">
        <v>34332.718999999997</v>
      </c>
      <c r="AQ63" s="8">
        <v>1079.7701</v>
      </c>
      <c r="AR63" s="75">
        <v>-26.969315999999999</v>
      </c>
      <c r="AT63" s="74">
        <v>218.27227999999999</v>
      </c>
      <c r="AU63" s="8">
        <v>1109.2820999999999</v>
      </c>
      <c r="AV63" s="75">
        <v>-1.4000337</v>
      </c>
    </row>
    <row r="64" spans="26:48" x14ac:dyDescent="0.25">
      <c r="Z64" s="74"/>
      <c r="AA64" s="8" t="s">
        <v>16</v>
      </c>
      <c r="AB64" s="8" t="s">
        <v>17</v>
      </c>
      <c r="AC64" s="8" t="s">
        <v>18</v>
      </c>
      <c r="AD64" s="8" t="s">
        <v>10</v>
      </c>
      <c r="AE64" s="8">
        <v>0.1959880963</v>
      </c>
      <c r="AF64" s="8" t="s">
        <v>11</v>
      </c>
      <c r="AG64" s="8"/>
      <c r="AH64" s="75"/>
      <c r="AJ64" s="74">
        <v>4411125.5</v>
      </c>
      <c r="AK64" s="8">
        <v>1012.689</v>
      </c>
      <c r="AL64" s="75">
        <v>-5.29108</v>
      </c>
      <c r="AP64" s="74">
        <v>28043.99</v>
      </c>
      <c r="AQ64" s="8">
        <v>1083.5984000000001</v>
      </c>
      <c r="AR64" s="75">
        <v>-25.359627</v>
      </c>
      <c r="AT64" s="74">
        <v>178.29132000000001</v>
      </c>
      <c r="AU64" s="8">
        <v>1109.3820000000001</v>
      </c>
      <c r="AV64" s="75">
        <v>-1.2183933</v>
      </c>
    </row>
    <row r="65" spans="26:48" x14ac:dyDescent="0.25">
      <c r="Z65" s="74" t="s">
        <v>1</v>
      </c>
      <c r="AA65" s="8"/>
      <c r="AB65" s="8"/>
      <c r="AC65" s="8"/>
      <c r="AD65" s="8"/>
      <c r="AE65" s="8"/>
      <c r="AF65" s="8"/>
      <c r="AG65" s="8"/>
      <c r="AH65" s="75"/>
      <c r="AJ65" s="74">
        <v>3603139</v>
      </c>
      <c r="AK65" s="8">
        <v>1013.1904</v>
      </c>
      <c r="AL65" s="75">
        <v>-6.0350279999999996</v>
      </c>
      <c r="AP65" s="74">
        <v>22907.168000000001</v>
      </c>
      <c r="AQ65" s="8">
        <v>1087.0636</v>
      </c>
      <c r="AR65" s="75">
        <v>-23.602910999999999</v>
      </c>
      <c r="AT65" s="74">
        <v>145.63368</v>
      </c>
      <c r="AU65" s="8">
        <v>1109.4684</v>
      </c>
      <c r="AV65" s="75">
        <v>-1.0600423000000001</v>
      </c>
    </row>
    <row r="66" spans="26:48" x14ac:dyDescent="0.25">
      <c r="Z66" s="74"/>
      <c r="AA66" s="8" t="s">
        <v>19</v>
      </c>
      <c r="AB66" s="8" t="s">
        <v>20</v>
      </c>
      <c r="AC66" s="8" t="s">
        <v>21</v>
      </c>
      <c r="AD66" s="8"/>
      <c r="AE66" s="8"/>
      <c r="AF66" s="8"/>
      <c r="AG66" s="8"/>
      <c r="AH66" s="75"/>
      <c r="AJ66" s="74">
        <v>2943151.5</v>
      </c>
      <c r="AK66" s="8">
        <v>1013.7761</v>
      </c>
      <c r="AL66" s="75">
        <v>-6.8731078999999999</v>
      </c>
      <c r="AP66" s="74">
        <v>18711.259999999998</v>
      </c>
      <c r="AQ66" s="8">
        <v>1090.1592000000001</v>
      </c>
      <c r="AR66" s="75">
        <v>-21.766408999999999</v>
      </c>
      <c r="AT66" s="74">
        <v>118.95793999999999</v>
      </c>
      <c r="AU66" s="8">
        <v>1109.5432000000001</v>
      </c>
      <c r="AV66" s="75">
        <v>-0.92206347</v>
      </c>
    </row>
    <row r="67" spans="26:48" x14ac:dyDescent="0.25">
      <c r="Z67" s="74"/>
      <c r="AA67" s="8" t="s">
        <v>22</v>
      </c>
      <c r="AB67" s="8" t="s">
        <v>46</v>
      </c>
      <c r="AC67" s="8" t="s">
        <v>47</v>
      </c>
      <c r="AD67" s="8" t="s">
        <v>48</v>
      </c>
      <c r="AE67" s="8"/>
      <c r="AF67" s="8"/>
      <c r="AG67" s="8"/>
      <c r="AH67" s="75"/>
      <c r="AJ67" s="74">
        <v>2404054.2999999998</v>
      </c>
      <c r="AK67" s="8">
        <v>1014.4607999999999</v>
      </c>
      <c r="AL67" s="75">
        <v>-7.8136562999999999</v>
      </c>
      <c r="AP67" s="74">
        <v>15283.915999999999</v>
      </c>
      <c r="AQ67" s="8">
        <v>1092.8938000000001</v>
      </c>
      <c r="AR67" s="75">
        <v>-19.909184</v>
      </c>
      <c r="AT67" s="74">
        <v>97.168403999999995</v>
      </c>
      <c r="AU67" s="8">
        <v>1109.6079</v>
      </c>
      <c r="AV67" s="75">
        <v>-0.80188786999999995</v>
      </c>
    </row>
    <row r="68" spans="26:48" x14ac:dyDescent="0.25">
      <c r="Z68" s="74"/>
      <c r="AA68" s="8" t="s">
        <v>24</v>
      </c>
      <c r="AB68" s="8" t="s">
        <v>25</v>
      </c>
      <c r="AC68" s="8" t="s">
        <v>26</v>
      </c>
      <c r="AD68" s="8">
        <v>5000</v>
      </c>
      <c r="AE68" s="8" t="s">
        <v>27</v>
      </c>
      <c r="AF68" s="8"/>
      <c r="AG68" s="8"/>
      <c r="AH68" s="75"/>
      <c r="AJ68" s="74">
        <v>1963703.3</v>
      </c>
      <c r="AK68" s="8">
        <v>1015.2617</v>
      </c>
      <c r="AL68" s="75">
        <v>-8.8644514000000001</v>
      </c>
      <c r="AP68" s="74">
        <v>12484.359</v>
      </c>
      <c r="AQ68" s="8">
        <v>1095.2876000000001</v>
      </c>
      <c r="AR68" s="75">
        <v>-18.079837999999999</v>
      </c>
      <c r="AT68" s="74">
        <v>79.370056000000005</v>
      </c>
      <c r="AU68" s="8">
        <v>1109.6639</v>
      </c>
      <c r="AV68" s="75">
        <v>-0.69725722000000001</v>
      </c>
    </row>
    <row r="69" spans="26:48" x14ac:dyDescent="0.25">
      <c r="Z69" s="74"/>
      <c r="AA69" s="8" t="s">
        <v>24</v>
      </c>
      <c r="AB69" s="8" t="s">
        <v>4</v>
      </c>
      <c r="AC69" s="8" t="s">
        <v>26</v>
      </c>
      <c r="AD69" s="8">
        <v>5000</v>
      </c>
      <c r="AE69" s="8" t="s">
        <v>27</v>
      </c>
      <c r="AF69" s="8"/>
      <c r="AG69" s="8"/>
      <c r="AH69" s="75"/>
      <c r="AJ69" s="74">
        <v>1604011.5</v>
      </c>
      <c r="AK69" s="8">
        <v>1016.1987</v>
      </c>
      <c r="AL69" s="75">
        <v>-10.032112</v>
      </c>
      <c r="AP69" s="74">
        <v>10197.598</v>
      </c>
      <c r="AQ69" s="8">
        <v>1097.3678</v>
      </c>
      <c r="AR69" s="75">
        <v>-16.315850999999999</v>
      </c>
      <c r="AT69" s="74">
        <v>64.831833000000003</v>
      </c>
      <c r="AU69" s="8">
        <v>1109.7125000000001</v>
      </c>
      <c r="AV69" s="75">
        <v>-0.60619003000000005</v>
      </c>
    </row>
    <row r="70" spans="26:48" x14ac:dyDescent="0.25">
      <c r="Z70" s="74"/>
      <c r="AA70" s="8" t="s">
        <v>28</v>
      </c>
      <c r="AB70" s="8">
        <v>1</v>
      </c>
      <c r="AC70" s="8"/>
      <c r="AD70" s="8"/>
      <c r="AE70" s="8"/>
      <c r="AF70" s="8"/>
      <c r="AG70" s="8"/>
      <c r="AH70" s="75"/>
      <c r="AJ70" s="74">
        <v>1310204.5</v>
      </c>
      <c r="AK70" s="8">
        <v>1017.2943</v>
      </c>
      <c r="AL70" s="75">
        <v>-11.321306</v>
      </c>
      <c r="AP70" s="74">
        <v>8329.7021000000004</v>
      </c>
      <c r="AQ70" s="8">
        <v>1099.165</v>
      </c>
      <c r="AR70" s="75">
        <v>-14.644114</v>
      </c>
      <c r="AT70" s="74">
        <v>52.956577000000003</v>
      </c>
      <c r="AU70" s="8">
        <v>1109.7545</v>
      </c>
      <c r="AV70" s="75">
        <v>-0.52695000000000003</v>
      </c>
    </row>
    <row r="71" spans="26:48" x14ac:dyDescent="0.25">
      <c r="Z71" s="74"/>
      <c r="AA71" s="8" t="s">
        <v>30</v>
      </c>
      <c r="AB71" s="8" t="s">
        <v>31</v>
      </c>
      <c r="AC71" s="8">
        <v>100</v>
      </c>
      <c r="AD71" s="8" t="s">
        <v>32</v>
      </c>
      <c r="AE71" s="8"/>
      <c r="AF71" s="8"/>
      <c r="AG71" s="8"/>
      <c r="AH71" s="75"/>
      <c r="AJ71" s="74">
        <v>1070214.3</v>
      </c>
      <c r="AK71" s="8">
        <v>1018.5743</v>
      </c>
      <c r="AL71" s="75">
        <v>-12.733727</v>
      </c>
      <c r="AP71" s="74">
        <v>6803.9502000000002</v>
      </c>
      <c r="AQ71" s="8">
        <v>1100.7113999999999</v>
      </c>
      <c r="AR71" s="75">
        <v>-13.082186</v>
      </c>
      <c r="AT71" s="74">
        <v>43.256515999999998</v>
      </c>
      <c r="AU71" s="8">
        <v>1109.7909999999999</v>
      </c>
      <c r="AV71" s="75">
        <v>-0.45801774000000001</v>
      </c>
    </row>
    <row r="72" spans="26:48" x14ac:dyDescent="0.25">
      <c r="Z72" s="74"/>
      <c r="AA72" s="8" t="s">
        <v>33</v>
      </c>
      <c r="AB72" s="8" t="s">
        <v>31</v>
      </c>
      <c r="AC72" s="8">
        <v>100</v>
      </c>
      <c r="AD72" s="8" t="s">
        <v>27</v>
      </c>
      <c r="AE72" s="8"/>
      <c r="AF72" s="8"/>
      <c r="AG72" s="8"/>
      <c r="AH72" s="75"/>
      <c r="AJ72" s="74">
        <v>874182.94</v>
      </c>
      <c r="AK72" s="8">
        <v>1020.0671</v>
      </c>
      <c r="AL72" s="75">
        <v>-14.266835</v>
      </c>
      <c r="AP72" s="74">
        <v>5557.6693999999998</v>
      </c>
      <c r="AQ72" s="8">
        <v>1102.038</v>
      </c>
      <c r="AR72" s="75">
        <v>-11.639873</v>
      </c>
      <c r="AT72" s="74">
        <v>35.333213999999998</v>
      </c>
      <c r="AU72" s="8">
        <v>1109.8226</v>
      </c>
      <c r="AV72" s="75">
        <v>-0.39806481999999999</v>
      </c>
    </row>
    <row r="73" spans="26:48" ht="15.75" thickBot="1" x14ac:dyDescent="0.3">
      <c r="Z73" s="76"/>
      <c r="AA73" s="77"/>
      <c r="AB73" s="77"/>
      <c r="AC73" s="77"/>
      <c r="AD73" s="77"/>
      <c r="AE73" s="77"/>
      <c r="AF73" s="77"/>
      <c r="AG73" s="77"/>
      <c r="AH73" s="78"/>
      <c r="AJ73" s="74">
        <v>714058.75</v>
      </c>
      <c r="AK73" s="8">
        <v>1021.8031</v>
      </c>
      <c r="AL73" s="75">
        <v>-15.912378</v>
      </c>
      <c r="AP73" s="74">
        <v>4539.6704</v>
      </c>
      <c r="AQ73" s="8">
        <v>1103.1736000000001</v>
      </c>
      <c r="AR73" s="75">
        <v>-10.320891</v>
      </c>
      <c r="AT73" s="74">
        <v>28.861225000000001</v>
      </c>
      <c r="AU73" s="8">
        <v>1109.8501000000001</v>
      </c>
      <c r="AV73" s="75">
        <v>-0.34593089999999999</v>
      </c>
    </row>
    <row r="74" spans="26:48" x14ac:dyDescent="0.25">
      <c r="AJ74" s="74">
        <v>583264.5</v>
      </c>
      <c r="AK74" s="8">
        <v>1023.8141000000001</v>
      </c>
      <c r="AL74" s="75">
        <v>-17.654769999999999</v>
      </c>
      <c r="AP74" s="74">
        <v>3708.1387</v>
      </c>
      <c r="AQ74" s="8">
        <v>1104.1447000000001</v>
      </c>
      <c r="AR74" s="75">
        <v>-9.1243887000000008</v>
      </c>
      <c r="AT74" s="74">
        <v>23.574711000000001</v>
      </c>
      <c r="AU74" s="8">
        <v>1109.8738000000001</v>
      </c>
      <c r="AV74" s="75">
        <v>-0.30060335999999999</v>
      </c>
    </row>
    <row r="75" spans="26:48" x14ac:dyDescent="0.25">
      <c r="AJ75" s="74">
        <v>476427.88</v>
      </c>
      <c r="AK75" s="8">
        <v>1026.1315</v>
      </c>
      <c r="AL75" s="75">
        <v>-19.469465</v>
      </c>
      <c r="AP75" s="74">
        <v>3028.9185000000002</v>
      </c>
      <c r="AQ75" s="8">
        <v>1104.9747</v>
      </c>
      <c r="AR75" s="75">
        <v>-8.0462570000000007</v>
      </c>
      <c r="AT75" s="74">
        <v>19.256526999999998</v>
      </c>
      <c r="AU75" s="8">
        <v>1109.8943999999999</v>
      </c>
      <c r="AV75" s="75">
        <v>-0.26119882</v>
      </c>
    </row>
    <row r="76" spans="26:48" x14ac:dyDescent="0.25">
      <c r="AJ76" s="74">
        <v>389160.53</v>
      </c>
      <c r="AK76" s="8">
        <v>1028.7832000000001</v>
      </c>
      <c r="AL76" s="75">
        <v>-21.321615000000001</v>
      </c>
      <c r="AP76" s="74">
        <v>2474.1111000000001</v>
      </c>
      <c r="AQ76" s="8">
        <v>1105.6841999999999</v>
      </c>
      <c r="AR76" s="75">
        <v>-7.0802240000000003</v>
      </c>
      <c r="AT76" s="74">
        <v>15.729307</v>
      </c>
      <c r="AU76" s="8">
        <v>1109.9123999999999</v>
      </c>
      <c r="AV76" s="75">
        <v>-0.22694739999999999</v>
      </c>
    </row>
    <row r="77" spans="26:48" x14ac:dyDescent="0.25">
      <c r="AJ77" s="74">
        <v>317877.94</v>
      </c>
      <c r="AK77" s="8">
        <v>1031.7914000000001</v>
      </c>
      <c r="AL77" s="75">
        <v>-23.165324999999999</v>
      </c>
      <c r="AP77" s="74">
        <v>2020.9278999999999</v>
      </c>
      <c r="AQ77" s="8">
        <v>1106.2909</v>
      </c>
      <c r="AR77" s="75">
        <v>-6.2186909000000004</v>
      </c>
      <c r="AT77" s="74">
        <v>12.848167999999999</v>
      </c>
      <c r="AU77" s="8">
        <v>1109.9278999999999</v>
      </c>
      <c r="AV77" s="75">
        <v>-0.19717818000000001</v>
      </c>
    </row>
    <row r="78" spans="26:48" x14ac:dyDescent="0.25">
      <c r="AJ78" s="74">
        <v>259652.2</v>
      </c>
      <c r="AK78" s="8">
        <v>1035.1677</v>
      </c>
      <c r="AL78" s="75">
        <v>-24.943995999999999</v>
      </c>
      <c r="AP78" s="74">
        <v>1650.7543000000001</v>
      </c>
      <c r="AQ78" s="8">
        <v>1106.8099</v>
      </c>
      <c r="AR78" s="75">
        <v>-5.4533795999999999</v>
      </c>
      <c r="AT78" s="74">
        <v>10.494768000000001</v>
      </c>
      <c r="AU78" s="8">
        <v>1109.9413999999999</v>
      </c>
      <c r="AV78" s="75">
        <v>-0.17130691000000001</v>
      </c>
    </row>
    <row r="79" spans="26:48" ht="15.75" thickBot="1" x14ac:dyDescent="0.3">
      <c r="AJ79" s="74">
        <v>212091.69</v>
      </c>
      <c r="AK79" s="8">
        <v>1038.9095</v>
      </c>
      <c r="AL79" s="75">
        <v>-26.592196000000001</v>
      </c>
      <c r="AP79" s="74">
        <v>1348.3853999999999</v>
      </c>
      <c r="AQ79" s="8">
        <v>1107.2545</v>
      </c>
      <c r="AR79" s="75">
        <v>-4.7757974000000001</v>
      </c>
      <c r="AT79" s="74">
        <v>8.5724400999999997</v>
      </c>
      <c r="AU79" s="8">
        <v>1109.9530999999999</v>
      </c>
      <c r="AV79" s="75">
        <v>-0.14882488999999999</v>
      </c>
    </row>
    <row r="80" spans="26:48" x14ac:dyDescent="0.25">
      <c r="Z80" s="71" t="s">
        <v>2</v>
      </c>
      <c r="AA80" s="72" t="s">
        <v>3</v>
      </c>
      <c r="AB80" s="72" t="s">
        <v>4</v>
      </c>
      <c r="AC80" s="72" t="s">
        <v>5</v>
      </c>
      <c r="AD80" s="72" t="s">
        <v>109</v>
      </c>
      <c r="AE80" s="72" t="s">
        <v>125</v>
      </c>
      <c r="AF80" s="72" t="s">
        <v>2</v>
      </c>
      <c r="AG80" s="72"/>
      <c r="AH80" s="73"/>
      <c r="AJ80" s="74">
        <v>173242.83</v>
      </c>
      <c r="AK80" s="8">
        <v>1042.9957999999999</v>
      </c>
      <c r="AL80" s="75">
        <v>-28.039366000000001</v>
      </c>
      <c r="AP80" s="74">
        <v>1101.4014999999999</v>
      </c>
      <c r="AQ80" s="8">
        <v>1107.6356000000001</v>
      </c>
      <c r="AR80" s="75">
        <v>-4.1775679999999999</v>
      </c>
      <c r="AT80" s="74">
        <v>7.0022248999999999</v>
      </c>
      <c r="AU80" s="8">
        <v>1109.9632999999999</v>
      </c>
      <c r="AV80" s="75">
        <v>-0.1292894</v>
      </c>
    </row>
    <row r="81" spans="26:48" x14ac:dyDescent="0.25">
      <c r="Z81" s="74" t="s">
        <v>7</v>
      </c>
      <c r="AA81" s="8" t="s">
        <v>8</v>
      </c>
      <c r="AB81" s="8"/>
      <c r="AC81" s="8"/>
      <c r="AD81" s="8"/>
      <c r="AE81" s="8"/>
      <c r="AF81" s="8"/>
      <c r="AG81" s="8"/>
      <c r="AH81" s="75"/>
      <c r="AJ81" s="74">
        <v>141509.92000000001</v>
      </c>
      <c r="AK81" s="8">
        <v>1047.3848</v>
      </c>
      <c r="AL81" s="75">
        <v>-29.21537</v>
      </c>
      <c r="AP81" s="74">
        <v>899.65764999999999</v>
      </c>
      <c r="AQ81" s="8">
        <v>1107.9626000000001</v>
      </c>
      <c r="AR81" s="75">
        <v>-3.6506498000000001</v>
      </c>
      <c r="AT81" s="74">
        <v>5.7196264000000001</v>
      </c>
      <c r="AU81" s="8">
        <v>1109.972</v>
      </c>
      <c r="AV81" s="75">
        <v>-0.11231526999999999</v>
      </c>
    </row>
    <row r="82" spans="26:48" x14ac:dyDescent="0.25">
      <c r="Z82" s="74"/>
      <c r="AA82" s="8" t="s">
        <v>111</v>
      </c>
      <c r="AB82" s="8"/>
      <c r="AC82" s="8"/>
      <c r="AD82" s="8"/>
      <c r="AE82" s="8"/>
      <c r="AF82" s="8"/>
      <c r="AG82" s="8"/>
      <c r="AH82" s="75"/>
      <c r="AJ82" s="74">
        <v>115589.53</v>
      </c>
      <c r="AK82" s="8">
        <v>1052.0132000000001</v>
      </c>
      <c r="AL82" s="75">
        <v>-30.057388</v>
      </c>
      <c r="AP82" s="74">
        <v>734.86725000000001</v>
      </c>
      <c r="AQ82" s="8">
        <v>1108.2435</v>
      </c>
      <c r="AR82" s="75">
        <v>-3.1874747000000001</v>
      </c>
      <c r="AT82" s="74">
        <v>4.6719618000000001</v>
      </c>
      <c r="AU82" s="8">
        <v>1109.9797000000001</v>
      </c>
      <c r="AV82" s="75">
        <v>-9.7567371999999999E-2</v>
      </c>
    </row>
    <row r="83" spans="26:48" x14ac:dyDescent="0.25">
      <c r="Z83" s="74" t="s">
        <v>0</v>
      </c>
      <c r="AA83" s="8"/>
      <c r="AB83" s="8"/>
      <c r="AC83" s="8"/>
      <c r="AD83" s="8"/>
      <c r="AE83" s="8"/>
      <c r="AF83" s="8"/>
      <c r="AG83" s="8"/>
      <c r="AH83" s="75"/>
      <c r="AJ83" s="74">
        <v>94416.976999999999</v>
      </c>
      <c r="AK83" s="8">
        <v>1056.7992999999999</v>
      </c>
      <c r="AL83" s="75">
        <v>-30.517157000000001</v>
      </c>
      <c r="AP83" s="74">
        <v>600.26153999999997</v>
      </c>
      <c r="AQ83" s="8">
        <v>1108.4851000000001</v>
      </c>
      <c r="AR83" s="75">
        <v>-2.7810277999999999</v>
      </c>
      <c r="AT83" s="74">
        <v>3.8161980999999998</v>
      </c>
      <c r="AU83" s="8">
        <v>1109.9863</v>
      </c>
      <c r="AV83" s="75">
        <v>-8.4754303000000003E-2</v>
      </c>
    </row>
    <row r="84" spans="26:48" x14ac:dyDescent="0.25">
      <c r="Z84" s="74"/>
      <c r="AA84" s="8" t="s">
        <v>34</v>
      </c>
      <c r="AB84" s="8" t="s">
        <v>10</v>
      </c>
      <c r="AC84" s="8">
        <v>1009.593629</v>
      </c>
      <c r="AD84" s="8" t="s">
        <v>11</v>
      </c>
      <c r="AE84" s="8"/>
      <c r="AF84" s="8"/>
      <c r="AG84" s="8"/>
      <c r="AH84" s="75"/>
      <c r="AJ84" s="74">
        <v>77122.608999999997</v>
      </c>
      <c r="AK84" s="8">
        <v>1061.6478</v>
      </c>
      <c r="AL84" s="75">
        <v>-30.567136999999999</v>
      </c>
      <c r="AP84" s="74">
        <v>490.31155000000001</v>
      </c>
      <c r="AQ84" s="8">
        <v>1108.6929</v>
      </c>
      <c r="AR84" s="75">
        <v>-2.4248802999999999</v>
      </c>
      <c r="AT84" s="74">
        <v>3.1171845999999999</v>
      </c>
      <c r="AU84" s="8">
        <v>1109.9920999999999</v>
      </c>
      <c r="AV84" s="75">
        <v>-7.3622628999999995E-2</v>
      </c>
    </row>
    <row r="85" spans="26:48" x14ac:dyDescent="0.25">
      <c r="Z85" s="74"/>
      <c r="AA85" s="8" t="s">
        <v>12</v>
      </c>
      <c r="AB85" s="8" t="s">
        <v>13</v>
      </c>
      <c r="AC85" s="8" t="s">
        <v>34</v>
      </c>
      <c r="AD85" s="8" t="s">
        <v>10</v>
      </c>
      <c r="AE85" s="8">
        <v>8.7133031420000007E-3</v>
      </c>
      <c r="AF85" s="8" t="s">
        <v>11</v>
      </c>
      <c r="AG85" s="8"/>
      <c r="AH85" s="75"/>
      <c r="AJ85" s="74">
        <v>62996.050999999999</v>
      </c>
      <c r="AK85" s="8">
        <v>1066.4579000000001</v>
      </c>
      <c r="AL85" s="75">
        <v>-30.204287000000001</v>
      </c>
      <c r="AP85" s="74">
        <v>400.50112999999999</v>
      </c>
      <c r="AQ85" s="8">
        <v>1108.8719000000001</v>
      </c>
      <c r="AR85" s="75">
        <v>-2.1131959</v>
      </c>
      <c r="AT85" s="74">
        <v>2.5462096000000001</v>
      </c>
      <c r="AU85" s="8">
        <v>1109.9972</v>
      </c>
      <c r="AV85" s="75">
        <v>-6.3952036000000004E-2</v>
      </c>
    </row>
    <row r="86" spans="26:48" x14ac:dyDescent="0.25">
      <c r="Z86" s="74"/>
      <c r="AA86" s="8" t="s">
        <v>9</v>
      </c>
      <c r="AB86" s="8" t="s">
        <v>10</v>
      </c>
      <c r="AC86" s="8">
        <v>100.424144</v>
      </c>
      <c r="AD86" s="8" t="s">
        <v>11</v>
      </c>
      <c r="AE86" s="8"/>
      <c r="AF86" s="8"/>
      <c r="AG86" s="8"/>
      <c r="AH86" s="75"/>
      <c r="AJ86" s="74">
        <v>51457.059000000001</v>
      </c>
      <c r="AK86" s="8">
        <v>1071.1323</v>
      </c>
      <c r="AL86" s="75">
        <v>-29.450478</v>
      </c>
      <c r="AP86" s="74">
        <v>327.1413</v>
      </c>
      <c r="AQ86" s="8">
        <v>1109.0264</v>
      </c>
      <c r="AR86" s="75">
        <v>-1.8407134000000001</v>
      </c>
      <c r="AT86" s="74">
        <v>2.0798201999999999</v>
      </c>
      <c r="AU86" s="8">
        <v>1110.0015000000001</v>
      </c>
      <c r="AV86" s="75">
        <v>-5.5550974000000003E-2</v>
      </c>
    </row>
    <row r="87" spans="26:48" x14ac:dyDescent="0.25">
      <c r="Z87" s="74"/>
      <c r="AA87" s="8" t="s">
        <v>12</v>
      </c>
      <c r="AB87" s="8" t="s">
        <v>13</v>
      </c>
      <c r="AC87" s="8" t="s">
        <v>9</v>
      </c>
      <c r="AD87" s="8" t="s">
        <v>10</v>
      </c>
      <c r="AE87" s="8">
        <v>1.158380017E-2</v>
      </c>
      <c r="AF87" s="8" t="s">
        <v>11</v>
      </c>
      <c r="AG87" s="8"/>
      <c r="AH87" s="75"/>
      <c r="AJ87" s="74">
        <v>42031.663999999997</v>
      </c>
      <c r="AK87" s="8">
        <v>1075.5853999999999</v>
      </c>
      <c r="AL87" s="75">
        <v>-28.349485000000001</v>
      </c>
      <c r="AP87" s="74">
        <v>267.21877999999998</v>
      </c>
      <c r="AQ87" s="8">
        <v>1109.1596999999999</v>
      </c>
      <c r="AR87" s="75">
        <v>-1.6027191999999999</v>
      </c>
      <c r="AT87" s="74">
        <v>1.6988591</v>
      </c>
      <c r="AU87" s="8">
        <v>1110.0052000000001</v>
      </c>
      <c r="AV87" s="75">
        <v>-4.8252969999999999E-2</v>
      </c>
    </row>
    <row r="88" spans="26:48" x14ac:dyDescent="0.25">
      <c r="Z88" s="74"/>
      <c r="AA88" s="8" t="s">
        <v>112</v>
      </c>
      <c r="AB88" s="8" t="s">
        <v>10</v>
      </c>
      <c r="AC88" s="70">
        <v>1.0257156200000001E-6</v>
      </c>
      <c r="AD88" s="8" t="s">
        <v>113</v>
      </c>
      <c r="AE88" s="8" t="s">
        <v>114</v>
      </c>
      <c r="AF88" s="8" t="s">
        <v>115</v>
      </c>
      <c r="AG88" s="8"/>
      <c r="AH88" s="75"/>
      <c r="AJ88" s="74">
        <v>34332.718999999997</v>
      </c>
      <c r="AK88" s="8">
        <v>1079.7491</v>
      </c>
      <c r="AL88" s="75">
        <v>-26.961275000000001</v>
      </c>
      <c r="AP88" s="74">
        <v>218.27227999999999</v>
      </c>
      <c r="AQ88" s="8">
        <v>1109.2746999999999</v>
      </c>
      <c r="AR88" s="75">
        <v>-1.3950108000000001</v>
      </c>
      <c r="AT88" s="74">
        <v>1.3876789</v>
      </c>
      <c r="AU88" s="8">
        <v>1110.0084999999999</v>
      </c>
      <c r="AV88" s="75">
        <v>-4.1913327E-2</v>
      </c>
    </row>
    <row r="89" spans="26:48" x14ac:dyDescent="0.25">
      <c r="Z89" s="74"/>
      <c r="AA89" s="8" t="s">
        <v>12</v>
      </c>
      <c r="AB89" s="8" t="s">
        <v>13</v>
      </c>
      <c r="AC89" s="8" t="s">
        <v>112</v>
      </c>
      <c r="AD89" s="8" t="s">
        <v>10</v>
      </c>
      <c r="AE89" s="70">
        <v>2.280582215E-9</v>
      </c>
      <c r="AF89" s="8" t="s">
        <v>113</v>
      </c>
      <c r="AG89" s="8" t="s">
        <v>114</v>
      </c>
      <c r="AH89" s="75" t="s">
        <v>115</v>
      </c>
      <c r="AJ89" s="74">
        <v>28043.99</v>
      </c>
      <c r="AK89" s="8">
        <v>1083.5764999999999</v>
      </c>
      <c r="AL89" s="75">
        <v>-25.354884999999999</v>
      </c>
      <c r="AP89" s="74">
        <v>178.29132000000001</v>
      </c>
      <c r="AQ89" s="8">
        <v>1109.3741</v>
      </c>
      <c r="AR89" s="75">
        <v>-1.213856</v>
      </c>
      <c r="AT89" s="74">
        <v>1.1334976000000001</v>
      </c>
      <c r="AU89" s="8">
        <v>1110.0114000000001</v>
      </c>
      <c r="AV89" s="75">
        <v>-3.6406293999999999E-2</v>
      </c>
    </row>
    <row r="90" spans="26:48" x14ac:dyDescent="0.25">
      <c r="Z90" s="74"/>
      <c r="AA90" s="8" t="s">
        <v>38</v>
      </c>
      <c r="AB90" s="8" t="s">
        <v>10</v>
      </c>
      <c r="AC90" s="8">
        <v>0.69719289929999995</v>
      </c>
      <c r="AD90" s="8"/>
      <c r="AE90" s="8"/>
      <c r="AF90" s="8"/>
      <c r="AG90" s="8"/>
      <c r="AH90" s="75"/>
      <c r="AJ90" s="74">
        <v>22907.168000000001</v>
      </c>
      <c r="AK90" s="8">
        <v>1087.0416</v>
      </c>
      <c r="AL90" s="75">
        <v>-23.601344999999998</v>
      </c>
      <c r="AP90" s="74">
        <v>145.63368</v>
      </c>
      <c r="AQ90" s="8">
        <v>1109.4601</v>
      </c>
      <c r="AR90" s="75">
        <v>-1.0559512</v>
      </c>
      <c r="AT90" s="74">
        <v>0.92587470999999999</v>
      </c>
      <c r="AU90" s="8">
        <v>1110.0138999999999</v>
      </c>
      <c r="AV90" s="75">
        <v>-3.1622600000000001E-2</v>
      </c>
    </row>
    <row r="91" spans="26:48" x14ac:dyDescent="0.25">
      <c r="Z91" s="74"/>
      <c r="AA91" s="8" t="s">
        <v>12</v>
      </c>
      <c r="AB91" s="8" t="s">
        <v>13</v>
      </c>
      <c r="AC91" s="8" t="s">
        <v>38</v>
      </c>
      <c r="AD91" s="8" t="s">
        <v>10</v>
      </c>
      <c r="AE91" s="8">
        <v>1.7582658729999999E-4</v>
      </c>
      <c r="AF91" s="8"/>
      <c r="AG91" s="8"/>
      <c r="AH91" s="75"/>
      <c r="AJ91" s="74">
        <v>18711.259999999998</v>
      </c>
      <c r="AK91" s="8">
        <v>1090.1377</v>
      </c>
      <c r="AL91" s="75">
        <v>-21.767731000000001</v>
      </c>
      <c r="AP91" s="74">
        <v>118.95793999999999</v>
      </c>
      <c r="AQ91" s="8">
        <v>1109.5344</v>
      </c>
      <c r="AR91" s="75">
        <v>-0.91838109000000001</v>
      </c>
      <c r="AT91" s="74">
        <v>0.75628214999999999</v>
      </c>
      <c r="AU91" s="8">
        <v>1110.0160000000001</v>
      </c>
      <c r="AV91" s="75">
        <v>-2.7467295999999999E-2</v>
      </c>
    </row>
    <row r="92" spans="26:48" x14ac:dyDescent="0.25">
      <c r="Z92" s="74"/>
      <c r="AA92" s="8" t="s">
        <v>44</v>
      </c>
      <c r="AB92" s="8" t="s">
        <v>10</v>
      </c>
      <c r="AC92" s="8">
        <v>3.857345204</v>
      </c>
      <c r="AD92" s="8" t="s">
        <v>45</v>
      </c>
      <c r="AE92" s="8"/>
      <c r="AF92" s="8"/>
      <c r="AG92" s="8"/>
      <c r="AH92" s="75"/>
      <c r="AJ92" s="74">
        <v>15283.915999999999</v>
      </c>
      <c r="AK92" s="8">
        <v>1092.8734999999999</v>
      </c>
      <c r="AL92" s="75">
        <v>-19.912998000000002</v>
      </c>
      <c r="AP92" s="74">
        <v>97.168403999999995</v>
      </c>
      <c r="AQ92" s="8">
        <v>1109.5988</v>
      </c>
      <c r="AR92" s="75">
        <v>-0.79857844</v>
      </c>
      <c r="AT92" s="74">
        <v>0.61775385999999999</v>
      </c>
      <c r="AU92" s="8">
        <v>1110.0179000000001</v>
      </c>
      <c r="AV92" s="75">
        <v>-2.3857875000000001E-2</v>
      </c>
    </row>
    <row r="93" spans="26:48" x14ac:dyDescent="0.25">
      <c r="Z93" s="74"/>
      <c r="AA93" s="8" t="s">
        <v>16</v>
      </c>
      <c r="AB93" s="8" t="s">
        <v>17</v>
      </c>
      <c r="AC93" s="8" t="s">
        <v>18</v>
      </c>
      <c r="AD93" s="8" t="s">
        <v>10</v>
      </c>
      <c r="AE93" s="8">
        <v>0.19640125259999999</v>
      </c>
      <c r="AF93" s="8" t="s">
        <v>11</v>
      </c>
      <c r="AG93" s="8"/>
      <c r="AH93" s="75"/>
      <c r="AJ93" s="74">
        <v>12484.359</v>
      </c>
      <c r="AK93" s="8">
        <v>1095.2688000000001</v>
      </c>
      <c r="AL93" s="75">
        <v>-18.085701</v>
      </c>
      <c r="AP93" s="74">
        <v>79.370056000000005</v>
      </c>
      <c r="AQ93" s="8">
        <v>1109.6545000000001</v>
      </c>
      <c r="AR93" s="75">
        <v>-0.69428718</v>
      </c>
      <c r="AT93" s="74">
        <v>0.50459980999999998</v>
      </c>
      <c r="AU93" s="8">
        <v>1110.0195000000001</v>
      </c>
      <c r="AV93" s="75">
        <v>-2.0722659000000001E-2</v>
      </c>
    </row>
    <row r="94" spans="26:48" x14ac:dyDescent="0.25">
      <c r="Z94" s="74" t="s">
        <v>1</v>
      </c>
      <c r="AA94" s="8"/>
      <c r="AB94" s="8"/>
      <c r="AC94" s="8"/>
      <c r="AD94" s="8"/>
      <c r="AE94" s="8"/>
      <c r="AF94" s="8"/>
      <c r="AG94" s="8"/>
      <c r="AH94" s="75"/>
      <c r="AJ94" s="74">
        <v>10197.598</v>
      </c>
      <c r="AK94" s="8">
        <v>1097.3507</v>
      </c>
      <c r="AL94" s="75">
        <v>-16.323311</v>
      </c>
      <c r="AP94" s="74">
        <v>64.831833000000003</v>
      </c>
      <c r="AQ94" s="8">
        <v>1109.7028</v>
      </c>
      <c r="AR94" s="75">
        <v>-0.60352790000000001</v>
      </c>
      <c r="AT94" s="74">
        <v>0.41217219999999999</v>
      </c>
      <c r="AU94" s="8">
        <v>1110.0209</v>
      </c>
      <c r="AV94" s="75">
        <v>-1.7999372999999999E-2</v>
      </c>
    </row>
    <row r="95" spans="26:48" x14ac:dyDescent="0.25">
      <c r="Z95" s="74"/>
      <c r="AA95" s="8" t="s">
        <v>19</v>
      </c>
      <c r="AB95" s="8" t="s">
        <v>20</v>
      </c>
      <c r="AC95" s="8" t="s">
        <v>21</v>
      </c>
      <c r="AD95" s="8"/>
      <c r="AE95" s="8"/>
      <c r="AF95" s="8"/>
      <c r="AG95" s="8"/>
      <c r="AH95" s="75"/>
      <c r="AJ95" s="74">
        <v>8329.7021000000004</v>
      </c>
      <c r="AK95" s="8">
        <v>1099.1500000000001</v>
      </c>
      <c r="AL95" s="75">
        <v>-14.652742</v>
      </c>
      <c r="AP95" s="74">
        <v>52.956577000000003</v>
      </c>
      <c r="AQ95" s="8">
        <v>1109.7445</v>
      </c>
      <c r="AR95" s="75">
        <v>-0.52456670999999999</v>
      </c>
      <c r="AT95" s="74">
        <v>0.33667457000000001</v>
      </c>
      <c r="AU95" s="8">
        <v>1110.0220999999999</v>
      </c>
      <c r="AV95" s="75">
        <v>-1.5633912999999999E-2</v>
      </c>
    </row>
    <row r="96" spans="26:48" x14ac:dyDescent="0.25">
      <c r="Z96" s="74"/>
      <c r="AA96" s="8" t="s">
        <v>22</v>
      </c>
      <c r="AB96" s="8" t="s">
        <v>23</v>
      </c>
      <c r="AC96" s="8"/>
      <c r="AD96" s="8"/>
      <c r="AE96" s="8"/>
      <c r="AF96" s="8"/>
      <c r="AG96" s="8"/>
      <c r="AH96" s="75"/>
      <c r="AJ96" s="74">
        <v>6803.9502000000002</v>
      </c>
      <c r="AK96" s="8">
        <v>1100.6984</v>
      </c>
      <c r="AL96" s="75">
        <v>-13.091593</v>
      </c>
      <c r="AP96" s="74">
        <v>43.256515999999998</v>
      </c>
      <c r="AQ96" s="8">
        <v>1109.7808</v>
      </c>
      <c r="AR96" s="75">
        <v>-0.45588635999999999</v>
      </c>
      <c r="AT96" s="74">
        <v>0.27500585</v>
      </c>
      <c r="AU96" s="8">
        <v>1110.0232000000001</v>
      </c>
      <c r="AV96" s="75">
        <v>-1.3579275E-2</v>
      </c>
    </row>
    <row r="97" spans="26:48" x14ac:dyDescent="0.25">
      <c r="Z97" s="74"/>
      <c r="AA97" s="8" t="s">
        <v>24</v>
      </c>
      <c r="AB97" s="8" t="s">
        <v>25</v>
      </c>
      <c r="AC97" s="8" t="s">
        <v>26</v>
      </c>
      <c r="AD97" s="8">
        <v>5000</v>
      </c>
      <c r="AE97" s="8" t="s">
        <v>27</v>
      </c>
      <c r="AF97" s="8"/>
      <c r="AG97" s="8"/>
      <c r="AH97" s="75"/>
      <c r="AJ97" s="74">
        <v>5557.6693999999998</v>
      </c>
      <c r="AK97" s="8">
        <v>1102.0269000000001</v>
      </c>
      <c r="AL97" s="75">
        <v>-11.649727</v>
      </c>
      <c r="AP97" s="74">
        <v>35.333213999999998</v>
      </c>
      <c r="AQ97" s="8">
        <v>1109.8123000000001</v>
      </c>
      <c r="AR97" s="75">
        <v>-0.39616056999999999</v>
      </c>
      <c r="AT97" s="74">
        <v>0.22463299</v>
      </c>
      <c r="AU97" s="8">
        <v>1110.0242000000001</v>
      </c>
      <c r="AV97" s="75">
        <v>-1.179463E-2</v>
      </c>
    </row>
    <row r="98" spans="26:48" x14ac:dyDescent="0.25">
      <c r="Z98" s="74"/>
      <c r="AA98" s="8" t="s">
        <v>24</v>
      </c>
      <c r="AB98" s="8" t="s">
        <v>4</v>
      </c>
      <c r="AC98" s="8" t="s">
        <v>26</v>
      </c>
      <c r="AD98" s="8">
        <v>5000</v>
      </c>
      <c r="AE98" s="8" t="s">
        <v>27</v>
      </c>
      <c r="AF98" s="8"/>
      <c r="AG98" s="8"/>
      <c r="AH98" s="75"/>
      <c r="AJ98" s="74">
        <v>4539.6704</v>
      </c>
      <c r="AK98" s="8">
        <v>1103.1643999999999</v>
      </c>
      <c r="AL98" s="75">
        <v>-10.330916</v>
      </c>
      <c r="AP98" s="74">
        <v>28.861225000000001</v>
      </c>
      <c r="AQ98" s="8">
        <v>1109.8395</v>
      </c>
      <c r="AR98" s="75">
        <v>-0.34423115999999998</v>
      </c>
      <c r="AT98" s="74">
        <v>0.18348693999999999</v>
      </c>
      <c r="AU98" s="8">
        <v>1110.0248999999999</v>
      </c>
      <c r="AV98" s="75">
        <v>-1.0244504999999999E-2</v>
      </c>
    </row>
    <row r="99" spans="26:48" x14ac:dyDescent="0.25">
      <c r="Z99" s="74"/>
      <c r="AA99" s="8" t="s">
        <v>28</v>
      </c>
      <c r="AB99" s="8">
        <v>1</v>
      </c>
      <c r="AC99" s="8"/>
      <c r="AD99" s="8"/>
      <c r="AE99" s="8"/>
      <c r="AF99" s="8"/>
      <c r="AG99" s="8"/>
      <c r="AH99" s="75"/>
      <c r="AJ99" s="74">
        <v>3708.1387</v>
      </c>
      <c r="AK99" s="8">
        <v>1104.1373000000001</v>
      </c>
      <c r="AL99" s="75">
        <v>-9.1343622</v>
      </c>
      <c r="AP99" s="74">
        <v>23.574711000000001</v>
      </c>
      <c r="AQ99" s="8">
        <v>1109.8630000000001</v>
      </c>
      <c r="AR99" s="75">
        <v>-0.29908741</v>
      </c>
      <c r="AT99" s="74">
        <v>0.14987760999999999</v>
      </c>
      <c r="AU99" s="8">
        <v>1110.0255999999999</v>
      </c>
      <c r="AV99" s="75">
        <v>-8.8980877999999992E-3</v>
      </c>
    </row>
    <row r="100" spans="26:48" x14ac:dyDescent="0.25">
      <c r="Z100" s="74"/>
      <c r="AA100" s="8" t="s">
        <v>30</v>
      </c>
      <c r="AB100" s="8" t="s">
        <v>31</v>
      </c>
      <c r="AC100" s="8">
        <v>100</v>
      </c>
      <c r="AD100" s="8" t="s">
        <v>32</v>
      </c>
      <c r="AE100" s="8"/>
      <c r="AF100" s="8"/>
      <c r="AG100" s="8"/>
      <c r="AH100" s="75"/>
      <c r="AJ100" s="74">
        <v>3028.9185000000002</v>
      </c>
      <c r="AK100" s="8">
        <v>1104.9690000000001</v>
      </c>
      <c r="AL100" s="75">
        <v>-8.0560092999999995</v>
      </c>
      <c r="AP100" s="74">
        <v>19.256526999999998</v>
      </c>
      <c r="AQ100" s="8">
        <v>1109.8834999999999</v>
      </c>
      <c r="AR100" s="75">
        <v>-0.25984791000000002</v>
      </c>
      <c r="AT100" s="74">
        <v>0.12242451</v>
      </c>
      <c r="AU100" s="8">
        <v>1110.0262</v>
      </c>
      <c r="AV100" s="75">
        <v>-7.7286144000000001E-3</v>
      </c>
    </row>
    <row r="101" spans="26:48" ht="15.75" thickBot="1" x14ac:dyDescent="0.3">
      <c r="Z101" s="74"/>
      <c r="AA101" s="8" t="s">
        <v>33</v>
      </c>
      <c r="AB101" s="8" t="s">
        <v>31</v>
      </c>
      <c r="AC101" s="8">
        <v>100</v>
      </c>
      <c r="AD101" s="8" t="s">
        <v>27</v>
      </c>
      <c r="AE101" s="8"/>
      <c r="AF101" s="8"/>
      <c r="AG101" s="8"/>
      <c r="AH101" s="75"/>
      <c r="AJ101" s="74">
        <v>2474.1111000000001</v>
      </c>
      <c r="AK101" s="8">
        <v>1105.6801</v>
      </c>
      <c r="AL101" s="75">
        <v>-7.0896262999999999</v>
      </c>
      <c r="AP101" s="74">
        <v>15.729307</v>
      </c>
      <c r="AQ101" s="8">
        <v>1109.9014</v>
      </c>
      <c r="AR101" s="75">
        <v>-0.22574443</v>
      </c>
      <c r="AT101" s="76">
        <v>0.1</v>
      </c>
      <c r="AU101" s="77">
        <v>1110.0266999999999</v>
      </c>
      <c r="AV101" s="78">
        <v>-6.7128339000000004E-3</v>
      </c>
    </row>
    <row r="102" spans="26:48" ht="15.75" thickBot="1" x14ac:dyDescent="0.3">
      <c r="Z102" s="76"/>
      <c r="AA102" s="77"/>
      <c r="AB102" s="77"/>
      <c r="AC102" s="77"/>
      <c r="AD102" s="77"/>
      <c r="AE102" s="77"/>
      <c r="AF102" s="77"/>
      <c r="AG102" s="77"/>
      <c r="AH102" s="78"/>
      <c r="AJ102" s="74">
        <v>2020.9278999999999</v>
      </c>
      <c r="AK102" s="8">
        <v>1106.2881</v>
      </c>
      <c r="AL102" s="75">
        <v>-6.2276534999999997</v>
      </c>
      <c r="AP102" s="74">
        <v>12.848167999999999</v>
      </c>
      <c r="AQ102" s="8">
        <v>1109.9167</v>
      </c>
      <c r="AR102" s="75">
        <v>-0.19610769</v>
      </c>
    </row>
    <row r="103" spans="26:48" x14ac:dyDescent="0.25">
      <c r="AJ103" s="74">
        <v>1650.7543000000001</v>
      </c>
      <c r="AK103" s="8">
        <v>1106.8085000000001</v>
      </c>
      <c r="AL103" s="75">
        <v>-5.461843</v>
      </c>
      <c r="AP103" s="74">
        <v>10.494768000000001</v>
      </c>
      <c r="AQ103" s="8">
        <v>1109.9302</v>
      </c>
      <c r="AR103" s="75">
        <v>-0.1703549</v>
      </c>
    </row>
    <row r="104" spans="26:48" x14ac:dyDescent="0.25">
      <c r="Z104">
        <v>100</v>
      </c>
      <c r="AJ104" s="74">
        <v>1348.3853999999999</v>
      </c>
      <c r="AK104" s="8">
        <v>1107.2543000000001</v>
      </c>
      <c r="AL104" s="75">
        <v>-4.7837266999999999</v>
      </c>
      <c r="AP104" s="74">
        <v>8.5724400999999997</v>
      </c>
      <c r="AQ104" s="8">
        <v>1109.9418000000001</v>
      </c>
      <c r="AR104" s="75">
        <v>-0.14797877000000001</v>
      </c>
    </row>
    <row r="105" spans="26:48" x14ac:dyDescent="0.25">
      <c r="Z105">
        <v>50000000</v>
      </c>
      <c r="AA105">
        <v>1010.1328999999999</v>
      </c>
      <c r="AB105">
        <v>-1.0211486000000001</v>
      </c>
      <c r="AJ105" s="74">
        <v>1101.4014999999999</v>
      </c>
      <c r="AK105" s="8">
        <v>1107.6364000000001</v>
      </c>
      <c r="AL105" s="75">
        <v>-4.1849474999999998</v>
      </c>
      <c r="AP105" s="74">
        <v>7.0022248999999999</v>
      </c>
      <c r="AQ105" s="8">
        <v>1109.9519</v>
      </c>
      <c r="AR105" s="75">
        <v>-0.12853782999999999</v>
      </c>
    </row>
    <row r="106" spans="26:48" x14ac:dyDescent="0.25">
      <c r="Z106">
        <v>40841496</v>
      </c>
      <c r="AA106">
        <v>1010.2159</v>
      </c>
      <c r="AB106">
        <v>-1.1739316</v>
      </c>
      <c r="AJ106" s="74">
        <v>899.65764999999999</v>
      </c>
      <c r="AK106" s="8">
        <v>1107.9644000000001</v>
      </c>
      <c r="AL106" s="75">
        <v>-3.6574783000000002</v>
      </c>
      <c r="AP106" s="74">
        <v>5.7196264000000001</v>
      </c>
      <c r="AQ106" s="8">
        <v>1109.9607000000001</v>
      </c>
      <c r="AR106" s="75">
        <v>-0.11164804</v>
      </c>
    </row>
    <row r="107" spans="26:48" x14ac:dyDescent="0.25">
      <c r="Z107">
        <v>33360552</v>
      </c>
      <c r="AA107">
        <v>1010.3119</v>
      </c>
      <c r="AB107">
        <v>-1.3492352999999999</v>
      </c>
      <c r="AJ107" s="74">
        <v>734.86725000000001</v>
      </c>
      <c r="AK107" s="8">
        <v>1108.2461000000001</v>
      </c>
      <c r="AL107" s="75">
        <v>-3.1937630000000001</v>
      </c>
      <c r="AP107" s="74">
        <v>4.6719618000000001</v>
      </c>
      <c r="AQ107" s="8">
        <v>1109.9683</v>
      </c>
      <c r="AR107" s="75">
        <v>-9.6975327E-2</v>
      </c>
    </row>
    <row r="108" spans="26:48" x14ac:dyDescent="0.25">
      <c r="Z108">
        <v>27249896</v>
      </c>
      <c r="AA108">
        <v>1010.4229</v>
      </c>
      <c r="AB108">
        <v>-1.5502670000000001</v>
      </c>
      <c r="AJ108" s="74">
        <v>600.26153999999997</v>
      </c>
      <c r="AK108" s="8">
        <v>1108.4883</v>
      </c>
      <c r="AL108" s="75">
        <v>-2.7867942000000001</v>
      </c>
      <c r="AP108" s="74">
        <v>3.8161980999999998</v>
      </c>
      <c r="AQ108" s="8">
        <v>1109.9748999999999</v>
      </c>
      <c r="AR108" s="75">
        <v>-8.4229215999999996E-2</v>
      </c>
    </row>
    <row r="109" spans="26:48" x14ac:dyDescent="0.25">
      <c r="Z109">
        <v>22258530</v>
      </c>
      <c r="AA109">
        <v>1010.5515</v>
      </c>
      <c r="AB109">
        <v>-1.7806534000000001</v>
      </c>
      <c r="AJ109" s="74">
        <v>490.31155000000001</v>
      </c>
      <c r="AK109" s="8">
        <v>1108.6968999999999</v>
      </c>
      <c r="AL109" s="75">
        <v>-2.4301488</v>
      </c>
      <c r="AP109" s="74">
        <v>3.1171845999999999</v>
      </c>
      <c r="AQ109" s="8">
        <v>1109.9806000000001</v>
      </c>
      <c r="AR109" s="75">
        <v>-7.3157154000000002E-2</v>
      </c>
    </row>
    <row r="110" spans="26:48" x14ac:dyDescent="0.25">
      <c r="Z110">
        <v>18181432</v>
      </c>
      <c r="AA110">
        <v>1010.7006</v>
      </c>
      <c r="AB110">
        <v>-2.0444817999999998</v>
      </c>
      <c r="AJ110" s="74">
        <v>400.50112999999999</v>
      </c>
      <c r="AK110" s="8">
        <v>1108.8765000000001</v>
      </c>
      <c r="AL110" s="75">
        <v>-2.1179937999999998</v>
      </c>
      <c r="AP110" s="74">
        <v>2.5462096000000001</v>
      </c>
      <c r="AQ110" s="8">
        <v>1109.9855</v>
      </c>
      <c r="AR110" s="75">
        <v>-6.3539572000000002E-2</v>
      </c>
    </row>
    <row r="111" spans="26:48" x14ac:dyDescent="0.25">
      <c r="Z111">
        <v>14851137</v>
      </c>
      <c r="AA111">
        <v>1010.8733999999999</v>
      </c>
      <c r="AB111">
        <v>-2.3463411000000001</v>
      </c>
      <c r="AJ111" s="74">
        <v>327.1413</v>
      </c>
      <c r="AK111" s="8">
        <v>1109.0315000000001</v>
      </c>
      <c r="AL111" s="75">
        <v>-1.8450707</v>
      </c>
      <c r="AP111" s="74">
        <v>2.0798201999999999</v>
      </c>
      <c r="AQ111" s="8">
        <v>1109.9899</v>
      </c>
      <c r="AR111" s="75">
        <v>-5.5185645999999998E-2</v>
      </c>
    </row>
    <row r="112" spans="26:48" x14ac:dyDescent="0.25">
      <c r="Z112">
        <v>12130852</v>
      </c>
      <c r="AA112">
        <v>1011.0739</v>
      </c>
      <c r="AB112">
        <v>-2.69136</v>
      </c>
      <c r="AJ112" s="74">
        <v>267.21877999999998</v>
      </c>
      <c r="AK112" s="8">
        <v>1109.1651999999999</v>
      </c>
      <c r="AL112" s="75">
        <v>-1.6066663000000001</v>
      </c>
      <c r="AP112" s="74">
        <v>1.6988591</v>
      </c>
      <c r="AQ112" s="8">
        <v>1109.9937</v>
      </c>
      <c r="AR112" s="75">
        <v>-4.7929513999999999E-2</v>
      </c>
    </row>
    <row r="113" spans="8:44" x14ac:dyDescent="0.25">
      <c r="Z113">
        <v>9908843</v>
      </c>
      <c r="AA113">
        <v>1011.3068</v>
      </c>
      <c r="AB113">
        <v>-3.0852365000000002</v>
      </c>
      <c r="AJ113" s="74">
        <v>218.27227999999999</v>
      </c>
      <c r="AK113" s="8">
        <v>1109.2806</v>
      </c>
      <c r="AL113" s="75">
        <v>-1.3985784000000001</v>
      </c>
      <c r="AP113" s="74">
        <v>1.3876789</v>
      </c>
      <c r="AQ113" s="8">
        <v>1109.9967999999999</v>
      </c>
      <c r="AR113" s="75">
        <v>-4.1627052999999997E-2</v>
      </c>
    </row>
    <row r="114" spans="8:44" x14ac:dyDescent="0.25">
      <c r="Z114">
        <v>8093839</v>
      </c>
      <c r="AA114">
        <v>1011.5777</v>
      </c>
      <c r="AB114">
        <v>-3.5342595999999999</v>
      </c>
      <c r="AJ114" s="74">
        <v>178.29132000000001</v>
      </c>
      <c r="AK114" s="8">
        <v>1109.3804</v>
      </c>
      <c r="AL114" s="75">
        <v>-1.217074</v>
      </c>
      <c r="AP114" s="74">
        <v>1.1334976000000001</v>
      </c>
      <c r="AQ114" s="8">
        <v>1109.9996000000001</v>
      </c>
      <c r="AR114" s="75">
        <v>-3.6153025999999998E-2</v>
      </c>
    </row>
    <row r="115" spans="8:44" x14ac:dyDescent="0.25">
      <c r="Z115">
        <v>6611289.5</v>
      </c>
      <c r="AA115">
        <v>1011.8929000000001</v>
      </c>
      <c r="AB115">
        <v>-4.0453076000000001</v>
      </c>
      <c r="AJ115" s="74">
        <v>145.63368</v>
      </c>
      <c r="AK115" s="8">
        <v>1109.4666999999999</v>
      </c>
      <c r="AL115" s="75">
        <v>-1.0588489999999999</v>
      </c>
      <c r="AP115" s="74">
        <v>0.92587470999999999</v>
      </c>
      <c r="AQ115" s="8">
        <v>1110.0020999999999</v>
      </c>
      <c r="AR115" s="75">
        <v>-3.1398609000000001E-2</v>
      </c>
    </row>
    <row r="116" spans="8:44" x14ac:dyDescent="0.25">
      <c r="Z116">
        <v>5400298.5</v>
      </c>
      <c r="AA116">
        <v>1012.2603</v>
      </c>
      <c r="AB116">
        <v>-4.6258248999999996</v>
      </c>
      <c r="AJ116" s="74">
        <v>118.95793999999999</v>
      </c>
      <c r="AK116" s="8">
        <v>1109.5413000000001</v>
      </c>
      <c r="AL116" s="75">
        <v>-0.92098612000000002</v>
      </c>
      <c r="AP116" s="74">
        <v>0.75628214999999999</v>
      </c>
      <c r="AQ116" s="8">
        <v>1110.0043000000001</v>
      </c>
      <c r="AR116" s="75">
        <v>-2.7269261E-2</v>
      </c>
    </row>
    <row r="117" spans="8:44" x14ac:dyDescent="0.25">
      <c r="Z117">
        <v>4411125.5</v>
      </c>
      <c r="AA117">
        <v>1012.6887</v>
      </c>
      <c r="AB117">
        <v>-5.2837515000000002</v>
      </c>
      <c r="AJ117" s="74">
        <v>97.168403999999995</v>
      </c>
      <c r="AK117" s="8">
        <v>1109.606</v>
      </c>
      <c r="AL117" s="75">
        <v>-0.80091690999999998</v>
      </c>
      <c r="AP117" s="74">
        <v>0.61775385999999999</v>
      </c>
      <c r="AQ117" s="8">
        <v>1110.0061000000001</v>
      </c>
      <c r="AR117" s="75">
        <v>-2.3682846E-2</v>
      </c>
    </row>
    <row r="118" spans="8:44" x14ac:dyDescent="0.25">
      <c r="Z118">
        <v>3603139</v>
      </c>
      <c r="AA118">
        <v>1013.1888</v>
      </c>
      <c r="AB118">
        <v>-6.0274042999999997</v>
      </c>
      <c r="AJ118" s="74">
        <v>79.370056000000005</v>
      </c>
      <c r="AK118" s="8">
        <v>1109.6619000000001</v>
      </c>
      <c r="AL118" s="75">
        <v>-0.69638354000000002</v>
      </c>
      <c r="AP118" s="74">
        <v>0.50459980999999998</v>
      </c>
      <c r="AQ118" s="8">
        <v>1110.0077000000001</v>
      </c>
      <c r="AR118" s="75">
        <v>-2.0568011000000001E-2</v>
      </c>
    </row>
    <row r="119" spans="8:44" x14ac:dyDescent="0.25">
      <c r="Z119">
        <v>2943151.5</v>
      </c>
      <c r="AA119">
        <v>1013.7731</v>
      </c>
      <c r="AB119">
        <v>-6.8652772999999998</v>
      </c>
      <c r="AJ119" s="74">
        <v>64.831833000000003</v>
      </c>
      <c r="AK119" s="8">
        <v>1109.7103</v>
      </c>
      <c r="AL119" s="75">
        <v>-0.60540497000000004</v>
      </c>
      <c r="AP119" s="74">
        <v>0.41217219999999999</v>
      </c>
      <c r="AQ119" s="8">
        <v>1110.0092</v>
      </c>
      <c r="AR119" s="75">
        <v>-1.7862774000000001E-2</v>
      </c>
    </row>
    <row r="120" spans="8:44" x14ac:dyDescent="0.25">
      <c r="Z120">
        <v>2404054.2999999998</v>
      </c>
      <c r="AA120">
        <v>1014.4565</v>
      </c>
      <c r="AB120">
        <v>-7.8057398999999998</v>
      </c>
      <c r="AJ120" s="74">
        <v>52.956577000000003</v>
      </c>
      <c r="AK120" s="8">
        <v>1109.7523000000001</v>
      </c>
      <c r="AL120" s="75">
        <v>-0.52624559000000004</v>
      </c>
      <c r="AP120" s="74">
        <v>0.33667457000000001</v>
      </c>
      <c r="AQ120" s="8">
        <v>1110.0103999999999</v>
      </c>
      <c r="AR120" s="75">
        <v>-1.5513291E-2</v>
      </c>
    </row>
    <row r="121" spans="8:44" x14ac:dyDescent="0.25">
      <c r="Z121">
        <v>1963703.3</v>
      </c>
      <c r="AA121">
        <v>1015.2559</v>
      </c>
      <c r="AB121">
        <v>-8.8566084000000007</v>
      </c>
      <c r="AJ121" s="74">
        <v>43.256515999999998</v>
      </c>
      <c r="AK121" s="8">
        <v>1109.7887000000001</v>
      </c>
      <c r="AL121" s="75">
        <v>-0.45738640000000003</v>
      </c>
      <c r="AP121" s="74">
        <v>0.27500585</v>
      </c>
      <c r="AQ121" s="8">
        <v>1110.0114000000001</v>
      </c>
      <c r="AR121" s="75">
        <v>-1.347279E-2</v>
      </c>
    </row>
    <row r="122" spans="8:44" x14ac:dyDescent="0.25">
      <c r="Z122">
        <v>1604011.5</v>
      </c>
      <c r="AA122">
        <v>1016.1913</v>
      </c>
      <c r="AB122">
        <v>-10.024545</v>
      </c>
      <c r="AJ122" s="74">
        <v>35.333213999999998</v>
      </c>
      <c r="AK122" s="8">
        <v>1109.8203000000001</v>
      </c>
      <c r="AL122" s="75">
        <v>-0.39749959000000001</v>
      </c>
      <c r="AP122" s="74">
        <v>0.22463299</v>
      </c>
      <c r="AQ122" s="8">
        <v>1110.0123000000001</v>
      </c>
      <c r="AR122" s="75">
        <v>-1.170065E-2</v>
      </c>
    </row>
    <row r="123" spans="8:44" x14ac:dyDescent="0.25">
      <c r="H123" s="80"/>
      <c r="I123" s="80"/>
      <c r="J123" s="80"/>
      <c r="Z123">
        <v>1310204.5</v>
      </c>
      <c r="AA123">
        <v>1017.2853</v>
      </c>
      <c r="AB123">
        <v>-11.314265000000001</v>
      </c>
      <c r="AJ123" s="74">
        <v>28.861225000000001</v>
      </c>
      <c r="AK123" s="8">
        <v>1109.8477</v>
      </c>
      <c r="AL123" s="75">
        <v>-0.34542539999999999</v>
      </c>
      <c r="AP123" s="74">
        <v>0.18348693999999999</v>
      </c>
      <c r="AQ123" s="8">
        <v>1110.0130999999999</v>
      </c>
      <c r="AR123" s="75">
        <v>-1.0161583E-2</v>
      </c>
    </row>
    <row r="124" spans="8:44" x14ac:dyDescent="0.25">
      <c r="H124" s="8"/>
      <c r="I124" s="8"/>
      <c r="J124" s="8"/>
      <c r="Z124">
        <v>1070214.3</v>
      </c>
      <c r="AA124">
        <v>1018.5638</v>
      </c>
      <c r="AB124">
        <v>-12.727513</v>
      </c>
      <c r="AJ124" s="74">
        <v>23.574711000000001</v>
      </c>
      <c r="AK124" s="8">
        <v>1109.8713</v>
      </c>
      <c r="AL124" s="75">
        <v>-0.30015167999999998</v>
      </c>
      <c r="AP124" s="74">
        <v>0.14987760999999999</v>
      </c>
      <c r="AQ124" s="8">
        <v>1110.0137999999999</v>
      </c>
      <c r="AR124" s="75">
        <v>-8.8249417E-3</v>
      </c>
    </row>
    <row r="125" spans="8:44" x14ac:dyDescent="0.25">
      <c r="H125" s="8"/>
      <c r="I125" s="8"/>
      <c r="J125" s="8"/>
      <c r="Z125">
        <v>874182.94</v>
      </c>
      <c r="AA125">
        <v>1020.0549</v>
      </c>
      <c r="AB125">
        <v>-14.261798000000001</v>
      </c>
      <c r="AJ125" s="74">
        <v>19.256526999999998</v>
      </c>
      <c r="AK125" s="8">
        <v>1109.8920000000001</v>
      </c>
      <c r="AL125" s="75">
        <v>-0.26079559000000002</v>
      </c>
      <c r="AP125" s="74">
        <v>0.12242451</v>
      </c>
      <c r="AQ125" s="8">
        <v>1110.0144</v>
      </c>
      <c r="AR125" s="75">
        <v>-7.6641073000000004E-3</v>
      </c>
    </row>
    <row r="126" spans="8:44" ht="15.75" thickBot="1" x14ac:dyDescent="0.3">
      <c r="H126" s="8"/>
      <c r="I126" s="8"/>
      <c r="J126" s="8"/>
      <c r="Z126">
        <v>714058.75</v>
      </c>
      <c r="AA126">
        <v>1021.7896</v>
      </c>
      <c r="AB126">
        <v>-15.908909</v>
      </c>
      <c r="AJ126" s="74">
        <v>15.729307</v>
      </c>
      <c r="AK126" s="8">
        <v>1109.9097999999999</v>
      </c>
      <c r="AL126" s="75">
        <v>-0.22658772999999999</v>
      </c>
      <c r="AP126" s="76">
        <v>0.1</v>
      </c>
      <c r="AQ126" s="77">
        <v>1110.0148999999999</v>
      </c>
      <c r="AR126" s="78">
        <v>-6.6559584999999998E-3</v>
      </c>
    </row>
    <row r="127" spans="8:44" x14ac:dyDescent="0.25">
      <c r="H127" s="8"/>
      <c r="I127" s="8"/>
      <c r="J127" s="8"/>
      <c r="Z127">
        <v>583264.5</v>
      </c>
      <c r="AA127">
        <v>1023.7994</v>
      </c>
      <c r="AB127">
        <v>-17.653283999999999</v>
      </c>
      <c r="AJ127" s="74">
        <v>12.848167999999999</v>
      </c>
      <c r="AK127" s="8">
        <v>1109.9253000000001</v>
      </c>
      <c r="AL127" s="75">
        <v>-0.19685762000000001</v>
      </c>
    </row>
    <row r="128" spans="8:44" x14ac:dyDescent="0.25">
      <c r="H128" s="8"/>
      <c r="I128" s="8"/>
      <c r="J128" s="8"/>
      <c r="Z128">
        <v>476427.88</v>
      </c>
      <c r="AA128">
        <v>1026.116</v>
      </c>
      <c r="AB128">
        <v>-19.470383000000002</v>
      </c>
      <c r="AJ128" s="74">
        <v>10.494768000000001</v>
      </c>
      <c r="AK128" s="8">
        <v>1109.9386999999999</v>
      </c>
      <c r="AL128" s="75">
        <v>-0.17102139999999999</v>
      </c>
    </row>
    <row r="129" spans="8:38" x14ac:dyDescent="0.25">
      <c r="H129" s="8"/>
      <c r="I129" s="8"/>
      <c r="J129" s="8"/>
      <c r="Z129">
        <v>389160.53</v>
      </c>
      <c r="AA129">
        <v>1028.7674999999999</v>
      </c>
      <c r="AB129">
        <v>-21.325316999999998</v>
      </c>
      <c r="AJ129" s="74">
        <v>8.5724400999999997</v>
      </c>
      <c r="AK129" s="8">
        <v>1109.9503999999999</v>
      </c>
      <c r="AL129" s="75">
        <v>-0.14857076</v>
      </c>
    </row>
    <row r="130" spans="8:38" x14ac:dyDescent="0.25">
      <c r="H130" s="8"/>
      <c r="I130" s="8"/>
      <c r="J130" s="8"/>
      <c r="Z130">
        <v>317877.94</v>
      </c>
      <c r="AA130">
        <v>1031.7760000000001</v>
      </c>
      <c r="AB130">
        <v>-23.17211</v>
      </c>
      <c r="AJ130" s="74">
        <v>7.0022248999999999</v>
      </c>
      <c r="AK130" s="8">
        <v>1109.9606000000001</v>
      </c>
      <c r="AL130" s="75">
        <v>-0.12906337000000001</v>
      </c>
    </row>
    <row r="131" spans="8:38" x14ac:dyDescent="0.25">
      <c r="H131" s="8"/>
      <c r="I131" s="8"/>
      <c r="J131" s="8"/>
      <c r="Z131">
        <v>259652.2</v>
      </c>
      <c r="AA131">
        <v>1035.1533999999999</v>
      </c>
      <c r="AB131">
        <v>-24.954022999999999</v>
      </c>
      <c r="AJ131" s="74">
        <v>5.7196264000000001</v>
      </c>
      <c r="AK131" s="8">
        <v>1109.9694</v>
      </c>
      <c r="AL131" s="75">
        <v>-0.11211433</v>
      </c>
    </row>
    <row r="132" spans="8:38" x14ac:dyDescent="0.25">
      <c r="H132" s="8"/>
      <c r="I132" s="8"/>
      <c r="J132" s="8"/>
      <c r="Z132">
        <v>212091.69</v>
      </c>
      <c r="AA132">
        <v>1038.8972000000001</v>
      </c>
      <c r="AB132">
        <v>-26.605433000000001</v>
      </c>
      <c r="AJ132" s="74">
        <v>4.6719618000000001</v>
      </c>
      <c r="AK132" s="8">
        <v>1109.9771000000001</v>
      </c>
      <c r="AL132" s="75">
        <v>-9.7388849E-2</v>
      </c>
    </row>
    <row r="133" spans="8:38" x14ac:dyDescent="0.25">
      <c r="H133" s="8"/>
      <c r="I133" s="8"/>
      <c r="J133" s="8"/>
      <c r="Z133">
        <v>173242.83</v>
      </c>
      <c r="AA133">
        <v>1042.9863</v>
      </c>
      <c r="AB133">
        <v>-28.055541999999999</v>
      </c>
      <c r="AJ133" s="74">
        <v>3.8161980999999998</v>
      </c>
      <c r="AK133" s="8">
        <v>1109.9836</v>
      </c>
      <c r="AL133" s="75">
        <v>-8.4595776999999997E-2</v>
      </c>
    </row>
    <row r="134" spans="8:38" x14ac:dyDescent="0.25">
      <c r="H134" s="8"/>
      <c r="I134" s="8"/>
      <c r="J134" s="8"/>
      <c r="Z134">
        <v>141509.92000000001</v>
      </c>
      <c r="AA134">
        <v>1047.3789999999999</v>
      </c>
      <c r="AB134">
        <v>-29.23395</v>
      </c>
      <c r="AJ134" s="74">
        <v>3.1171845999999999</v>
      </c>
      <c r="AK134" s="8">
        <v>1109.9893999999999</v>
      </c>
      <c r="AL134" s="75">
        <v>-7.3481932E-2</v>
      </c>
    </row>
    <row r="135" spans="8:38" x14ac:dyDescent="0.25">
      <c r="H135" s="8"/>
      <c r="I135" s="8"/>
      <c r="J135" s="8"/>
      <c r="Z135">
        <v>115589.53</v>
      </c>
      <c r="AA135">
        <v>1052.0117</v>
      </c>
      <c r="AB135">
        <v>-30.0776</v>
      </c>
      <c r="AJ135" s="74">
        <v>2.5462096000000001</v>
      </c>
      <c r="AK135" s="8">
        <v>1109.9944</v>
      </c>
      <c r="AL135" s="75">
        <v>-6.3827224000000002E-2</v>
      </c>
    </row>
    <row r="136" spans="8:38" x14ac:dyDescent="0.25">
      <c r="H136" s="8"/>
      <c r="I136" s="8"/>
      <c r="J136" s="8"/>
      <c r="Z136">
        <v>94416.976999999999</v>
      </c>
      <c r="AA136">
        <v>1056.8025</v>
      </c>
      <c r="AB136">
        <v>-30.538032999999999</v>
      </c>
      <c r="AJ136" s="74">
        <v>2.0798201999999999</v>
      </c>
      <c r="AK136" s="8">
        <v>1109.9988000000001</v>
      </c>
      <c r="AL136" s="75">
        <v>-5.5440307000000001E-2</v>
      </c>
    </row>
    <row r="137" spans="8:38" x14ac:dyDescent="0.25">
      <c r="H137" s="8"/>
      <c r="I137" s="8"/>
      <c r="J137" s="8"/>
      <c r="Z137">
        <v>77122.608999999997</v>
      </c>
      <c r="AA137">
        <v>1061.6558</v>
      </c>
      <c r="AB137">
        <v>-30.587620000000001</v>
      </c>
      <c r="AJ137" s="74">
        <v>1.6988591</v>
      </c>
      <c r="AK137" s="8">
        <v>1110.0026</v>
      </c>
      <c r="AL137" s="75">
        <v>-4.8154883000000002E-2</v>
      </c>
    </row>
    <row r="138" spans="8:38" x14ac:dyDescent="0.25">
      <c r="H138" s="8"/>
      <c r="I138" s="8"/>
      <c r="J138" s="8"/>
      <c r="Z138">
        <v>62996.050999999999</v>
      </c>
      <c r="AA138">
        <v>1066.4704999999999</v>
      </c>
      <c r="AB138">
        <v>-30.223334999999999</v>
      </c>
      <c r="AJ138" s="74">
        <v>1.3876789</v>
      </c>
      <c r="AK138" s="8">
        <v>1110.0056999999999</v>
      </c>
      <c r="AL138" s="75">
        <v>-4.1826426999999999E-2</v>
      </c>
    </row>
    <row r="139" spans="8:38" x14ac:dyDescent="0.25">
      <c r="H139" s="8"/>
      <c r="I139" s="8"/>
      <c r="J139" s="8"/>
      <c r="Z139">
        <v>51457.059000000001</v>
      </c>
      <c r="AA139">
        <v>1071.1488999999999</v>
      </c>
      <c r="AB139">
        <v>-29.467179999999999</v>
      </c>
      <c r="AJ139" s="74">
        <v>1.1334976000000001</v>
      </c>
      <c r="AK139" s="8">
        <v>1110.0087000000001</v>
      </c>
      <c r="AL139" s="75">
        <v>-3.6329340000000002E-2</v>
      </c>
    </row>
    <row r="140" spans="8:38" x14ac:dyDescent="0.25">
      <c r="H140" s="8"/>
      <c r="I140" s="8"/>
      <c r="J140" s="8"/>
      <c r="Z140">
        <v>42031.663999999997</v>
      </c>
      <c r="AA140">
        <v>1075.6052</v>
      </c>
      <c r="AB140">
        <v>-28.363150000000001</v>
      </c>
      <c r="AJ140" s="74">
        <v>0.92587470999999999</v>
      </c>
      <c r="AK140" s="8">
        <v>1110.0110999999999</v>
      </c>
      <c r="AL140" s="75">
        <v>-3.1554479000000003E-2</v>
      </c>
    </row>
    <row r="141" spans="8:38" x14ac:dyDescent="0.25">
      <c r="H141" s="8"/>
      <c r="I141" s="8"/>
      <c r="J141" s="8"/>
      <c r="Z141">
        <v>34332.718999999997</v>
      </c>
      <c r="AA141">
        <v>1079.7710999999999</v>
      </c>
      <c r="AB141">
        <v>-26.97147</v>
      </c>
      <c r="AJ141" s="74">
        <v>0.75628214999999999</v>
      </c>
      <c r="AK141" s="8">
        <v>1110.0132000000001</v>
      </c>
      <c r="AL141" s="75">
        <v>-2.7407015E-2</v>
      </c>
    </row>
    <row r="142" spans="8:38" x14ac:dyDescent="0.25">
      <c r="H142" s="8"/>
      <c r="I142" s="8"/>
      <c r="J142" s="8"/>
      <c r="Z142">
        <v>28043.99</v>
      </c>
      <c r="AA142">
        <v>1083.5998999999999</v>
      </c>
      <c r="AB142">
        <v>-25.361456</v>
      </c>
      <c r="AJ142" s="74">
        <v>0.61775385999999999</v>
      </c>
      <c r="AK142" s="8">
        <v>1110.0151000000001</v>
      </c>
      <c r="AL142" s="75">
        <v>-2.3804551E-2</v>
      </c>
    </row>
    <row r="143" spans="8:38" x14ac:dyDescent="0.25">
      <c r="H143" s="8"/>
      <c r="I143" s="8"/>
      <c r="J143" s="8"/>
      <c r="Z143">
        <v>22907.168000000001</v>
      </c>
      <c r="AA143">
        <v>1087.0653</v>
      </c>
      <c r="AB143">
        <v>-23.604379999999999</v>
      </c>
      <c r="AJ143" s="74">
        <v>0.50459980999999998</v>
      </c>
      <c r="AK143" s="8">
        <v>1110.0166999999999</v>
      </c>
      <c r="AL143" s="75">
        <v>-2.0675505E-2</v>
      </c>
    </row>
    <row r="144" spans="8:38" x14ac:dyDescent="0.25">
      <c r="H144" s="8"/>
      <c r="I144" s="8"/>
      <c r="J144" s="8"/>
      <c r="Z144">
        <v>18711.259999999998</v>
      </c>
      <c r="AA144">
        <v>1090.1610000000001</v>
      </c>
      <c r="AB144">
        <v>-21.767506000000001</v>
      </c>
      <c r="AJ144" s="74">
        <v>0.41217219999999999</v>
      </c>
      <c r="AK144" s="8">
        <v>1110.0181</v>
      </c>
      <c r="AL144" s="75">
        <v>-1.7957687E-2</v>
      </c>
    </row>
    <row r="145" spans="8:38" x14ac:dyDescent="0.25">
      <c r="H145" s="8"/>
      <c r="I145" s="8"/>
      <c r="J145" s="8"/>
      <c r="Z145">
        <v>15283.915999999999</v>
      </c>
      <c r="AA145">
        <v>1092.8958</v>
      </c>
      <c r="AB145">
        <v>-19.909922000000002</v>
      </c>
      <c r="AJ145" s="74">
        <v>0.33667457000000001</v>
      </c>
      <c r="AK145" s="8">
        <v>1110.0192999999999</v>
      </c>
      <c r="AL145" s="75">
        <v>-1.5597074000000001E-2</v>
      </c>
    </row>
    <row r="146" spans="8:38" x14ac:dyDescent="0.25">
      <c r="Z146">
        <v>12484.359</v>
      </c>
      <c r="AA146">
        <v>1095.2896000000001</v>
      </c>
      <c r="AB146">
        <v>-18.080248000000001</v>
      </c>
      <c r="AJ146" s="74">
        <v>0.27500585</v>
      </c>
      <c r="AK146" s="8">
        <v>1110.0204000000001</v>
      </c>
      <c r="AL146" s="75">
        <v>-1.3546729E-2</v>
      </c>
    </row>
    <row r="147" spans="8:38" x14ac:dyDescent="0.25">
      <c r="Z147">
        <v>10197.598</v>
      </c>
      <c r="AA147">
        <v>1097.3697999999999</v>
      </c>
      <c r="AB147">
        <v>-16.315973</v>
      </c>
      <c r="AJ147" s="74">
        <v>0.22463299</v>
      </c>
      <c r="AK147" s="8">
        <v>1110.0214000000001</v>
      </c>
      <c r="AL147" s="75">
        <v>-1.1765884000000001E-2</v>
      </c>
    </row>
    <row r="148" spans="8:38" x14ac:dyDescent="0.25">
      <c r="Z148">
        <v>8329.7021000000004</v>
      </c>
      <c r="AA148">
        <v>1099.1668999999999</v>
      </c>
      <c r="AB148">
        <v>-14.643993</v>
      </c>
      <c r="AJ148" s="74">
        <v>0.18348693999999999</v>
      </c>
      <c r="AK148" s="8">
        <v>1110.0220999999999</v>
      </c>
      <c r="AL148" s="75">
        <v>-1.0219123E-2</v>
      </c>
    </row>
    <row r="149" spans="8:38" x14ac:dyDescent="0.25">
      <c r="Z149">
        <v>6803.9502000000002</v>
      </c>
      <c r="AA149">
        <v>1100.7130999999999</v>
      </c>
      <c r="AB149">
        <v>-13.081868</v>
      </c>
      <c r="AJ149" s="74">
        <v>0.14987760999999999</v>
      </c>
      <c r="AK149" s="8">
        <v>1110.0228</v>
      </c>
      <c r="AL149" s="75">
        <v>-8.8756830000000005E-3</v>
      </c>
    </row>
    <row r="150" spans="8:38" x14ac:dyDescent="0.25">
      <c r="Z150">
        <v>5557.6693999999998</v>
      </c>
      <c r="AA150">
        <v>1102.0396000000001</v>
      </c>
      <c r="AB150">
        <v>-11.639400999999999</v>
      </c>
      <c r="AJ150" s="74">
        <v>0.12242451</v>
      </c>
      <c r="AK150" s="8">
        <v>1110.0234</v>
      </c>
      <c r="AL150" s="75">
        <v>-7.7088429000000003E-3</v>
      </c>
    </row>
    <row r="151" spans="8:38" ht="15.75" thickBot="1" x14ac:dyDescent="0.3">
      <c r="Z151">
        <v>4539.6704</v>
      </c>
      <c r="AA151">
        <v>1103.175</v>
      </c>
      <c r="AB151">
        <v>-10.320306</v>
      </c>
      <c r="AJ151" s="76">
        <v>0.1</v>
      </c>
      <c r="AK151" s="77">
        <v>1110.0238999999999</v>
      </c>
      <c r="AL151" s="78">
        <v>-6.6953897000000002E-3</v>
      </c>
    </row>
    <row r="152" spans="8:38" x14ac:dyDescent="0.25">
      <c r="Z152">
        <v>3708.1387</v>
      </c>
      <c r="AA152">
        <v>1104.146</v>
      </c>
      <c r="AB152">
        <v>-9.123723</v>
      </c>
    </row>
    <row r="153" spans="8:38" ht="15.75" thickBot="1" x14ac:dyDescent="0.3">
      <c r="Z153">
        <v>3028.9185000000002</v>
      </c>
      <c r="AA153">
        <v>1104.9757999999999</v>
      </c>
      <c r="AB153">
        <v>-8.0455407999999995</v>
      </c>
    </row>
    <row r="154" spans="8:38" x14ac:dyDescent="0.25">
      <c r="T154" s="71">
        <v>100</v>
      </c>
      <c r="U154" s="72"/>
      <c r="V154" s="73"/>
      <c r="Z154">
        <v>2474.1111000000001</v>
      </c>
      <c r="AA154">
        <v>1105.6851999999999</v>
      </c>
      <c r="AB154">
        <v>-7.0794801999999999</v>
      </c>
    </row>
    <row r="155" spans="8:38" x14ac:dyDescent="0.25">
      <c r="T155" s="74">
        <v>50000000</v>
      </c>
      <c r="U155" s="8">
        <v>1009.7501999999999</v>
      </c>
      <c r="V155" s="75">
        <v>-1.8662292</v>
      </c>
      <c r="Z155">
        <v>2020.9278999999999</v>
      </c>
      <c r="AA155">
        <v>1106.2917</v>
      </c>
      <c r="AB155">
        <v>-6.2179399000000002</v>
      </c>
    </row>
    <row r="156" spans="8:38" ht="15.75" thickBot="1" x14ac:dyDescent="0.3">
      <c r="M156" s="110" t="s">
        <v>116</v>
      </c>
      <c r="N156" s="111"/>
      <c r="T156" s="74">
        <v>40841496</v>
      </c>
      <c r="U156" s="8">
        <v>1009.9202</v>
      </c>
      <c r="V156" s="75">
        <v>-1.9296335</v>
      </c>
      <c r="Z156">
        <v>1650.7543000000001</v>
      </c>
      <c r="AA156">
        <v>1106.8107</v>
      </c>
      <c r="AB156">
        <v>-5.4526358000000004</v>
      </c>
    </row>
    <row r="157" spans="8:38" x14ac:dyDescent="0.25">
      <c r="K157" s="71"/>
      <c r="L157" s="72"/>
      <c r="M157" s="72"/>
      <c r="N157" s="72"/>
      <c r="O157" s="72"/>
      <c r="P157" s="72"/>
      <c r="Q157" s="73"/>
      <c r="T157" s="74">
        <v>33360552</v>
      </c>
      <c r="U157" s="8">
        <v>1010.0923</v>
      </c>
      <c r="V157" s="75">
        <v>-2.0222123000000001</v>
      </c>
      <c r="Z157">
        <v>1348.3853999999999</v>
      </c>
      <c r="AA157">
        <v>1107.2551000000001</v>
      </c>
      <c r="AB157">
        <v>-4.7750725999999997</v>
      </c>
    </row>
    <row r="158" spans="8:38" x14ac:dyDescent="0.25">
      <c r="K158" s="74" t="s">
        <v>2</v>
      </c>
      <c r="L158" s="8" t="s">
        <v>3</v>
      </c>
      <c r="M158" s="8" t="s">
        <v>4</v>
      </c>
      <c r="N158" s="8" t="s">
        <v>5</v>
      </c>
      <c r="O158" s="8" t="s">
        <v>109</v>
      </c>
      <c r="P158" s="8" t="s">
        <v>110</v>
      </c>
      <c r="Q158" s="75" t="s">
        <v>2</v>
      </c>
      <c r="T158" s="74">
        <v>27249896</v>
      </c>
      <c r="U158" s="8">
        <v>1010.2699</v>
      </c>
      <c r="V158" s="75">
        <v>-2.1468918000000001</v>
      </c>
      <c r="Z158">
        <v>1101.4014999999999</v>
      </c>
      <c r="AA158">
        <v>1107.6360999999999</v>
      </c>
      <c r="AB158">
        <v>-4.1768703</v>
      </c>
    </row>
    <row r="159" spans="8:38" x14ac:dyDescent="0.25">
      <c r="K159" s="74" t="s">
        <v>7</v>
      </c>
      <c r="L159" s="8" t="s">
        <v>8</v>
      </c>
      <c r="M159" s="8"/>
      <c r="N159" s="8"/>
      <c r="O159" s="8"/>
      <c r="P159" s="8"/>
      <c r="Q159" s="75"/>
      <c r="T159" s="74">
        <v>22258530</v>
      </c>
      <c r="U159" s="8">
        <v>1010.4563000000001</v>
      </c>
      <c r="V159" s="75">
        <v>-2.3069402999999999</v>
      </c>
      <c r="Z159">
        <v>899.65764999999999</v>
      </c>
      <c r="AA159">
        <v>1107.963</v>
      </c>
      <c r="AB159">
        <v>-3.6499847999999999</v>
      </c>
    </row>
    <row r="160" spans="8:38" x14ac:dyDescent="0.25">
      <c r="K160" s="74"/>
      <c r="L160" s="8" t="s">
        <v>111</v>
      </c>
      <c r="M160" s="8"/>
      <c r="N160" s="8"/>
      <c r="O160" s="8"/>
      <c r="P160" s="8"/>
      <c r="Q160" s="75"/>
      <c r="T160" s="74">
        <v>18181432</v>
      </c>
      <c r="U160" s="8">
        <v>1010.6553</v>
      </c>
      <c r="V160" s="75">
        <v>-2.5060375000000001</v>
      </c>
      <c r="Z160">
        <v>734.86725000000001</v>
      </c>
      <c r="AA160">
        <v>1108.2438</v>
      </c>
      <c r="AB160">
        <v>-3.1868466999999998</v>
      </c>
    </row>
    <row r="161" spans="7:28" x14ac:dyDescent="0.25">
      <c r="K161" s="74" t="s">
        <v>0</v>
      </c>
      <c r="L161" s="8"/>
      <c r="M161" s="8"/>
      <c r="N161" s="8"/>
      <c r="O161" s="8"/>
      <c r="P161" s="8"/>
      <c r="Q161" s="75"/>
      <c r="T161" s="74">
        <v>14851137</v>
      </c>
      <c r="U161" s="8">
        <v>1010.871</v>
      </c>
      <c r="V161" s="75">
        <v>-2.7483379999999999</v>
      </c>
      <c r="Z161">
        <v>600.26153999999997</v>
      </c>
      <c r="AA161">
        <v>1108.4852000000001</v>
      </c>
      <c r="AB161">
        <v>-2.7804386999999999</v>
      </c>
    </row>
    <row r="162" spans="7:28" x14ac:dyDescent="0.25">
      <c r="K162" s="74"/>
      <c r="L162" s="8" t="s">
        <v>34</v>
      </c>
      <c r="M162" s="8" t="s">
        <v>10</v>
      </c>
      <c r="N162" s="8">
        <v>1009.577861</v>
      </c>
      <c r="O162" s="8" t="s">
        <v>11</v>
      </c>
      <c r="P162" s="8"/>
      <c r="Q162" s="75"/>
      <c r="T162" s="74">
        <v>12130852</v>
      </c>
      <c r="U162" s="8">
        <v>1011.1079999999999</v>
      </c>
      <c r="V162" s="75">
        <v>-3.0385273000000002</v>
      </c>
      <c r="Z162">
        <v>490.31155000000001</v>
      </c>
      <c r="AA162">
        <v>1108.693</v>
      </c>
      <c r="AB162">
        <v>-2.4243313999999998</v>
      </c>
    </row>
    <row r="163" spans="7:28" x14ac:dyDescent="0.25">
      <c r="K163" s="74"/>
      <c r="L163" s="8" t="s">
        <v>12</v>
      </c>
      <c r="M163" s="8" t="s">
        <v>13</v>
      </c>
      <c r="N163" s="8" t="s">
        <v>34</v>
      </c>
      <c r="O163" s="8" t="s">
        <v>10</v>
      </c>
      <c r="P163" s="8">
        <v>9.0269079660000001E-2</v>
      </c>
      <c r="Q163" s="75" t="s">
        <v>11</v>
      </c>
      <c r="T163" s="74">
        <v>9908843</v>
      </c>
      <c r="U163" s="8">
        <v>1011.3715999999999</v>
      </c>
      <c r="V163" s="75">
        <v>-3.3818671999999999</v>
      </c>
      <c r="Z163">
        <v>400.50112999999999</v>
      </c>
      <c r="AA163">
        <v>1108.8721</v>
      </c>
      <c r="AB163">
        <v>-2.1126868999999999</v>
      </c>
    </row>
    <row r="164" spans="7:28" x14ac:dyDescent="0.25">
      <c r="K164" s="74"/>
      <c r="L164" s="8" t="s">
        <v>9</v>
      </c>
      <c r="M164" s="8" t="s">
        <v>10</v>
      </c>
      <c r="N164" s="8">
        <v>100.45235390000001</v>
      </c>
      <c r="O164" s="8" t="s">
        <v>11</v>
      </c>
      <c r="P164" s="8"/>
      <c r="Q164" s="75"/>
      <c r="T164" s="74">
        <v>8093839</v>
      </c>
      <c r="U164" s="8">
        <v>1011.6679</v>
      </c>
      <c r="V164" s="75">
        <v>-3.7842286000000001</v>
      </c>
      <c r="Z164">
        <v>327.1413</v>
      </c>
      <c r="AA164">
        <v>1109.0264</v>
      </c>
      <c r="AB164">
        <v>-1.8402436</v>
      </c>
    </row>
    <row r="165" spans="7:28" x14ac:dyDescent="0.25">
      <c r="K165" s="74"/>
      <c r="L165" s="8" t="s">
        <v>12</v>
      </c>
      <c r="M165" s="8" t="s">
        <v>13</v>
      </c>
      <c r="N165" s="8" t="s">
        <v>9</v>
      </c>
      <c r="O165" s="8" t="s">
        <v>10</v>
      </c>
      <c r="P165" s="8">
        <v>9.6871153069999993E-2</v>
      </c>
      <c r="Q165" s="75" t="s">
        <v>11</v>
      </c>
      <c r="T165" s="74">
        <v>6611289.5</v>
      </c>
      <c r="U165" s="8">
        <v>1012.0036</v>
      </c>
      <c r="V165" s="75">
        <v>-4.2521019000000004</v>
      </c>
      <c r="Z165">
        <v>267.21877999999998</v>
      </c>
      <c r="AA165">
        <v>1109.1595</v>
      </c>
      <c r="AB165">
        <v>-1.6022874</v>
      </c>
    </row>
    <row r="166" spans="7:28" x14ac:dyDescent="0.25">
      <c r="K166" s="74"/>
      <c r="L166" s="8" t="s">
        <v>112</v>
      </c>
      <c r="M166" s="8" t="s">
        <v>10</v>
      </c>
      <c r="N166" s="70">
        <v>1.0349692230000001E-6</v>
      </c>
      <c r="O166" s="8" t="s">
        <v>113</v>
      </c>
      <c r="P166" s="8" t="s">
        <v>114</v>
      </c>
      <c r="Q166" s="75" t="s">
        <v>115</v>
      </c>
      <c r="T166" s="74">
        <v>5400298.5</v>
      </c>
      <c r="U166" s="8">
        <v>1012.3867</v>
      </c>
      <c r="V166" s="75">
        <v>-4.7925806</v>
      </c>
      <c r="Z166">
        <v>218.27227999999999</v>
      </c>
      <c r="AA166">
        <v>1109.2745</v>
      </c>
      <c r="AB166">
        <v>-1.3946152999999999</v>
      </c>
    </row>
    <row r="167" spans="7:28" x14ac:dyDescent="0.25">
      <c r="K167" s="74"/>
      <c r="L167" s="8" t="s">
        <v>12</v>
      </c>
      <c r="M167" s="8" t="s">
        <v>13</v>
      </c>
      <c r="N167" s="8" t="s">
        <v>112</v>
      </c>
      <c r="O167" s="8" t="s">
        <v>10</v>
      </c>
      <c r="P167" s="70">
        <v>8.4752677730000001E-9</v>
      </c>
      <c r="Q167" s="75" t="s">
        <v>113</v>
      </c>
      <c r="T167" s="74">
        <v>4411125.5</v>
      </c>
      <c r="U167" s="8">
        <v>1012.8266</v>
      </c>
      <c r="V167" s="75">
        <v>-5.4133034000000002</v>
      </c>
      <c r="Z167">
        <v>178.29132000000001</v>
      </c>
      <c r="AA167">
        <v>1109.3739</v>
      </c>
      <c r="AB167">
        <v>-1.2134948000000001</v>
      </c>
    </row>
    <row r="168" spans="7:28" x14ac:dyDescent="0.25">
      <c r="K168" s="74"/>
      <c r="L168" s="8" t="s">
        <v>38</v>
      </c>
      <c r="M168" s="8" t="s">
        <v>10</v>
      </c>
      <c r="N168" s="8">
        <v>0.69649936800000001</v>
      </c>
      <c r="O168" s="8"/>
      <c r="P168" s="8"/>
      <c r="Q168" s="75"/>
      <c r="T168" s="74">
        <v>3603139</v>
      </c>
      <c r="U168" s="8">
        <v>1013.3339999999999</v>
      </c>
      <c r="V168" s="75">
        <v>-6.1223431000000001</v>
      </c>
      <c r="Z168">
        <v>145.63368</v>
      </c>
      <c r="AA168">
        <v>1109.4598000000001</v>
      </c>
      <c r="AB168">
        <v>-1.0556222</v>
      </c>
    </row>
    <row r="169" spans="7:28" x14ac:dyDescent="0.25">
      <c r="K169" s="74"/>
      <c r="L169" s="8" t="s">
        <v>12</v>
      </c>
      <c r="M169" s="8" t="s">
        <v>13</v>
      </c>
      <c r="N169" s="8" t="s">
        <v>38</v>
      </c>
      <c r="O169" s="8" t="s">
        <v>10</v>
      </c>
      <c r="P169" s="8">
        <v>7.8668561799999999E-4</v>
      </c>
      <c r="Q169" s="75"/>
      <c r="T169" s="74">
        <v>2943151.5</v>
      </c>
      <c r="U169" s="8">
        <v>1013.9218</v>
      </c>
      <c r="V169" s="75">
        <v>-6.9280147999999997</v>
      </c>
      <c r="Z169">
        <v>118.95793999999999</v>
      </c>
      <c r="AA169">
        <v>1109.5342000000001</v>
      </c>
      <c r="AB169">
        <v>-0.91808230000000002</v>
      </c>
    </row>
    <row r="170" spans="7:28" x14ac:dyDescent="0.25">
      <c r="K170" s="74"/>
      <c r="L170" s="8" t="s">
        <v>15</v>
      </c>
      <c r="M170" s="8" t="s">
        <v>10</v>
      </c>
      <c r="N170" s="70">
        <v>3.7318859680000001E-6</v>
      </c>
      <c r="O170" s="8"/>
      <c r="P170" s="8"/>
      <c r="Q170" s="75"/>
      <c r="T170" s="74">
        <v>2404054.2999999998</v>
      </c>
      <c r="U170" s="8">
        <v>1014.6046</v>
      </c>
      <c r="V170" s="75">
        <v>-7.8385873000000004</v>
      </c>
      <c r="Z170">
        <v>97.168403999999995</v>
      </c>
      <c r="AA170">
        <v>1109.5985000000001</v>
      </c>
      <c r="AB170">
        <v>-0.79830760000000001</v>
      </c>
    </row>
    <row r="171" spans="7:28" x14ac:dyDescent="0.25">
      <c r="K171" s="74"/>
      <c r="L171" s="8" t="s">
        <v>16</v>
      </c>
      <c r="M171" s="8" t="s">
        <v>17</v>
      </c>
      <c r="N171" s="8" t="s">
        <v>18</v>
      </c>
      <c r="O171" s="8" t="s">
        <v>10</v>
      </c>
      <c r="P171" s="8">
        <v>0.19604731950000001</v>
      </c>
      <c r="Q171" s="75" t="s">
        <v>11</v>
      </c>
      <c r="T171" s="74">
        <v>1963703.3</v>
      </c>
      <c r="U171" s="8">
        <v>1015.3997000000001</v>
      </c>
      <c r="V171" s="75">
        <v>-8.8618641</v>
      </c>
      <c r="Z171">
        <v>79.370056000000005</v>
      </c>
      <c r="AA171">
        <v>1109.6541999999999</v>
      </c>
      <c r="AB171">
        <v>-0.69404215000000002</v>
      </c>
    </row>
    <row r="172" spans="7:28" x14ac:dyDescent="0.25">
      <c r="K172" s="74" t="s">
        <v>1</v>
      </c>
      <c r="L172" s="8"/>
      <c r="M172" s="8"/>
      <c r="N172" s="8"/>
      <c r="O172" s="8"/>
      <c r="P172" s="8"/>
      <c r="Q172" s="75"/>
      <c r="T172" s="74">
        <v>1604011.5</v>
      </c>
      <c r="U172" s="8">
        <v>1016.327</v>
      </c>
      <c r="V172" s="75">
        <v>-10.004591</v>
      </c>
      <c r="Z172">
        <v>64.831833000000003</v>
      </c>
      <c r="AA172">
        <v>1109.7023999999999</v>
      </c>
      <c r="AB172">
        <v>-0.60330665000000006</v>
      </c>
    </row>
    <row r="173" spans="7:28" x14ac:dyDescent="0.25">
      <c r="K173" s="74"/>
      <c r="L173" s="8" t="s">
        <v>19</v>
      </c>
      <c r="M173" s="8" t="s">
        <v>20</v>
      </c>
      <c r="N173" s="8" t="s">
        <v>21</v>
      </c>
      <c r="O173" s="8"/>
      <c r="P173" s="8"/>
      <c r="Q173" s="75"/>
      <c r="T173" s="74">
        <v>1310204.5</v>
      </c>
      <c r="U173" s="8">
        <v>1017.4093</v>
      </c>
      <c r="V173" s="75">
        <v>-11.271675999999999</v>
      </c>
      <c r="Z173">
        <v>52.956577000000003</v>
      </c>
      <c r="AA173">
        <v>1109.7440999999999</v>
      </c>
      <c r="AB173">
        <v>-0.52436727000000005</v>
      </c>
    </row>
    <row r="174" spans="7:28" x14ac:dyDescent="0.25">
      <c r="K174" s="74"/>
      <c r="L174" s="8" t="s">
        <v>22</v>
      </c>
      <c r="M174" s="8" t="s">
        <v>46</v>
      </c>
      <c r="N174" s="8" t="s">
        <v>47</v>
      </c>
      <c r="O174" s="8" t="s">
        <v>48</v>
      </c>
      <c r="P174" s="8"/>
      <c r="Q174" s="75"/>
      <c r="T174" s="74">
        <v>1070214.3</v>
      </c>
      <c r="U174" s="8">
        <v>1018.6725</v>
      </c>
      <c r="V174" s="75">
        <v>-12.665164000000001</v>
      </c>
      <c r="Z174">
        <v>43.256515999999998</v>
      </c>
      <c r="AA174">
        <v>1109.7804000000001</v>
      </c>
      <c r="AB174">
        <v>-0.45570680000000002</v>
      </c>
    </row>
    <row r="175" spans="7:28" x14ac:dyDescent="0.25">
      <c r="K175" s="74"/>
      <c r="L175" s="8" t="s">
        <v>24</v>
      </c>
      <c r="M175" s="8" t="s">
        <v>25</v>
      </c>
      <c r="N175" s="8" t="s">
        <v>26</v>
      </c>
      <c r="O175" s="8">
        <v>5000</v>
      </c>
      <c r="P175" s="8" t="s">
        <v>27</v>
      </c>
      <c r="Q175" s="75"/>
      <c r="T175" s="74">
        <v>874182.94</v>
      </c>
      <c r="U175" s="8">
        <v>1020.1454</v>
      </c>
      <c r="V175" s="75">
        <v>-14.182973</v>
      </c>
      <c r="Z175">
        <v>35.333213999999998</v>
      </c>
      <c r="AA175">
        <v>1109.8117999999999</v>
      </c>
      <c r="AB175">
        <v>-0.39599916000000002</v>
      </c>
    </row>
    <row r="176" spans="7:28" x14ac:dyDescent="0.25">
      <c r="G176" s="84"/>
      <c r="K176" s="74"/>
      <c r="L176" s="8" t="s">
        <v>24</v>
      </c>
      <c r="M176" s="8" t="s">
        <v>4</v>
      </c>
      <c r="N176" s="8" t="s">
        <v>26</v>
      </c>
      <c r="O176" s="8">
        <v>5000</v>
      </c>
      <c r="P176" s="8" t="s">
        <v>27</v>
      </c>
      <c r="Q176" s="75"/>
      <c r="T176" s="74">
        <v>714058.75</v>
      </c>
      <c r="U176" s="8">
        <v>1021.8588</v>
      </c>
      <c r="V176" s="75">
        <v>-15.817387</v>
      </c>
      <c r="Z176">
        <v>28.861225000000001</v>
      </c>
      <c r="AA176">
        <v>1109.8389999999999</v>
      </c>
      <c r="AB176">
        <v>-0.34408625999999998</v>
      </c>
    </row>
    <row r="177" spans="8:28" x14ac:dyDescent="0.25">
      <c r="K177" s="74"/>
      <c r="L177" s="8" t="s">
        <v>28</v>
      </c>
      <c r="M177" s="8" t="s">
        <v>29</v>
      </c>
      <c r="N177" s="8"/>
      <c r="O177" s="8"/>
      <c r="P177" s="8"/>
      <c r="Q177" s="75"/>
      <c r="T177" s="74">
        <v>583264.5</v>
      </c>
      <c r="U177" s="8">
        <v>1023.8453</v>
      </c>
      <c r="V177" s="75">
        <v>-17.553395999999999</v>
      </c>
      <c r="Z177">
        <v>23.574711000000001</v>
      </c>
      <c r="AA177">
        <v>1109.8626999999999</v>
      </c>
      <c r="AB177">
        <v>-0.29895749999999999</v>
      </c>
    </row>
    <row r="178" spans="8:28" x14ac:dyDescent="0.25">
      <c r="K178" s="74"/>
      <c r="L178" s="8" t="s">
        <v>30</v>
      </c>
      <c r="M178" s="8" t="s">
        <v>31</v>
      </c>
      <c r="N178" s="8">
        <v>100</v>
      </c>
      <c r="O178" s="8" t="s">
        <v>32</v>
      </c>
      <c r="P178" s="8"/>
      <c r="Q178" s="75"/>
      <c r="T178" s="74">
        <v>476427.88</v>
      </c>
      <c r="U178" s="8">
        <v>1026.1368</v>
      </c>
      <c r="V178" s="75">
        <v>-19.367004000000001</v>
      </c>
      <c r="Z178">
        <v>19.256526999999998</v>
      </c>
      <c r="AA178">
        <v>1109.8832</v>
      </c>
      <c r="AB178">
        <v>-0.25973152999999999</v>
      </c>
    </row>
    <row r="179" spans="8:28" ht="15.75" thickBot="1" x14ac:dyDescent="0.3">
      <c r="K179" s="76"/>
      <c r="L179" s="77" t="s">
        <v>33</v>
      </c>
      <c r="M179" s="77" t="s">
        <v>31</v>
      </c>
      <c r="N179" s="77">
        <v>100</v>
      </c>
      <c r="O179" s="77" t="s">
        <v>27</v>
      </c>
      <c r="P179" s="77"/>
      <c r="Q179" s="78"/>
      <c r="T179" s="74">
        <v>389160.53</v>
      </c>
      <c r="U179" s="8">
        <v>1028.7628999999999</v>
      </c>
      <c r="V179" s="75">
        <v>-21.223777999999999</v>
      </c>
      <c r="Z179">
        <v>15.729307</v>
      </c>
      <c r="AA179">
        <v>1109.9009000000001</v>
      </c>
      <c r="AB179">
        <v>-0.22564028</v>
      </c>
    </row>
    <row r="180" spans="8:28" x14ac:dyDescent="0.25">
      <c r="T180" s="74">
        <v>317877.94</v>
      </c>
      <c r="U180" s="8">
        <v>1031.7469000000001</v>
      </c>
      <c r="V180" s="75">
        <v>-23.077984000000001</v>
      </c>
      <c r="Z180">
        <v>12.848167999999999</v>
      </c>
      <c r="AA180">
        <v>1109.9164000000001</v>
      </c>
      <c r="AB180">
        <v>-0.19601457999999999</v>
      </c>
    </row>
    <row r="181" spans="8:28" ht="15.75" thickBot="1" x14ac:dyDescent="0.3">
      <c r="T181" s="74">
        <v>259652.2</v>
      </c>
      <c r="U181" s="8">
        <v>1035.1023</v>
      </c>
      <c r="V181" s="75">
        <v>-24.872805</v>
      </c>
      <c r="Z181">
        <v>10.494768000000001</v>
      </c>
      <c r="AA181">
        <v>1109.9296999999999</v>
      </c>
      <c r="AB181">
        <v>-0.17027175</v>
      </c>
    </row>
    <row r="182" spans="8:28" x14ac:dyDescent="0.25">
      <c r="H182" s="71"/>
      <c r="I182" s="72" t="s">
        <v>126</v>
      </c>
      <c r="J182" s="72"/>
      <c r="K182" s="72" t="s">
        <v>56</v>
      </c>
      <c r="L182" s="72"/>
      <c r="M182" s="72" t="s">
        <v>61</v>
      </c>
      <c r="N182" s="73"/>
      <c r="T182" s="74">
        <v>212091.69</v>
      </c>
      <c r="U182" s="8">
        <v>1038.8276000000001</v>
      </c>
      <c r="V182" s="75">
        <v>-26.542090999999999</v>
      </c>
      <c r="Z182">
        <v>8.5724400999999997</v>
      </c>
      <c r="AA182">
        <v>1109.9413</v>
      </c>
      <c r="AB182">
        <v>-0.14790457000000001</v>
      </c>
    </row>
    <row r="183" spans="8:28" x14ac:dyDescent="0.25">
      <c r="H183" s="74"/>
      <c r="I183" s="8"/>
      <c r="J183" s="8"/>
      <c r="K183" s="8"/>
      <c r="L183" s="8"/>
      <c r="M183" s="8"/>
      <c r="N183" s="75"/>
      <c r="T183" s="74">
        <v>173242.83</v>
      </c>
      <c r="U183" s="8">
        <v>1042.9038</v>
      </c>
      <c r="V183" s="75">
        <v>-28.014012999999998</v>
      </c>
      <c r="Z183">
        <v>7.0022248999999999</v>
      </c>
      <c r="AA183">
        <v>1109.9513999999999</v>
      </c>
      <c r="AB183">
        <v>-0.12847167000000001</v>
      </c>
    </row>
    <row r="184" spans="8:28" x14ac:dyDescent="0.25">
      <c r="H184" s="74"/>
      <c r="I184" s="8" t="s">
        <v>127</v>
      </c>
      <c r="J184" s="8" t="s">
        <v>128</v>
      </c>
      <c r="K184" s="8" t="s">
        <v>127</v>
      </c>
      <c r="L184" s="8" t="s">
        <v>128</v>
      </c>
      <c r="M184" s="8" t="s">
        <v>62</v>
      </c>
      <c r="N184" s="75" t="s">
        <v>63</v>
      </c>
      <c r="T184" s="74">
        <v>141509.92000000001</v>
      </c>
      <c r="U184" s="8">
        <v>1047.2898</v>
      </c>
      <c r="V184" s="75">
        <v>-29.216642</v>
      </c>
      <c r="Z184">
        <v>5.7196264000000001</v>
      </c>
      <c r="AA184">
        <v>1109.9601</v>
      </c>
      <c r="AB184">
        <v>-0.11158907</v>
      </c>
    </row>
    <row r="185" spans="8:28" x14ac:dyDescent="0.25">
      <c r="H185" s="74" t="s">
        <v>34</v>
      </c>
      <c r="I185" s="8">
        <v>1009.593629</v>
      </c>
      <c r="J185" s="8">
        <v>1009.590323</v>
      </c>
      <c r="K185" s="87">
        <v>1009.58414</v>
      </c>
      <c r="L185" s="87">
        <v>1009.5782400000001</v>
      </c>
      <c r="M185" s="8">
        <f>(I185-K185)/I185</f>
        <v>9.3988311012973058E-6</v>
      </c>
      <c r="N185" s="75">
        <f>(J185-L185)/J185</f>
        <v>1.1968220895835023E-5</v>
      </c>
      <c r="T185" s="74">
        <v>115589.53</v>
      </c>
      <c r="U185" s="8">
        <v>1051.923</v>
      </c>
      <c r="V185" s="75">
        <v>-30.085011999999999</v>
      </c>
      <c r="Z185">
        <v>4.6719618000000001</v>
      </c>
      <c r="AA185">
        <v>1109.9677999999999</v>
      </c>
      <c r="AB185">
        <v>-9.6922814999999995E-2</v>
      </c>
    </row>
    <row r="186" spans="8:28" x14ac:dyDescent="0.25">
      <c r="H186" s="74" t="s">
        <v>9</v>
      </c>
      <c r="I186" s="8">
        <v>100.424144</v>
      </c>
      <c r="J186" s="8">
        <v>100.42799580000001</v>
      </c>
      <c r="K186" s="87">
        <v>100.44304700000001</v>
      </c>
      <c r="L186" s="87">
        <v>100.45174900000001</v>
      </c>
      <c r="M186" s="8">
        <f t="shared" ref="M186:N191" si="1">(I186-K186)/I186</f>
        <v>-1.8823162684870656E-4</v>
      </c>
      <c r="N186" s="75">
        <f t="shared" si="1"/>
        <v>-2.3651970559390156E-4</v>
      </c>
      <c r="T186" s="74">
        <v>94416.976999999999</v>
      </c>
      <c r="U186" s="8">
        <v>1056.7209</v>
      </c>
      <c r="V186" s="75">
        <v>-30.568621</v>
      </c>
      <c r="Z186">
        <v>3.8161980999999998</v>
      </c>
      <c r="AA186">
        <v>1109.9744000000001</v>
      </c>
      <c r="AB186">
        <v>-8.4182486000000001E-2</v>
      </c>
    </row>
    <row r="187" spans="8:28" x14ac:dyDescent="0.25">
      <c r="H187" s="74" t="s">
        <v>41</v>
      </c>
      <c r="I187" s="70">
        <v>1.0257156200000001E-6</v>
      </c>
      <c r="J187" s="70">
        <v>1.026474557E-6</v>
      </c>
      <c r="K187" s="87">
        <v>1.03219474E-6</v>
      </c>
      <c r="L187" s="87">
        <v>1.0347823999999999E-6</v>
      </c>
      <c r="M187" s="8">
        <f t="shared" si="1"/>
        <v>-6.3166825908334322E-3</v>
      </c>
      <c r="N187" s="75">
        <f t="shared" si="1"/>
        <v>-8.093569337247546E-3</v>
      </c>
      <c r="T187" s="74">
        <v>77122.608999999997</v>
      </c>
      <c r="U187" s="8">
        <v>1061.5873999999999</v>
      </c>
      <c r="V187" s="75">
        <v>-30.637941000000001</v>
      </c>
      <c r="Z187">
        <v>3.1171845999999999</v>
      </c>
      <c r="AA187">
        <v>1109.9801</v>
      </c>
      <c r="AB187">
        <v>-7.3115586999999996E-2</v>
      </c>
    </row>
    <row r="188" spans="8:28" x14ac:dyDescent="0.25">
      <c r="H188" s="74" t="s">
        <v>42</v>
      </c>
      <c r="I188" s="8">
        <v>0.69719289929999995</v>
      </c>
      <c r="J188" s="8">
        <v>0.69712749340000002</v>
      </c>
      <c r="K188" s="87">
        <v>0.69671315599999994</v>
      </c>
      <c r="L188" s="87">
        <v>0.69651336900000005</v>
      </c>
      <c r="M188" s="8">
        <f t="shared" si="1"/>
        <v>6.8810697940509247E-4</v>
      </c>
      <c r="N188" s="75">
        <f t="shared" si="1"/>
        <v>8.8093556173604679E-4</v>
      </c>
      <c r="T188" s="74">
        <v>62996.050999999999</v>
      </c>
      <c r="U188" s="8">
        <v>1066.4196999999999</v>
      </c>
      <c r="V188" s="75">
        <v>-30.288494</v>
      </c>
      <c r="Z188">
        <v>2.5462096000000001</v>
      </c>
      <c r="AA188">
        <v>1109.9849999999999</v>
      </c>
      <c r="AB188">
        <v>-6.3502632000000003E-2</v>
      </c>
    </row>
    <row r="189" spans="8:28" x14ac:dyDescent="0.25">
      <c r="H189" s="74" t="s">
        <v>44</v>
      </c>
      <c r="I189" s="8">
        <v>3.857345204</v>
      </c>
      <c r="J189" s="8"/>
      <c r="K189" s="83">
        <v>3.8411295433636199</v>
      </c>
      <c r="L189" s="83">
        <v>3.8431216623042199</v>
      </c>
      <c r="M189" s="8">
        <f t="shared" si="1"/>
        <v>4.2038396303148541E-3</v>
      </c>
      <c r="N189" s="75"/>
      <c r="T189" s="74"/>
      <c r="U189" s="8"/>
      <c r="V189" s="75"/>
    </row>
    <row r="190" spans="8:28" x14ac:dyDescent="0.25">
      <c r="H190" s="82" t="s">
        <v>132</v>
      </c>
      <c r="J190" s="70">
        <v>3.7544923029999999E-6</v>
      </c>
      <c r="K190" s="1">
        <v>3.7342209180468401E-6</v>
      </c>
      <c r="L190" s="87">
        <v>3.7318809065226301E-6</v>
      </c>
      <c r="M190" s="8">
        <f>(I189-K189)/I189</f>
        <v>4.2038396303148541E-3</v>
      </c>
      <c r="N190" s="75">
        <f t="shared" si="1"/>
        <v>6.0224910993431384E-3</v>
      </c>
      <c r="T190" s="74">
        <v>51457.059000000001</v>
      </c>
      <c r="U190" s="8">
        <v>1071.1184000000001</v>
      </c>
      <c r="V190" s="75">
        <v>-29.541467999999998</v>
      </c>
      <c r="Z190">
        <v>2.0798201999999999</v>
      </c>
      <c r="AA190">
        <v>1109.9893999999999</v>
      </c>
      <c r="AB190">
        <v>-5.5152826000000002E-2</v>
      </c>
    </row>
    <row r="191" spans="8:28" ht="15.75" thickBot="1" x14ac:dyDescent="0.3">
      <c r="H191" s="76" t="s">
        <v>64</v>
      </c>
      <c r="I191" s="8">
        <v>0.19640125259999999</v>
      </c>
      <c r="J191" s="8">
        <v>0.19633031379999999</v>
      </c>
      <c r="K191" s="83">
        <v>0.19598799818773599</v>
      </c>
      <c r="L191" s="83">
        <v>0.196038814072729</v>
      </c>
      <c r="M191" s="77">
        <f t="shared" si="1"/>
        <v>2.1041332822131021E-3</v>
      </c>
      <c r="N191" s="78">
        <f t="shared" si="1"/>
        <v>1.4847413098312589E-3</v>
      </c>
      <c r="T191" s="74">
        <v>42031.663999999997</v>
      </c>
      <c r="U191" s="8">
        <v>1075.5956000000001</v>
      </c>
      <c r="V191" s="75">
        <v>-28.440761999999999</v>
      </c>
      <c r="Z191">
        <v>1.6988591</v>
      </c>
      <c r="AA191">
        <v>1109.9929999999999</v>
      </c>
      <c r="AB191">
        <v>-4.7900375000000002E-2</v>
      </c>
    </row>
    <row r="192" spans="8:28" x14ac:dyDescent="0.25">
      <c r="T192" s="74">
        <v>34332.718999999997</v>
      </c>
      <c r="U192" s="8">
        <v>1079.7815000000001</v>
      </c>
      <c r="V192" s="75">
        <v>-27.047143999999999</v>
      </c>
      <c r="Z192">
        <v>1.3876789</v>
      </c>
      <c r="AA192">
        <v>1109.9963</v>
      </c>
      <c r="AB192">
        <v>-4.1601196E-2</v>
      </c>
    </row>
    <row r="193" spans="8:28" x14ac:dyDescent="0.25">
      <c r="H193" t="s">
        <v>133</v>
      </c>
      <c r="T193" s="74">
        <v>28043.99</v>
      </c>
      <c r="U193" s="8">
        <v>1083.6276</v>
      </c>
      <c r="V193" s="75">
        <v>-25.430921999999999</v>
      </c>
      <c r="Z193">
        <v>1.1334976000000001</v>
      </c>
      <c r="AA193">
        <v>1109.9991</v>
      </c>
      <c r="AB193">
        <v>-3.6130085999999999E-2</v>
      </c>
    </row>
    <row r="194" spans="8:28" x14ac:dyDescent="0.25">
      <c r="T194" s="74">
        <v>22907.168000000001</v>
      </c>
      <c r="U194" s="8">
        <v>1087.1072999999999</v>
      </c>
      <c r="V194" s="75">
        <v>-23.664591000000001</v>
      </c>
      <c r="Z194">
        <v>0.92587470999999999</v>
      </c>
      <c r="AA194">
        <v>1110.0016000000001</v>
      </c>
      <c r="AB194">
        <v>-3.1378269E-2</v>
      </c>
    </row>
    <row r="195" spans="8:28" x14ac:dyDescent="0.25">
      <c r="H195" s="65" t="s">
        <v>57</v>
      </c>
      <c r="J195" t="s">
        <v>130</v>
      </c>
      <c r="T195" s="74">
        <v>18711.259999999998</v>
      </c>
      <c r="U195" s="8">
        <v>1090.2137</v>
      </c>
      <c r="V195" s="75">
        <v>-21.816662000000001</v>
      </c>
      <c r="Z195">
        <v>0.75628214999999999</v>
      </c>
      <c r="AA195">
        <v>1110.0038</v>
      </c>
      <c r="AB195">
        <v>-2.7251233999999999E-2</v>
      </c>
    </row>
    <row r="196" spans="8:28" x14ac:dyDescent="0.25">
      <c r="T196" s="74">
        <v>15283.915999999999</v>
      </c>
      <c r="U196" s="8">
        <v>1092.9557</v>
      </c>
      <c r="V196" s="75">
        <v>-19.947323000000001</v>
      </c>
      <c r="Z196">
        <v>0.61775385999999999</v>
      </c>
      <c r="AA196">
        <v>1110.0056</v>
      </c>
      <c r="AB196">
        <v>-2.3666876999999999E-2</v>
      </c>
    </row>
    <row r="197" spans="8:28" ht="409.5" x14ac:dyDescent="0.25">
      <c r="H197" s="85" t="s">
        <v>129</v>
      </c>
      <c r="J197" s="86" t="s">
        <v>131</v>
      </c>
      <c r="T197" s="74">
        <v>12484.359</v>
      </c>
      <c r="U197" s="8">
        <v>1095.3534999999999</v>
      </c>
      <c r="V197" s="75">
        <v>-18.106076999999999</v>
      </c>
      <c r="Z197">
        <v>0.50459980999999998</v>
      </c>
      <c r="AA197">
        <v>1110.0072</v>
      </c>
      <c r="AB197">
        <v>-2.0553869999999998E-2</v>
      </c>
    </row>
    <row r="198" spans="8:28" x14ac:dyDescent="0.25">
      <c r="T198" s="74">
        <v>10197.598</v>
      </c>
      <c r="U198" s="8">
        <v>1097.4348</v>
      </c>
      <c r="V198" s="75">
        <v>-16.331047000000002</v>
      </c>
      <c r="Z198">
        <v>0.41217219999999999</v>
      </c>
      <c r="AA198">
        <v>1110.0084999999999</v>
      </c>
      <c r="AB198">
        <v>-1.7850257000000001E-2</v>
      </c>
    </row>
    <row r="199" spans="8:28" x14ac:dyDescent="0.25">
      <c r="I199" t="s">
        <v>134</v>
      </c>
      <c r="O199" t="s">
        <v>144</v>
      </c>
      <c r="T199" s="74">
        <v>8329.7021000000004</v>
      </c>
      <c r="U199" s="8">
        <v>1099.2311999999999</v>
      </c>
      <c r="V199" s="75">
        <v>-14.649525000000001</v>
      </c>
      <c r="Z199">
        <v>0.33667457000000001</v>
      </c>
      <c r="AA199">
        <v>1110.0098</v>
      </c>
      <c r="AB199">
        <v>-1.5502214E-2</v>
      </c>
    </row>
    <row r="200" spans="8:28" x14ac:dyDescent="0.25">
      <c r="H200" s="45"/>
      <c r="I200" s="105" t="s">
        <v>86</v>
      </c>
      <c r="J200" s="105"/>
      <c r="K200" s="46"/>
      <c r="M200" s="45" t="s">
        <v>2</v>
      </c>
      <c r="N200" s="88" t="s">
        <v>3</v>
      </c>
      <c r="O200" s="88" t="s">
        <v>4</v>
      </c>
      <c r="P200" s="88" t="s">
        <v>5</v>
      </c>
      <c r="Q200" s="88" t="s">
        <v>109</v>
      </c>
      <c r="R200" s="88" t="s">
        <v>142</v>
      </c>
      <c r="S200" s="46" t="s">
        <v>2</v>
      </c>
      <c r="T200" s="8">
        <v>6803.9502000000002</v>
      </c>
      <c r="U200" s="8">
        <v>1100.7748999999999</v>
      </c>
      <c r="V200" s="75">
        <v>-13.079264</v>
      </c>
      <c r="Z200">
        <v>0.27500585</v>
      </c>
      <c r="AA200">
        <v>1110.0109</v>
      </c>
      <c r="AB200">
        <v>-1.3462992E-2</v>
      </c>
    </row>
    <row r="201" spans="8:28" x14ac:dyDescent="0.25">
      <c r="H201" s="47"/>
      <c r="I201" s="8"/>
      <c r="J201" s="101"/>
      <c r="K201" s="102"/>
      <c r="M201" s="47" t="s">
        <v>7</v>
      </c>
      <c r="N201" s="8" t="s">
        <v>8</v>
      </c>
      <c r="O201" s="8"/>
      <c r="P201" s="8"/>
      <c r="Q201" s="8"/>
      <c r="R201" s="8"/>
      <c r="S201" s="49"/>
      <c r="T201" s="8">
        <v>5557.6693999999998</v>
      </c>
      <c r="U201" s="8">
        <v>1102.0977</v>
      </c>
      <c r="V201" s="75">
        <v>-11.630122</v>
      </c>
      <c r="Z201">
        <v>0.22463299</v>
      </c>
      <c r="AA201">
        <v>1110.0117</v>
      </c>
      <c r="AB201">
        <v>-1.1691986E-2</v>
      </c>
    </row>
    <row r="202" spans="8:28" ht="90" customHeight="1" x14ac:dyDescent="0.25">
      <c r="H202" s="47"/>
      <c r="I202" s="8"/>
      <c r="J202" s="59" t="s">
        <v>99</v>
      </c>
      <c r="K202" s="49" t="s">
        <v>80</v>
      </c>
      <c r="M202" s="47"/>
      <c r="N202" s="8" t="s">
        <v>111</v>
      </c>
      <c r="O202" s="8"/>
      <c r="P202" s="8"/>
      <c r="Q202" s="8"/>
      <c r="R202" s="8"/>
      <c r="S202" s="49"/>
      <c r="T202" s="8">
        <v>4539.6704</v>
      </c>
      <c r="U202" s="8">
        <v>1103.2285999999999</v>
      </c>
      <c r="V202" s="75">
        <v>-10.305758000000001</v>
      </c>
      <c r="Z202">
        <v>0.18348693999999999</v>
      </c>
      <c r="AA202">
        <v>1110.0126</v>
      </c>
      <c r="AB202">
        <v>-1.0153924E-2</v>
      </c>
    </row>
    <row r="203" spans="8:28" x14ac:dyDescent="0.25">
      <c r="H203" s="57" t="s">
        <v>34</v>
      </c>
      <c r="I203" s="8"/>
      <c r="J203" s="8">
        <v>1009.5782400000001</v>
      </c>
      <c r="K203" s="67">
        <v>1009.5782400000001</v>
      </c>
      <c r="M203" s="47" t="s">
        <v>0</v>
      </c>
      <c r="N203" s="8"/>
      <c r="O203" s="8"/>
      <c r="P203" s="8"/>
      <c r="Q203" s="8"/>
      <c r="R203" s="8"/>
      <c r="S203" s="49"/>
      <c r="T203" s="8">
        <v>3708.1387</v>
      </c>
      <c r="U203" s="8">
        <v>1104.1948</v>
      </c>
      <c r="V203" s="75">
        <v>-9.1051941000000003</v>
      </c>
      <c r="Z203">
        <v>0.14987760999999999</v>
      </c>
      <c r="AA203">
        <v>1110.0132000000001</v>
      </c>
      <c r="AB203">
        <v>-8.8181738000000006E-3</v>
      </c>
    </row>
    <row r="204" spans="8:28" x14ac:dyDescent="0.25">
      <c r="H204" s="58" t="s">
        <v>9</v>
      </c>
      <c r="I204" s="8"/>
      <c r="J204" s="8">
        <v>100.45174900000001</v>
      </c>
      <c r="K204" s="68">
        <v>100.45174900000001</v>
      </c>
      <c r="M204" s="47"/>
      <c r="N204" s="8" t="s">
        <v>34</v>
      </c>
      <c r="O204" s="8" t="s">
        <v>10</v>
      </c>
      <c r="P204" s="8">
        <v>1009.5782400000001</v>
      </c>
      <c r="Q204" s="8" t="s">
        <v>11</v>
      </c>
      <c r="R204" s="8"/>
      <c r="S204" s="49"/>
      <c r="T204" s="8">
        <v>3028.9185000000002</v>
      </c>
      <c r="U204" s="8">
        <v>1105.0197000000001</v>
      </c>
      <c r="V204" s="75">
        <v>-8.0241670999999997</v>
      </c>
      <c r="Z204">
        <v>0.12242451</v>
      </c>
      <c r="AA204">
        <v>1110.0137999999999</v>
      </c>
      <c r="AB204">
        <v>-7.6581276999999996E-3</v>
      </c>
    </row>
    <row r="205" spans="8:28" x14ac:dyDescent="0.25">
      <c r="H205" s="58" t="s">
        <v>41</v>
      </c>
      <c r="I205" s="8"/>
      <c r="J205" s="70">
        <v>1.0347823999999999E-6</v>
      </c>
      <c r="K205" s="67">
        <v>1.0347823999999999E-6</v>
      </c>
      <c r="M205" s="47"/>
      <c r="N205" s="8" t="s">
        <v>12</v>
      </c>
      <c r="O205" s="8" t="s">
        <v>13</v>
      </c>
      <c r="P205" s="8" t="s">
        <v>34</v>
      </c>
      <c r="Q205" s="8" t="s">
        <v>10</v>
      </c>
      <c r="R205" s="8" t="s">
        <v>143</v>
      </c>
      <c r="S205" s="49"/>
      <c r="T205" s="8">
        <v>2474.1111000000001</v>
      </c>
      <c r="U205" s="8">
        <v>1105.7239</v>
      </c>
      <c r="V205" s="75">
        <v>-7.0562315</v>
      </c>
      <c r="Z205">
        <v>0.1</v>
      </c>
      <c r="AA205">
        <v>1110.0144</v>
      </c>
      <c r="AB205">
        <v>-6.6506773999999999E-3</v>
      </c>
    </row>
    <row r="206" spans="8:28" x14ac:dyDescent="0.25">
      <c r="H206" s="58" t="s">
        <v>42</v>
      </c>
      <c r="I206" s="8"/>
      <c r="J206" s="8">
        <v>0.69651336900000005</v>
      </c>
      <c r="K206" s="68">
        <v>0.69651336900000005</v>
      </c>
      <c r="M206" s="47"/>
      <c r="N206" s="8" t="s">
        <v>9</v>
      </c>
      <c r="O206" s="8" t="s">
        <v>10</v>
      </c>
      <c r="P206" s="8">
        <v>100.45174900000001</v>
      </c>
      <c r="Q206" s="8" t="s">
        <v>11</v>
      </c>
      <c r="R206" s="8"/>
      <c r="S206" s="49"/>
      <c r="T206" s="8">
        <v>2020.9278999999999</v>
      </c>
      <c r="U206" s="8">
        <v>1106.3253999999999</v>
      </c>
      <c r="V206" s="75">
        <v>-6.1936235000000002</v>
      </c>
    </row>
    <row r="207" spans="8:28" x14ac:dyDescent="0.25">
      <c r="H207" s="47" t="s">
        <v>71</v>
      </c>
      <c r="I207" s="8"/>
      <c r="J207" s="70">
        <v>3.7318965170000002E-6</v>
      </c>
      <c r="K207" s="89">
        <v>3.7318965170000002E-6</v>
      </c>
      <c r="M207" s="47"/>
      <c r="N207" s="8" t="s">
        <v>12</v>
      </c>
      <c r="O207" s="8" t="s">
        <v>13</v>
      </c>
      <c r="P207" s="8" t="s">
        <v>9</v>
      </c>
      <c r="Q207" s="8" t="s">
        <v>10</v>
      </c>
      <c r="R207" s="8" t="s">
        <v>143</v>
      </c>
      <c r="S207" s="49"/>
      <c r="T207" s="8">
        <v>1650.7543000000001</v>
      </c>
      <c r="U207" s="8">
        <v>1106.8397</v>
      </c>
      <c r="V207" s="75">
        <v>-5.4279070000000003</v>
      </c>
    </row>
    <row r="208" spans="8:28" x14ac:dyDescent="0.25">
      <c r="H208" s="64" t="s">
        <v>64</v>
      </c>
      <c r="I208" s="8"/>
      <c r="J208" s="8">
        <v>0.19603923600000001</v>
      </c>
      <c r="K208" s="49">
        <v>0.19603923600000001</v>
      </c>
      <c r="M208" s="47"/>
      <c r="N208" s="8" t="s">
        <v>112</v>
      </c>
      <c r="O208" s="8" t="s">
        <v>10</v>
      </c>
      <c r="P208" s="70">
        <v>1.0347823999999999E-6</v>
      </c>
      <c r="Q208" s="8" t="s">
        <v>113</v>
      </c>
      <c r="R208" s="8" t="s">
        <v>114</v>
      </c>
      <c r="S208" s="49" t="s">
        <v>115</v>
      </c>
      <c r="T208" s="8">
        <v>1348.3853999999999</v>
      </c>
      <c r="U208" s="8">
        <v>1107.2797</v>
      </c>
      <c r="V208" s="75">
        <v>-4.7504505999999997</v>
      </c>
    </row>
    <row r="209" spans="5:22" x14ac:dyDescent="0.25">
      <c r="H209" s="50"/>
      <c r="I209" s="51" t="s">
        <v>87</v>
      </c>
      <c r="J209" s="51"/>
      <c r="K209" s="52"/>
      <c r="M209" s="47"/>
      <c r="N209" s="8" t="s">
        <v>12</v>
      </c>
      <c r="O209" s="8" t="s">
        <v>13</v>
      </c>
      <c r="P209" s="8" t="s">
        <v>112</v>
      </c>
      <c r="Q209" s="8" t="s">
        <v>10</v>
      </c>
      <c r="R209" s="8" t="s">
        <v>143</v>
      </c>
      <c r="S209" s="49"/>
      <c r="T209" s="8">
        <v>1101.4014999999999</v>
      </c>
      <c r="U209" s="8">
        <v>1107.6565000000001</v>
      </c>
      <c r="V209" s="75">
        <v>-4.1527542999999998</v>
      </c>
    </row>
    <row r="210" spans="5:22" x14ac:dyDescent="0.25">
      <c r="M210" s="47"/>
      <c r="N210" s="8" t="s">
        <v>38</v>
      </c>
      <c r="O210" s="8" t="s">
        <v>10</v>
      </c>
      <c r="P210" s="8">
        <v>0.69651336900000005</v>
      </c>
      <c r="Q210" s="8"/>
      <c r="R210" s="8"/>
      <c r="S210" s="49"/>
      <c r="T210" s="8">
        <v>899.65764999999999</v>
      </c>
      <c r="U210" s="8">
        <v>1107.9795999999999</v>
      </c>
      <c r="V210" s="75">
        <v>-3.6266737</v>
      </c>
    </row>
    <row r="211" spans="5:22" x14ac:dyDescent="0.25">
      <c r="M211" s="47"/>
      <c r="N211" s="8" t="s">
        <v>12</v>
      </c>
      <c r="O211" s="8" t="s">
        <v>13</v>
      </c>
      <c r="P211" s="8" t="s">
        <v>38</v>
      </c>
      <c r="Q211" s="8" t="s">
        <v>10</v>
      </c>
      <c r="R211" s="8" t="s">
        <v>143</v>
      </c>
      <c r="S211" s="49"/>
      <c r="T211" s="8">
        <v>734.86725000000001</v>
      </c>
      <c r="U211" s="8">
        <v>1108.2568000000001</v>
      </c>
      <c r="V211" s="75">
        <v>-3.1645541000000001</v>
      </c>
    </row>
    <row r="212" spans="5:22" x14ac:dyDescent="0.25">
      <c r="H212" s="45"/>
      <c r="I212" s="105" t="s">
        <v>101</v>
      </c>
      <c r="J212" s="105"/>
      <c r="K212" s="46"/>
      <c r="M212" s="47"/>
      <c r="N212" s="8" t="s">
        <v>15</v>
      </c>
      <c r="O212" s="8" t="s">
        <v>10</v>
      </c>
      <c r="P212" s="70">
        <v>3.7318965170000002E-6</v>
      </c>
      <c r="Q212" s="8"/>
      <c r="R212" s="8"/>
      <c r="S212" s="49"/>
      <c r="T212" s="8">
        <v>600.26153999999997</v>
      </c>
      <c r="U212" s="8">
        <v>1108.4951000000001</v>
      </c>
      <c r="V212" s="75">
        <v>-2.7593095000000001</v>
      </c>
    </row>
    <row r="213" spans="5:22" x14ac:dyDescent="0.25">
      <c r="H213" s="47"/>
      <c r="I213" s="8"/>
      <c r="J213" s="101"/>
      <c r="K213" s="102"/>
      <c r="M213" s="47"/>
      <c r="N213" s="8" t="s">
        <v>16</v>
      </c>
      <c r="O213" s="8" t="s">
        <v>17</v>
      </c>
      <c r="P213" s="8" t="s">
        <v>18</v>
      </c>
      <c r="Q213" s="8" t="s">
        <v>10</v>
      </c>
      <c r="R213" s="8">
        <v>0.19603923600000001</v>
      </c>
      <c r="S213" s="49" t="s">
        <v>11</v>
      </c>
      <c r="T213" s="8">
        <v>490.31155000000001</v>
      </c>
      <c r="U213" s="8">
        <v>1108.7</v>
      </c>
      <c r="V213" s="75">
        <v>-2.4044547000000001</v>
      </c>
    </row>
    <row r="214" spans="5:22" ht="90" customHeight="1" x14ac:dyDescent="0.25">
      <c r="H214" s="47"/>
      <c r="I214" s="8"/>
      <c r="J214" s="59" t="s">
        <v>100</v>
      </c>
      <c r="K214" s="49" t="s">
        <v>84</v>
      </c>
      <c r="M214" s="47" t="s">
        <v>1</v>
      </c>
      <c r="N214" s="8"/>
      <c r="O214" s="8"/>
      <c r="P214" s="8"/>
      <c r="Q214" s="8"/>
      <c r="R214" s="8"/>
      <c r="S214" s="49"/>
      <c r="T214" s="8">
        <v>400.50112999999999</v>
      </c>
      <c r="U214" s="8">
        <v>1108.8762999999999</v>
      </c>
      <c r="V214" s="75">
        <v>-2.0941074</v>
      </c>
    </row>
    <row r="215" spans="5:22" x14ac:dyDescent="0.25">
      <c r="H215" s="27" t="s">
        <v>34</v>
      </c>
      <c r="I215" s="8"/>
      <c r="J215" s="8">
        <v>1009.590323</v>
      </c>
      <c r="K215" s="87">
        <v>1009.57836</v>
      </c>
      <c r="M215" s="47"/>
      <c r="N215" s="8" t="s">
        <v>19</v>
      </c>
      <c r="O215" s="8" t="s">
        <v>20</v>
      </c>
      <c r="P215" s="8" t="s">
        <v>21</v>
      </c>
      <c r="Q215" s="8"/>
      <c r="R215" s="8"/>
      <c r="S215" s="49"/>
      <c r="T215" s="8">
        <v>327.1413</v>
      </c>
      <c r="U215" s="8">
        <v>1109.0282999999999</v>
      </c>
      <c r="V215" s="75">
        <v>-1.8229721000000001</v>
      </c>
    </row>
    <row r="216" spans="5:22" x14ac:dyDescent="0.25">
      <c r="H216" s="27" t="s">
        <v>9</v>
      </c>
      <c r="I216" s="8"/>
      <c r="J216" s="8">
        <v>100.42799580000001</v>
      </c>
      <c r="K216" s="87">
        <v>100.45159700000001</v>
      </c>
      <c r="M216" s="47"/>
      <c r="N216" s="8" t="s">
        <v>22</v>
      </c>
      <c r="O216" s="8" t="s">
        <v>23</v>
      </c>
      <c r="P216" s="8"/>
      <c r="Q216" s="8"/>
      <c r="R216" s="8"/>
      <c r="S216" s="49"/>
      <c r="T216" s="8">
        <v>267.21877999999998</v>
      </c>
      <c r="U216" s="8">
        <v>1109.1594</v>
      </c>
      <c r="V216" s="75">
        <v>-1.5863080000000001</v>
      </c>
    </row>
    <row r="217" spans="5:22" x14ac:dyDescent="0.25">
      <c r="H217" s="27" t="s">
        <v>41</v>
      </c>
      <c r="I217" s="8"/>
      <c r="J217" s="70">
        <v>1.026474557E-6</v>
      </c>
      <c r="K217" s="87">
        <v>1.0347120400000001E-6</v>
      </c>
      <c r="M217" s="47"/>
      <c r="N217" s="8" t="s">
        <v>24</v>
      </c>
      <c r="O217" s="8" t="s">
        <v>25</v>
      </c>
      <c r="P217" s="8" t="s">
        <v>26</v>
      </c>
      <c r="Q217" s="8">
        <v>5000</v>
      </c>
      <c r="R217" s="8" t="s">
        <v>27</v>
      </c>
      <c r="S217" s="49"/>
      <c r="T217" s="8">
        <v>218.27227999999999</v>
      </c>
      <c r="U217" s="8">
        <v>1109.2725</v>
      </c>
      <c r="V217" s="75">
        <v>-1.3798927999999999</v>
      </c>
    </row>
    <row r="218" spans="5:22" x14ac:dyDescent="0.25">
      <c r="H218" s="27" t="s">
        <v>42</v>
      </c>
      <c r="I218" s="8"/>
      <c r="J218" s="8">
        <v>0.69712749340000002</v>
      </c>
      <c r="K218" s="87">
        <v>0.69651873900000005</v>
      </c>
      <c r="M218" s="47"/>
      <c r="N218" s="8" t="s">
        <v>24</v>
      </c>
      <c r="O218" s="8" t="s">
        <v>4</v>
      </c>
      <c r="P218" s="8" t="s">
        <v>26</v>
      </c>
      <c r="Q218" s="8">
        <v>5000</v>
      </c>
      <c r="R218" s="8" t="s">
        <v>27</v>
      </c>
      <c r="S218" s="49"/>
      <c r="T218" s="8">
        <v>178.29132000000001</v>
      </c>
      <c r="U218" s="8">
        <v>1109.3701000000001</v>
      </c>
      <c r="V218" s="75">
        <v>-1.19998</v>
      </c>
    </row>
    <row r="219" spans="5:22" x14ac:dyDescent="0.25">
      <c r="H219" s="50" t="s">
        <v>71</v>
      </c>
      <c r="I219" s="8"/>
      <c r="J219" s="90">
        <v>3.7544729005311699E-6</v>
      </c>
      <c r="K219" s="87">
        <v>3.7318901280134399E-6</v>
      </c>
      <c r="M219" s="47"/>
      <c r="N219" s="8" t="s">
        <v>28</v>
      </c>
      <c r="O219" s="8" t="s">
        <v>29</v>
      </c>
      <c r="P219" s="8"/>
      <c r="Q219" s="8"/>
      <c r="R219" s="8"/>
      <c r="S219" s="49"/>
      <c r="T219" s="8">
        <v>145.63368</v>
      </c>
      <c r="U219" s="8">
        <v>1109.4545000000001</v>
      </c>
      <c r="V219" s="75">
        <v>-1.0432565</v>
      </c>
    </row>
    <row r="220" spans="5:22" x14ac:dyDescent="0.25">
      <c r="H220" s="64" t="s">
        <v>64</v>
      </c>
      <c r="I220" s="8"/>
      <c r="J220" s="83">
        <v>0.19632979431843001</v>
      </c>
      <c r="K220" s="83">
        <v>0.196035915261766</v>
      </c>
      <c r="M220" s="47"/>
      <c r="N220" s="8" t="s">
        <v>30</v>
      </c>
      <c r="O220" s="8" t="s">
        <v>31</v>
      </c>
      <c r="P220" s="8">
        <v>100</v>
      </c>
      <c r="Q220" s="8" t="s">
        <v>32</v>
      </c>
      <c r="R220" s="8"/>
      <c r="S220" s="49"/>
      <c r="T220" s="8">
        <v>118.95793999999999</v>
      </c>
      <c r="U220" s="8">
        <v>1109.5274999999999</v>
      </c>
      <c r="V220" s="75">
        <v>-0.90680057000000003</v>
      </c>
    </row>
    <row r="221" spans="5:22" x14ac:dyDescent="0.25">
      <c r="H221" s="47"/>
      <c r="I221" s="8"/>
      <c r="J221" s="8"/>
      <c r="K221" s="49"/>
      <c r="M221" s="50"/>
      <c r="N221" s="51" t="s">
        <v>33</v>
      </c>
      <c r="O221" s="51" t="s">
        <v>31</v>
      </c>
      <c r="P221" s="51">
        <v>100</v>
      </c>
      <c r="Q221" s="51" t="s">
        <v>27</v>
      </c>
      <c r="R221" s="51"/>
      <c r="S221" s="52"/>
      <c r="T221" s="8">
        <v>97.168403999999995</v>
      </c>
      <c r="U221" s="8">
        <v>1109.5905</v>
      </c>
      <c r="V221" s="75">
        <v>-0.78804152999999999</v>
      </c>
    </row>
    <row r="222" spans="5:22" x14ac:dyDescent="0.25">
      <c r="H222" s="50"/>
      <c r="I222" s="51"/>
      <c r="J222" s="51"/>
      <c r="K222" s="52"/>
      <c r="T222" s="74">
        <v>79.370056000000005</v>
      </c>
      <c r="U222" s="8">
        <v>1109.6451</v>
      </c>
      <c r="V222" s="75">
        <v>-0.68472206999999996</v>
      </c>
    </row>
    <row r="223" spans="5:22" x14ac:dyDescent="0.25">
      <c r="K223" t="s">
        <v>150</v>
      </c>
      <c r="T223" s="74">
        <v>64.831833000000003</v>
      </c>
      <c r="U223" s="8">
        <v>1109.6923999999999</v>
      </c>
      <c r="V223" s="75">
        <v>-0.59486324000000002</v>
      </c>
    </row>
    <row r="224" spans="5:22" x14ac:dyDescent="0.25">
      <c r="E224" t="s">
        <v>151</v>
      </c>
      <c r="K224" s="45" t="s">
        <v>145</v>
      </c>
      <c r="L224" s="88"/>
      <c r="M224" s="88"/>
      <c r="N224" s="46"/>
      <c r="P224" s="84"/>
      <c r="T224" s="74">
        <v>52.956577000000003</v>
      </c>
      <c r="U224" s="8">
        <v>1109.7333000000001</v>
      </c>
      <c r="V224" s="75">
        <v>-0.51673268999999999</v>
      </c>
    </row>
    <row r="225" spans="5:22" x14ac:dyDescent="0.25">
      <c r="E225" t="s">
        <v>68</v>
      </c>
      <c r="K225" s="47" t="s">
        <v>68</v>
      </c>
      <c r="L225" s="8"/>
      <c r="M225" s="8"/>
      <c r="N225" s="49"/>
      <c r="T225" s="74">
        <v>43.256515999999998</v>
      </c>
      <c r="U225" s="8">
        <v>1109.7687000000001</v>
      </c>
      <c r="V225" s="75">
        <v>-0.44881567</v>
      </c>
    </row>
    <row r="226" spans="5:22" x14ac:dyDescent="0.25">
      <c r="E226" t="s">
        <v>135</v>
      </c>
      <c r="K226" s="47" t="s">
        <v>135</v>
      </c>
      <c r="L226" s="8"/>
      <c r="M226" s="8"/>
      <c r="N226" s="49"/>
      <c r="T226" s="74">
        <v>35.333213999999998</v>
      </c>
      <c r="U226" s="8">
        <v>1109.7994000000001</v>
      </c>
      <c r="V226" s="75">
        <v>-0.38978901999999999</v>
      </c>
    </row>
    <row r="227" spans="5:22" x14ac:dyDescent="0.25">
      <c r="E227" t="s">
        <v>0</v>
      </c>
      <c r="K227" s="47" t="s">
        <v>0</v>
      </c>
      <c r="L227" s="8"/>
      <c r="M227" s="8"/>
      <c r="N227" s="49"/>
      <c r="T227" s="74">
        <v>28.861225000000001</v>
      </c>
      <c r="U227" s="8">
        <v>1109.826</v>
      </c>
      <c r="V227" s="75">
        <v>-0.33849803000000001</v>
      </c>
    </row>
    <row r="228" spans="5:22" x14ac:dyDescent="0.25">
      <c r="E228" t="s">
        <v>152</v>
      </c>
      <c r="K228" s="47" t="s">
        <v>136</v>
      </c>
      <c r="L228" s="8"/>
      <c r="M228" s="8"/>
      <c r="N228" s="49"/>
      <c r="T228" s="74">
        <v>23.574711000000001</v>
      </c>
      <c r="U228" s="8">
        <v>1109.8490999999999</v>
      </c>
      <c r="V228" s="75">
        <v>-0.29393565999999999</v>
      </c>
    </row>
    <row r="229" spans="5:22" x14ac:dyDescent="0.25">
      <c r="E229" t="s">
        <v>153</v>
      </c>
      <c r="K229" s="47" t="s">
        <v>146</v>
      </c>
      <c r="L229" s="8"/>
      <c r="M229" s="8"/>
      <c r="N229" s="49"/>
      <c r="T229" s="74">
        <v>19.256526999999998</v>
      </c>
      <c r="U229" s="8">
        <v>1109.8690999999999</v>
      </c>
      <c r="V229" s="75">
        <v>-0.25522434999999999</v>
      </c>
    </row>
    <row r="230" spans="5:22" x14ac:dyDescent="0.25">
      <c r="E230" t="s">
        <v>154</v>
      </c>
      <c r="K230" s="47" t="s">
        <v>137</v>
      </c>
      <c r="L230" s="8"/>
      <c r="M230" s="8"/>
      <c r="N230" s="49"/>
      <c r="T230" s="74">
        <v>15.729307</v>
      </c>
      <c r="U230" s="8">
        <v>1109.8865000000001</v>
      </c>
      <c r="V230" s="75">
        <v>-0.22159967999999999</v>
      </c>
    </row>
    <row r="231" spans="5:22" x14ac:dyDescent="0.25">
      <c r="E231" t="s">
        <v>155</v>
      </c>
      <c r="K231" s="47" t="s">
        <v>147</v>
      </c>
      <c r="L231" s="8"/>
      <c r="M231" s="8"/>
      <c r="N231" s="49"/>
      <c r="T231" s="74">
        <v>12.848167999999999</v>
      </c>
      <c r="U231" s="8">
        <v>1109.9014999999999</v>
      </c>
      <c r="V231" s="75">
        <v>-0.19239616000000001</v>
      </c>
    </row>
    <row r="232" spans="5:22" x14ac:dyDescent="0.25">
      <c r="E232" t="s">
        <v>156</v>
      </c>
      <c r="K232" s="47" t="s">
        <v>138</v>
      </c>
      <c r="L232" s="8"/>
      <c r="M232" s="8"/>
      <c r="N232" s="49"/>
      <c r="T232" s="74">
        <v>10.494768000000001</v>
      </c>
      <c r="U232" s="8">
        <v>1109.9146000000001</v>
      </c>
      <c r="V232" s="75">
        <v>-0.16703466</v>
      </c>
    </row>
    <row r="233" spans="5:22" x14ac:dyDescent="0.25">
      <c r="E233" t="s">
        <v>157</v>
      </c>
      <c r="K233" s="47" t="s">
        <v>148</v>
      </c>
      <c r="L233" s="8"/>
      <c r="M233" s="8"/>
      <c r="N233" s="49"/>
      <c r="T233" s="74">
        <v>8.5724400999999997</v>
      </c>
      <c r="U233" s="8">
        <v>1109.9258</v>
      </c>
      <c r="V233" s="75">
        <v>-0.14501132</v>
      </c>
    </row>
    <row r="234" spans="5:22" x14ac:dyDescent="0.25">
      <c r="E234" t="s">
        <v>158</v>
      </c>
      <c r="K234" s="47" t="s">
        <v>139</v>
      </c>
      <c r="L234" s="8"/>
      <c r="M234" s="8"/>
      <c r="N234" s="49"/>
      <c r="T234" s="74">
        <v>7.0022248999999999</v>
      </c>
      <c r="U234" s="8">
        <v>1109.9357</v>
      </c>
      <c r="V234" s="75">
        <v>-0.125888</v>
      </c>
    </row>
    <row r="235" spans="5:22" x14ac:dyDescent="0.25">
      <c r="E235" t="s">
        <v>159</v>
      </c>
      <c r="K235" s="47" t="s">
        <v>149</v>
      </c>
      <c r="L235" s="8"/>
      <c r="M235" s="8"/>
      <c r="N235" s="49"/>
      <c r="T235" s="74">
        <v>5.7196264000000001</v>
      </c>
      <c r="U235" s="8">
        <v>1109.9440999999999</v>
      </c>
      <c r="V235" s="75">
        <v>-0.10928378</v>
      </c>
    </row>
    <row r="236" spans="5:22" x14ac:dyDescent="0.25">
      <c r="E236" t="s">
        <v>160</v>
      </c>
      <c r="K236" s="47" t="s">
        <v>140</v>
      </c>
      <c r="L236" s="8"/>
      <c r="M236" s="8"/>
      <c r="N236" s="49"/>
      <c r="T236" s="74">
        <v>4.6719618000000001</v>
      </c>
      <c r="U236" s="8">
        <v>1109.9514999999999</v>
      </c>
      <c r="V236" s="75">
        <v>-9.4867497999999995E-2</v>
      </c>
    </row>
    <row r="237" spans="5:22" x14ac:dyDescent="0.25">
      <c r="E237" t="s">
        <v>161</v>
      </c>
      <c r="K237" s="47" t="s">
        <v>141</v>
      </c>
      <c r="L237" s="8"/>
      <c r="M237" s="8"/>
      <c r="N237" s="49"/>
      <c r="T237" s="74">
        <v>3.8161980999999998</v>
      </c>
      <c r="U237" s="8">
        <v>1109.9579000000001</v>
      </c>
      <c r="V237" s="75">
        <v>-8.2351372000000006E-2</v>
      </c>
    </row>
    <row r="238" spans="5:22" x14ac:dyDescent="0.25">
      <c r="E238" t="s">
        <v>1</v>
      </c>
      <c r="K238" s="47" t="s">
        <v>1</v>
      </c>
      <c r="L238" s="8"/>
      <c r="M238" s="8"/>
      <c r="N238" s="49"/>
      <c r="T238" s="74">
        <v>3.1171845999999999</v>
      </c>
      <c r="U238" s="8">
        <v>1109.9635000000001</v>
      </c>
      <c r="V238" s="75">
        <v>-7.1485340999999994E-2</v>
      </c>
    </row>
    <row r="239" spans="5:22" x14ac:dyDescent="0.25">
      <c r="E239" t="s">
        <v>72</v>
      </c>
      <c r="K239" s="47" t="s">
        <v>72</v>
      </c>
      <c r="L239" s="8"/>
      <c r="M239" s="8"/>
      <c r="N239" s="49"/>
      <c r="T239" s="74">
        <v>2.5462096000000001</v>
      </c>
      <c r="U239" s="8">
        <v>1109.9684</v>
      </c>
      <c r="V239" s="75">
        <v>-6.2052161000000002E-2</v>
      </c>
    </row>
    <row r="240" spans="5:22" x14ac:dyDescent="0.25">
      <c r="E240" t="s">
        <v>162</v>
      </c>
      <c r="K240" s="47" t="s">
        <v>73</v>
      </c>
      <c r="L240" s="8"/>
      <c r="M240" s="8"/>
      <c r="N240" s="49"/>
      <c r="T240" s="74">
        <v>2.0798201999999999</v>
      </c>
      <c r="U240" s="8">
        <v>1109.9725000000001</v>
      </c>
      <c r="V240" s="75">
        <v>-5.3863108E-2</v>
      </c>
    </row>
    <row r="241" spans="5:22" x14ac:dyDescent="0.25">
      <c r="E241" t="s">
        <v>74</v>
      </c>
      <c r="K241" s="47" t="s">
        <v>74</v>
      </c>
      <c r="L241" s="8"/>
      <c r="M241" s="8"/>
      <c r="N241" s="49"/>
      <c r="T241" s="74">
        <v>1.6988591</v>
      </c>
      <c r="U241" s="8">
        <v>1109.9762000000001</v>
      </c>
      <c r="V241" s="75">
        <v>-4.6754262999999997E-2</v>
      </c>
    </row>
    <row r="242" spans="5:22" x14ac:dyDescent="0.25">
      <c r="E242" t="s">
        <v>75</v>
      </c>
      <c r="K242" s="47" t="s">
        <v>75</v>
      </c>
      <c r="L242" s="8"/>
      <c r="M242" s="8"/>
      <c r="N242" s="49"/>
      <c r="T242" s="74">
        <v>1.3876789</v>
      </c>
      <c r="U242" s="8">
        <v>1109.9792</v>
      </c>
      <c r="V242" s="75">
        <v>-4.0583267999999999E-2</v>
      </c>
    </row>
    <row r="243" spans="5:22" x14ac:dyDescent="0.25">
      <c r="E243" t="s">
        <v>76</v>
      </c>
      <c r="K243" s="47" t="s">
        <v>76</v>
      </c>
      <c r="L243" s="8"/>
      <c r="M243" s="8"/>
      <c r="N243" s="49"/>
      <c r="T243" s="74">
        <v>1.1334976000000001</v>
      </c>
      <c r="U243" s="8">
        <v>1109.9820999999999</v>
      </c>
      <c r="V243" s="75">
        <v>-3.5226489999999999E-2</v>
      </c>
    </row>
    <row r="244" spans="5:22" x14ac:dyDescent="0.25">
      <c r="E244" t="s">
        <v>77</v>
      </c>
      <c r="K244" s="47" t="s">
        <v>77</v>
      </c>
      <c r="L244" s="8"/>
      <c r="M244" s="8"/>
      <c r="N244" s="49"/>
      <c r="T244" s="74">
        <v>0.92587470999999999</v>
      </c>
      <c r="U244" s="8">
        <v>1109.9844000000001</v>
      </c>
      <c r="V244" s="75">
        <v>-3.0576564000000001E-2</v>
      </c>
    </row>
    <row r="245" spans="5:22" x14ac:dyDescent="0.25">
      <c r="E245" t="s">
        <v>78</v>
      </c>
      <c r="K245" s="50" t="s">
        <v>78</v>
      </c>
      <c r="L245" s="51"/>
      <c r="M245" s="51"/>
      <c r="N245" s="52"/>
      <c r="T245" s="74">
        <v>0.75628214999999999</v>
      </c>
      <c r="U245" s="8">
        <v>1109.9865</v>
      </c>
      <c r="V245" s="75">
        <v>-2.6540278E-2</v>
      </c>
    </row>
    <row r="246" spans="5:22" x14ac:dyDescent="0.25">
      <c r="T246" s="74">
        <v>0.61775385999999999</v>
      </c>
      <c r="U246" s="8">
        <v>1109.9883</v>
      </c>
      <c r="V246" s="75">
        <v>-2.3036685000000001E-2</v>
      </c>
    </row>
    <row r="247" spans="5:22" x14ac:dyDescent="0.25">
      <c r="T247" s="74">
        <v>0.50459980999999998</v>
      </c>
      <c r="U247" s="8">
        <v>1109.9897000000001</v>
      </c>
      <c r="V247" s="75">
        <v>-1.9995513999999999E-2</v>
      </c>
    </row>
    <row r="248" spans="5:22" x14ac:dyDescent="0.25">
      <c r="T248" s="74">
        <v>0.41217219999999999</v>
      </c>
      <c r="U248" s="8">
        <v>1109.9911999999999</v>
      </c>
      <c r="V248" s="75">
        <v>-1.7355756999999999E-2</v>
      </c>
    </row>
    <row r="249" spans="5:22" x14ac:dyDescent="0.25">
      <c r="T249" s="74">
        <v>0.33667457000000001</v>
      </c>
      <c r="U249" s="8">
        <v>1109.9922999999999</v>
      </c>
      <c r="V249" s="75">
        <v>-1.5064444999999999E-2</v>
      </c>
    </row>
    <row r="250" spans="5:22" x14ac:dyDescent="0.25">
      <c r="T250" s="74">
        <v>0.27500585</v>
      </c>
      <c r="U250" s="8">
        <v>1109.9933000000001</v>
      </c>
      <c r="V250" s="75">
        <v>-1.3075598000000001E-2</v>
      </c>
    </row>
    <row r="251" spans="5:22" x14ac:dyDescent="0.25">
      <c r="T251" s="74">
        <v>0.22463299</v>
      </c>
      <c r="U251" s="8">
        <v>1109.9943000000001</v>
      </c>
      <c r="V251" s="75">
        <v>-1.1349296E-2</v>
      </c>
    </row>
    <row r="252" spans="5:22" x14ac:dyDescent="0.25">
      <c r="T252" s="74">
        <v>0.18348693999999999</v>
      </c>
      <c r="U252" s="8">
        <v>1109.9949999999999</v>
      </c>
      <c r="V252" s="75">
        <v>-9.8508894E-3</v>
      </c>
    </row>
    <row r="253" spans="5:22" x14ac:dyDescent="0.25">
      <c r="T253" s="74">
        <v>0.14987760999999999</v>
      </c>
      <c r="U253" s="8">
        <v>1109.9956</v>
      </c>
      <c r="V253" s="75">
        <v>-8.5502983999999997E-3</v>
      </c>
    </row>
    <row r="254" spans="5:22" x14ac:dyDescent="0.25">
      <c r="T254" s="74">
        <v>0.12242451</v>
      </c>
      <c r="U254" s="8">
        <v>1109.9962</v>
      </c>
      <c r="V254" s="75">
        <v>-7.4214110999999998E-3</v>
      </c>
    </row>
    <row r="255" spans="5:22" ht="15.75" thickBot="1" x14ac:dyDescent="0.3">
      <c r="T255" s="76">
        <v>0.1</v>
      </c>
      <c r="U255" s="77">
        <v>1109.9966999999999</v>
      </c>
      <c r="V255" s="78">
        <v>-6.4415623999999998E-3</v>
      </c>
    </row>
  </sheetData>
  <mergeCells count="10">
    <mergeCell ref="J201:K201"/>
    <mergeCell ref="I212:J212"/>
    <mergeCell ref="J213:K213"/>
    <mergeCell ref="D26:E26"/>
    <mergeCell ref="F26:G26"/>
    <mergeCell ref="B6:C6"/>
    <mergeCell ref="M156:N156"/>
    <mergeCell ref="AH1:AI1"/>
    <mergeCell ref="B26:C26"/>
    <mergeCell ref="I200:J20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EF52-3914-4345-A237-80731640A6E5}">
  <dimension ref="A1:G100"/>
  <sheetViews>
    <sheetView tabSelected="1" workbookViewId="0">
      <selection activeCell="K82" sqref="K82"/>
    </sheetView>
  </sheetViews>
  <sheetFormatPr defaultRowHeight="15" x14ac:dyDescent="0.25"/>
  <cols>
    <col min="4" max="6" width="9.140625" style="8"/>
  </cols>
  <sheetData>
    <row r="1" spans="1:7" x14ac:dyDescent="0.25">
      <c r="A1" s="74">
        <v>50000000</v>
      </c>
      <c r="B1" s="8">
        <v>1009.7501999999999</v>
      </c>
      <c r="C1" s="75">
        <v>-1.8662292</v>
      </c>
      <c r="D1" s="8">
        <v>1010.13</v>
      </c>
      <c r="E1" s="75">
        <v>-1.0216384000000001</v>
      </c>
      <c r="F1" s="8">
        <v>1010.121138</v>
      </c>
      <c r="G1">
        <v>-1.0250821569999999</v>
      </c>
    </row>
    <row r="2" spans="1:7" x14ac:dyDescent="0.25">
      <c r="A2" s="74">
        <v>40841496</v>
      </c>
      <c r="B2" s="8">
        <v>1009.9202</v>
      </c>
      <c r="C2" s="75">
        <v>-1.9296335</v>
      </c>
      <c r="D2" s="8">
        <v>1010.213</v>
      </c>
      <c r="E2" s="75">
        <v>-1.1744781</v>
      </c>
      <c r="F2" s="8">
        <v>1010.2045879999999</v>
      </c>
      <c r="G2">
        <v>-1.1782830310000001</v>
      </c>
    </row>
    <row r="3" spans="1:7" x14ac:dyDescent="0.25">
      <c r="A3" s="74">
        <v>33360552</v>
      </c>
      <c r="B3" s="8">
        <v>1010.0923</v>
      </c>
      <c r="C3" s="75">
        <v>-2.0222123000000001</v>
      </c>
      <c r="D3" s="8">
        <v>1010.3090999999999</v>
      </c>
      <c r="E3" s="75">
        <v>-1.3498441000000001</v>
      </c>
      <c r="F3" s="8">
        <v>1010.30108</v>
      </c>
      <c r="G3">
        <v>-1.354038995</v>
      </c>
    </row>
    <row r="4" spans="1:7" x14ac:dyDescent="0.25">
      <c r="A4" s="74">
        <v>27249896</v>
      </c>
      <c r="B4" s="8">
        <v>1010.2699</v>
      </c>
      <c r="C4" s="75">
        <v>-2.1468918000000001</v>
      </c>
      <c r="D4" s="8">
        <v>1010.4202</v>
      </c>
      <c r="E4" s="75">
        <v>-1.5509440999999999</v>
      </c>
      <c r="F4" s="8">
        <v>1010.412719</v>
      </c>
      <c r="G4">
        <v>-1.5555576799999999</v>
      </c>
    </row>
    <row r="5" spans="1:7" x14ac:dyDescent="0.25">
      <c r="A5" s="74">
        <v>22258530</v>
      </c>
      <c r="B5" s="8">
        <v>1010.4563000000001</v>
      </c>
      <c r="C5" s="75">
        <v>-2.3069402999999999</v>
      </c>
      <c r="D5" s="8">
        <v>1010.5489</v>
      </c>
      <c r="E5" s="75">
        <v>-1.7814049999999999</v>
      </c>
      <c r="F5" s="8">
        <v>1010.541962</v>
      </c>
      <c r="G5">
        <v>-1.7864652329999999</v>
      </c>
    </row>
    <row r="6" spans="1:7" x14ac:dyDescent="0.25">
      <c r="A6" s="74">
        <v>18181432</v>
      </c>
      <c r="B6" s="8">
        <v>1010.6553</v>
      </c>
      <c r="C6" s="75">
        <v>-2.5060375000000001</v>
      </c>
      <c r="D6" s="8">
        <v>1010.698</v>
      </c>
      <c r="E6" s="75">
        <v>-2.0453142999999998</v>
      </c>
      <c r="F6" s="8">
        <v>1010.691694</v>
      </c>
      <c r="G6">
        <v>-2.050847557</v>
      </c>
    </row>
    <row r="7" spans="1:7" x14ac:dyDescent="0.25">
      <c r="A7" s="74">
        <v>14851137</v>
      </c>
      <c r="B7" s="8">
        <v>1010.871</v>
      </c>
      <c r="C7" s="75">
        <v>-2.7483379999999999</v>
      </c>
      <c r="D7" s="8">
        <v>1010.8708</v>
      </c>
      <c r="E7" s="75">
        <v>-2.3472613999999998</v>
      </c>
      <c r="F7" s="8">
        <v>1010.865293</v>
      </c>
      <c r="G7">
        <v>-2.3532905959999999</v>
      </c>
    </row>
    <row r="8" spans="1:7" x14ac:dyDescent="0.25">
      <c r="A8" s="74">
        <v>12130852</v>
      </c>
      <c r="B8" s="8">
        <v>1011.1079999999999</v>
      </c>
      <c r="C8" s="75">
        <v>-3.0385273000000002</v>
      </c>
      <c r="D8" s="8">
        <v>1011.0715</v>
      </c>
      <c r="E8" s="75">
        <v>-2.6923745000000001</v>
      </c>
      <c r="F8" s="8">
        <v>1011.066735</v>
      </c>
      <c r="G8">
        <v>-2.6989179839999999</v>
      </c>
    </row>
    <row r="9" spans="1:7" x14ac:dyDescent="0.25">
      <c r="A9" s="74">
        <v>9908843</v>
      </c>
      <c r="B9" s="8">
        <v>1011.3715999999999</v>
      </c>
      <c r="C9" s="75">
        <v>-3.3818671999999999</v>
      </c>
      <c r="D9" s="8">
        <v>1011.3046000000001</v>
      </c>
      <c r="E9" s="75">
        <v>-3.0863518999999999</v>
      </c>
      <c r="F9" s="8">
        <v>1011.300696</v>
      </c>
      <c r="G9">
        <v>-3.0934209570000002</v>
      </c>
    </row>
    <row r="10" spans="1:7" x14ac:dyDescent="0.25">
      <c r="A10" s="74">
        <v>8093839</v>
      </c>
      <c r="B10" s="8">
        <v>1011.6679</v>
      </c>
      <c r="C10" s="75">
        <v>-3.7842286000000001</v>
      </c>
      <c r="D10" s="8">
        <v>1011.5756</v>
      </c>
      <c r="E10" s="75">
        <v>-3.5354814999999999</v>
      </c>
      <c r="F10" s="8">
        <v>1011.572684</v>
      </c>
      <c r="G10">
        <v>-3.5430781109999998</v>
      </c>
    </row>
    <row r="11" spans="1:7" x14ac:dyDescent="0.25">
      <c r="A11" s="74">
        <v>6611289.5</v>
      </c>
      <c r="B11" s="8">
        <v>1012.0036</v>
      </c>
      <c r="C11" s="75">
        <v>-4.2521019000000004</v>
      </c>
      <c r="D11" s="8">
        <v>1011.891</v>
      </c>
      <c r="E11" s="75">
        <v>-4.0466413000000001</v>
      </c>
      <c r="F11" s="8">
        <v>1011.889198</v>
      </c>
      <c r="G11">
        <v>-4.0547547450000003</v>
      </c>
    </row>
    <row r="12" spans="1:7" x14ac:dyDescent="0.25">
      <c r="A12" s="74">
        <v>5400298.5</v>
      </c>
      <c r="B12" s="8">
        <v>1012.3867</v>
      </c>
      <c r="C12" s="75">
        <v>-4.7925806</v>
      </c>
      <c r="D12" s="8">
        <v>1012.2585</v>
      </c>
      <c r="E12" s="75">
        <v>-4.6272739999999999</v>
      </c>
      <c r="F12" s="8">
        <v>1012.2579009999999</v>
      </c>
      <c r="G12">
        <v>-4.63587623</v>
      </c>
    </row>
    <row r="13" spans="1:7" x14ac:dyDescent="0.25">
      <c r="A13" s="74">
        <v>4411125.5</v>
      </c>
      <c r="B13" s="8">
        <v>1012.8266</v>
      </c>
      <c r="C13" s="75">
        <v>-5.4133034000000002</v>
      </c>
      <c r="D13" s="8">
        <v>1012.6871</v>
      </c>
      <c r="E13" s="75">
        <v>-5.2853174000000003</v>
      </c>
      <c r="F13" s="8">
        <v>1012.6878359999999</v>
      </c>
      <c r="G13">
        <v>-5.2943597440000003</v>
      </c>
    </row>
    <row r="14" spans="1:7" x14ac:dyDescent="0.25">
      <c r="A14" s="74">
        <v>3603139</v>
      </c>
      <c r="B14" s="8">
        <v>1013.3339999999999</v>
      </c>
      <c r="C14" s="75">
        <v>-6.1223431000000001</v>
      </c>
      <c r="D14" s="8">
        <v>1013.1874</v>
      </c>
      <c r="E14" s="75">
        <v>-6.0290870999999999</v>
      </c>
      <c r="F14" s="8">
        <v>1013.189658</v>
      </c>
      <c r="G14">
        <v>-6.038493109</v>
      </c>
    </row>
    <row r="15" spans="1:7" x14ac:dyDescent="0.25">
      <c r="A15" s="74">
        <v>2943151.5</v>
      </c>
      <c r="B15" s="8">
        <v>1013.9218</v>
      </c>
      <c r="C15" s="75">
        <v>-6.9280147999999997</v>
      </c>
      <c r="D15" s="8">
        <v>1013.7721</v>
      </c>
      <c r="E15" s="75">
        <v>-6.8670726000000002</v>
      </c>
      <c r="F15" s="8">
        <v>1013.775899</v>
      </c>
      <c r="G15">
        <v>-6.8767329129999997</v>
      </c>
    </row>
    <row r="16" spans="1:7" x14ac:dyDescent="0.25">
      <c r="A16" s="74">
        <v>2404054.2999999998</v>
      </c>
      <c r="B16" s="8">
        <v>1014.6046</v>
      </c>
      <c r="C16" s="75">
        <v>-7.8385873000000004</v>
      </c>
      <c r="D16" s="8">
        <v>1014.4557</v>
      </c>
      <c r="E16" s="75">
        <v>-7.8076391000000003</v>
      </c>
      <c r="F16" s="8">
        <v>1014.461247</v>
      </c>
      <c r="G16">
        <v>-7.8174043519999996</v>
      </c>
    </row>
    <row r="17" spans="1:7" x14ac:dyDescent="0.25">
      <c r="A17" s="74">
        <v>1963703.3</v>
      </c>
      <c r="B17" s="8">
        <v>1015.3997000000001</v>
      </c>
      <c r="C17" s="75">
        <v>-8.8618641</v>
      </c>
      <c r="D17" s="8">
        <v>1015.2554</v>
      </c>
      <c r="E17" s="75">
        <v>-8.8585978000000001</v>
      </c>
      <c r="F17" s="8">
        <v>1015.262831</v>
      </c>
      <c r="G17">
        <v>-8.8682711370000007</v>
      </c>
    </row>
    <row r="18" spans="1:7" x14ac:dyDescent="0.25">
      <c r="A18" s="74">
        <v>1604011.5</v>
      </c>
      <c r="B18" s="8">
        <v>1016.327</v>
      </c>
      <c r="C18" s="75">
        <v>-10.004591</v>
      </c>
      <c r="D18" s="8">
        <v>1016.1912</v>
      </c>
      <c r="E18" s="75">
        <v>-10.026603</v>
      </c>
      <c r="F18" s="8">
        <v>1016.200468</v>
      </c>
      <c r="G18">
        <v>-10.03593515</v>
      </c>
    </row>
    <row r="19" spans="1:7" x14ac:dyDescent="0.25">
      <c r="A19" s="74">
        <v>1310204.5</v>
      </c>
      <c r="B19" s="8">
        <v>1017.4093</v>
      </c>
      <c r="C19" s="75">
        <v>-11.271675999999999</v>
      </c>
      <c r="D19" s="8">
        <v>1017.2855</v>
      </c>
      <c r="E19" s="75">
        <v>-11.316363000000001</v>
      </c>
      <c r="F19" s="8">
        <v>1017.296857</v>
      </c>
      <c r="G19">
        <v>-11.325044460000001</v>
      </c>
    </row>
    <row r="20" spans="1:7" x14ac:dyDescent="0.25">
      <c r="A20" s="74">
        <v>1070214.3</v>
      </c>
      <c r="B20" s="8">
        <v>1018.6725</v>
      </c>
      <c r="C20" s="75">
        <v>-12.665164000000001</v>
      </c>
      <c r="D20" s="8">
        <v>1018.5643</v>
      </c>
      <c r="E20" s="75">
        <v>-12.729611999999999</v>
      </c>
      <c r="F20" s="8">
        <v>1018.577615</v>
      </c>
      <c r="G20">
        <v>-12.73727072</v>
      </c>
    </row>
    <row r="21" spans="1:7" x14ac:dyDescent="0.25">
      <c r="A21" s="74">
        <v>874182.94</v>
      </c>
      <c r="B21" s="8">
        <v>1020.1454</v>
      </c>
      <c r="C21" s="75">
        <v>-14.182973</v>
      </c>
      <c r="D21" s="8">
        <v>1020.0559</v>
      </c>
      <c r="E21" s="75">
        <v>-14.26385</v>
      </c>
      <c r="F21" s="8">
        <v>1020.071099</v>
      </c>
      <c r="G21">
        <v>-14.270054760000001</v>
      </c>
    </row>
    <row r="22" spans="1:7" x14ac:dyDescent="0.25">
      <c r="A22" s="74">
        <v>714058.75</v>
      </c>
      <c r="B22" s="8">
        <v>1021.8588</v>
      </c>
      <c r="C22" s="75">
        <v>-15.817387</v>
      </c>
      <c r="D22" s="8">
        <v>1021.7909</v>
      </c>
      <c r="E22" s="75">
        <v>-15.910854</v>
      </c>
      <c r="F22" s="8">
        <v>1021.807856</v>
      </c>
      <c r="G22">
        <v>-15.91512225</v>
      </c>
    </row>
    <row r="23" spans="1:7" x14ac:dyDescent="0.25">
      <c r="A23" s="74">
        <v>583264.5</v>
      </c>
      <c r="B23" s="8">
        <v>1023.8453</v>
      </c>
      <c r="C23" s="75">
        <v>-17.553395999999999</v>
      </c>
      <c r="D23" s="8">
        <v>1023.8012</v>
      </c>
      <c r="E23" s="75">
        <v>-17.655054</v>
      </c>
      <c r="F23" s="8">
        <v>1023.819588</v>
      </c>
      <c r="G23">
        <v>-17.65687011</v>
      </c>
    </row>
    <row r="24" spans="1:7" x14ac:dyDescent="0.25">
      <c r="A24" s="74">
        <v>476427.88</v>
      </c>
      <c r="B24" s="8">
        <v>1026.1368</v>
      </c>
      <c r="C24" s="75">
        <v>-19.367004000000001</v>
      </c>
      <c r="D24" s="8">
        <v>1026.1179999999999</v>
      </c>
      <c r="E24" s="75">
        <v>-19.471900999999999</v>
      </c>
      <c r="F24" s="8">
        <v>1026.1374579999999</v>
      </c>
      <c r="G24">
        <v>-19.47074769</v>
      </c>
    </row>
    <row r="25" spans="1:7" x14ac:dyDescent="0.25">
      <c r="A25" s="74">
        <v>389160.53</v>
      </c>
      <c r="B25" s="8">
        <v>1028.7628999999999</v>
      </c>
      <c r="C25" s="75">
        <v>-21.223777999999999</v>
      </c>
      <c r="D25" s="8">
        <v>1028.7699</v>
      </c>
      <c r="E25" s="75">
        <v>-21.326502000000001</v>
      </c>
      <c r="F25" s="8">
        <v>1028.789626</v>
      </c>
      <c r="G25">
        <v>-21.32190782</v>
      </c>
    </row>
    <row r="26" spans="1:7" x14ac:dyDescent="0.25">
      <c r="A26" s="74">
        <v>317877.94</v>
      </c>
      <c r="B26" s="8">
        <v>1031.7469000000001</v>
      </c>
      <c r="C26" s="75">
        <v>-23.077984000000001</v>
      </c>
      <c r="D26" s="8">
        <v>1031.7787000000001</v>
      </c>
      <c r="E26" s="75">
        <v>-23.172884</v>
      </c>
      <c r="F26" s="8">
        <v>1031.797982</v>
      </c>
      <c r="G26">
        <v>-23.164477300000001</v>
      </c>
    </row>
    <row r="27" spans="1:7" x14ac:dyDescent="0.25">
      <c r="A27" s="74">
        <v>259652.2</v>
      </c>
      <c r="B27" s="8">
        <v>1035.1023</v>
      </c>
      <c r="C27" s="75">
        <v>-24.872805</v>
      </c>
      <c r="D27" s="8">
        <v>1035.1564000000001</v>
      </c>
      <c r="E27" s="75">
        <v>-24.954317</v>
      </c>
      <c r="F27" s="8">
        <v>1035.174217</v>
      </c>
      <c r="G27">
        <v>-24.94190077</v>
      </c>
    </row>
    <row r="28" spans="1:7" x14ac:dyDescent="0.25">
      <c r="A28" s="74">
        <v>212091.69</v>
      </c>
      <c r="B28" s="8">
        <v>1038.8276000000001</v>
      </c>
      <c r="C28" s="75">
        <v>-26.542090999999999</v>
      </c>
      <c r="D28" s="8">
        <v>1038.9001000000001</v>
      </c>
      <c r="E28" s="75">
        <v>-26.605198000000001</v>
      </c>
      <c r="F28" s="8">
        <v>1038.9156029999999</v>
      </c>
      <c r="G28">
        <v>-26.588809829999999</v>
      </c>
    </row>
    <row r="29" spans="1:7" x14ac:dyDescent="0.25">
      <c r="A29" s="74">
        <v>173242.83</v>
      </c>
      <c r="B29" s="8">
        <v>1042.9038</v>
      </c>
      <c r="C29" s="75">
        <v>-28.014012999999998</v>
      </c>
      <c r="D29" s="8">
        <v>1042.9893</v>
      </c>
      <c r="E29" s="75">
        <v>-28.054753999999999</v>
      </c>
      <c r="F29" s="8">
        <v>1043.001152</v>
      </c>
      <c r="G29">
        <v>-28.034731149999999</v>
      </c>
    </row>
    <row r="30" spans="1:7" x14ac:dyDescent="0.25">
      <c r="A30" s="74">
        <v>141509.92000000001</v>
      </c>
      <c r="B30" s="8">
        <v>1047.2898</v>
      </c>
      <c r="C30" s="75">
        <v>-29.216642</v>
      </c>
      <c r="D30" s="8">
        <v>1047.3815999999999</v>
      </c>
      <c r="E30" s="75">
        <v>-29.23263</v>
      </c>
      <c r="F30" s="8">
        <v>1047.3890180000001</v>
      </c>
      <c r="G30">
        <v>-29.209623919999999</v>
      </c>
    </row>
    <row r="31" spans="1:7" x14ac:dyDescent="0.25">
      <c r="A31" s="74">
        <v>115589.53</v>
      </c>
      <c r="B31" s="8">
        <v>1051.923</v>
      </c>
      <c r="C31" s="75">
        <v>-30.085011999999999</v>
      </c>
      <c r="D31" s="8">
        <v>1052.0139999999999</v>
      </c>
      <c r="E31" s="75">
        <v>-30.075800000000001</v>
      </c>
      <c r="F31" s="8">
        <v>1052.016116</v>
      </c>
      <c r="G31">
        <v>-30.050767629999999</v>
      </c>
    </row>
    <row r="32" spans="1:7" x14ac:dyDescent="0.25">
      <c r="A32" s="74">
        <v>94416.976999999999</v>
      </c>
      <c r="B32" s="8">
        <v>1056.7209</v>
      </c>
      <c r="C32" s="75">
        <v>-30.568621</v>
      </c>
      <c r="D32" s="8">
        <v>1056.8043</v>
      </c>
      <c r="E32" s="75">
        <v>-30.535847</v>
      </c>
      <c r="F32" s="8">
        <v>1056.8006029999999</v>
      </c>
      <c r="G32">
        <v>-30.509977150000001</v>
      </c>
    </row>
    <row r="33" spans="1:7" x14ac:dyDescent="0.25">
      <c r="A33" s="74">
        <v>77122.608999999997</v>
      </c>
      <c r="B33" s="8">
        <v>1061.5873999999999</v>
      </c>
      <c r="C33" s="75">
        <v>-30.637941000000001</v>
      </c>
      <c r="D33" s="8">
        <v>1061.6570999999999</v>
      </c>
      <c r="E33" s="75">
        <v>-30.585173000000001</v>
      </c>
      <c r="F33" s="8">
        <v>1061.6473559999999</v>
      </c>
      <c r="G33">
        <v>-30.5597703</v>
      </c>
    </row>
    <row r="34" spans="1:7" x14ac:dyDescent="0.25">
      <c r="A34" s="74">
        <v>62996.050999999999</v>
      </c>
      <c r="B34" s="8">
        <v>1066.4196999999999</v>
      </c>
      <c r="C34" s="75">
        <v>-30.288494</v>
      </c>
      <c r="D34" s="8">
        <v>1066.4711</v>
      </c>
      <c r="E34" s="75">
        <v>-30.220766000000001</v>
      </c>
      <c r="F34" s="8">
        <v>1066.4557930000001</v>
      </c>
      <c r="G34">
        <v>-30.19711689</v>
      </c>
    </row>
    <row r="35" spans="1:7" x14ac:dyDescent="0.25">
      <c r="A35" s="74">
        <v>51457.059000000001</v>
      </c>
      <c r="B35" s="8">
        <v>1071.1184000000001</v>
      </c>
      <c r="C35" s="75">
        <v>-29.541467999999998</v>
      </c>
      <c r="D35" s="8">
        <v>1071.1488999999999</v>
      </c>
      <c r="E35" s="75">
        <v>-29.46463</v>
      </c>
      <c r="F35" s="8">
        <v>1071.128704</v>
      </c>
      <c r="G35">
        <v>-29.443861829999999</v>
      </c>
    </row>
    <row r="36" spans="1:7" x14ac:dyDescent="0.25">
      <c r="A36" s="74">
        <v>42031.663999999997</v>
      </c>
      <c r="B36" s="8">
        <v>1075.5956000000001</v>
      </c>
      <c r="C36" s="75">
        <v>-28.440761999999999</v>
      </c>
      <c r="D36" s="8">
        <v>1075.6047000000001</v>
      </c>
      <c r="E36" s="75">
        <v>-28.360745999999999</v>
      </c>
      <c r="F36" s="8">
        <v>1075.580459</v>
      </c>
      <c r="G36">
        <v>-28.343717160000001</v>
      </c>
    </row>
    <row r="37" spans="1:7" x14ac:dyDescent="0.25">
      <c r="A37" s="74">
        <v>34332.718999999997</v>
      </c>
      <c r="B37" s="8">
        <v>1079.7815000000001</v>
      </c>
      <c r="C37" s="75">
        <v>-27.047143999999999</v>
      </c>
      <c r="D37" s="8">
        <v>1079.7701</v>
      </c>
      <c r="E37" s="75">
        <v>-26.969315999999999</v>
      </c>
      <c r="F37" s="8">
        <v>1079.7431320000001</v>
      </c>
      <c r="G37">
        <v>-26.956560270000001</v>
      </c>
    </row>
    <row r="38" spans="1:7" x14ac:dyDescent="0.25">
      <c r="A38" s="74">
        <v>28043.99</v>
      </c>
      <c r="B38" s="8">
        <v>1083.6276</v>
      </c>
      <c r="C38" s="75">
        <v>-25.430921999999999</v>
      </c>
      <c r="D38" s="8">
        <v>1083.5984000000001</v>
      </c>
      <c r="E38" s="75">
        <v>-25.359627</v>
      </c>
      <c r="F38" s="8">
        <v>1083.56972</v>
      </c>
      <c r="G38">
        <v>-25.351336459999999</v>
      </c>
    </row>
    <row r="39" spans="1:7" x14ac:dyDescent="0.25">
      <c r="A39" s="74">
        <v>22907.168000000001</v>
      </c>
      <c r="B39" s="8">
        <v>1087.1072999999999</v>
      </c>
      <c r="C39" s="75">
        <v>-23.664591000000001</v>
      </c>
      <c r="D39" s="8">
        <v>1087.0636</v>
      </c>
      <c r="E39" s="75">
        <v>-23.602910999999999</v>
      </c>
      <c r="F39" s="8">
        <v>1087.0344</v>
      </c>
      <c r="G39">
        <v>-23.598983919999998</v>
      </c>
    </row>
    <row r="40" spans="1:7" x14ac:dyDescent="0.25">
      <c r="A40" s="74">
        <v>18711.259999999998</v>
      </c>
      <c r="B40" s="8">
        <v>1090.2137</v>
      </c>
      <c r="C40" s="75">
        <v>-21.816662000000001</v>
      </c>
      <c r="D40" s="8">
        <v>1090.1592000000001</v>
      </c>
      <c r="E40" s="75">
        <v>-21.766408999999999</v>
      </c>
      <c r="F40" s="8">
        <v>1090.1303809999999</v>
      </c>
      <c r="G40">
        <v>-21.76650639</v>
      </c>
    </row>
    <row r="41" spans="1:7" x14ac:dyDescent="0.25">
      <c r="A41" s="74">
        <v>15283.915999999999</v>
      </c>
      <c r="B41" s="8">
        <v>1092.9557</v>
      </c>
      <c r="C41" s="75">
        <v>-19.947323000000001</v>
      </c>
      <c r="D41" s="8">
        <v>1092.8938000000001</v>
      </c>
      <c r="E41" s="75">
        <v>-19.909184</v>
      </c>
      <c r="F41" s="8">
        <v>1092.866284</v>
      </c>
      <c r="G41">
        <v>-19.912806960000001</v>
      </c>
    </row>
    <row r="42" spans="1:7" x14ac:dyDescent="0.25">
      <c r="A42" s="74">
        <v>12484.359</v>
      </c>
      <c r="B42" s="8">
        <v>1095.3534999999999</v>
      </c>
      <c r="C42" s="75">
        <v>-18.106076999999999</v>
      </c>
      <c r="D42" s="8">
        <v>1095.2876000000001</v>
      </c>
      <c r="E42" s="75">
        <v>-18.079837999999999</v>
      </c>
      <c r="F42" s="8">
        <v>1095.261929</v>
      </c>
      <c r="G42">
        <v>-18.08640265</v>
      </c>
    </row>
    <row r="43" spans="1:7" x14ac:dyDescent="0.25">
      <c r="A43" s="74">
        <v>10197.598</v>
      </c>
      <c r="B43" s="8">
        <v>1097.4348</v>
      </c>
      <c r="C43" s="75">
        <v>-16.331047000000002</v>
      </c>
      <c r="D43" s="8">
        <v>1097.3678</v>
      </c>
      <c r="E43" s="75">
        <v>-16.315850999999999</v>
      </c>
      <c r="F43" s="8">
        <v>1097.3442990000001</v>
      </c>
      <c r="G43">
        <v>-16.324752119999999</v>
      </c>
    </row>
    <row r="44" spans="1:7" x14ac:dyDescent="0.25">
      <c r="A44" s="74">
        <v>8329.7021000000004</v>
      </c>
      <c r="B44" s="8">
        <v>1099.2311999999999</v>
      </c>
      <c r="C44" s="75">
        <v>-14.649525000000001</v>
      </c>
      <c r="D44" s="8">
        <v>1099.165</v>
      </c>
      <c r="E44" s="75">
        <v>-14.644114</v>
      </c>
      <c r="F44" s="8">
        <v>1099.144094</v>
      </c>
      <c r="G44">
        <v>-14.65476634</v>
      </c>
    </row>
    <row r="45" spans="1:7" x14ac:dyDescent="0.25">
      <c r="A45" s="74">
        <v>6803.9502000000002</v>
      </c>
      <c r="B45" s="8">
        <v>1100.7748999999999</v>
      </c>
      <c r="C45" s="75">
        <v>-13.079264</v>
      </c>
      <c r="D45" s="8">
        <v>1100.7113999999999</v>
      </c>
      <c r="E45" s="75">
        <v>-13.082186</v>
      </c>
      <c r="F45" s="8">
        <v>1100.6930649999999</v>
      </c>
      <c r="G45">
        <v>-13.09405486</v>
      </c>
    </row>
    <row r="46" spans="1:7" x14ac:dyDescent="0.25">
      <c r="A46" s="74">
        <v>5557.6693999999998</v>
      </c>
      <c r="B46" s="8">
        <v>1102.0977</v>
      </c>
      <c r="C46" s="75">
        <v>-11.630122</v>
      </c>
      <c r="D46" s="8">
        <v>1102.038</v>
      </c>
      <c r="E46" s="75">
        <v>-11.639873</v>
      </c>
      <c r="F46" s="8">
        <v>1102.0221570000001</v>
      </c>
      <c r="G46">
        <v>-11.65249478</v>
      </c>
    </row>
    <row r="47" spans="1:7" x14ac:dyDescent="0.25">
      <c r="A47" s="74">
        <v>4539.6704</v>
      </c>
      <c r="B47" s="8">
        <v>1103.2285999999999</v>
      </c>
      <c r="C47" s="75">
        <v>-10.305758000000001</v>
      </c>
      <c r="D47" s="8">
        <v>1103.1736000000001</v>
      </c>
      <c r="E47" s="75">
        <v>-10.320891</v>
      </c>
      <c r="F47" s="8">
        <v>1103.1603150000001</v>
      </c>
      <c r="G47">
        <v>-10.333877080000001</v>
      </c>
    </row>
    <row r="48" spans="1:7" x14ac:dyDescent="0.25">
      <c r="A48" s="74">
        <v>3708.1387</v>
      </c>
      <c r="B48" s="8">
        <v>1104.1948</v>
      </c>
      <c r="C48" s="75">
        <v>-9.1051941000000003</v>
      </c>
      <c r="D48" s="8">
        <v>1104.1447000000001</v>
      </c>
      <c r="E48" s="75">
        <v>-9.1243887000000008</v>
      </c>
      <c r="F48" s="8">
        <v>1104.133842</v>
      </c>
      <c r="G48">
        <v>-9.1374208800000005</v>
      </c>
    </row>
    <row r="49" spans="1:7" x14ac:dyDescent="0.25">
      <c r="A49" s="74">
        <v>3028.9185000000002</v>
      </c>
      <c r="B49" s="8">
        <v>1105.0197000000001</v>
      </c>
      <c r="C49" s="75">
        <v>-8.0241670999999997</v>
      </c>
      <c r="D49" s="8">
        <v>1104.9747</v>
      </c>
      <c r="E49" s="75">
        <v>-8.0462570000000007</v>
      </c>
      <c r="F49" s="8">
        <v>1104.966138</v>
      </c>
      <c r="G49">
        <v>-8.0590888760000006</v>
      </c>
    </row>
    <row r="50" spans="1:7" x14ac:dyDescent="0.25">
      <c r="A50" s="74">
        <v>2474.1111000000001</v>
      </c>
      <c r="B50" s="8">
        <v>1105.7239</v>
      </c>
      <c r="C50" s="75">
        <v>-7.0562315</v>
      </c>
      <c r="D50" s="8">
        <v>1105.6841999999999</v>
      </c>
      <c r="E50" s="75">
        <v>-7.0802240000000003</v>
      </c>
      <c r="F50" s="8">
        <v>1105.677702</v>
      </c>
      <c r="G50">
        <v>-7.0926669760000003</v>
      </c>
    </row>
    <row r="51" spans="1:7" x14ac:dyDescent="0.25">
      <c r="A51" s="74">
        <v>2020.9278999999999</v>
      </c>
      <c r="B51" s="8">
        <v>1106.3253999999999</v>
      </c>
      <c r="C51" s="75">
        <v>-6.1936235000000002</v>
      </c>
      <c r="D51" s="8">
        <v>1106.2909</v>
      </c>
      <c r="E51" s="75">
        <v>-6.2186909000000004</v>
      </c>
      <c r="F51" s="8">
        <v>1106.2862829999999</v>
      </c>
      <c r="G51">
        <v>-6.2306097139999999</v>
      </c>
    </row>
    <row r="52" spans="1:7" x14ac:dyDescent="0.25">
      <c r="A52" s="74">
        <v>1650.7543000000001</v>
      </c>
      <c r="B52" s="8">
        <v>1106.8397</v>
      </c>
      <c r="C52" s="75">
        <v>-5.4279070000000003</v>
      </c>
      <c r="D52" s="8">
        <v>1106.8099</v>
      </c>
      <c r="E52" s="75">
        <v>-5.4533795999999999</v>
      </c>
      <c r="F52" s="8">
        <v>1106.807131</v>
      </c>
      <c r="G52">
        <v>-5.4646811780000002</v>
      </c>
    </row>
    <row r="53" spans="1:7" x14ac:dyDescent="0.25">
      <c r="A53" s="74">
        <v>1348.3853999999999</v>
      </c>
      <c r="B53" s="8">
        <v>1107.2797</v>
      </c>
      <c r="C53" s="75">
        <v>-4.7504505999999997</v>
      </c>
      <c r="D53" s="8">
        <v>1107.2545</v>
      </c>
      <c r="E53" s="75">
        <v>-4.7757974000000001</v>
      </c>
      <c r="F53" s="8">
        <v>1107.2532670000001</v>
      </c>
      <c r="G53">
        <v>-4.7864240090000001</v>
      </c>
    </row>
    <row r="54" spans="1:7" x14ac:dyDescent="0.25">
      <c r="A54" s="74">
        <v>1101.4014999999999</v>
      </c>
      <c r="B54" s="8">
        <v>1107.6565000000001</v>
      </c>
      <c r="C54" s="75">
        <v>-4.1527542999999998</v>
      </c>
      <c r="D54" s="8">
        <v>1107.6356000000001</v>
      </c>
      <c r="E54" s="75">
        <v>-4.1775679999999999</v>
      </c>
      <c r="F54" s="8">
        <v>1107.635773</v>
      </c>
      <c r="G54">
        <v>-4.1874890950000001</v>
      </c>
    </row>
    <row r="55" spans="1:7" x14ac:dyDescent="0.25">
      <c r="A55" s="74">
        <v>899.65764999999999</v>
      </c>
      <c r="B55" s="8">
        <v>1107.9795999999999</v>
      </c>
      <c r="C55" s="75">
        <v>-3.6266737</v>
      </c>
      <c r="D55" s="8">
        <v>1107.9626000000001</v>
      </c>
      <c r="E55" s="75">
        <v>-3.6506498000000001</v>
      </c>
      <c r="F55" s="8">
        <v>1107.964054</v>
      </c>
      <c r="G55">
        <v>-3.6598562019999998</v>
      </c>
    </row>
    <row r="56" spans="1:7" x14ac:dyDescent="0.25">
      <c r="A56" s="74">
        <v>734.86725000000001</v>
      </c>
      <c r="B56" s="8">
        <v>1108.2568000000001</v>
      </c>
      <c r="C56" s="75">
        <v>-3.1645541000000001</v>
      </c>
      <c r="D56" s="8">
        <v>1108.2435</v>
      </c>
      <c r="E56" s="75">
        <v>-3.1874747000000001</v>
      </c>
      <c r="F56" s="8">
        <v>1108.246087</v>
      </c>
      <c r="G56">
        <v>-3.195974133</v>
      </c>
    </row>
    <row r="57" spans="1:7" x14ac:dyDescent="0.25">
      <c r="A57" s="74">
        <v>600.26153999999997</v>
      </c>
      <c r="B57" s="8">
        <v>1108.4951000000001</v>
      </c>
      <c r="C57" s="75">
        <v>-2.7593095000000001</v>
      </c>
      <c r="D57" s="8">
        <v>1108.4851000000001</v>
      </c>
      <c r="E57" s="75">
        <v>-2.7810277999999999</v>
      </c>
      <c r="F57" s="8">
        <v>1108.4886300000001</v>
      </c>
      <c r="G57">
        <v>-2.7888394870000002</v>
      </c>
    </row>
    <row r="58" spans="1:7" x14ac:dyDescent="0.25">
      <c r="A58" s="74">
        <v>490.31155000000001</v>
      </c>
      <c r="B58" s="8">
        <v>1108.7</v>
      </c>
      <c r="C58" s="75">
        <v>-2.4044547000000001</v>
      </c>
      <c r="D58" s="8">
        <v>1108.6929</v>
      </c>
      <c r="E58" s="75">
        <v>-2.4248802999999999</v>
      </c>
      <c r="F58" s="8">
        <v>1108.6974150000001</v>
      </c>
      <c r="G58">
        <v>-2.432032221</v>
      </c>
    </row>
    <row r="59" spans="1:7" x14ac:dyDescent="0.25">
      <c r="A59" s="74">
        <v>400.50112999999999</v>
      </c>
      <c r="B59" s="8">
        <v>1108.8762999999999</v>
      </c>
      <c r="C59" s="75">
        <v>-2.0941074</v>
      </c>
      <c r="D59" s="8">
        <v>1108.8719000000001</v>
      </c>
      <c r="E59" s="75">
        <v>-2.1131959</v>
      </c>
      <c r="F59" s="8">
        <v>1108.877305</v>
      </c>
      <c r="G59">
        <v>-2.1197214180000001</v>
      </c>
    </row>
    <row r="60" spans="1:7" x14ac:dyDescent="0.25">
      <c r="A60" s="74">
        <v>327.1413</v>
      </c>
      <c r="B60" s="8">
        <v>1109.0282999999999</v>
      </c>
      <c r="C60" s="75">
        <v>-1.8229721000000001</v>
      </c>
      <c r="D60" s="8">
        <v>1109.0264</v>
      </c>
      <c r="E60" s="75">
        <v>-1.8407134000000001</v>
      </c>
      <c r="F60" s="8">
        <v>1109.0324310000001</v>
      </c>
      <c r="G60">
        <v>-1.8466497369999999</v>
      </c>
    </row>
    <row r="61" spans="1:7" x14ac:dyDescent="0.25">
      <c r="A61" s="74">
        <v>267.21877999999998</v>
      </c>
      <c r="B61" s="8">
        <v>1109.1594</v>
      </c>
      <c r="C61" s="75">
        <v>-1.5863080000000001</v>
      </c>
      <c r="D61" s="8">
        <v>1109.1596999999999</v>
      </c>
      <c r="E61" s="75">
        <v>-1.6027191999999999</v>
      </c>
      <c r="F61" s="8">
        <v>1109.1663080000001</v>
      </c>
      <c r="G61">
        <v>-1.6081053569999999</v>
      </c>
    </row>
    <row r="62" spans="1:7" x14ac:dyDescent="0.25">
      <c r="A62" s="74">
        <v>218.27227999999999</v>
      </c>
      <c r="B62" s="8">
        <v>1109.2725</v>
      </c>
      <c r="C62" s="75">
        <v>-1.3798927999999999</v>
      </c>
      <c r="D62" s="8">
        <v>1109.2746999999999</v>
      </c>
      <c r="E62" s="75">
        <v>-1.3950108000000001</v>
      </c>
      <c r="F62" s="8">
        <v>1109.281929</v>
      </c>
      <c r="G62">
        <v>-1.3998862329999999</v>
      </c>
    </row>
    <row r="63" spans="1:7" x14ac:dyDescent="0.25">
      <c r="A63" s="74">
        <v>178.29132000000001</v>
      </c>
      <c r="B63" s="8">
        <v>1109.3701000000001</v>
      </c>
      <c r="C63" s="75">
        <v>-1.19998</v>
      </c>
      <c r="D63" s="8">
        <v>1109.3741</v>
      </c>
      <c r="E63" s="75">
        <v>-1.213856</v>
      </c>
      <c r="F63" s="8">
        <v>1109.3818490000001</v>
      </c>
      <c r="G63">
        <v>-1.2182597829999999</v>
      </c>
    </row>
    <row r="64" spans="1:7" x14ac:dyDescent="0.25">
      <c r="A64" s="74">
        <v>145.63368</v>
      </c>
      <c r="B64" s="8">
        <v>1109.4545000000001</v>
      </c>
      <c r="C64" s="75">
        <v>-1.0432565</v>
      </c>
      <c r="D64" s="8">
        <v>1109.4601</v>
      </c>
      <c r="E64" s="75">
        <v>-1.0559512</v>
      </c>
      <c r="F64" s="8">
        <v>1109.4682519999999</v>
      </c>
      <c r="G64">
        <v>-1.0599216490000001</v>
      </c>
    </row>
    <row r="65" spans="1:7" x14ac:dyDescent="0.25">
      <c r="A65" s="74">
        <v>118.95793999999999</v>
      </c>
      <c r="B65" s="8">
        <v>1109.5274999999999</v>
      </c>
      <c r="C65" s="75">
        <v>-0.90680057000000003</v>
      </c>
      <c r="D65" s="8">
        <v>1109.5344</v>
      </c>
      <c r="E65" s="75">
        <v>-0.91838109000000001</v>
      </c>
      <c r="F65" s="8">
        <v>1109.543005</v>
      </c>
      <c r="G65">
        <v>-0.92195473100000003</v>
      </c>
    </row>
    <row r="66" spans="1:7" x14ac:dyDescent="0.25">
      <c r="A66" s="74">
        <v>97.168403999999995</v>
      </c>
      <c r="B66" s="8">
        <v>1109.5905</v>
      </c>
      <c r="C66" s="75">
        <v>-0.78804152999999999</v>
      </c>
      <c r="D66" s="8">
        <v>1109.5988</v>
      </c>
      <c r="E66" s="75">
        <v>-0.79857844</v>
      </c>
      <c r="F66" s="8">
        <v>1109.60771</v>
      </c>
      <c r="G66">
        <v>-0.80178999200000001</v>
      </c>
    </row>
    <row r="67" spans="1:7" x14ac:dyDescent="0.25">
      <c r="A67" s="74">
        <v>79.370056000000005</v>
      </c>
      <c r="B67" s="8">
        <v>1109.6451</v>
      </c>
      <c r="C67" s="75">
        <v>-0.68472206999999996</v>
      </c>
      <c r="D67" s="8">
        <v>1109.6545000000001</v>
      </c>
      <c r="E67" s="75">
        <v>-0.69428718</v>
      </c>
      <c r="F67" s="8">
        <v>1109.66374</v>
      </c>
      <c r="G67">
        <v>-0.69716924800000002</v>
      </c>
    </row>
    <row r="68" spans="1:7" x14ac:dyDescent="0.25">
      <c r="A68" s="74">
        <v>64.831833000000003</v>
      </c>
      <c r="B68" s="8">
        <v>1109.6923999999999</v>
      </c>
      <c r="C68" s="75">
        <v>-0.59486324000000002</v>
      </c>
      <c r="D68" s="8">
        <v>1109.7028</v>
      </c>
      <c r="E68" s="75">
        <v>-0.60352790000000001</v>
      </c>
      <c r="F68" s="8">
        <v>1109.712278</v>
      </c>
      <c r="G68">
        <v>-0.606111065</v>
      </c>
    </row>
    <row r="69" spans="1:7" x14ac:dyDescent="0.25">
      <c r="A69" s="74">
        <v>52.956577000000003</v>
      </c>
      <c r="B69" s="8">
        <v>1109.7333000000001</v>
      </c>
      <c r="C69" s="75">
        <v>-0.51673268999999999</v>
      </c>
      <c r="D69" s="8">
        <v>1109.7445</v>
      </c>
      <c r="E69" s="75">
        <v>-0.52456670999999999</v>
      </c>
      <c r="F69" s="8">
        <v>1109.754338</v>
      </c>
      <c r="G69">
        <v>-0.52687924799999997</v>
      </c>
    </row>
    <row r="70" spans="1:7" x14ac:dyDescent="0.25">
      <c r="A70" s="74">
        <v>43.256515999999998</v>
      </c>
      <c r="B70" s="8">
        <v>1109.7687000000001</v>
      </c>
      <c r="C70" s="75">
        <v>-0.44881567</v>
      </c>
      <c r="D70" s="8">
        <v>1109.7808</v>
      </c>
      <c r="E70" s="75">
        <v>-0.45588635999999999</v>
      </c>
      <c r="F70" s="8">
        <v>1109.7907949999999</v>
      </c>
      <c r="G70">
        <v>-0.45795440100000001</v>
      </c>
    </row>
    <row r="71" spans="1:7" x14ac:dyDescent="0.25">
      <c r="A71" s="74">
        <v>35.333213999999998</v>
      </c>
      <c r="B71" s="8">
        <v>1109.7994000000001</v>
      </c>
      <c r="C71" s="75">
        <v>-0.38978901999999999</v>
      </c>
      <c r="D71" s="8">
        <v>1109.8123000000001</v>
      </c>
      <c r="E71" s="75">
        <v>-0.39616056999999999</v>
      </c>
      <c r="F71" s="8">
        <v>1109.8224049999999</v>
      </c>
      <c r="G71">
        <v>-0.39800814899999998</v>
      </c>
    </row>
    <row r="72" spans="1:7" x14ac:dyDescent="0.25">
      <c r="A72" s="74">
        <v>28.861225000000001</v>
      </c>
      <c r="B72" s="8">
        <v>1109.826</v>
      </c>
      <c r="C72" s="75">
        <v>-0.33849803000000001</v>
      </c>
      <c r="D72" s="8">
        <v>1109.8395</v>
      </c>
      <c r="E72" s="75">
        <v>-0.34423115999999998</v>
      </c>
      <c r="F72" s="8">
        <v>1109.849817</v>
      </c>
      <c r="G72">
        <v>-0.34588027700000001</v>
      </c>
    </row>
    <row r="73" spans="1:7" x14ac:dyDescent="0.25">
      <c r="A73" s="74">
        <v>23.574711000000001</v>
      </c>
      <c r="B73" s="8">
        <v>1109.8490999999999</v>
      </c>
      <c r="C73" s="75">
        <v>-0.29393565999999999</v>
      </c>
      <c r="D73" s="8">
        <v>1109.8630000000001</v>
      </c>
      <c r="E73" s="75">
        <v>-0.29908741</v>
      </c>
      <c r="F73" s="8">
        <v>1109.8735939999999</v>
      </c>
      <c r="G73">
        <v>-0.30055814199999997</v>
      </c>
    </row>
    <row r="74" spans="1:7" x14ac:dyDescent="0.25">
      <c r="A74" s="74">
        <v>19.256526999999998</v>
      </c>
      <c r="B74" s="8">
        <v>1109.8690999999999</v>
      </c>
      <c r="C74" s="75">
        <v>-0.25522434999999999</v>
      </c>
      <c r="D74" s="8">
        <v>1109.8834999999999</v>
      </c>
      <c r="E74" s="75">
        <v>-0.25984791000000002</v>
      </c>
      <c r="F74" s="8">
        <v>1109.8942219999999</v>
      </c>
      <c r="G74">
        <v>-0.26115850099999999</v>
      </c>
    </row>
    <row r="75" spans="1:7" x14ac:dyDescent="0.25">
      <c r="A75" s="74">
        <v>15.729307</v>
      </c>
      <c r="B75" s="8">
        <v>1109.8865000000001</v>
      </c>
      <c r="C75" s="75">
        <v>-0.22159967999999999</v>
      </c>
      <c r="D75" s="8">
        <v>1109.9014</v>
      </c>
      <c r="E75" s="75">
        <v>-0.22574443</v>
      </c>
      <c r="F75" s="8">
        <v>1109.91212</v>
      </c>
      <c r="G75">
        <v>-0.22691146000000001</v>
      </c>
    </row>
    <row r="76" spans="1:7" x14ac:dyDescent="0.25">
      <c r="A76" s="74">
        <v>12.848167999999999</v>
      </c>
      <c r="B76" s="8">
        <v>1109.9014999999999</v>
      </c>
      <c r="C76" s="75">
        <v>-0.19239616000000001</v>
      </c>
      <c r="D76" s="8">
        <v>1109.9167</v>
      </c>
      <c r="E76" s="75">
        <v>-0.19610769</v>
      </c>
      <c r="F76" s="8">
        <v>1109.927651</v>
      </c>
      <c r="G76">
        <v>-0.19714617600000001</v>
      </c>
    </row>
    <row r="77" spans="1:7" x14ac:dyDescent="0.25">
      <c r="A77" s="74">
        <v>10.494768000000001</v>
      </c>
      <c r="B77" s="8">
        <v>1109.9146000000001</v>
      </c>
      <c r="C77" s="75">
        <v>-0.16703466</v>
      </c>
      <c r="D77" s="8">
        <v>1109.9302</v>
      </c>
      <c r="E77" s="75">
        <v>-0.1703549</v>
      </c>
      <c r="F77" s="8">
        <v>1109.941131</v>
      </c>
      <c r="G77">
        <v>-0.17127841999999999</v>
      </c>
    </row>
    <row r="78" spans="1:7" x14ac:dyDescent="0.25">
      <c r="A78" s="74">
        <v>8.5724400999999997</v>
      </c>
      <c r="B78" s="8">
        <v>1109.9258</v>
      </c>
      <c r="C78" s="75">
        <v>-0.14501132</v>
      </c>
      <c r="D78" s="8">
        <v>1109.9418000000001</v>
      </c>
      <c r="E78" s="75">
        <v>-0.14797877000000001</v>
      </c>
      <c r="F78" s="8">
        <v>1109.9528299999999</v>
      </c>
      <c r="G78">
        <v>-0.148799548</v>
      </c>
    </row>
    <row r="79" spans="1:7" x14ac:dyDescent="0.25">
      <c r="A79" s="74">
        <v>7.0022248999999999</v>
      </c>
      <c r="B79" s="8">
        <v>1109.9357</v>
      </c>
      <c r="C79" s="75">
        <v>-0.125888</v>
      </c>
      <c r="D79" s="8">
        <v>1109.9519</v>
      </c>
      <c r="E79" s="75">
        <v>-0.12853782999999999</v>
      </c>
      <c r="F79" s="8">
        <v>1109.962986</v>
      </c>
      <c r="G79">
        <v>-0.129266881</v>
      </c>
    </row>
    <row r="80" spans="1:7" x14ac:dyDescent="0.25">
      <c r="A80" s="74">
        <v>5.7196264000000001</v>
      </c>
      <c r="B80" s="8">
        <v>1109.9440999999999</v>
      </c>
      <c r="C80" s="75">
        <v>-0.10928378</v>
      </c>
      <c r="D80" s="8">
        <v>1109.9607000000001</v>
      </c>
      <c r="E80" s="75">
        <v>-0.11164804</v>
      </c>
      <c r="F80" s="8">
        <v>1109.9718029999999</v>
      </c>
      <c r="G80">
        <v>-0.112295251</v>
      </c>
    </row>
    <row r="81" spans="1:7" x14ac:dyDescent="0.25">
      <c r="A81" s="74">
        <v>4.6719618000000001</v>
      </c>
      <c r="B81" s="8">
        <v>1109.9514999999999</v>
      </c>
      <c r="C81" s="75">
        <v>-9.4867497999999995E-2</v>
      </c>
      <c r="D81" s="8">
        <v>1109.9683</v>
      </c>
      <c r="E81" s="75">
        <v>-9.6975327E-2</v>
      </c>
      <c r="F81" s="8">
        <v>1109.9794569999999</v>
      </c>
      <c r="G81">
        <v>-9.7549602999999999E-2</v>
      </c>
    </row>
    <row r="82" spans="1:7" x14ac:dyDescent="0.25">
      <c r="A82" s="74">
        <v>3.8161980999999998</v>
      </c>
      <c r="B82" s="8">
        <v>1109.9579000000001</v>
      </c>
      <c r="C82" s="75">
        <v>-8.2351372000000006E-2</v>
      </c>
      <c r="D82" s="8">
        <v>1109.9748999999999</v>
      </c>
      <c r="E82" s="75">
        <v>-8.4229215999999996E-2</v>
      </c>
      <c r="F82" s="8">
        <v>1109.986103</v>
      </c>
      <c r="G82">
        <v>-8.4738530000000006E-2</v>
      </c>
    </row>
    <row r="83" spans="1:7" x14ac:dyDescent="0.25">
      <c r="A83" s="74">
        <v>3.1171845999999999</v>
      </c>
      <c r="B83" s="8">
        <v>1109.9635000000001</v>
      </c>
      <c r="C83" s="75">
        <v>-7.1485340999999994E-2</v>
      </c>
      <c r="D83" s="8">
        <v>1109.9806000000001</v>
      </c>
      <c r="E83" s="75">
        <v>-7.3157154000000002E-2</v>
      </c>
      <c r="F83" s="8">
        <v>1109.9918729999999</v>
      </c>
      <c r="G83">
        <v>-7.3608639000000003E-2</v>
      </c>
    </row>
    <row r="84" spans="1:7" x14ac:dyDescent="0.25">
      <c r="A84" s="74">
        <v>2.5462096000000001</v>
      </c>
      <c r="B84" s="8">
        <v>1109.9684</v>
      </c>
      <c r="C84" s="75">
        <v>-6.2052161000000002E-2</v>
      </c>
      <c r="D84" s="8">
        <v>1109.9855</v>
      </c>
      <c r="E84" s="75">
        <v>-6.3539572000000002E-2</v>
      </c>
      <c r="F84" s="8">
        <v>1109.996883</v>
      </c>
      <c r="G84">
        <v>-6.3939626999999999E-2</v>
      </c>
    </row>
    <row r="85" spans="1:7" x14ac:dyDescent="0.25">
      <c r="A85" s="74">
        <v>2.0798201999999999</v>
      </c>
      <c r="B85" s="8">
        <v>1109.9725000000001</v>
      </c>
      <c r="C85" s="75">
        <v>-5.3863108E-2</v>
      </c>
      <c r="D85" s="8">
        <v>1109.9899</v>
      </c>
      <c r="E85" s="75">
        <v>-5.5185645999999998E-2</v>
      </c>
      <c r="F85" s="8">
        <v>1110.001233</v>
      </c>
      <c r="G85">
        <v>-5.5539981000000002E-2</v>
      </c>
    </row>
    <row r="86" spans="1:7" x14ac:dyDescent="0.25">
      <c r="A86" s="74">
        <v>1.6988591</v>
      </c>
      <c r="B86" s="8">
        <v>1109.9762000000001</v>
      </c>
      <c r="C86" s="75">
        <v>-4.6754262999999997E-2</v>
      </c>
      <c r="D86" s="8">
        <v>1109.9937</v>
      </c>
      <c r="E86" s="75">
        <v>-4.7929513999999999E-2</v>
      </c>
      <c r="F86" s="8">
        <v>1110.005011</v>
      </c>
      <c r="G86">
        <v>-4.8243227999999999E-2</v>
      </c>
    </row>
    <row r="87" spans="1:7" x14ac:dyDescent="0.25">
      <c r="A87" s="74">
        <v>1.3876789</v>
      </c>
      <c r="B87" s="8">
        <v>1109.9792</v>
      </c>
      <c r="C87" s="75">
        <v>-4.0583267999999999E-2</v>
      </c>
      <c r="D87" s="8">
        <v>1109.9967999999999</v>
      </c>
      <c r="E87" s="75">
        <v>-4.1627052999999997E-2</v>
      </c>
      <c r="F87" s="8">
        <v>1110.008292</v>
      </c>
      <c r="G87">
        <v>-4.1904700000000003E-2</v>
      </c>
    </row>
    <row r="88" spans="1:7" x14ac:dyDescent="0.25">
      <c r="A88" s="74">
        <v>1.1334976000000001</v>
      </c>
      <c r="B88" s="8">
        <v>1109.9820999999999</v>
      </c>
      <c r="C88" s="75">
        <v>-3.5226489999999999E-2</v>
      </c>
      <c r="D88" s="8">
        <v>1109.9996000000001</v>
      </c>
      <c r="E88" s="75">
        <v>-3.6153025999999998E-2</v>
      </c>
      <c r="F88" s="8">
        <v>1110.011141</v>
      </c>
      <c r="G88">
        <v>-3.6398659E-2</v>
      </c>
    </row>
    <row r="89" spans="1:7" x14ac:dyDescent="0.25">
      <c r="A89" s="74">
        <v>0.92587470999999999</v>
      </c>
      <c r="B89" s="8">
        <v>1109.9844000000001</v>
      </c>
      <c r="C89" s="75">
        <v>-3.0576564000000001E-2</v>
      </c>
      <c r="D89" s="8">
        <v>1110.0020999999999</v>
      </c>
      <c r="E89" s="75">
        <v>-3.1398609000000001E-2</v>
      </c>
      <c r="F89" s="8">
        <v>1110.0136150000001</v>
      </c>
      <c r="G89">
        <v>-3.1615844999999997E-2</v>
      </c>
    </row>
    <row r="90" spans="1:7" x14ac:dyDescent="0.25">
      <c r="A90" s="74">
        <v>0.75628214999999999</v>
      </c>
      <c r="B90" s="8">
        <v>1109.9865</v>
      </c>
      <c r="C90" s="75">
        <v>-2.6540278E-2</v>
      </c>
      <c r="D90" s="8">
        <v>1110.0043000000001</v>
      </c>
      <c r="E90" s="75">
        <v>-2.7269261E-2</v>
      </c>
      <c r="F90" s="8">
        <v>1110.015764</v>
      </c>
      <c r="G90">
        <v>-2.7461319000000001E-2</v>
      </c>
    </row>
    <row r="91" spans="1:7" x14ac:dyDescent="0.25">
      <c r="A91" s="74">
        <v>0.61775385999999999</v>
      </c>
      <c r="B91" s="8">
        <v>1109.9883</v>
      </c>
      <c r="C91" s="75">
        <v>-2.3036685000000001E-2</v>
      </c>
      <c r="D91" s="8">
        <v>1110.0061000000001</v>
      </c>
      <c r="E91" s="75">
        <v>-2.3682846E-2</v>
      </c>
      <c r="F91" s="8">
        <v>1110.0176300000001</v>
      </c>
      <c r="G91">
        <v>-2.3852590999999999E-2</v>
      </c>
    </row>
    <row r="92" spans="1:7" x14ac:dyDescent="0.25">
      <c r="A92" s="74">
        <v>0.50459980999999998</v>
      </c>
      <c r="B92" s="8">
        <v>1109.9897000000001</v>
      </c>
      <c r="C92" s="75">
        <v>-1.9995513999999999E-2</v>
      </c>
      <c r="D92" s="8">
        <v>1110.0077000000001</v>
      </c>
      <c r="E92" s="75">
        <v>-2.0568011000000001E-2</v>
      </c>
      <c r="F92" s="8">
        <v>1110.0192500000001</v>
      </c>
      <c r="G92">
        <v>-2.0717988E-2</v>
      </c>
    </row>
    <row r="93" spans="1:7" x14ac:dyDescent="0.25">
      <c r="A93" s="74">
        <v>0.41217219999999999</v>
      </c>
      <c r="B93" s="8">
        <v>1109.9911999999999</v>
      </c>
      <c r="C93" s="75">
        <v>-1.7355756999999999E-2</v>
      </c>
      <c r="D93" s="8">
        <v>1110.0092</v>
      </c>
      <c r="E93" s="75">
        <v>-1.7862774000000001E-2</v>
      </c>
      <c r="F93" s="8">
        <v>1110.0206579999999</v>
      </c>
      <c r="G93">
        <v>-1.7995245E-2</v>
      </c>
    </row>
    <row r="94" spans="1:7" x14ac:dyDescent="0.25">
      <c r="A94" s="74">
        <v>0.33667457000000001</v>
      </c>
      <c r="B94" s="8">
        <v>1109.9922999999999</v>
      </c>
      <c r="C94" s="75">
        <v>-1.5064444999999999E-2</v>
      </c>
      <c r="D94" s="8">
        <v>1110.0103999999999</v>
      </c>
      <c r="E94" s="75">
        <v>-1.5513291E-2</v>
      </c>
      <c r="F94" s="8">
        <v>1110.02188</v>
      </c>
      <c r="G94">
        <v>-1.5630266E-2</v>
      </c>
    </row>
    <row r="95" spans="1:7" x14ac:dyDescent="0.25">
      <c r="A95" s="74">
        <v>0.27500585</v>
      </c>
      <c r="B95" s="8">
        <v>1109.9933000000001</v>
      </c>
      <c r="C95" s="75">
        <v>-1.3075598000000001E-2</v>
      </c>
      <c r="D95" s="8">
        <v>1110.0114000000001</v>
      </c>
      <c r="E95" s="75">
        <v>-1.347279E-2</v>
      </c>
      <c r="F95" s="8">
        <v>1110.0229420000001</v>
      </c>
      <c r="G95">
        <v>-1.3576054000000001E-2</v>
      </c>
    </row>
    <row r="96" spans="1:7" x14ac:dyDescent="0.25">
      <c r="A96" s="74">
        <v>0.22463299</v>
      </c>
      <c r="B96" s="8">
        <v>1109.9943000000001</v>
      </c>
      <c r="C96" s="75">
        <v>-1.1349296E-2</v>
      </c>
      <c r="D96" s="8">
        <v>1110.0123000000001</v>
      </c>
      <c r="E96" s="75">
        <v>-1.170065E-2</v>
      </c>
      <c r="F96" s="8">
        <v>1110.023864</v>
      </c>
      <c r="G96">
        <v>-1.1791785000000001E-2</v>
      </c>
    </row>
    <row r="97" spans="1:7" x14ac:dyDescent="0.25">
      <c r="A97" s="74">
        <v>0.18348693999999999</v>
      </c>
      <c r="B97" s="8">
        <v>1109.9949999999999</v>
      </c>
      <c r="C97" s="75">
        <v>-9.8508894E-3</v>
      </c>
      <c r="D97" s="8">
        <v>1110.0130999999999</v>
      </c>
      <c r="E97" s="75">
        <v>-1.0161583E-2</v>
      </c>
      <c r="F97" s="8">
        <v>1110.024664</v>
      </c>
      <c r="G97">
        <v>-1.0241994000000001E-2</v>
      </c>
    </row>
    <row r="98" spans="1:7" x14ac:dyDescent="0.25">
      <c r="A98" s="74">
        <v>0.14987760999999999</v>
      </c>
      <c r="B98" s="8">
        <v>1109.9956</v>
      </c>
      <c r="C98" s="75">
        <v>-8.5502983999999997E-3</v>
      </c>
      <c r="D98" s="8">
        <v>1110.0137999999999</v>
      </c>
      <c r="E98" s="75">
        <v>-8.8249417E-3</v>
      </c>
      <c r="F98" s="8">
        <v>1110.0253600000001</v>
      </c>
      <c r="G98">
        <v>-8.8958720000000008E-3</v>
      </c>
    </row>
    <row r="99" spans="1:7" x14ac:dyDescent="0.25">
      <c r="A99" s="74">
        <v>0.12242451</v>
      </c>
      <c r="B99" s="8">
        <v>1109.9962</v>
      </c>
      <c r="C99" s="75">
        <v>-7.4214110999999998E-3</v>
      </c>
      <c r="D99" s="8">
        <v>1110.0144</v>
      </c>
      <c r="E99" s="75">
        <v>-7.6641073000000004E-3</v>
      </c>
      <c r="F99" s="8">
        <v>1110.0259639999999</v>
      </c>
      <c r="G99">
        <v>-7.7266599999999998E-3</v>
      </c>
    </row>
    <row r="100" spans="1:7" ht="15.75" thickBot="1" x14ac:dyDescent="0.3">
      <c r="A100" s="76">
        <v>0.1</v>
      </c>
      <c r="B100" s="77">
        <v>1109.9966999999999</v>
      </c>
      <c r="C100" s="78">
        <v>-6.4415623999999998E-3</v>
      </c>
      <c r="D100" s="77">
        <v>1110.0148999999999</v>
      </c>
      <c r="E100" s="78">
        <v>-6.6559584999999998E-3</v>
      </c>
      <c r="F100" s="8">
        <v>1110.0264890000001</v>
      </c>
      <c r="G100">
        <v>-6.7111100000000002E-3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AAFD-7D85-48CA-BD33-8DA3CB104A26}">
  <dimension ref="A1:E74"/>
  <sheetViews>
    <sheetView workbookViewId="0">
      <selection sqref="A1:E1"/>
    </sheetView>
  </sheetViews>
  <sheetFormatPr defaultRowHeight="15" x14ac:dyDescent="0.25"/>
  <sheetData>
    <row r="1" spans="1:5" x14ac:dyDescent="0.25">
      <c r="A1" s="6">
        <v>199998.14</v>
      </c>
      <c r="B1" s="91">
        <v>42.200909000000003</v>
      </c>
      <c r="C1" s="91">
        <v>-0.76994967000000003</v>
      </c>
      <c r="D1" s="92">
        <v>42.205476893208889</v>
      </c>
      <c r="E1" s="92">
        <v>-0.78695225778499445</v>
      </c>
    </row>
    <row r="2" spans="1:5" x14ac:dyDescent="0.25">
      <c r="A2" s="6">
        <v>158857.26999999999</v>
      </c>
      <c r="B2" s="91">
        <v>42.300697</v>
      </c>
      <c r="C2" s="91">
        <v>-0.85074722999999997</v>
      </c>
      <c r="D2" s="92">
        <v>42.307723036701333</v>
      </c>
      <c r="E2" s="92">
        <v>-0.86889390868405003</v>
      </c>
    </row>
    <row r="3" spans="1:5" x14ac:dyDescent="0.25">
      <c r="A3" s="6">
        <v>126187.65</v>
      </c>
      <c r="B3" s="91">
        <v>42.410922999999997</v>
      </c>
      <c r="C3" s="91">
        <v>-0.93999666000000004</v>
      </c>
      <c r="D3" s="92">
        <v>42.420581662880259</v>
      </c>
      <c r="E3" s="92">
        <v>-0.95934056839580051</v>
      </c>
    </row>
    <row r="4" spans="1:5" x14ac:dyDescent="0.25">
      <c r="A4" s="6">
        <v>100226.4</v>
      </c>
      <c r="B4" s="91">
        <v>42.532767999999997</v>
      </c>
      <c r="C4" s="91">
        <v>-1.0386550000000001</v>
      </c>
      <c r="D4" s="92">
        <v>42.545246417145457</v>
      </c>
      <c r="E4" s="92">
        <v>-1.059248842923243</v>
      </c>
    </row>
    <row r="5" spans="1:5" x14ac:dyDescent="0.25">
      <c r="A5" s="6">
        <v>79609.562999999995</v>
      </c>
      <c r="B5" s="91">
        <v>42.667377000000002</v>
      </c>
      <c r="C5" s="91">
        <v>-1.1476478999999999</v>
      </c>
      <c r="D5" s="92">
        <v>42.682868321120523</v>
      </c>
      <c r="E5" s="92">
        <v>-1.1695411789116521</v>
      </c>
    </row>
    <row r="6" spans="1:5" x14ac:dyDescent="0.25">
      <c r="A6" s="6">
        <v>63233.004000000001</v>
      </c>
      <c r="B6" s="91">
        <v>42.816119999999998</v>
      </c>
      <c r="C6" s="91">
        <v>-1.2680838000000001</v>
      </c>
      <c r="D6" s="92">
        <v>42.834827088118551</v>
      </c>
      <c r="E6" s="92">
        <v>-1.2913233000859581</v>
      </c>
    </row>
    <row r="7" spans="1:5" x14ac:dyDescent="0.25">
      <c r="A7" s="6">
        <v>50224.538999999997</v>
      </c>
      <c r="B7" s="91">
        <v>42.980483999999997</v>
      </c>
      <c r="C7" s="91">
        <v>-1.4011674000000001</v>
      </c>
      <c r="D7" s="92">
        <v>43.0026203635557</v>
      </c>
      <c r="E7" s="92">
        <v>-1.4257954427941659</v>
      </c>
    </row>
    <row r="8" spans="1:5" x14ac:dyDescent="0.25">
      <c r="A8" s="6">
        <v>39897.565999999999</v>
      </c>
      <c r="B8" s="91">
        <v>43.161982999999999</v>
      </c>
      <c r="C8" s="91">
        <v>-1.5481278999999999</v>
      </c>
      <c r="D8" s="92">
        <v>43.187773407145869</v>
      </c>
      <c r="E8" s="92">
        <v>-1.5741799739122879</v>
      </c>
    </row>
    <row r="9" spans="1:5" x14ac:dyDescent="0.25">
      <c r="A9" s="6">
        <v>31686.09</v>
      </c>
      <c r="B9" s="91">
        <v>43.362746999999999</v>
      </c>
      <c r="C9" s="91">
        <v>-1.7106868</v>
      </c>
      <c r="D9" s="92">
        <v>43.392427970552703</v>
      </c>
      <c r="E9" s="92">
        <v>-1.7381933265608329</v>
      </c>
    </row>
    <row r="10" spans="1:5" x14ac:dyDescent="0.25">
      <c r="A10" s="6">
        <v>25172.58</v>
      </c>
      <c r="B10" s="91">
        <v>43.584274000000001</v>
      </c>
      <c r="C10" s="91">
        <v>-1.8900570999999999</v>
      </c>
      <c r="D10" s="92">
        <v>43.618080929662632</v>
      </c>
      <c r="E10" s="92">
        <v>-1.91903512037471</v>
      </c>
    </row>
    <row r="11" spans="1:5" x14ac:dyDescent="0.25">
      <c r="A11" s="6">
        <v>19995.175999999999</v>
      </c>
      <c r="B11" s="91">
        <v>43.829189</v>
      </c>
      <c r="C11" s="91">
        <v>-2.0883628999999999</v>
      </c>
      <c r="D11" s="92">
        <v>43.867372066981787</v>
      </c>
      <c r="E11" s="92">
        <v>-2.1188209181436362</v>
      </c>
    </row>
    <row r="12" spans="1:5" x14ac:dyDescent="0.25">
      <c r="A12" s="6">
        <v>15884.798000000001</v>
      </c>
      <c r="B12" s="91">
        <v>44.099632</v>
      </c>
      <c r="C12" s="91">
        <v>-2.3073397</v>
      </c>
      <c r="D12" s="92">
        <v>44.142445807296603</v>
      </c>
      <c r="E12" s="92">
        <v>-2.3392692952703329</v>
      </c>
    </row>
    <row r="13" spans="1:5" x14ac:dyDescent="0.25">
      <c r="A13" s="6">
        <v>12618.766</v>
      </c>
      <c r="B13" s="91">
        <v>44.398499000000001</v>
      </c>
      <c r="C13" s="91">
        <v>-2.5493313999999998</v>
      </c>
      <c r="D13" s="92">
        <v>44.446206930169822</v>
      </c>
      <c r="E13" s="92">
        <v>-2.5827081873105042</v>
      </c>
    </row>
    <row r="14" spans="1:5" x14ac:dyDescent="0.25">
      <c r="A14" s="6">
        <v>10020.785</v>
      </c>
      <c r="B14" s="91">
        <v>44.729233000000001</v>
      </c>
      <c r="C14" s="91">
        <v>-2.8171252999999998</v>
      </c>
      <c r="D14" s="92">
        <v>44.782109092361083</v>
      </c>
      <c r="E14" s="92">
        <v>-2.851905408548947</v>
      </c>
    </row>
    <row r="15" spans="1:5" x14ac:dyDescent="0.25">
      <c r="A15" s="6">
        <v>7959.7606999999998</v>
      </c>
      <c r="B15" s="91">
        <v>45.094273000000001</v>
      </c>
      <c r="C15" s="91">
        <v>-3.1126976000000002</v>
      </c>
      <c r="D15" s="92">
        <v>45.152581220557828</v>
      </c>
      <c r="E15" s="92">
        <v>-3.1488075386402441</v>
      </c>
    </row>
    <row r="16" spans="1:5" x14ac:dyDescent="0.25">
      <c r="A16" s="6">
        <v>6323.8188</v>
      </c>
      <c r="B16" s="91">
        <v>45.497269000000003</v>
      </c>
      <c r="C16" s="91">
        <v>-3.4390027999999999</v>
      </c>
      <c r="D16" s="92">
        <v>45.561273360106732</v>
      </c>
      <c r="E16" s="92">
        <v>-3.4763397807397021</v>
      </c>
    </row>
    <row r="17" spans="1:5" x14ac:dyDescent="0.25">
      <c r="A17" s="6">
        <v>5021.6068999999998</v>
      </c>
      <c r="B17" s="91">
        <v>45.943522999999999</v>
      </c>
      <c r="C17" s="91">
        <v>-3.8003336999999999</v>
      </c>
      <c r="D17" s="92">
        <v>46.013501848945737</v>
      </c>
      <c r="E17" s="92">
        <v>-3.838762730821828</v>
      </c>
    </row>
    <row r="18" spans="1:5" x14ac:dyDescent="0.25">
      <c r="A18" s="6">
        <v>3986.1731</v>
      </c>
      <c r="B18" s="91">
        <v>46.437443000000002</v>
      </c>
      <c r="C18" s="91">
        <v>-4.2002572999999996</v>
      </c>
      <c r="D18" s="92">
        <v>46.513662082605741</v>
      </c>
      <c r="E18" s="92">
        <v>-4.2395989272812562</v>
      </c>
    </row>
    <row r="19" spans="1:5" x14ac:dyDescent="0.25">
      <c r="A19" s="6">
        <v>3166.9594999999999</v>
      </c>
      <c r="B19" s="91">
        <v>46.981200999999999</v>
      </c>
      <c r="C19" s="91">
        <v>-4.6405396000000003</v>
      </c>
      <c r="D19" s="92">
        <v>47.063890753279217</v>
      </c>
      <c r="E19" s="92">
        <v>-4.6805607484995564</v>
      </c>
    </row>
    <row r="20" spans="1:5" x14ac:dyDescent="0.25">
      <c r="A20" s="6">
        <v>2515.8047000000001</v>
      </c>
      <c r="B20" s="91">
        <v>47.582290999999998</v>
      </c>
      <c r="C20" s="91">
        <v>-5.1272392</v>
      </c>
      <c r="D20" s="92">
        <v>47.671680536980467</v>
      </c>
      <c r="E20" s="92">
        <v>-5.167652941661232</v>
      </c>
    </row>
    <row r="21" spans="1:5" x14ac:dyDescent="0.25">
      <c r="A21" s="6">
        <v>1998.0817999999999</v>
      </c>
      <c r="B21" s="91">
        <v>48.247104999999998</v>
      </c>
      <c r="C21" s="91">
        <v>-5.6655382999999997</v>
      </c>
      <c r="D21" s="92">
        <v>48.343412724154859</v>
      </c>
      <c r="E21" s="92">
        <v>-5.7059895722566774</v>
      </c>
    </row>
    <row r="22" spans="1:5" x14ac:dyDescent="0.25">
      <c r="A22" s="6">
        <v>1588.4749999999999</v>
      </c>
      <c r="B22" s="91">
        <v>48.978397000000001</v>
      </c>
      <c r="C22" s="91">
        <v>-6.2576618000000002</v>
      </c>
      <c r="D22" s="92">
        <v>49.081768924017567</v>
      </c>
      <c r="E22" s="92">
        <v>-6.2977197236513067</v>
      </c>
    </row>
    <row r="23" spans="1:5" x14ac:dyDescent="0.25">
      <c r="A23" s="6">
        <v>1260.4036000000001</v>
      </c>
      <c r="B23" s="91">
        <v>49.793255000000002</v>
      </c>
      <c r="C23" s="91">
        <v>-6.9174509000000004</v>
      </c>
      <c r="D23" s="92">
        <v>49.90389495261239</v>
      </c>
      <c r="E23" s="92">
        <v>-6.956584319704457</v>
      </c>
    </row>
    <row r="24" spans="1:5" x14ac:dyDescent="0.25">
      <c r="A24" s="6">
        <v>1001.6024</v>
      </c>
      <c r="B24" s="91">
        <v>50.687846999999998</v>
      </c>
      <c r="C24" s="91">
        <v>-7.6417989999999998</v>
      </c>
      <c r="D24" s="92">
        <v>50.805799643904017</v>
      </c>
      <c r="E24" s="92">
        <v>-7.6793847778312418</v>
      </c>
    </row>
    <row r="25" spans="1:5" x14ac:dyDescent="0.25">
      <c r="A25" s="6">
        <v>795.25409000000002</v>
      </c>
      <c r="B25" s="91">
        <v>51.680016000000002</v>
      </c>
      <c r="C25" s="91">
        <v>-8.4451561000000002</v>
      </c>
      <c r="D25" s="92">
        <v>51.805344601058188</v>
      </c>
      <c r="E25" s="92">
        <v>-8.4804356648320578</v>
      </c>
    </row>
    <row r="26" spans="1:5" x14ac:dyDescent="0.25">
      <c r="A26" s="6">
        <v>631.81964000000005</v>
      </c>
      <c r="B26" s="91">
        <v>52.773308</v>
      </c>
      <c r="C26" s="91">
        <v>-9.3303919000000004</v>
      </c>
      <c r="D26" s="92">
        <v>52.905952698288743</v>
      </c>
      <c r="E26" s="92">
        <v>-9.3624801253803476</v>
      </c>
    </row>
    <row r="27" spans="1:5" x14ac:dyDescent="0.25">
      <c r="A27" s="6">
        <v>502.08864999999997</v>
      </c>
      <c r="B27" s="91">
        <v>53.979931000000001</v>
      </c>
      <c r="C27" s="91">
        <v>-10.307391000000001</v>
      </c>
      <c r="D27" s="92">
        <v>54.119756153213039</v>
      </c>
      <c r="E27" s="92">
        <v>-10.33524110751774</v>
      </c>
    </row>
    <row r="28" spans="1:5" x14ac:dyDescent="0.25">
      <c r="A28" s="6">
        <v>398.59697999999997</v>
      </c>
      <c r="B28" s="91">
        <v>55.318984999999998</v>
      </c>
      <c r="C28" s="91">
        <v>-11.391621000000001</v>
      </c>
      <c r="D28" s="92">
        <v>55.465789383301441</v>
      </c>
      <c r="E28" s="92">
        <v>-11.41397308968368</v>
      </c>
    </row>
    <row r="29" spans="1:5" x14ac:dyDescent="0.25">
      <c r="A29" s="6">
        <v>316.72298999999998</v>
      </c>
      <c r="B29" s="91">
        <v>56.792816000000002</v>
      </c>
      <c r="C29" s="91">
        <v>-12.584977</v>
      </c>
      <c r="D29" s="92">
        <v>56.946208932694063</v>
      </c>
      <c r="E29" s="92">
        <v>-12.600404359919571</v>
      </c>
    </row>
    <row r="30" spans="1:5" x14ac:dyDescent="0.25">
      <c r="A30" s="6">
        <v>251.69135</v>
      </c>
      <c r="B30" s="91">
        <v>58.420302999999997</v>
      </c>
      <c r="C30" s="91">
        <v>-13.902749</v>
      </c>
      <c r="D30" s="92">
        <v>58.579770312136667</v>
      </c>
      <c r="E30" s="92">
        <v>-13.90956587647449</v>
      </c>
    </row>
    <row r="31" spans="1:5" x14ac:dyDescent="0.25">
      <c r="A31" s="6">
        <v>199.80817999999999</v>
      </c>
      <c r="B31" s="91">
        <v>60.226601000000002</v>
      </c>
      <c r="C31" s="91">
        <v>-15.365304999999999</v>
      </c>
      <c r="D31" s="92">
        <v>60.391477467778429</v>
      </c>
      <c r="E31" s="92">
        <v>-15.361496190989531</v>
      </c>
    </row>
    <row r="32" spans="1:5" x14ac:dyDescent="0.25">
      <c r="A32" s="6">
        <v>158.62943000000001</v>
      </c>
      <c r="B32" s="91">
        <v>62.222389</v>
      </c>
      <c r="C32" s="91">
        <v>-16.981286999999998</v>
      </c>
      <c r="D32" s="92">
        <v>62.391761975047046</v>
      </c>
      <c r="E32" s="92">
        <v>-16.964555330379241</v>
      </c>
    </row>
    <row r="33" spans="1:5" x14ac:dyDescent="0.25">
      <c r="A33" s="6">
        <v>126.00809</v>
      </c>
      <c r="B33" s="91">
        <v>64.422424000000007</v>
      </c>
      <c r="C33" s="91">
        <v>-18.762653</v>
      </c>
      <c r="D33" s="92">
        <v>64.595135363270259</v>
      </c>
      <c r="E33" s="92">
        <v>-18.730373060147791</v>
      </c>
    </row>
    <row r="34" spans="1:5" x14ac:dyDescent="0.25">
      <c r="A34" s="6">
        <v>100.16024</v>
      </c>
      <c r="B34" s="91">
        <v>66.846046000000001</v>
      </c>
      <c r="C34" s="91">
        <v>-20.72505</v>
      </c>
      <c r="D34" s="92">
        <v>67.020642629895093</v>
      </c>
      <c r="E34" s="92">
        <v>-20.674212338904329</v>
      </c>
    </row>
    <row r="35" spans="1:5" x14ac:dyDescent="0.25">
      <c r="A35" s="6">
        <v>79.516548</v>
      </c>
      <c r="B35" s="91">
        <v>69.538239000000004</v>
      </c>
      <c r="C35" s="91">
        <v>-22.904913000000001</v>
      </c>
      <c r="D35" s="92">
        <v>69.712953341004834</v>
      </c>
      <c r="E35" s="92">
        <v>-22.831872035294921</v>
      </c>
    </row>
    <row r="36" spans="1:5" x14ac:dyDescent="0.25">
      <c r="A36" s="6">
        <v>63.160763000000003</v>
      </c>
      <c r="B36" s="91">
        <v>72.506500000000003</v>
      </c>
      <c r="C36" s="91">
        <v>-25.308304</v>
      </c>
      <c r="D36" s="92">
        <v>72.679152666670205</v>
      </c>
      <c r="E36" s="92">
        <v>-25.209030274131681</v>
      </c>
    </row>
    <row r="37" spans="1:5" x14ac:dyDescent="0.25">
      <c r="A37" s="6">
        <v>50.208866</v>
      </c>
      <c r="B37" s="91">
        <v>75.774390999999994</v>
      </c>
      <c r="C37" s="91">
        <v>-27.954308000000001</v>
      </c>
      <c r="D37" s="92">
        <v>75.942377059663755</v>
      </c>
      <c r="E37" s="92">
        <v>-27.824230136447181</v>
      </c>
    </row>
    <row r="38" spans="1:5" x14ac:dyDescent="0.25">
      <c r="A38" s="6">
        <v>39.859695000000002</v>
      </c>
      <c r="B38" s="91">
        <v>79.405997999999997</v>
      </c>
      <c r="C38" s="91">
        <v>-30.894812000000002</v>
      </c>
      <c r="D38" s="92">
        <v>79.566130906840982</v>
      </c>
      <c r="E38" s="92">
        <v>-30.728367096955711</v>
      </c>
    </row>
    <row r="39" spans="1:5" x14ac:dyDescent="0.25">
      <c r="A39" s="6">
        <v>31.672298000000001</v>
      </c>
      <c r="B39" s="91">
        <v>83.403130000000004</v>
      </c>
      <c r="C39" s="91">
        <v>-34.131283000000003</v>
      </c>
      <c r="D39" s="92">
        <v>83.551700951318139</v>
      </c>
      <c r="E39" s="92">
        <v>-33.922442152426058</v>
      </c>
    </row>
    <row r="40" spans="1:5" x14ac:dyDescent="0.25">
      <c r="A40" s="6">
        <v>25.136747</v>
      </c>
      <c r="B40" s="91">
        <v>87.843024999999997</v>
      </c>
      <c r="C40" s="91">
        <v>-37.726170000000003</v>
      </c>
      <c r="D40" s="92">
        <v>87.975463378952242</v>
      </c>
      <c r="E40" s="92">
        <v>-37.46755328549343</v>
      </c>
    </row>
    <row r="41" spans="1:5" x14ac:dyDescent="0.25">
      <c r="A41" s="6">
        <v>19.980817999999999</v>
      </c>
      <c r="B41" s="91">
        <v>92.715812999999997</v>
      </c>
      <c r="C41" s="91">
        <v>-41.671374999999998</v>
      </c>
      <c r="D41" s="92">
        <v>92.826704411748381</v>
      </c>
      <c r="E41" s="92">
        <v>-41.355252700925703</v>
      </c>
    </row>
    <row r="42" spans="1:5" x14ac:dyDescent="0.25">
      <c r="A42" s="6">
        <v>15.857576999999999</v>
      </c>
      <c r="B42" s="91">
        <v>98.135886999999997</v>
      </c>
      <c r="C42" s="91">
        <v>-46.060287000000002</v>
      </c>
      <c r="D42" s="92">
        <v>98.218391809345462</v>
      </c>
      <c r="E42" s="92">
        <v>-45.677662725673663</v>
      </c>
    </row>
    <row r="43" spans="1:5" x14ac:dyDescent="0.25">
      <c r="A43" s="6">
        <v>12.600809</v>
      </c>
      <c r="B43" s="91">
        <v>104.09108999999999</v>
      </c>
      <c r="C43" s="91">
        <v>-50.886237999999999</v>
      </c>
      <c r="D43" s="92">
        <v>104.13874174038</v>
      </c>
      <c r="E43" s="92">
        <v>-50.42897118908634</v>
      </c>
    </row>
    <row r="44" spans="1:5" x14ac:dyDescent="0.25">
      <c r="A44" s="6">
        <v>10.016025000000001</v>
      </c>
      <c r="B44" s="91">
        <v>110.66132</v>
      </c>
      <c r="C44" s="91">
        <v>-56.217948999999997</v>
      </c>
      <c r="D44" s="92">
        <v>110.6703017271515</v>
      </c>
      <c r="E44" s="92">
        <v>-55.676188728284849</v>
      </c>
    </row>
    <row r="45" spans="1:5" x14ac:dyDescent="0.25">
      <c r="A45" s="6">
        <v>7.9557003999999996</v>
      </c>
      <c r="B45" s="91">
        <v>117.95774</v>
      </c>
      <c r="C45" s="91">
        <v>-62.139355000000002</v>
      </c>
      <c r="D45" s="92">
        <v>117.92794874958921</v>
      </c>
      <c r="E45" s="92">
        <v>-61.495381309368582</v>
      </c>
    </row>
    <row r="46" spans="1:5" x14ac:dyDescent="0.25">
      <c r="A46" s="6">
        <v>6.3105811999999997</v>
      </c>
      <c r="B46" s="91">
        <v>126.11439</v>
      </c>
      <c r="C46" s="91">
        <v>-68.721915999999993</v>
      </c>
      <c r="D46" s="92">
        <v>126.04376518518281</v>
      </c>
      <c r="E46" s="92">
        <v>-67.941078281959278</v>
      </c>
    </row>
    <row r="47" spans="1:5" x14ac:dyDescent="0.25">
      <c r="A47" s="6">
        <v>5.0144419999999998</v>
      </c>
      <c r="B47" s="91">
        <v>135.13151999999999</v>
      </c>
      <c r="C47" s="91">
        <v>-75.884986999999995</v>
      </c>
      <c r="D47" s="92">
        <v>135.00103948071259</v>
      </c>
      <c r="E47" s="92">
        <v>-74.914273356557842</v>
      </c>
    </row>
    <row r="48" spans="1:5" x14ac:dyDescent="0.25">
      <c r="A48" s="6">
        <v>3.9859697999999999</v>
      </c>
      <c r="B48" s="91">
        <v>145.12835999999999</v>
      </c>
      <c r="C48" s="91">
        <v>-83.621109000000004</v>
      </c>
      <c r="D48" s="92">
        <v>144.88095519211049</v>
      </c>
      <c r="E48" s="92">
        <v>-82.39705467412179</v>
      </c>
    </row>
    <row r="49" spans="1:5" x14ac:dyDescent="0.25">
      <c r="A49" s="6">
        <v>3.1655185000000001</v>
      </c>
      <c r="B49" s="91">
        <v>156.14626999999999</v>
      </c>
      <c r="C49" s="91">
        <v>-91.903885000000002</v>
      </c>
      <c r="D49" s="92">
        <v>155.67309021500901</v>
      </c>
      <c r="E49" s="92">
        <v>-90.379060231734499</v>
      </c>
    </row>
    <row r="50" spans="1:5" x14ac:dyDescent="0.25">
      <c r="A50" s="6">
        <v>2.5136747000000002</v>
      </c>
      <c r="B50" s="91">
        <v>167.98871</v>
      </c>
      <c r="C50" s="91">
        <v>-100.67896</v>
      </c>
      <c r="D50" s="92">
        <v>167.1390266513767</v>
      </c>
      <c r="E50" s="92">
        <v>-98.861628690360291</v>
      </c>
    </row>
    <row r="51" spans="1:5" x14ac:dyDescent="0.25">
      <c r="A51" s="6">
        <v>1.9970603</v>
      </c>
      <c r="B51" s="91">
        <v>180.31511</v>
      </c>
      <c r="C51" s="91">
        <v>-110.04568</v>
      </c>
      <c r="D51" s="92">
        <v>178.93287111632199</v>
      </c>
      <c r="E51" s="92">
        <v>-108.0271606734609</v>
      </c>
    </row>
    <row r="52" spans="1:5" x14ac:dyDescent="0.25">
      <c r="A52" s="6">
        <v>1.5846856</v>
      </c>
      <c r="B52" s="91">
        <v>192.83742000000001</v>
      </c>
      <c r="C52" s="91">
        <v>-120.45598</v>
      </c>
      <c r="D52" s="92">
        <v>190.80423260958011</v>
      </c>
      <c r="E52" s="92">
        <v>-118.4092275916982</v>
      </c>
    </row>
    <row r="53" spans="1:5" x14ac:dyDescent="0.25">
      <c r="A53" s="6">
        <v>1.2596742000000001</v>
      </c>
      <c r="B53" s="91">
        <v>205.05850000000001</v>
      </c>
      <c r="C53" s="91">
        <v>-132.44068999999999</v>
      </c>
      <c r="D53" s="92">
        <v>202.34552953401871</v>
      </c>
      <c r="E53" s="92">
        <v>-130.58987183602301</v>
      </c>
    </row>
    <row r="54" spans="1:5" x14ac:dyDescent="0.25">
      <c r="A54" s="6">
        <v>1.0000639</v>
      </c>
      <c r="B54" s="91">
        <v>216.95260999999999</v>
      </c>
      <c r="C54" s="91">
        <v>-147.09021000000001</v>
      </c>
      <c r="D54" s="92">
        <v>213.61528370696701</v>
      </c>
      <c r="E54" s="92">
        <v>-145.66751706853839</v>
      </c>
    </row>
    <row r="55" spans="1:5" x14ac:dyDescent="0.25">
      <c r="A55" s="6">
        <v>0.79443752999999995</v>
      </c>
      <c r="B55" s="91">
        <v>228.43817000000001</v>
      </c>
      <c r="C55" s="91">
        <v>-165.43120999999999</v>
      </c>
      <c r="D55" s="92">
        <v>224.61502397028971</v>
      </c>
      <c r="E55" s="92">
        <v>-164.633767151798</v>
      </c>
    </row>
    <row r="56" spans="1:5" x14ac:dyDescent="0.25">
      <c r="A56" s="6">
        <v>0.63126212000000004</v>
      </c>
      <c r="B56" s="91">
        <v>239.74368000000001</v>
      </c>
      <c r="C56" s="91">
        <v>-188.7388</v>
      </c>
      <c r="D56" s="92">
        <v>235.6210515865196</v>
      </c>
      <c r="E56" s="92">
        <v>-188.71127100762439</v>
      </c>
    </row>
    <row r="57" spans="1:5" x14ac:dyDescent="0.25">
      <c r="A57" s="6">
        <v>0.50118678999999999</v>
      </c>
      <c r="B57" s="91">
        <v>251.28534999999999</v>
      </c>
      <c r="C57" s="91">
        <v>-218.54173</v>
      </c>
      <c r="D57" s="92">
        <v>247.0713389850946</v>
      </c>
      <c r="E57" s="92">
        <v>-219.37903034517899</v>
      </c>
    </row>
    <row r="58" spans="1:5" x14ac:dyDescent="0.25">
      <c r="A58" s="6">
        <v>0.39867833000000003</v>
      </c>
      <c r="B58" s="91">
        <v>263.38628999999997</v>
      </c>
      <c r="C58" s="91">
        <v>-255.97226000000001</v>
      </c>
      <c r="D58" s="92">
        <v>259.29332620003089</v>
      </c>
      <c r="E58" s="92">
        <v>-257.71385524163293</v>
      </c>
    </row>
    <row r="59" spans="1:5" x14ac:dyDescent="0.25">
      <c r="A59" s="6">
        <v>0.3161931</v>
      </c>
      <c r="B59" s="91">
        <v>276.85433999999998</v>
      </c>
      <c r="C59" s="91">
        <v>-303.66678000000002</v>
      </c>
      <c r="D59" s="92">
        <v>273.09645659771132</v>
      </c>
      <c r="E59" s="92">
        <v>-306.33785740043572</v>
      </c>
    </row>
    <row r="60" spans="1:5" x14ac:dyDescent="0.25">
      <c r="A60" s="6">
        <v>0.25117347000000001</v>
      </c>
      <c r="B60" s="91">
        <v>292.03951999999998</v>
      </c>
      <c r="C60" s="91">
        <v>-362.85329999999999</v>
      </c>
      <c r="D60" s="92">
        <v>288.82395028380103</v>
      </c>
      <c r="E60" s="92">
        <v>-366.43551420837781</v>
      </c>
    </row>
    <row r="61" spans="1:5" x14ac:dyDescent="0.25">
      <c r="A61" s="6">
        <v>0.19980818</v>
      </c>
      <c r="B61" s="91">
        <v>309.58285999999998</v>
      </c>
      <c r="C61" s="91">
        <v>-435.80417</v>
      </c>
      <c r="D61" s="92">
        <v>307.11621344690212</v>
      </c>
      <c r="E61" s="92">
        <v>-440.25870395271249</v>
      </c>
    </row>
    <row r="62" spans="1:5" x14ac:dyDescent="0.25">
      <c r="A62" s="6">
        <v>0.15846856000000001</v>
      </c>
      <c r="B62" s="91">
        <v>330.61633</v>
      </c>
      <c r="C62" s="91">
        <v>-527.11694</v>
      </c>
      <c r="D62" s="92">
        <v>329.13251169152971</v>
      </c>
      <c r="E62" s="92">
        <v>-532.39795643001366</v>
      </c>
    </row>
    <row r="63" spans="1:5" x14ac:dyDescent="0.25">
      <c r="A63" s="6">
        <v>0.12590654000000001</v>
      </c>
      <c r="B63" s="91">
        <v>355.60977000000003</v>
      </c>
      <c r="C63" s="91">
        <v>-638.72020999999995</v>
      </c>
      <c r="D63" s="92">
        <v>355.34293912387892</v>
      </c>
      <c r="E63" s="92">
        <v>-644.73372571179971</v>
      </c>
    </row>
    <row r="64" spans="1:5" x14ac:dyDescent="0.25">
      <c r="A64" s="6">
        <v>0.10013975</v>
      </c>
      <c r="B64" s="91">
        <v>385.59026999999998</v>
      </c>
      <c r="C64" s="91">
        <v>-775.04114000000004</v>
      </c>
      <c r="D64" s="92">
        <v>386.8014593474212</v>
      </c>
      <c r="E64" s="92">
        <v>-781.65486013964687</v>
      </c>
    </row>
    <row r="65" spans="1:5" x14ac:dyDescent="0.25">
      <c r="A65" s="6">
        <v>7.9421177999999995E-2</v>
      </c>
      <c r="B65" s="91">
        <v>422.36221</v>
      </c>
      <c r="C65" s="91">
        <v>-944.22051999999996</v>
      </c>
      <c r="D65" s="92">
        <v>425.37736403110421</v>
      </c>
      <c r="E65" s="92">
        <v>-951.24961363100647</v>
      </c>
    </row>
    <row r="66" spans="1:5" x14ac:dyDescent="0.25">
      <c r="A66" s="6">
        <v>6.3101739000000004E-2</v>
      </c>
      <c r="B66" s="91">
        <v>466.71609000000001</v>
      </c>
      <c r="C66" s="91">
        <v>-1149.8422</v>
      </c>
      <c r="D66" s="92">
        <v>471.87352487190122</v>
      </c>
      <c r="E66" s="92">
        <v>-1157.007050000971</v>
      </c>
    </row>
    <row r="67" spans="1:5" x14ac:dyDescent="0.25">
      <c r="A67" s="6">
        <v>5.0154074999999999E-2</v>
      </c>
      <c r="B67" s="91">
        <v>520.59351000000004</v>
      </c>
      <c r="C67" s="91">
        <v>-1400.8427999999999</v>
      </c>
      <c r="D67" s="92">
        <v>528.29571451164588</v>
      </c>
      <c r="E67" s="92">
        <v>-1407.751606610987</v>
      </c>
    </row>
    <row r="68" spans="1:5" x14ac:dyDescent="0.25">
      <c r="A68" s="6">
        <v>3.9804459E-2</v>
      </c>
      <c r="B68" s="91">
        <v>586.67169000000001</v>
      </c>
      <c r="C68" s="91">
        <v>-1709.6692</v>
      </c>
      <c r="D68" s="92">
        <v>597.41201792751951</v>
      </c>
      <c r="E68" s="92">
        <v>-1715.7654727927179</v>
      </c>
    </row>
    <row r="69" spans="1:5" x14ac:dyDescent="0.25">
      <c r="A69" s="6">
        <v>3.1592204999999998E-2</v>
      </c>
      <c r="B69" s="91">
        <v>667.28357000000005</v>
      </c>
      <c r="C69" s="91">
        <v>-2087.2089999999998</v>
      </c>
      <c r="D69" s="92">
        <v>681.61974828033885</v>
      </c>
      <c r="E69" s="92">
        <v>-2091.720587255646</v>
      </c>
    </row>
    <row r="70" spans="1:5" x14ac:dyDescent="0.25">
      <c r="A70" s="6">
        <v>2.5144994E-2</v>
      </c>
      <c r="B70" s="91">
        <v>764.36797999999999</v>
      </c>
      <c r="C70" s="91">
        <v>-2542.5144</v>
      </c>
      <c r="D70" s="92">
        <v>782.89622765707952</v>
      </c>
      <c r="E70" s="92">
        <v>-2544.4220860182718</v>
      </c>
    </row>
    <row r="71" spans="1:5" x14ac:dyDescent="0.25">
      <c r="A71" s="6">
        <v>1.9949391E-2</v>
      </c>
      <c r="B71" s="91">
        <v>884.46204</v>
      </c>
      <c r="C71" s="91">
        <v>-3106.2341000000001</v>
      </c>
      <c r="D71" s="92">
        <v>907.99961244772601</v>
      </c>
      <c r="E71" s="92">
        <v>-3104.0711659399421</v>
      </c>
    </row>
    <row r="72" spans="1:5" x14ac:dyDescent="0.25">
      <c r="A72" s="6">
        <v>1.5860691999999999E-2</v>
      </c>
      <c r="B72" s="91">
        <v>1029.7113999999999</v>
      </c>
      <c r="C72" s="91">
        <v>-3788.4342999999999</v>
      </c>
      <c r="D72" s="92">
        <v>1059.0905567570931</v>
      </c>
      <c r="E72" s="92">
        <v>-3780.330244407236</v>
      </c>
    </row>
    <row r="73" spans="1:5" x14ac:dyDescent="0.25">
      <c r="A73" s="6">
        <v>1.2576789E-2</v>
      </c>
      <c r="B73" s="91">
        <v>1209.1093000000001</v>
      </c>
      <c r="C73" s="91">
        <v>-4631.3505999999998</v>
      </c>
      <c r="D73" s="92">
        <v>1245.4327465841741</v>
      </c>
      <c r="E73" s="92">
        <v>-4614.6590483713426</v>
      </c>
    </row>
    <row r="74" spans="1:5" x14ac:dyDescent="0.25">
      <c r="A74" s="6">
        <v>1.000917E-2</v>
      </c>
      <c r="B74" s="91">
        <v>1424.6324</v>
      </c>
      <c r="C74" s="91">
        <v>-5644.2660999999998</v>
      </c>
      <c r="D74" s="92">
        <v>1468.9728996323311</v>
      </c>
      <c r="E74" s="92">
        <v>-5615.7695459360066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9f3669-58e9-453a-aab3-9449a398dc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7CB608DF77642B32363FEA1A8D6ED" ma:contentTypeVersion="13" ma:contentTypeDescription="Create a new document." ma:contentTypeScope="" ma:versionID="60da8da67832157b53ddd3885e82d365">
  <xsd:schema xmlns:xsd="http://www.w3.org/2001/XMLSchema" xmlns:xs="http://www.w3.org/2001/XMLSchema" xmlns:p="http://schemas.microsoft.com/office/2006/metadata/properties" xmlns:ns3="789f3669-58e9-453a-aab3-9449a398dc0e" xmlns:ns4="8c01272d-a0a3-40dc-a393-2041f81f19c5" targetNamespace="http://schemas.microsoft.com/office/2006/metadata/properties" ma:root="true" ma:fieldsID="be128519fc943fd0781e55ac20fffc24" ns3:_="" ns4:_="">
    <xsd:import namespace="789f3669-58e9-453a-aab3-9449a398dc0e"/>
    <xsd:import namespace="8c01272d-a0a3-40dc-a393-2041f81f19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f3669-58e9-453a-aab3-9449a398d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1272d-a0a3-40dc-a393-2041f81f19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BE1806-0A7E-49F1-AE59-165ADD2270EC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8c01272d-a0a3-40dc-a393-2041f81f19c5"/>
    <ds:schemaRef ds:uri="http://schemas.microsoft.com/office/infopath/2007/PartnerControls"/>
    <ds:schemaRef ds:uri="http://schemas.openxmlformats.org/package/2006/metadata/core-properties"/>
    <ds:schemaRef ds:uri="789f3669-58e9-453a-aab3-9449a398dc0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FA7D20-1F2A-453A-8860-FC9EE5A9A2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E9319B-ECDE-4132-B8DF-66C27172A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9f3669-58e9-453a-aab3-9449a398dc0e"/>
    <ds:schemaRef ds:uri="8c01272d-a0a3-40dc-a393-2041f81f1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abhi analysis</vt:lpstr>
      <vt:lpstr>circle analysis</vt:lpstr>
      <vt:lpstr>circle data</vt:lpstr>
      <vt:lpstr>abhi data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2023-09-28T05:21:04Z</dcterms:created>
  <dcterms:modified xsi:type="dcterms:W3CDTF">2023-10-03T05:29:25Z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0x010100CA77CB608DF77642B32363FEA1A8D6ED</vt:lpwstr>
  </property>
</Properties>
</file>