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bacin-my.sharepoint.com/personal/22d1412_iitb_ac_in/Documents/3rd Semester/Fitting Inhomogenous Project/Code/python/experimental/"/>
    </mc:Choice>
  </mc:AlternateContent>
  <xr:revisionPtr revIDLastSave="0" documentId="8_{0D0D4CCF-6C0E-4AB1-9091-095CB47D0F13}" xr6:coauthVersionLast="36" xr6:coauthVersionMax="36" xr10:uidLastSave="{00000000-0000-0000-0000-000000000000}"/>
  <bookViews>
    <workbookView xWindow="0" yWindow="0" windowWidth="21570" windowHeight="6660" tabRatio="373" xr2:uid="{356321C6-8911-4290-981D-E214E04D53E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" i="1" l="1"/>
  <c r="T18" i="1"/>
  <c r="U17" i="1"/>
  <c r="T17" i="1"/>
  <c r="Q15" i="1"/>
  <c r="U15" i="1" s="1"/>
  <c r="Q13" i="1"/>
  <c r="Q14" i="1"/>
  <c r="U14" i="1" s="1"/>
  <c r="Q16" i="1"/>
  <c r="U16" i="1" s="1"/>
  <c r="L16" i="1"/>
  <c r="P16" i="1" s="1"/>
  <c r="T16" i="1" s="1"/>
  <c r="L15" i="1"/>
  <c r="L14" i="1"/>
  <c r="P14" i="1" s="1"/>
  <c r="T14" i="1" s="1"/>
  <c r="L13" i="1"/>
  <c r="P13" i="1" s="1"/>
  <c r="T13" i="1" s="1"/>
  <c r="U13" i="1" l="1"/>
  <c r="P15" i="1"/>
  <c r="T15" i="1" s="1"/>
</calcChain>
</file>

<file path=xl/sharedStrings.xml><?xml version="1.0" encoding="utf-8"?>
<sst xmlns="http://schemas.openxmlformats.org/spreadsheetml/2006/main" count="166" uniqueCount="66">
  <si>
    <t>Results:</t>
  </si>
  <si>
    <t>Fit:</t>
  </si>
  <si>
    <t>===</t>
  </si>
  <si>
    <t>Z</t>
  </si>
  <si>
    <t>fit</t>
  </si>
  <si>
    <t>Analysis</t>
  </si>
  <si>
    <t>(092823</t>
  </si>
  <si>
    <t>Equivalent</t>
  </si>
  <si>
    <t>circuit:</t>
  </si>
  <si>
    <t>R2</t>
  </si>
  <si>
    <t>=</t>
  </si>
  <si>
    <t>Ohm</t>
  </si>
  <si>
    <t>std</t>
  </si>
  <si>
    <t>err.</t>
  </si>
  <si>
    <t>s</t>
  </si>
  <si>
    <t>Chi^2/|Z|^2</t>
  </si>
  <si>
    <t>Chi</t>
  </si>
  <si>
    <t>/</t>
  </si>
  <si>
    <t>sqrt(N)</t>
  </si>
  <si>
    <t>Select:</t>
  </si>
  <si>
    <t>current</t>
  </si>
  <si>
    <t>cycle</t>
  </si>
  <si>
    <t>Method:</t>
  </si>
  <si>
    <t>Levenberg-Marquardt</t>
  </si>
  <si>
    <t>Stop</t>
  </si>
  <si>
    <t>randomize</t>
  </si>
  <si>
    <t>on:</t>
  </si>
  <si>
    <t>iterations</t>
  </si>
  <si>
    <t>Weight:</t>
  </si>
  <si>
    <t>|Z|^2</t>
  </si>
  <si>
    <t>Monte-Carlo</t>
  </si>
  <si>
    <t>with:</t>
  </si>
  <si>
    <t>simulations</t>
  </si>
  <si>
    <t>fitted</t>
  </si>
  <si>
    <t>R1</t>
  </si>
  <si>
    <t>R1+Ma2</t>
  </si>
  <si>
    <t>Rd2</t>
  </si>
  <si>
    <t>t2</t>
  </si>
  <si>
    <t>a2</t>
  </si>
  <si>
    <t>Tau</t>
  </si>
  <si>
    <t>Alpha</t>
  </si>
  <si>
    <t>Q</t>
  </si>
  <si>
    <t>alpha</t>
  </si>
  <si>
    <t>11:02)</t>
  </si>
  <si>
    <t>Chi^2</t>
  </si>
  <si>
    <t>Ohm^2</t>
  </si>
  <si>
    <t>Randomize</t>
  </si>
  <si>
    <t>+</t>
  </si>
  <si>
    <t>Simplex</t>
  </si>
  <si>
    <t>Exp Data (Abhishek, Uni Tortuosity)</t>
  </si>
  <si>
    <t>Fitted EC-Lab (Unit Weighing)</t>
  </si>
  <si>
    <t>12:19)</t>
  </si>
  <si>
    <t>EC-Lab Fitting(Unit Weighing)</t>
  </si>
  <si>
    <t>EC-Lab Fitting(Mod Weighing)</t>
  </si>
  <si>
    <t>EC-Lab  to My Expression</t>
  </si>
  <si>
    <t>Fitted EC-Lab (Mod Weighing)</t>
  </si>
  <si>
    <t>Python Fitted</t>
  </si>
  <si>
    <t>unit weighing</t>
  </si>
  <si>
    <t>mod weighing</t>
  </si>
  <si>
    <t>Unit Weighing</t>
  </si>
  <si>
    <t>Mod Weighing</t>
  </si>
  <si>
    <t>% Error</t>
  </si>
  <si>
    <t>unit</t>
  </si>
  <si>
    <t>mod</t>
  </si>
  <si>
    <t>Chi/sqrt(N)</t>
  </si>
  <si>
    <t>Chi^2 or Chi^2/mod(Z^2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</si>
</sst>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9" formatCode="0.000000"/>
    <numFmt numFmtId="170" formatCode="0.00000"/>
    <numFmt numFmtId="171" formatCode="0.0000"/>
    <numFmt numFmtId="172" formatCode="0.000"/>
    <numFmt numFmtId="173" formatCode="0.0"/>
    <numFmt numFmtId="180" formatCode="0.0E+00"/>
    <numFmt numFmtId="182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2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0" xfId="0" applyAlignment="1"/>
    <xf numFmtId="173" fontId="0" fillId="6" borderId="1" xfId="0" applyNumberFormat="1" applyFill="1" applyBorder="1" applyAlignment="1">
      <alignment horizontal="center" vertical="center"/>
    </xf>
    <xf numFmtId="169" fontId="0" fillId="6" borderId="1" xfId="0" applyNumberFormat="1" applyFill="1" applyBorder="1" applyAlignment="1">
      <alignment horizontal="center" vertical="center"/>
    </xf>
    <xf numFmtId="173" fontId="0" fillId="5" borderId="1" xfId="0" applyNumberFormat="1" applyFill="1" applyBorder="1" applyAlignment="1">
      <alignment horizontal="center" vertical="center"/>
    </xf>
    <xf numFmtId="169" fontId="0" fillId="5" borderId="1" xfId="0" applyNumberFormat="1" applyFill="1" applyBorder="1" applyAlignment="1">
      <alignment horizontal="center" vertical="center"/>
    </xf>
    <xf numFmtId="171" fontId="0" fillId="5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180" fontId="0" fillId="5" borderId="8" xfId="0" applyNumberFormat="1" applyFill="1" applyBorder="1" applyAlignment="1">
      <alignment horizontal="center" vertical="center"/>
    </xf>
    <xf numFmtId="170" fontId="0" fillId="6" borderId="8" xfId="0" applyNumberFormat="1" applyFill="1" applyBorder="1" applyAlignment="1">
      <alignment horizontal="center" vertical="center"/>
    </xf>
    <xf numFmtId="170" fontId="0" fillId="5" borderId="9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vertical="center" wrapText="1"/>
    </xf>
    <xf numFmtId="180" fontId="0" fillId="6" borderId="6" xfId="0" applyNumberFormat="1" applyFill="1" applyBorder="1" applyAlignment="1">
      <alignment horizontal="center" vertical="center"/>
    </xf>
    <xf numFmtId="180" fontId="0" fillId="6" borderId="3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 wrapText="1"/>
    </xf>
    <xf numFmtId="0" fontId="0" fillId="6" borderId="0" xfId="0" applyFill="1"/>
    <xf numFmtId="0" fontId="0" fillId="5" borderId="0" xfId="0" applyFill="1"/>
    <xf numFmtId="171" fontId="0" fillId="8" borderId="1" xfId="0" applyNumberFormat="1" applyFill="1" applyBorder="1" applyAlignment="1">
      <alignment horizontal="center" vertical="center"/>
    </xf>
    <xf numFmtId="0" fontId="2" fillId="8" borderId="0" xfId="0" applyFont="1" applyFill="1"/>
    <xf numFmtId="0" fontId="0" fillId="7" borderId="15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0" borderId="0" xfId="0" applyFill="1" applyBorder="1" applyAlignment="1"/>
    <xf numFmtId="171" fontId="0" fillId="6" borderId="3" xfId="0" applyNumberFormat="1" applyFill="1" applyBorder="1" applyAlignment="1">
      <alignment horizontal="center" vertical="center"/>
    </xf>
    <xf numFmtId="170" fontId="0" fillId="6" borderId="6" xfId="0" applyNumberFormat="1" applyFill="1" applyBorder="1" applyAlignment="1">
      <alignment horizontal="center" vertical="center"/>
    </xf>
    <xf numFmtId="173" fontId="0" fillId="6" borderId="3" xfId="0" applyNumberFormat="1" applyFill="1" applyBorder="1" applyAlignment="1">
      <alignment horizontal="center" vertical="center"/>
    </xf>
    <xf numFmtId="169" fontId="0" fillId="6" borderId="3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 wrapText="1"/>
    </xf>
    <xf numFmtId="172" fontId="2" fillId="9" borderId="12" xfId="0" applyNumberFormat="1" applyFont="1" applyFill="1" applyBorder="1" applyAlignment="1">
      <alignment horizontal="center"/>
    </xf>
    <xf numFmtId="2" fontId="2" fillId="9" borderId="12" xfId="0" applyNumberFormat="1" applyFont="1" applyFill="1" applyBorder="1" applyAlignment="1">
      <alignment horizontal="center"/>
    </xf>
    <xf numFmtId="182" fontId="2" fillId="9" borderId="12" xfId="0" applyNumberFormat="1" applyFont="1" applyFill="1" applyBorder="1" applyAlignment="1">
      <alignment horizontal="center"/>
    </xf>
    <xf numFmtId="170" fontId="2" fillId="9" borderId="12" xfId="0" applyNumberFormat="1" applyFont="1" applyFill="1" applyBorder="1" applyAlignment="1">
      <alignment horizontal="center"/>
    </xf>
    <xf numFmtId="0" fontId="2" fillId="9" borderId="0" xfId="0" applyFont="1" applyFill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877702</xdr:colOff>
      <xdr:row>50</xdr:row>
      <xdr:rowOff>58015</xdr:rowOff>
    </xdr:from>
    <xdr:to>
      <xdr:col>12</xdr:col>
      <xdr:colOff>1313014</xdr:colOff>
      <xdr:row>82</xdr:row>
      <xdr:rowOff>116086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E93A7-4095-4AA3-9BC9-60BD14085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202" y="9548379"/>
          <a:ext cx="1959312" cy="6154071"/>
        </a:xfrm>
        <a:prstGeom prst="rect">
          <a:avLst/>
        </a:prstGeom>
      </xdr:spPr>
    </xdr:pic>
    <xdr:clientData/>
  </xdr:twoCellAnchor>
  <xdr:twoCellAnchor editAs="oneCell">
    <xdr:from>
      <xdr:col>11</xdr:col>
      <xdr:colOff>726621</xdr:colOff>
      <xdr:row>6</xdr:row>
      <xdr:rowOff>54429</xdr:rowOff>
    </xdr:from>
    <xdr:to>
      <xdr:col>12</xdr:col>
      <xdr:colOff>758135</xdr:colOff>
      <xdr:row>9</xdr:row>
      <xdr:rowOff>159298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7B398B-5A4C-4868-91C0-0C9C1303D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62157" y="1197429"/>
          <a:ext cx="1555514" cy="676369"/>
        </a:xfrm>
        <a:prstGeom prst="rect">
          <a:avLst/>
        </a:prstGeom>
      </xdr:spPr>
    </xdr:pic>
    <xdr:clientData/>
  </xdr:twoCellAnchor>
  <xdr:twoCellAnchor editAs="oneCell">
    <xdr:from>
      <xdr:col>17</xdr:col>
      <xdr:colOff>792911</xdr:colOff>
      <xdr:row>4</xdr:row>
      <xdr:rowOff>126505</xdr:rowOff>
    </xdr:from>
    <xdr:to>
      <xdr:col>18</xdr:col>
      <xdr:colOff>1292088</xdr:colOff>
      <xdr:row>8</xdr:row>
      <xdr:rowOff>168481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08AEBC-3888-4DD5-989C-DB84EC074E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1789"/>
        <a:stretch/>
      </xdr:blipFill>
      <xdr:spPr>
        <a:xfrm>
          <a:off x="17366411" y="888505"/>
          <a:ext cx="2503568" cy="803976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17</xdr:row>
      <xdr:rowOff>66675</xdr:rowOff>
    </xdr:from>
    <xdr:to>
      <xdr:col>12</xdr:col>
      <xdr:colOff>1762519</xdr:colOff>
      <xdr:row>48</xdr:row>
      <xdr:rowOff>115131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32CB246-AE98-40E6-9C76-B2F78886F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72325" y="3514725"/>
          <a:ext cx="2819794" cy="5953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11BF-D9F9-4290-97ED-168AB0FBB827}">
  <dimension ref="D7:AI82"/>
  <sheetViews>
    <sheetView tabSelected="1" topLeftCell="V1" zoomScale="70" zoomScaleNormal="70" workbookViewId="0">
      <selection activeCell="O17" sqref="O17"/>
    </sheetView>
  </sheetViews>
  <sheetFormatPr defaultRowHeight="15" x14ac:dyDescent="0.25"/>
  <cols>
    <col min="12" max="12" width="22.85546875" customWidth="1"/>
    <col min="13" max="14" width="31" customWidth="1"/>
    <col min="15" max="15" width="18.7109375" customWidth="1"/>
    <col min="16" max="16" width="18.140625" customWidth="1"/>
    <col min="17" max="17" width="25.5703125" customWidth="1"/>
    <col min="18" max="18" width="30" customWidth="1"/>
    <col min="19" max="20" width="24.28515625" customWidth="1"/>
    <col min="21" max="21" width="26.85546875" customWidth="1"/>
    <col min="22" max="22" width="19" customWidth="1"/>
    <col min="29" max="29" width="14.5703125" customWidth="1"/>
    <col min="32" max="32" width="18.42578125" customWidth="1"/>
    <col min="35" max="35" width="17.140625" customWidth="1"/>
  </cols>
  <sheetData>
    <row r="7" spans="4:35" x14ac:dyDescent="0.25">
      <c r="V7" s="9"/>
      <c r="AA7" s="53" t="s">
        <v>49</v>
      </c>
      <c r="AB7" s="53"/>
      <c r="AC7" s="53"/>
      <c r="AD7" s="54" t="s">
        <v>50</v>
      </c>
      <c r="AE7" s="54"/>
      <c r="AF7" s="54"/>
      <c r="AG7" s="55" t="s">
        <v>55</v>
      </c>
      <c r="AH7" s="55"/>
      <c r="AI7" s="55"/>
    </row>
    <row r="8" spans="4:35" x14ac:dyDescent="0.25">
      <c r="V8" s="9"/>
      <c r="AA8" s="5">
        <v>74</v>
      </c>
      <c r="AB8" s="5"/>
      <c r="AC8" s="5"/>
      <c r="AD8" s="6">
        <v>74</v>
      </c>
      <c r="AE8" s="6"/>
      <c r="AF8" s="6"/>
      <c r="AG8" s="7">
        <v>74</v>
      </c>
      <c r="AH8" s="7"/>
      <c r="AI8" s="7"/>
    </row>
    <row r="9" spans="4:35" x14ac:dyDescent="0.25"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43</v>
      </c>
      <c r="J9" t="s">
        <v>2</v>
      </c>
      <c r="V9" s="9"/>
      <c r="AA9" s="5">
        <v>199998.14</v>
      </c>
      <c r="AB9" s="5">
        <v>41.002743000000002</v>
      </c>
      <c r="AC9" s="5">
        <v>-0.97536588000000002</v>
      </c>
      <c r="AD9" s="6">
        <v>199998.14</v>
      </c>
      <c r="AE9" s="6">
        <v>42.94746</v>
      </c>
      <c r="AF9" s="6">
        <v>-0.75898403000000003</v>
      </c>
      <c r="AG9" s="7">
        <v>199998.14</v>
      </c>
      <c r="AH9" s="7">
        <v>42.200909000000003</v>
      </c>
      <c r="AI9" s="7">
        <v>-0.76994967000000003</v>
      </c>
    </row>
    <row r="10" spans="4:35" x14ac:dyDescent="0.25">
      <c r="D10" t="s">
        <v>7</v>
      </c>
      <c r="E10" t="s">
        <v>8</v>
      </c>
      <c r="N10" s="9"/>
      <c r="P10" s="19" t="s">
        <v>54</v>
      </c>
      <c r="Q10" s="19"/>
      <c r="R10" s="20" t="s">
        <v>56</v>
      </c>
      <c r="S10" s="21"/>
      <c r="T10" s="20" t="s">
        <v>61</v>
      </c>
      <c r="U10" s="40"/>
      <c r="V10" s="42"/>
      <c r="W10" s="13"/>
      <c r="X10" s="13"/>
      <c r="AA10" s="5">
        <v>158857.26999999999</v>
      </c>
      <c r="AB10" s="5">
        <v>41.175517999999997</v>
      </c>
      <c r="AC10" s="5">
        <v>-1.1528668</v>
      </c>
      <c r="AD10" s="6">
        <v>158857.26999999999</v>
      </c>
      <c r="AE10" s="6">
        <v>43.045924999999997</v>
      </c>
      <c r="AF10" s="6">
        <v>-0.83838522000000004</v>
      </c>
      <c r="AG10" s="7">
        <v>158857.26999999999</v>
      </c>
      <c r="AH10" s="7">
        <v>42.300697</v>
      </c>
      <c r="AI10" s="7">
        <v>-0.85074722999999997</v>
      </c>
    </row>
    <row r="11" spans="4:35" ht="15" customHeight="1" thickBot="1" x14ac:dyDescent="0.3">
      <c r="E11" t="s">
        <v>35</v>
      </c>
      <c r="N11" s="9"/>
      <c r="P11" s="22"/>
      <c r="Q11" s="22"/>
      <c r="R11" s="23"/>
      <c r="S11" s="24"/>
      <c r="T11" s="23"/>
      <c r="U11" s="41"/>
      <c r="V11" s="42"/>
      <c r="W11" s="13"/>
      <c r="X11" s="13"/>
      <c r="AA11" s="5">
        <v>126187.65</v>
      </c>
      <c r="AB11" s="5">
        <v>41.340770999999997</v>
      </c>
      <c r="AC11" s="5">
        <v>-1.2961262</v>
      </c>
      <c r="AD11" s="6">
        <v>126187.65</v>
      </c>
      <c r="AE11" s="6">
        <v>43.154659000000002</v>
      </c>
      <c r="AF11" s="6">
        <v>-0.92606657999999997</v>
      </c>
      <c r="AG11" s="7">
        <v>126187.65</v>
      </c>
      <c r="AH11" s="7">
        <v>42.410922999999997</v>
      </c>
      <c r="AI11" s="7">
        <v>-0.93999666000000004</v>
      </c>
    </row>
    <row r="12" spans="4:35" ht="12" customHeight="1" thickBot="1" x14ac:dyDescent="0.3">
      <c r="D12" t="s">
        <v>0</v>
      </c>
      <c r="K12" s="3" t="s">
        <v>52</v>
      </c>
      <c r="L12" s="3"/>
      <c r="M12" s="8" t="s">
        <v>53</v>
      </c>
      <c r="N12" s="11"/>
      <c r="O12" s="12"/>
      <c r="P12" s="31" t="s">
        <v>59</v>
      </c>
      <c r="Q12" s="30" t="s">
        <v>60</v>
      </c>
      <c r="R12" s="28" t="s">
        <v>57</v>
      </c>
      <c r="S12" s="47" t="s">
        <v>58</v>
      </c>
      <c r="T12" s="29" t="s">
        <v>62</v>
      </c>
      <c r="U12" s="30" t="s">
        <v>63</v>
      </c>
      <c r="AA12" s="5">
        <v>100226.4</v>
      </c>
      <c r="AB12" s="5">
        <v>41.522392000000004</v>
      </c>
      <c r="AC12" s="5">
        <v>-1.4442073</v>
      </c>
      <c r="AD12" s="6">
        <v>100226.4</v>
      </c>
      <c r="AE12" s="6">
        <v>43.274818000000003</v>
      </c>
      <c r="AF12" s="6">
        <v>-1.0229633</v>
      </c>
      <c r="AG12" s="7">
        <v>100226.4</v>
      </c>
      <c r="AH12" s="7">
        <v>42.532767999999997</v>
      </c>
      <c r="AI12" s="7">
        <v>-1.0386550000000001</v>
      </c>
    </row>
    <row r="13" spans="4:35" ht="15.75" thickBot="1" x14ac:dyDescent="0.3">
      <c r="E13" t="s">
        <v>34</v>
      </c>
      <c r="F13" t="s">
        <v>10</v>
      </c>
      <c r="G13">
        <v>42.006255119999999</v>
      </c>
      <c r="H13" t="s">
        <v>11</v>
      </c>
      <c r="K13" s="4" t="s">
        <v>34</v>
      </c>
      <c r="L13" s="4">
        <f>G13</f>
        <v>42.006255119999999</v>
      </c>
      <c r="M13" s="2">
        <v>41.25</v>
      </c>
      <c r="N13" s="10"/>
      <c r="O13" s="34" t="s">
        <v>34</v>
      </c>
      <c r="P13" s="44">
        <f>L13</f>
        <v>42.006255119999999</v>
      </c>
      <c r="Q13" s="27">
        <f>M13</f>
        <v>41.25</v>
      </c>
      <c r="R13" s="26">
        <v>42.006254499999997</v>
      </c>
      <c r="S13" s="48">
        <v>41.223524099999999</v>
      </c>
      <c r="T13" s="32">
        <f>(P13-R13)/P13*100</f>
        <v>1.4759706614880897E-6</v>
      </c>
      <c r="U13" s="25">
        <f>(Q13-S13)/Q13*100</f>
        <v>6.4184000000002961E-2</v>
      </c>
      <c r="AA13" s="5">
        <v>79609.562999999995</v>
      </c>
      <c r="AB13" s="5">
        <v>41.705039999999997</v>
      </c>
      <c r="AC13" s="5">
        <v>-1.544578</v>
      </c>
      <c r="AD13" s="6">
        <v>79609.562999999995</v>
      </c>
      <c r="AE13" s="6">
        <v>43.407527999999999</v>
      </c>
      <c r="AF13" s="6">
        <v>-1.1299783999999999</v>
      </c>
      <c r="AG13" s="7">
        <v>79609.562999999995</v>
      </c>
      <c r="AH13" s="7">
        <v>42.667377000000002</v>
      </c>
      <c r="AI13" s="7">
        <v>-1.1476478999999999</v>
      </c>
    </row>
    <row r="14" spans="4:35" ht="15.75" thickBot="1" x14ac:dyDescent="0.3">
      <c r="E14" t="s">
        <v>12</v>
      </c>
      <c r="F14" t="s">
        <v>13</v>
      </c>
      <c r="G14" t="s">
        <v>34</v>
      </c>
      <c r="H14" t="s">
        <v>10</v>
      </c>
      <c r="I14">
        <v>1.302699992</v>
      </c>
      <c r="J14" t="s">
        <v>11</v>
      </c>
      <c r="K14" s="4" t="s">
        <v>9</v>
      </c>
      <c r="L14" s="4">
        <f>G15</f>
        <v>507.14122229999998</v>
      </c>
      <c r="M14" s="2">
        <v>550.6</v>
      </c>
      <c r="N14" s="10"/>
      <c r="O14" s="34" t="s">
        <v>9</v>
      </c>
      <c r="P14" s="45">
        <f>L14</f>
        <v>507.14122229999998</v>
      </c>
      <c r="Q14" s="16">
        <f>M14</f>
        <v>550.6</v>
      </c>
      <c r="R14" s="14">
        <v>507.14124299999997</v>
      </c>
      <c r="S14" s="49">
        <v>524.53791999999999</v>
      </c>
      <c r="T14" s="33">
        <f>(P14-R14)/P14*100</f>
        <v>-4.0817032974233655E-6</v>
      </c>
      <c r="U14" s="25">
        <f>(Q14-S14)/Q14*100</f>
        <v>4.7333962949509694</v>
      </c>
      <c r="AA14" s="5">
        <v>63233.004000000001</v>
      </c>
      <c r="AB14" s="5">
        <v>41.924511000000003</v>
      </c>
      <c r="AC14" s="5">
        <v>-1.6663475999999999</v>
      </c>
      <c r="AD14" s="6">
        <v>63233.004000000001</v>
      </c>
      <c r="AE14" s="6">
        <v>43.554122999999997</v>
      </c>
      <c r="AF14" s="6">
        <v>-1.2481945000000001</v>
      </c>
      <c r="AG14" s="7">
        <v>63233.004000000001</v>
      </c>
      <c r="AH14" s="7">
        <v>42.816119999999998</v>
      </c>
      <c r="AI14" s="7">
        <v>-1.2680838000000001</v>
      </c>
    </row>
    <row r="15" spans="4:35" ht="15.75" thickBot="1" x14ac:dyDescent="0.3">
      <c r="E15" t="s">
        <v>36</v>
      </c>
      <c r="F15" t="s">
        <v>10</v>
      </c>
      <c r="G15">
        <v>507.14122229999998</v>
      </c>
      <c r="H15" t="s">
        <v>11</v>
      </c>
      <c r="K15" s="4" t="s">
        <v>39</v>
      </c>
      <c r="L15" s="4">
        <f>G17</f>
        <v>0.9362332257</v>
      </c>
      <c r="M15" s="2">
        <v>1.0569999999999999</v>
      </c>
      <c r="N15" s="10"/>
      <c r="O15" s="34" t="s">
        <v>41</v>
      </c>
      <c r="P15" s="46">
        <f>L15^L16/L14</f>
        <v>1.8627101837765071E-3</v>
      </c>
      <c r="Q15" s="17">
        <f>M15^M16/M14</f>
        <v>1.9055799601373023E-3</v>
      </c>
      <c r="R15" s="15">
        <v>1.86271017E-3</v>
      </c>
      <c r="S15" s="50">
        <v>1.8775177E-3</v>
      </c>
      <c r="T15" s="33">
        <f>(P15-R15)/P15*100</f>
        <v>7.3959476798161246E-7</v>
      </c>
      <c r="U15" s="25">
        <f>(Q15-S15)/Q15*100</f>
        <v>1.4726361907836332</v>
      </c>
      <c r="AA15" s="5">
        <v>50224.538999999997</v>
      </c>
      <c r="AB15" s="5">
        <v>42.126572000000003</v>
      </c>
      <c r="AC15" s="5">
        <v>-1.7705864</v>
      </c>
      <c r="AD15" s="6">
        <v>50224.538999999997</v>
      </c>
      <c r="AE15" s="6">
        <v>43.716068</v>
      </c>
      <c r="AF15" s="6">
        <v>-1.3787868000000001</v>
      </c>
      <c r="AG15" s="7">
        <v>50224.538999999997</v>
      </c>
      <c r="AH15" s="7">
        <v>42.980483999999997</v>
      </c>
      <c r="AI15" s="7">
        <v>-1.4011674000000001</v>
      </c>
    </row>
    <row r="16" spans="4:35" ht="15.75" thickBot="1" x14ac:dyDescent="0.3">
      <c r="E16" t="s">
        <v>12</v>
      </c>
      <c r="F16" t="s">
        <v>13</v>
      </c>
      <c r="G16" t="s">
        <v>36</v>
      </c>
      <c r="H16" t="s">
        <v>10</v>
      </c>
      <c r="I16">
        <v>7.5287875890000002</v>
      </c>
      <c r="J16" t="s">
        <v>11</v>
      </c>
      <c r="K16" s="4" t="s">
        <v>40</v>
      </c>
      <c r="L16" s="4">
        <f>G19</f>
        <v>0.86405650320000005</v>
      </c>
      <c r="M16" s="2">
        <v>0.86660000000000004</v>
      </c>
      <c r="N16" s="10"/>
      <c r="O16" s="34" t="s">
        <v>42</v>
      </c>
      <c r="P16" s="43">
        <f>L16</f>
        <v>0.86405650320000005</v>
      </c>
      <c r="Q16" s="18">
        <f>M16</f>
        <v>0.86660000000000004</v>
      </c>
      <c r="R16" s="38">
        <v>0.864056508</v>
      </c>
      <c r="S16" s="51">
        <v>0.86020508799999995</v>
      </c>
      <c r="T16" s="33">
        <f>(P16-R16)/P16*100</f>
        <v>-5.5551922070928873E-7</v>
      </c>
      <c r="U16" s="25">
        <f>(Q16-S16)/Q16*100</f>
        <v>0.73793122547889289</v>
      </c>
      <c r="AA16" s="5">
        <v>39897.565999999999</v>
      </c>
      <c r="AB16" s="5">
        <v>42.326073000000001</v>
      </c>
      <c r="AC16" s="5">
        <v>-1.8928008000000001</v>
      </c>
      <c r="AD16" s="6">
        <v>39897.565999999999</v>
      </c>
      <c r="AE16" s="6">
        <v>43.894852</v>
      </c>
      <c r="AF16" s="6">
        <v>-1.5229539999999999</v>
      </c>
      <c r="AG16" s="7">
        <v>39897.565999999999</v>
      </c>
      <c r="AH16" s="7">
        <v>43.161982999999999</v>
      </c>
      <c r="AI16" s="7">
        <v>-1.5481278999999999</v>
      </c>
    </row>
    <row r="17" spans="4:35" ht="30.75" thickBot="1" x14ac:dyDescent="0.3">
      <c r="E17" t="s">
        <v>37</v>
      </c>
      <c r="F17" t="s">
        <v>10</v>
      </c>
      <c r="G17">
        <v>0.9362332257</v>
      </c>
      <c r="H17" t="s">
        <v>14</v>
      </c>
      <c r="N17" s="9"/>
      <c r="O17" s="35" t="s">
        <v>65</v>
      </c>
      <c r="P17" s="36">
        <v>8149.1944149999999</v>
      </c>
      <c r="Q17" s="37">
        <v>0.102764259</v>
      </c>
      <c r="R17" s="39">
        <v>8149.2057838409301</v>
      </c>
      <c r="S17" s="52">
        <v>9.9934726421672698E-2</v>
      </c>
      <c r="T17" s="33">
        <f>(P17-R17)/P17*100</f>
        <v>-1.3950877045209854E-4</v>
      </c>
      <c r="U17" s="25">
        <f>(Q17-S17)/Q17*100</f>
        <v>2.7534208934716284</v>
      </c>
      <c r="AA17" s="5">
        <v>31686.09</v>
      </c>
      <c r="AB17" s="5">
        <v>42.523975</v>
      </c>
      <c r="AC17" s="5">
        <v>-2.0340604999999998</v>
      </c>
      <c r="AD17" s="6">
        <v>31686.09</v>
      </c>
      <c r="AE17" s="6">
        <v>44.092548000000001</v>
      </c>
      <c r="AF17" s="6">
        <v>-1.6823764999999999</v>
      </c>
      <c r="AG17" s="7">
        <v>31686.09</v>
      </c>
      <c r="AH17" s="7">
        <v>43.362746999999999</v>
      </c>
      <c r="AI17" s="7">
        <v>-1.7106868</v>
      </c>
    </row>
    <row r="18" spans="4:35" x14ac:dyDescent="0.25">
      <c r="E18" t="s">
        <v>12</v>
      </c>
      <c r="F18" t="s">
        <v>13</v>
      </c>
      <c r="G18" t="s">
        <v>37</v>
      </c>
      <c r="H18" t="s">
        <v>10</v>
      </c>
      <c r="I18">
        <v>1.7428183739999999E-2</v>
      </c>
      <c r="J18" t="s">
        <v>14</v>
      </c>
      <c r="N18" s="9"/>
      <c r="O18" s="34" t="s">
        <v>64</v>
      </c>
      <c r="P18" s="36">
        <v>10.49401014</v>
      </c>
      <c r="Q18" s="37">
        <v>21.983506869999999</v>
      </c>
      <c r="R18" s="56">
        <v>10.494017461598601</v>
      </c>
      <c r="S18" s="52">
        <v>23.9761263403953</v>
      </c>
      <c r="T18" s="33">
        <f>(P18-R18)/P18*100</f>
        <v>-6.976931127955846E-5</v>
      </c>
      <c r="U18" s="25">
        <f>(Q18-S18)/Q18*100</f>
        <v>-9.0641565159676496</v>
      </c>
      <c r="AA18" s="5">
        <v>25172.58</v>
      </c>
      <c r="AB18" s="5">
        <v>42.756874000000003</v>
      </c>
      <c r="AC18" s="5">
        <v>-2.1964446999999998</v>
      </c>
      <c r="AD18" s="6">
        <v>25172.58</v>
      </c>
      <c r="AE18" s="6">
        <v>44.310626999999997</v>
      </c>
      <c r="AF18" s="6">
        <v>-1.8582344</v>
      </c>
      <c r="AG18" s="7">
        <v>25172.58</v>
      </c>
      <c r="AH18" s="7">
        <v>43.584274000000001</v>
      </c>
      <c r="AI18" s="7">
        <v>-1.8900570999999999</v>
      </c>
    </row>
    <row r="19" spans="4:35" x14ac:dyDescent="0.25">
      <c r="E19" t="s">
        <v>38</v>
      </c>
      <c r="F19" t="s">
        <v>10</v>
      </c>
      <c r="G19">
        <v>0.86405650320000005</v>
      </c>
      <c r="O19" s="9"/>
      <c r="AA19" s="5">
        <v>19995.175999999999</v>
      </c>
      <c r="AB19" s="5">
        <v>43.003036000000002</v>
      </c>
      <c r="AC19" s="5">
        <v>-2.4378228000000002</v>
      </c>
      <c r="AD19" s="6">
        <v>19995.175999999999</v>
      </c>
      <c r="AE19" s="6">
        <v>44.551659000000001</v>
      </c>
      <c r="AF19" s="6">
        <v>-2.0526004000000002</v>
      </c>
      <c r="AG19" s="7">
        <v>19995.175999999999</v>
      </c>
      <c r="AH19" s="7">
        <v>43.829189</v>
      </c>
      <c r="AI19" s="7">
        <v>-2.0883628999999999</v>
      </c>
    </row>
    <row r="20" spans="4:35" x14ac:dyDescent="0.25">
      <c r="E20" t="s">
        <v>12</v>
      </c>
      <c r="F20" t="s">
        <v>13</v>
      </c>
      <c r="G20" t="s">
        <v>38</v>
      </c>
      <c r="H20" t="s">
        <v>10</v>
      </c>
      <c r="I20">
        <v>6.8456281130000005E-4</v>
      </c>
      <c r="AA20" s="5">
        <v>15884.798000000001</v>
      </c>
      <c r="AB20" s="5">
        <v>43.279636000000004</v>
      </c>
      <c r="AC20" s="5">
        <v>-2.662039</v>
      </c>
      <c r="AD20" s="6">
        <v>15884.798000000001</v>
      </c>
      <c r="AE20" s="6">
        <v>44.817734000000002</v>
      </c>
      <c r="AF20" s="6">
        <v>-2.2671635000000001</v>
      </c>
      <c r="AG20" s="7">
        <v>15884.798000000001</v>
      </c>
      <c r="AH20" s="7">
        <v>44.099632</v>
      </c>
      <c r="AI20" s="7">
        <v>-2.3073397</v>
      </c>
    </row>
    <row r="21" spans="4:35" x14ac:dyDescent="0.25">
      <c r="E21" t="s">
        <v>44</v>
      </c>
      <c r="F21" t="s">
        <v>10</v>
      </c>
      <c r="G21">
        <v>8149.1944149999999</v>
      </c>
      <c r="H21" t="s">
        <v>45</v>
      </c>
      <c r="AA21" s="5">
        <v>12618.766</v>
      </c>
      <c r="AB21" s="5">
        <v>43.556553000000001</v>
      </c>
      <c r="AC21" s="5">
        <v>-2.9356977999999998</v>
      </c>
      <c r="AD21" s="6">
        <v>12618.766</v>
      </c>
      <c r="AE21" s="6">
        <v>45.111691</v>
      </c>
      <c r="AF21" s="6">
        <v>-2.5042083000000002</v>
      </c>
      <c r="AG21" s="7">
        <v>12618.766</v>
      </c>
      <c r="AH21" s="7">
        <v>44.398499000000001</v>
      </c>
      <c r="AI21" s="7">
        <v>-2.5493313999999998</v>
      </c>
    </row>
    <row r="22" spans="4:35" x14ac:dyDescent="0.25">
      <c r="E22" t="s">
        <v>16</v>
      </c>
      <c r="F22" t="s">
        <v>17</v>
      </c>
      <c r="G22" t="s">
        <v>18</v>
      </c>
      <c r="H22" t="s">
        <v>10</v>
      </c>
      <c r="I22">
        <v>10.49401014</v>
      </c>
      <c r="J22" t="s">
        <v>11</v>
      </c>
      <c r="AA22" s="5">
        <v>10020.785</v>
      </c>
      <c r="AB22" s="5">
        <v>43.871150999999998</v>
      </c>
      <c r="AC22" s="5">
        <v>-3.2669465999999998</v>
      </c>
      <c r="AD22" s="6">
        <v>10020.785</v>
      </c>
      <c r="AE22" s="6">
        <v>45.436892999999998</v>
      </c>
      <c r="AF22" s="6">
        <v>-2.7664513999999998</v>
      </c>
      <c r="AG22" s="7">
        <v>10020.785</v>
      </c>
      <c r="AH22" s="7">
        <v>44.729233000000001</v>
      </c>
      <c r="AI22" s="7">
        <v>-2.8171252999999998</v>
      </c>
    </row>
    <row r="23" spans="4:35" x14ac:dyDescent="0.25">
      <c r="D23" t="s">
        <v>1</v>
      </c>
      <c r="AA23" s="5">
        <v>7959.7606999999998</v>
      </c>
      <c r="AB23" s="5">
        <v>44.221316999999999</v>
      </c>
      <c r="AC23" s="5">
        <v>-3.6977932</v>
      </c>
      <c r="AD23" s="6">
        <v>7959.7606999999998</v>
      </c>
      <c r="AE23" s="6">
        <v>45.795726999999999</v>
      </c>
      <c r="AF23" s="6">
        <v>-3.0558119000000001</v>
      </c>
      <c r="AG23" s="7">
        <v>7959.7606999999998</v>
      </c>
      <c r="AH23" s="7">
        <v>45.094273000000001</v>
      </c>
      <c r="AI23" s="7">
        <v>-3.1126976000000002</v>
      </c>
    </row>
    <row r="24" spans="4:35" x14ac:dyDescent="0.25">
      <c r="E24" t="s">
        <v>19</v>
      </c>
      <c r="F24" t="s">
        <v>20</v>
      </c>
      <c r="G24" t="s">
        <v>21</v>
      </c>
      <c r="M24" s="1"/>
      <c r="N24" s="1"/>
      <c r="O24" s="1"/>
      <c r="P24" s="1"/>
      <c r="Q24" s="1"/>
      <c r="R24" s="1"/>
      <c r="S24" s="1"/>
      <c r="T24" s="1"/>
      <c r="AA24" s="5">
        <v>6323.8188</v>
      </c>
      <c r="AB24" s="5">
        <v>44.609408999999999</v>
      </c>
      <c r="AC24" s="5">
        <v>-4.1695104000000001</v>
      </c>
      <c r="AD24" s="6">
        <v>6323.8188</v>
      </c>
      <c r="AE24" s="6">
        <v>46.191752999999999</v>
      </c>
      <c r="AF24" s="6">
        <v>-3.3751658999999998</v>
      </c>
      <c r="AG24" s="7">
        <v>6323.8188</v>
      </c>
      <c r="AH24" s="7">
        <v>45.497269000000003</v>
      </c>
      <c r="AI24" s="7">
        <v>-3.4390027999999999</v>
      </c>
    </row>
    <row r="25" spans="4:35" x14ac:dyDescent="0.25">
      <c r="E25" t="s">
        <v>22</v>
      </c>
      <c r="F25" t="s">
        <v>46</v>
      </c>
      <c r="G25" t="s">
        <v>47</v>
      </c>
      <c r="H25" t="s">
        <v>48</v>
      </c>
      <c r="AA25" s="5">
        <v>5021.6068999999998</v>
      </c>
      <c r="AB25" s="5">
        <v>45.083030999999998</v>
      </c>
      <c r="AC25" s="5">
        <v>-4.7522935999999998</v>
      </c>
      <c r="AD25" s="6">
        <v>5021.6068999999998</v>
      </c>
      <c r="AE25" s="6">
        <v>46.630161000000001</v>
      </c>
      <c r="AF25" s="6">
        <v>-3.7286963000000002</v>
      </c>
      <c r="AG25" s="7">
        <v>5021.6068999999998</v>
      </c>
      <c r="AH25" s="7">
        <v>45.943522999999999</v>
      </c>
      <c r="AI25" s="7">
        <v>-3.8003336999999999</v>
      </c>
    </row>
    <row r="26" spans="4:35" x14ac:dyDescent="0.25">
      <c r="E26" t="s">
        <v>24</v>
      </c>
      <c r="F26" t="s">
        <v>25</v>
      </c>
      <c r="G26" t="s">
        <v>26</v>
      </c>
      <c r="H26">
        <v>5000</v>
      </c>
      <c r="I26" t="s">
        <v>27</v>
      </c>
      <c r="AA26" s="5">
        <v>3986.1731</v>
      </c>
      <c r="AB26" s="5">
        <v>45.693793999999997</v>
      </c>
      <c r="AC26" s="5">
        <v>-5.4734458999999998</v>
      </c>
      <c r="AD26" s="6">
        <v>3986.1731</v>
      </c>
      <c r="AE26" s="6">
        <v>47.115253000000003</v>
      </c>
      <c r="AF26" s="6">
        <v>-4.1198711000000001</v>
      </c>
      <c r="AG26" s="7">
        <v>3986.1731</v>
      </c>
      <c r="AH26" s="7">
        <v>46.437443000000002</v>
      </c>
      <c r="AI26" s="7">
        <v>-4.2002572999999996</v>
      </c>
    </row>
    <row r="27" spans="4:35" x14ac:dyDescent="0.25">
      <c r="E27" t="s">
        <v>24</v>
      </c>
      <c r="F27" t="s">
        <v>4</v>
      </c>
      <c r="G27" t="s">
        <v>26</v>
      </c>
      <c r="H27">
        <v>5000</v>
      </c>
      <c r="I27" t="s">
        <v>27</v>
      </c>
      <c r="AA27" s="5">
        <v>3166.9594999999999</v>
      </c>
      <c r="AB27" s="5">
        <v>46.383429999999997</v>
      </c>
      <c r="AC27" s="5">
        <v>-6.1850189999999996</v>
      </c>
      <c r="AD27" s="6">
        <v>3166.9594999999999</v>
      </c>
      <c r="AE27" s="6">
        <v>47.649138999999998</v>
      </c>
      <c r="AF27" s="6">
        <v>-4.5503954999999996</v>
      </c>
      <c r="AG27" s="7">
        <v>3166.9594999999999</v>
      </c>
      <c r="AH27" s="7">
        <v>46.981200999999999</v>
      </c>
      <c r="AI27" s="7">
        <v>-4.6405396000000003</v>
      </c>
    </row>
    <row r="28" spans="4:35" x14ac:dyDescent="0.25">
      <c r="E28" t="s">
        <v>28</v>
      </c>
      <c r="F28">
        <v>1</v>
      </c>
      <c r="AA28" s="5">
        <v>2515.8047000000001</v>
      </c>
      <c r="AB28" s="5">
        <v>47.247585000000001</v>
      </c>
      <c r="AC28" s="5">
        <v>-6.9822278000000004</v>
      </c>
      <c r="AD28" s="6">
        <v>2515.8047000000001</v>
      </c>
      <c r="AE28" s="6">
        <v>48.239139999999999</v>
      </c>
      <c r="AF28" s="6">
        <v>-5.0261693000000003</v>
      </c>
      <c r="AG28" s="7">
        <v>2515.8047000000001</v>
      </c>
      <c r="AH28" s="7">
        <v>47.582290999999998</v>
      </c>
      <c r="AI28" s="7">
        <v>-5.1272392</v>
      </c>
    </row>
    <row r="29" spans="4:35" x14ac:dyDescent="0.25">
      <c r="E29" t="s">
        <v>30</v>
      </c>
      <c r="F29" t="s">
        <v>31</v>
      </c>
      <c r="G29">
        <v>100</v>
      </c>
      <c r="H29" t="s">
        <v>32</v>
      </c>
      <c r="AA29" s="5">
        <v>1998.0817999999999</v>
      </c>
      <c r="AB29" s="5">
        <v>48.268245999999998</v>
      </c>
      <c r="AC29" s="5">
        <v>-7.8374433999999997</v>
      </c>
      <c r="AD29" s="6">
        <v>1998.0817999999999</v>
      </c>
      <c r="AE29" s="6">
        <v>48.891502000000003</v>
      </c>
      <c r="AF29" s="6">
        <v>-5.5522299000000004</v>
      </c>
      <c r="AG29" s="7">
        <v>1998.0817999999999</v>
      </c>
      <c r="AH29" s="7">
        <v>48.247104999999998</v>
      </c>
      <c r="AI29" s="7">
        <v>-5.6655382999999997</v>
      </c>
    </row>
    <row r="30" spans="4:35" x14ac:dyDescent="0.25">
      <c r="E30" t="s">
        <v>33</v>
      </c>
      <c r="F30" t="s">
        <v>31</v>
      </c>
      <c r="G30">
        <v>100</v>
      </c>
      <c r="H30" t="s">
        <v>27</v>
      </c>
      <c r="R30" s="9"/>
      <c r="AA30" s="5">
        <v>1588.4749999999999</v>
      </c>
      <c r="AB30" s="5">
        <v>49.514561</v>
      </c>
      <c r="AC30" s="5">
        <v>-8.6946335000000001</v>
      </c>
      <c r="AD30" s="6">
        <v>1588.4749999999999</v>
      </c>
      <c r="AE30" s="6">
        <v>49.608882999999999</v>
      </c>
      <c r="AF30" s="6">
        <v>-6.1307225000000001</v>
      </c>
      <c r="AG30" s="7">
        <v>1588.4749999999999</v>
      </c>
      <c r="AH30" s="7">
        <v>48.978397000000001</v>
      </c>
      <c r="AI30" s="7">
        <v>-6.2576618000000002</v>
      </c>
    </row>
    <row r="31" spans="4:35" x14ac:dyDescent="0.25">
      <c r="R31" s="9"/>
      <c r="AA31" s="5">
        <v>1260.4036000000001</v>
      </c>
      <c r="AB31" s="5">
        <v>50.869781000000003</v>
      </c>
      <c r="AC31" s="5">
        <v>-9.5225506000000006</v>
      </c>
      <c r="AD31" s="6">
        <v>1260.4036000000001</v>
      </c>
      <c r="AE31" s="6">
        <v>50.408009</v>
      </c>
      <c r="AF31" s="6">
        <v>-6.7751336000000002</v>
      </c>
      <c r="AG31" s="7">
        <v>1260.4036000000001</v>
      </c>
      <c r="AH31" s="7">
        <v>49.793255000000002</v>
      </c>
      <c r="AI31" s="7">
        <v>-6.9174509000000004</v>
      </c>
    </row>
    <row r="32" spans="4:35" x14ac:dyDescent="0.25">
      <c r="AA32" s="5">
        <v>1001.6024</v>
      </c>
      <c r="AB32" s="5">
        <v>52.409945999999998</v>
      </c>
      <c r="AC32" s="5">
        <v>-10.27422</v>
      </c>
      <c r="AD32" s="6">
        <v>1001.6024</v>
      </c>
      <c r="AE32" s="6">
        <v>51.285069</v>
      </c>
      <c r="AF32" s="6">
        <v>-7.4823918000000003</v>
      </c>
      <c r="AG32" s="7">
        <v>1001.6024</v>
      </c>
      <c r="AH32" s="7">
        <v>50.687846999999998</v>
      </c>
      <c r="AI32" s="7">
        <v>-7.6417989999999998</v>
      </c>
    </row>
    <row r="33" spans="4:35" x14ac:dyDescent="0.25">
      <c r="AA33" s="5">
        <v>795.25409000000002</v>
      </c>
      <c r="AB33" s="5">
        <v>54.015957</v>
      </c>
      <c r="AC33" s="5">
        <v>-10.968202</v>
      </c>
      <c r="AD33" s="6">
        <v>795.25409000000002</v>
      </c>
      <c r="AE33" s="6">
        <v>52.257511000000001</v>
      </c>
      <c r="AF33" s="6">
        <v>-8.2665652999999999</v>
      </c>
      <c r="AG33" s="7">
        <v>795.25409000000002</v>
      </c>
      <c r="AH33" s="7">
        <v>51.680016000000002</v>
      </c>
      <c r="AI33" s="7">
        <v>-8.4451561000000002</v>
      </c>
    </row>
    <row r="34" spans="4:35" x14ac:dyDescent="0.25"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51</v>
      </c>
      <c r="J34" t="s">
        <v>2</v>
      </c>
      <c r="AA34" s="5">
        <v>631.81964000000005</v>
      </c>
      <c r="AB34" s="5">
        <v>55.735835999999999</v>
      </c>
      <c r="AC34" s="5">
        <v>-11.623464999999999</v>
      </c>
      <c r="AD34" s="6">
        <v>631.81964000000005</v>
      </c>
      <c r="AE34" s="6">
        <v>53.328754000000004</v>
      </c>
      <c r="AF34" s="6">
        <v>-9.1304092000000008</v>
      </c>
      <c r="AG34" s="7">
        <v>631.81964000000005</v>
      </c>
      <c r="AH34" s="7">
        <v>52.773308</v>
      </c>
      <c r="AI34" s="7">
        <v>-9.3303919000000004</v>
      </c>
    </row>
    <row r="35" spans="4:35" x14ac:dyDescent="0.25">
      <c r="D35" t="s">
        <v>7</v>
      </c>
      <c r="E35" t="s">
        <v>8</v>
      </c>
      <c r="AA35" s="5">
        <v>502.08864999999997</v>
      </c>
      <c r="AB35" s="5">
        <v>57.408450999999999</v>
      </c>
      <c r="AC35" s="5">
        <v>-12.221297</v>
      </c>
      <c r="AD35" s="6">
        <v>502.08864999999997</v>
      </c>
      <c r="AE35" s="6">
        <v>54.510693000000003</v>
      </c>
      <c r="AF35" s="6">
        <v>-10.08352</v>
      </c>
      <c r="AG35" s="7">
        <v>502.08864999999997</v>
      </c>
      <c r="AH35" s="7">
        <v>53.979931000000001</v>
      </c>
      <c r="AI35" s="7">
        <v>-10.307391000000001</v>
      </c>
    </row>
    <row r="36" spans="4:35" x14ac:dyDescent="0.25">
      <c r="E36" t="s">
        <v>35</v>
      </c>
      <c r="AA36" s="5">
        <v>398.59697999999997</v>
      </c>
      <c r="AB36" s="5">
        <v>59.186466000000003</v>
      </c>
      <c r="AC36" s="5">
        <v>-12.842404</v>
      </c>
      <c r="AD36" s="6">
        <v>398.59697999999997</v>
      </c>
      <c r="AE36" s="6">
        <v>55.821972000000002</v>
      </c>
      <c r="AF36" s="6">
        <v>-11.140930000000001</v>
      </c>
      <c r="AG36" s="7">
        <v>398.59697999999997</v>
      </c>
      <c r="AH36" s="7">
        <v>55.318984999999998</v>
      </c>
      <c r="AI36" s="7">
        <v>-11.391621000000001</v>
      </c>
    </row>
    <row r="37" spans="4:35" x14ac:dyDescent="0.25">
      <c r="D37" t="s">
        <v>0</v>
      </c>
      <c r="AA37" s="5">
        <v>316.72298999999998</v>
      </c>
      <c r="AB37" s="5">
        <v>60.931133000000003</v>
      </c>
      <c r="AC37" s="5">
        <v>-13.512129</v>
      </c>
      <c r="AD37" s="6">
        <v>316.72298999999998</v>
      </c>
      <c r="AE37" s="6">
        <v>57.264809</v>
      </c>
      <c r="AF37" s="6">
        <v>-12.304425999999999</v>
      </c>
      <c r="AG37" s="7">
        <v>316.72298999999998</v>
      </c>
      <c r="AH37" s="7">
        <v>56.792816000000002</v>
      </c>
      <c r="AI37" s="7">
        <v>-12.584977</v>
      </c>
    </row>
    <row r="38" spans="4:35" x14ac:dyDescent="0.25">
      <c r="E38" t="s">
        <v>34</v>
      </c>
      <c r="F38" t="s">
        <v>10</v>
      </c>
      <c r="G38">
        <v>41.25</v>
      </c>
      <c r="H38" t="s">
        <v>11</v>
      </c>
      <c r="AA38" s="5">
        <v>251.69135</v>
      </c>
      <c r="AB38" s="5">
        <v>62.710163000000001</v>
      </c>
      <c r="AC38" s="5">
        <v>-14.290009</v>
      </c>
      <c r="AD38" s="6">
        <v>251.69135</v>
      </c>
      <c r="AE38" s="6">
        <v>58.857605</v>
      </c>
      <c r="AF38" s="6">
        <v>-13.588849</v>
      </c>
      <c r="AG38" s="7">
        <v>251.69135</v>
      </c>
      <c r="AH38" s="7">
        <v>58.420302999999997</v>
      </c>
      <c r="AI38" s="7">
        <v>-13.902749</v>
      </c>
    </row>
    <row r="39" spans="4:35" x14ac:dyDescent="0.25">
      <c r="E39" t="s">
        <v>12</v>
      </c>
      <c r="F39" t="s">
        <v>13</v>
      </c>
      <c r="G39" t="s">
        <v>34</v>
      </c>
      <c r="H39" t="s">
        <v>10</v>
      </c>
      <c r="I39">
        <v>0.2433025654</v>
      </c>
      <c r="J39" t="s">
        <v>11</v>
      </c>
      <c r="AA39" s="5">
        <v>199.80817999999999</v>
      </c>
      <c r="AB39" s="5">
        <v>64.454453000000001</v>
      </c>
      <c r="AC39" s="5">
        <v>-15.213934999999999</v>
      </c>
      <c r="AD39" s="6">
        <v>199.80817999999999</v>
      </c>
      <c r="AE39" s="6">
        <v>60.624881999999999</v>
      </c>
      <c r="AF39" s="6">
        <v>-15.013975</v>
      </c>
      <c r="AG39" s="7">
        <v>199.80817999999999</v>
      </c>
      <c r="AH39" s="7">
        <v>60.226601000000002</v>
      </c>
      <c r="AI39" s="7">
        <v>-15.365304999999999</v>
      </c>
    </row>
    <row r="40" spans="4:35" x14ac:dyDescent="0.25">
      <c r="E40" t="s">
        <v>36</v>
      </c>
      <c r="F40" t="s">
        <v>10</v>
      </c>
      <c r="G40">
        <v>550.6</v>
      </c>
      <c r="H40" t="s">
        <v>11</v>
      </c>
      <c r="AA40" s="5">
        <v>158.62943000000001</v>
      </c>
      <c r="AB40" s="5">
        <v>66.263885000000002</v>
      </c>
      <c r="AC40" s="5">
        <v>-16.214777000000002</v>
      </c>
      <c r="AD40" s="6">
        <v>158.62943000000001</v>
      </c>
      <c r="AE40" s="6">
        <v>62.576984000000003</v>
      </c>
      <c r="AF40" s="6">
        <v>-16.588139000000002</v>
      </c>
      <c r="AG40" s="7">
        <v>158.62943000000001</v>
      </c>
      <c r="AH40" s="7">
        <v>62.222389</v>
      </c>
      <c r="AI40" s="7">
        <v>-16.981286999999998</v>
      </c>
    </row>
    <row r="41" spans="4:35" x14ac:dyDescent="0.25">
      <c r="E41" t="s">
        <v>12</v>
      </c>
      <c r="F41" t="s">
        <v>13</v>
      </c>
      <c r="G41" t="s">
        <v>36</v>
      </c>
      <c r="H41" t="s">
        <v>10</v>
      </c>
      <c r="I41">
        <v>1.377641973</v>
      </c>
      <c r="J41" t="s">
        <v>11</v>
      </c>
      <c r="AA41" s="5">
        <v>126.00809</v>
      </c>
      <c r="AB41" s="5">
        <v>68.441299000000001</v>
      </c>
      <c r="AC41" s="5">
        <v>-17.553013</v>
      </c>
      <c r="AD41" s="6">
        <v>126.00809</v>
      </c>
      <c r="AE41" s="6">
        <v>64.728233000000003</v>
      </c>
      <c r="AF41" s="6">
        <v>-18.322897000000001</v>
      </c>
      <c r="AG41" s="7">
        <v>126.00809</v>
      </c>
      <c r="AH41" s="7">
        <v>64.422424000000007</v>
      </c>
      <c r="AI41" s="7">
        <v>-18.762653</v>
      </c>
    </row>
    <row r="42" spans="4:35" x14ac:dyDescent="0.25">
      <c r="E42" t="s">
        <v>37</v>
      </c>
      <c r="F42" t="s">
        <v>10</v>
      </c>
      <c r="G42">
        <v>1.0569999999999999</v>
      </c>
      <c r="H42" t="s">
        <v>14</v>
      </c>
      <c r="AA42" s="5">
        <v>100.16024</v>
      </c>
      <c r="AB42" s="5">
        <v>70.482246000000004</v>
      </c>
      <c r="AC42" s="5">
        <v>-18.925325000000001</v>
      </c>
      <c r="AD42" s="6">
        <v>100.16024</v>
      </c>
      <c r="AE42" s="6">
        <v>67.097412000000006</v>
      </c>
      <c r="AF42" s="6">
        <v>-20.233393</v>
      </c>
      <c r="AG42" s="7">
        <v>100.16024</v>
      </c>
      <c r="AH42" s="7">
        <v>66.846046000000001</v>
      </c>
      <c r="AI42" s="7">
        <v>-20.72505</v>
      </c>
    </row>
    <row r="43" spans="4:35" x14ac:dyDescent="0.25">
      <c r="E43" t="s">
        <v>12</v>
      </c>
      <c r="F43" t="s">
        <v>13</v>
      </c>
      <c r="G43" t="s">
        <v>37</v>
      </c>
      <c r="H43" t="s">
        <v>10</v>
      </c>
      <c r="I43">
        <v>4.5249139650000002E-3</v>
      </c>
      <c r="J43" t="s">
        <v>14</v>
      </c>
      <c r="AA43" s="5">
        <v>79.516548</v>
      </c>
      <c r="AB43" s="5">
        <v>72.848785000000007</v>
      </c>
      <c r="AC43" s="5">
        <v>-20.75149</v>
      </c>
      <c r="AD43" s="6">
        <v>79.516548</v>
      </c>
      <c r="AE43" s="6">
        <v>69.728363000000002</v>
      </c>
      <c r="AF43" s="6">
        <v>-22.354979</v>
      </c>
      <c r="AG43" s="7">
        <v>79.516548</v>
      </c>
      <c r="AH43" s="7">
        <v>69.538239000000004</v>
      </c>
      <c r="AI43" s="7">
        <v>-22.904913000000001</v>
      </c>
    </row>
    <row r="44" spans="4:35" x14ac:dyDescent="0.25">
      <c r="E44" t="s">
        <v>38</v>
      </c>
      <c r="F44" t="s">
        <v>10</v>
      </c>
      <c r="G44">
        <v>0.86660000000000004</v>
      </c>
      <c r="AA44" s="5">
        <v>63.160763000000003</v>
      </c>
      <c r="AB44" s="5">
        <v>75.395401000000007</v>
      </c>
      <c r="AC44" s="5">
        <v>-22.745145999999998</v>
      </c>
      <c r="AD44" s="6">
        <v>63.160763000000003</v>
      </c>
      <c r="AE44" s="6">
        <v>72.628249999999994</v>
      </c>
      <c r="AF44" s="6">
        <v>-24.693434</v>
      </c>
      <c r="AG44" s="7">
        <v>63.160763000000003</v>
      </c>
      <c r="AH44" s="7">
        <v>72.506500000000003</v>
      </c>
      <c r="AI44" s="7">
        <v>-25.308304</v>
      </c>
    </row>
    <row r="45" spans="4:35" x14ac:dyDescent="0.25">
      <c r="E45" t="s">
        <v>12</v>
      </c>
      <c r="F45" t="s">
        <v>13</v>
      </c>
      <c r="G45" t="s">
        <v>38</v>
      </c>
      <c r="H45" t="s">
        <v>10</v>
      </c>
      <c r="I45">
        <v>1.739016185E-3</v>
      </c>
      <c r="AA45" s="5">
        <v>50.208866</v>
      </c>
      <c r="AB45" s="5">
        <v>78.144249000000002</v>
      </c>
      <c r="AC45" s="5">
        <v>-25.013335999999999</v>
      </c>
      <c r="AD45" s="6">
        <v>50.208866</v>
      </c>
      <c r="AE45" s="6">
        <v>75.819930999999997</v>
      </c>
      <c r="AF45" s="6">
        <v>-27.267192999999999</v>
      </c>
      <c r="AG45" s="7">
        <v>50.208866</v>
      </c>
      <c r="AH45" s="7">
        <v>75.774390999999994</v>
      </c>
      <c r="AI45" s="7">
        <v>-27.954308000000001</v>
      </c>
    </row>
    <row r="46" spans="4:35" x14ac:dyDescent="0.25">
      <c r="E46" t="s">
        <v>15</v>
      </c>
      <c r="F46" t="s">
        <v>10</v>
      </c>
      <c r="G46">
        <v>0.102764259</v>
      </c>
      <c r="AA46" s="5">
        <v>39.859695000000002</v>
      </c>
      <c r="AB46" s="5">
        <v>81.169410999999997</v>
      </c>
      <c r="AC46" s="5">
        <v>-27.721993999999999</v>
      </c>
      <c r="AD46" s="6">
        <v>39.859695000000002</v>
      </c>
      <c r="AE46" s="6">
        <v>79.365814</v>
      </c>
      <c r="AF46" s="6">
        <v>-30.126579</v>
      </c>
      <c r="AG46" s="7">
        <v>39.859695000000002</v>
      </c>
      <c r="AH46" s="7">
        <v>79.405997999999997</v>
      </c>
      <c r="AI46" s="7">
        <v>-30.894812000000002</v>
      </c>
    </row>
    <row r="47" spans="4:35" x14ac:dyDescent="0.25">
      <c r="E47" t="s">
        <v>16</v>
      </c>
      <c r="F47" t="s">
        <v>17</v>
      </c>
      <c r="G47" t="s">
        <v>18</v>
      </c>
      <c r="H47" t="s">
        <v>10</v>
      </c>
      <c r="I47">
        <v>21.983506869999999</v>
      </c>
      <c r="J47" t="s">
        <v>11</v>
      </c>
      <c r="AA47" s="5">
        <v>31.672298000000001</v>
      </c>
      <c r="AB47" s="5">
        <v>84.560738000000001</v>
      </c>
      <c r="AC47" s="5">
        <v>-30.646740000000001</v>
      </c>
      <c r="AD47" s="6">
        <v>31.672298000000001</v>
      </c>
      <c r="AE47" s="6">
        <v>83.267471</v>
      </c>
      <c r="AF47" s="6">
        <v>-33.272826999999999</v>
      </c>
      <c r="AG47" s="7">
        <v>31.672298000000001</v>
      </c>
      <c r="AH47" s="7">
        <v>83.403130000000004</v>
      </c>
      <c r="AI47" s="7">
        <v>-34.131283000000003</v>
      </c>
    </row>
    <row r="48" spans="4:35" x14ac:dyDescent="0.25">
      <c r="D48" t="s">
        <v>1</v>
      </c>
      <c r="AA48" s="5">
        <v>25.136747</v>
      </c>
      <c r="AB48" s="5">
        <v>88.380409</v>
      </c>
      <c r="AC48" s="5">
        <v>-34.014167999999998</v>
      </c>
      <c r="AD48" s="6">
        <v>25.136747</v>
      </c>
      <c r="AE48" s="6">
        <v>87.600005999999993</v>
      </c>
      <c r="AF48" s="6">
        <v>-36.766379999999998</v>
      </c>
      <c r="AG48" s="7">
        <v>25.136747</v>
      </c>
      <c r="AH48" s="7">
        <v>87.843024999999997</v>
      </c>
      <c r="AI48" s="7">
        <v>-37.726170000000003</v>
      </c>
    </row>
    <row r="49" spans="5:35" x14ac:dyDescent="0.25">
      <c r="E49" t="s">
        <v>19</v>
      </c>
      <c r="F49" t="s">
        <v>20</v>
      </c>
      <c r="G49" t="s">
        <v>21</v>
      </c>
      <c r="AA49" s="5">
        <v>19.980817999999999</v>
      </c>
      <c r="AB49" s="5">
        <v>92.502303999999995</v>
      </c>
      <c r="AC49" s="5">
        <v>-37.786079000000001</v>
      </c>
      <c r="AD49" s="6">
        <v>19.980817999999999</v>
      </c>
      <c r="AE49" s="6">
        <v>92.353233000000003</v>
      </c>
      <c r="AF49" s="6">
        <v>-40.599227999999997</v>
      </c>
      <c r="AG49" s="7">
        <v>19.980817999999999</v>
      </c>
      <c r="AH49" s="7">
        <v>92.715812999999997</v>
      </c>
      <c r="AI49" s="7">
        <v>-41.671374999999998</v>
      </c>
    </row>
    <row r="50" spans="5:35" x14ac:dyDescent="0.25">
      <c r="E50" t="s">
        <v>22</v>
      </c>
      <c r="F50" t="s">
        <v>23</v>
      </c>
      <c r="AA50" s="5">
        <v>15.857576999999999</v>
      </c>
      <c r="AB50" s="5">
        <v>97.161674000000005</v>
      </c>
      <c r="AC50" s="5">
        <v>-41.999583999999999</v>
      </c>
      <c r="AD50" s="6">
        <v>15.857576999999999</v>
      </c>
      <c r="AE50" s="6">
        <v>97.638144999999994</v>
      </c>
      <c r="AF50" s="6">
        <v>-44.862743000000002</v>
      </c>
      <c r="AG50" s="7">
        <v>15.857576999999999</v>
      </c>
      <c r="AH50" s="7">
        <v>98.135886999999997</v>
      </c>
      <c r="AI50" s="7">
        <v>-46.060287000000002</v>
      </c>
    </row>
    <row r="51" spans="5:35" x14ac:dyDescent="0.25">
      <c r="E51" t="s">
        <v>24</v>
      </c>
      <c r="F51" t="s">
        <v>25</v>
      </c>
      <c r="G51" t="s">
        <v>26</v>
      </c>
      <c r="H51">
        <v>5000</v>
      </c>
      <c r="I51" t="s">
        <v>27</v>
      </c>
      <c r="AA51" s="5">
        <v>12.600809</v>
      </c>
      <c r="AB51" s="5">
        <v>102.29665</v>
      </c>
      <c r="AC51" s="5">
        <v>-46.861248000000003</v>
      </c>
      <c r="AD51" s="6">
        <v>12.600809</v>
      </c>
      <c r="AE51" s="6">
        <v>103.44398</v>
      </c>
      <c r="AF51" s="6">
        <v>-49.552067000000001</v>
      </c>
      <c r="AG51" s="7">
        <v>12.600809</v>
      </c>
      <c r="AH51" s="7">
        <v>104.09108999999999</v>
      </c>
      <c r="AI51" s="7">
        <v>-50.886237999999999</v>
      </c>
    </row>
    <row r="52" spans="5:35" x14ac:dyDescent="0.25">
      <c r="E52" t="s">
        <v>24</v>
      </c>
      <c r="F52" t="s">
        <v>4</v>
      </c>
      <c r="G52" t="s">
        <v>26</v>
      </c>
      <c r="H52">
        <v>5000</v>
      </c>
      <c r="I52" t="s">
        <v>27</v>
      </c>
      <c r="AA52" s="5">
        <v>10.016025000000001</v>
      </c>
      <c r="AB52" s="5">
        <v>108.18453</v>
      </c>
      <c r="AC52" s="5">
        <v>-52.343094000000001</v>
      </c>
      <c r="AD52" s="6">
        <v>10.016025000000001</v>
      </c>
      <c r="AE52" s="6">
        <v>109.85348999999999</v>
      </c>
      <c r="AF52" s="6">
        <v>-54.733929000000003</v>
      </c>
      <c r="AG52" s="7">
        <v>10.016025000000001</v>
      </c>
      <c r="AH52" s="7">
        <v>110.66132</v>
      </c>
      <c r="AI52" s="7">
        <v>-56.217948999999997</v>
      </c>
    </row>
    <row r="53" spans="5:35" x14ac:dyDescent="0.25">
      <c r="E53" t="s">
        <v>28</v>
      </c>
      <c r="F53" t="s">
        <v>29</v>
      </c>
      <c r="AA53" s="5">
        <v>7.9557003999999996</v>
      </c>
      <c r="AB53" s="5">
        <v>114.62464</v>
      </c>
      <c r="AC53" s="5">
        <v>-58.391734999999997</v>
      </c>
      <c r="AD53" s="6">
        <v>7.9557003999999996</v>
      </c>
      <c r="AE53" s="6">
        <v>116.98228</v>
      </c>
      <c r="AF53" s="6">
        <v>-60.482311000000003</v>
      </c>
      <c r="AG53" s="7">
        <v>7.9557003999999996</v>
      </c>
      <c r="AH53" s="7">
        <v>117.95774</v>
      </c>
      <c r="AI53" s="7">
        <v>-62.139355000000002</v>
      </c>
    </row>
    <row r="54" spans="5:35" x14ac:dyDescent="0.25">
      <c r="E54" t="s">
        <v>30</v>
      </c>
      <c r="F54" t="s">
        <v>31</v>
      </c>
      <c r="G54">
        <v>100</v>
      </c>
      <c r="H54" t="s">
        <v>32</v>
      </c>
      <c r="AA54" s="5">
        <v>6.3105811999999997</v>
      </c>
      <c r="AB54" s="5">
        <v>121.85393999999999</v>
      </c>
      <c r="AC54" s="5">
        <v>-65.142487000000003</v>
      </c>
      <c r="AD54" s="6">
        <v>6.3105811999999997</v>
      </c>
      <c r="AE54" s="6">
        <v>124.96201000000001</v>
      </c>
      <c r="AF54" s="6">
        <v>-66.846626000000001</v>
      </c>
      <c r="AG54" s="7">
        <v>6.3105811999999997</v>
      </c>
      <c r="AH54" s="7">
        <v>126.11439</v>
      </c>
      <c r="AI54" s="7">
        <v>-68.721915999999993</v>
      </c>
    </row>
    <row r="55" spans="5:35" x14ac:dyDescent="0.25">
      <c r="E55" t="s">
        <v>33</v>
      </c>
      <c r="F55" t="s">
        <v>31</v>
      </c>
      <c r="G55">
        <v>100</v>
      </c>
      <c r="H55" t="s">
        <v>27</v>
      </c>
      <c r="AA55" s="5">
        <v>5.0144419999999998</v>
      </c>
      <c r="AB55" s="5">
        <v>129.90646000000001</v>
      </c>
      <c r="AC55" s="5">
        <v>-72.782532000000003</v>
      </c>
      <c r="AD55" s="6">
        <v>5.0144419999999998</v>
      </c>
      <c r="AE55" s="6">
        <v>133.7731</v>
      </c>
      <c r="AF55" s="6">
        <v>-73.721901000000003</v>
      </c>
      <c r="AG55" s="7">
        <v>5.0144419999999998</v>
      </c>
      <c r="AH55" s="7">
        <v>135.13151999999999</v>
      </c>
      <c r="AI55" s="7">
        <v>-75.884986999999995</v>
      </c>
    </row>
    <row r="56" spans="5:35" x14ac:dyDescent="0.25">
      <c r="AA56" s="5">
        <v>3.9859697999999999</v>
      </c>
      <c r="AB56" s="5">
        <v>138.89276000000001</v>
      </c>
      <c r="AC56" s="5">
        <v>-81.238121000000007</v>
      </c>
      <c r="AD56" s="6">
        <v>3.9859697999999999</v>
      </c>
      <c r="AE56" s="6">
        <v>143.48392000000001</v>
      </c>
      <c r="AF56" s="6">
        <v>-81.084564</v>
      </c>
      <c r="AG56" s="7">
        <v>3.9859697999999999</v>
      </c>
      <c r="AH56" s="7">
        <v>145.12835999999999</v>
      </c>
      <c r="AI56" s="7">
        <v>-83.621109000000004</v>
      </c>
    </row>
    <row r="57" spans="5:35" x14ac:dyDescent="0.25">
      <c r="AA57" s="5">
        <v>3.1655185000000001</v>
      </c>
      <c r="AB57" s="5">
        <v>149.03138999999999</v>
      </c>
      <c r="AC57" s="5">
        <v>-90.753403000000006</v>
      </c>
      <c r="AD57" s="6">
        <v>3.1655185000000001</v>
      </c>
      <c r="AE57" s="6">
        <v>154.06417999999999</v>
      </c>
      <c r="AF57" s="6">
        <v>-88.926315000000002</v>
      </c>
      <c r="AG57" s="7">
        <v>3.1655185000000001</v>
      </c>
      <c r="AH57" s="7">
        <v>156.14626999999999</v>
      </c>
      <c r="AI57" s="7">
        <v>-91.903885000000002</v>
      </c>
    </row>
    <row r="58" spans="5:35" x14ac:dyDescent="0.25">
      <c r="AA58" s="5">
        <v>2.5136747000000002</v>
      </c>
      <c r="AB58" s="5">
        <v>160.36417</v>
      </c>
      <c r="AC58" s="5">
        <v>-101.29725000000001</v>
      </c>
      <c r="AD58" s="6">
        <v>2.5136747000000002</v>
      </c>
      <c r="AE58" s="6">
        <v>165.25651999999999</v>
      </c>
      <c r="AF58" s="6">
        <v>-97.264954000000003</v>
      </c>
      <c r="AG58" s="7">
        <v>2.5136747000000002</v>
      </c>
      <c r="AH58" s="7">
        <v>167.98871</v>
      </c>
      <c r="AI58" s="7">
        <v>-100.67896</v>
      </c>
    </row>
    <row r="59" spans="5:35" x14ac:dyDescent="0.25">
      <c r="AA59" s="5">
        <v>1.9970603</v>
      </c>
      <c r="AB59" s="5">
        <v>172.94504000000001</v>
      </c>
      <c r="AC59" s="5">
        <v>-112.6534</v>
      </c>
      <c r="AD59" s="6">
        <v>1.9970603</v>
      </c>
      <c r="AE59" s="6">
        <v>176.70515</v>
      </c>
      <c r="AF59" s="6">
        <v>-106.3121</v>
      </c>
      <c r="AG59" s="7">
        <v>1.9970603</v>
      </c>
      <c r="AH59" s="7">
        <v>180.31511</v>
      </c>
      <c r="AI59" s="7">
        <v>-110.04568</v>
      </c>
    </row>
    <row r="60" spans="5:35" x14ac:dyDescent="0.25">
      <c r="AA60" s="5">
        <v>1.5846856</v>
      </c>
      <c r="AB60" s="5">
        <v>186.71776</v>
      </c>
      <c r="AC60" s="5">
        <v>-125.03654</v>
      </c>
      <c r="AD60" s="6">
        <v>1.5846856</v>
      </c>
      <c r="AE60" s="6">
        <v>188.16167999999999</v>
      </c>
      <c r="AF60" s="6">
        <v>-116.6349</v>
      </c>
      <c r="AG60" s="7">
        <v>1.5846856</v>
      </c>
      <c r="AH60" s="7">
        <v>192.83742000000001</v>
      </c>
      <c r="AI60" s="7">
        <v>-120.45598</v>
      </c>
    </row>
    <row r="61" spans="5:35" x14ac:dyDescent="0.25">
      <c r="AA61" s="5">
        <v>1.2596742000000001</v>
      </c>
      <c r="AB61" s="5">
        <v>201.04395</v>
      </c>
      <c r="AC61" s="5">
        <v>-138.26696999999999</v>
      </c>
      <c r="AD61" s="6">
        <v>1.2596742000000001</v>
      </c>
      <c r="AE61" s="6">
        <v>199.24384000000001</v>
      </c>
      <c r="AF61" s="6">
        <v>-128.84470999999999</v>
      </c>
      <c r="AG61" s="7">
        <v>1.2596742000000001</v>
      </c>
      <c r="AH61" s="7">
        <v>205.05850000000001</v>
      </c>
      <c r="AI61" s="7">
        <v>-132.44068999999999</v>
      </c>
    </row>
    <row r="62" spans="5:35" x14ac:dyDescent="0.25">
      <c r="AA62" s="5">
        <v>1.0000639</v>
      </c>
      <c r="AB62" s="5">
        <v>215.52132</v>
      </c>
      <c r="AC62" s="5">
        <v>-153.16547</v>
      </c>
      <c r="AD62" s="6">
        <v>1.0000639</v>
      </c>
      <c r="AE62" s="6">
        <v>210.03145000000001</v>
      </c>
      <c r="AF62" s="6">
        <v>-144.05690000000001</v>
      </c>
      <c r="AG62" s="7">
        <v>1.0000639</v>
      </c>
      <c r="AH62" s="7">
        <v>216.95260999999999</v>
      </c>
      <c r="AI62" s="7">
        <v>-147.09021000000001</v>
      </c>
    </row>
    <row r="63" spans="5:35" x14ac:dyDescent="0.25">
      <c r="AA63" s="5">
        <v>0.79443752999999995</v>
      </c>
      <c r="AB63" s="5">
        <v>229.40110999999999</v>
      </c>
      <c r="AC63" s="5">
        <v>-170.56082000000001</v>
      </c>
      <c r="AD63" s="6">
        <v>0.79443752999999995</v>
      </c>
      <c r="AE63" s="6">
        <v>220.55455000000001</v>
      </c>
      <c r="AF63" s="6">
        <v>-163.26747</v>
      </c>
      <c r="AG63" s="7">
        <v>0.79443752999999995</v>
      </c>
      <c r="AH63" s="7">
        <v>228.43817000000001</v>
      </c>
      <c r="AI63" s="7">
        <v>-165.43120999999999</v>
      </c>
    </row>
    <row r="64" spans="5:35" x14ac:dyDescent="0.25">
      <c r="AA64" s="5">
        <v>0.63126212000000004</v>
      </c>
      <c r="AB64" s="5">
        <v>242.48131000000001</v>
      </c>
      <c r="AC64" s="5">
        <v>-191.93494000000001</v>
      </c>
      <c r="AD64" s="6">
        <v>0.63126212000000004</v>
      </c>
      <c r="AE64" s="6">
        <v>231.10468</v>
      </c>
      <c r="AF64" s="6">
        <v>-187.69809000000001</v>
      </c>
      <c r="AG64" s="7">
        <v>0.63126212000000004</v>
      </c>
      <c r="AH64" s="7">
        <v>239.74368000000001</v>
      </c>
      <c r="AI64" s="7">
        <v>-188.7388</v>
      </c>
    </row>
    <row r="65" spans="27:35" x14ac:dyDescent="0.25">
      <c r="AA65" s="5">
        <v>0.50118678999999999</v>
      </c>
      <c r="AB65" s="5">
        <v>254.84502000000001</v>
      </c>
      <c r="AC65" s="5">
        <v>-219.17366000000001</v>
      </c>
      <c r="AD65" s="6">
        <v>0.50118678999999999</v>
      </c>
      <c r="AE65" s="6">
        <v>242.12347</v>
      </c>
      <c r="AF65" s="6">
        <v>-218.83061000000001</v>
      </c>
      <c r="AG65" s="7">
        <v>0.50118678999999999</v>
      </c>
      <c r="AH65" s="7">
        <v>251.28534999999999</v>
      </c>
      <c r="AI65" s="7">
        <v>-218.54173</v>
      </c>
    </row>
    <row r="66" spans="27:35" x14ac:dyDescent="0.25">
      <c r="AA66" s="5">
        <v>0.39867833000000003</v>
      </c>
      <c r="AB66" s="5">
        <v>266.60068000000001</v>
      </c>
      <c r="AC66" s="5">
        <v>-253.95462000000001</v>
      </c>
      <c r="AD66" s="6">
        <v>0.39867833000000003</v>
      </c>
      <c r="AE66" s="6">
        <v>253.9408</v>
      </c>
      <c r="AF66" s="6">
        <v>-257.74353000000002</v>
      </c>
      <c r="AG66" s="7">
        <v>0.39867833000000003</v>
      </c>
      <c r="AH66" s="7">
        <v>263.38628999999997</v>
      </c>
      <c r="AI66" s="7">
        <v>-255.97226000000001</v>
      </c>
    </row>
    <row r="67" spans="27:35" x14ac:dyDescent="0.25">
      <c r="AA67" s="5">
        <v>0.3161931</v>
      </c>
      <c r="AB67" s="5">
        <v>278.61029000000002</v>
      </c>
      <c r="AC67" s="5">
        <v>-299.21634</v>
      </c>
      <c r="AD67" s="6">
        <v>0.3161931</v>
      </c>
      <c r="AE67" s="6">
        <v>267.34960999999998</v>
      </c>
      <c r="AF67" s="6">
        <v>-307.09122000000002</v>
      </c>
      <c r="AG67" s="7">
        <v>0.3161931</v>
      </c>
      <c r="AH67" s="7">
        <v>276.85433999999998</v>
      </c>
      <c r="AI67" s="7">
        <v>-303.66678000000002</v>
      </c>
    </row>
    <row r="68" spans="27:35" x14ac:dyDescent="0.25">
      <c r="AA68" s="5">
        <v>0.25117347000000001</v>
      </c>
      <c r="AB68" s="5">
        <v>291.47188999999997</v>
      </c>
      <c r="AC68" s="5">
        <v>-356.61975000000001</v>
      </c>
      <c r="AD68" s="6">
        <v>0.25117347000000001</v>
      </c>
      <c r="AE68" s="6">
        <v>282.69042999999999</v>
      </c>
      <c r="AF68" s="6">
        <v>-368.07727</v>
      </c>
      <c r="AG68" s="7">
        <v>0.25117347000000001</v>
      </c>
      <c r="AH68" s="7">
        <v>292.03951999999998</v>
      </c>
      <c r="AI68" s="7">
        <v>-362.85329999999999</v>
      </c>
    </row>
    <row r="69" spans="27:35" x14ac:dyDescent="0.25">
      <c r="AA69" s="5">
        <v>0.19980818</v>
      </c>
      <c r="AB69" s="5">
        <v>305.98131999999998</v>
      </c>
      <c r="AC69" s="5">
        <v>-428.51987000000003</v>
      </c>
      <c r="AD69" s="6">
        <v>0.19980818</v>
      </c>
      <c r="AE69" s="6">
        <v>300.59192000000002</v>
      </c>
      <c r="AF69" s="6">
        <v>-442.99704000000003</v>
      </c>
      <c r="AG69" s="7">
        <v>0.19980818</v>
      </c>
      <c r="AH69" s="7">
        <v>309.58285999999998</v>
      </c>
      <c r="AI69" s="7">
        <v>-435.80417</v>
      </c>
    </row>
    <row r="70" spans="27:35" x14ac:dyDescent="0.25">
      <c r="AA70" s="5">
        <v>0.15846856000000001</v>
      </c>
      <c r="AB70" s="5">
        <v>323.45949999999999</v>
      </c>
      <c r="AC70" s="5">
        <v>-520.03130999999996</v>
      </c>
      <c r="AD70" s="6">
        <v>0.15846856000000001</v>
      </c>
      <c r="AE70" s="6">
        <v>322.19423999999998</v>
      </c>
      <c r="AF70" s="6">
        <v>-536.52832000000001</v>
      </c>
      <c r="AG70" s="7">
        <v>0.15846856000000001</v>
      </c>
      <c r="AH70" s="7">
        <v>330.61633</v>
      </c>
      <c r="AI70" s="7">
        <v>-527.11694</v>
      </c>
    </row>
    <row r="71" spans="27:35" x14ac:dyDescent="0.25">
      <c r="AA71" s="5">
        <v>0.12590654000000001</v>
      </c>
      <c r="AB71" s="5">
        <v>344.67889000000002</v>
      </c>
      <c r="AC71" s="5">
        <v>-632.96582000000001</v>
      </c>
      <c r="AD71" s="6">
        <v>0.12590654000000001</v>
      </c>
      <c r="AE71" s="6">
        <v>347.96512000000001</v>
      </c>
      <c r="AF71" s="6">
        <v>-650.60772999999995</v>
      </c>
      <c r="AG71" s="7">
        <v>0.12590654000000001</v>
      </c>
      <c r="AH71" s="7">
        <v>355.60977000000003</v>
      </c>
      <c r="AI71" s="7">
        <v>-638.72020999999995</v>
      </c>
    </row>
    <row r="72" spans="27:35" x14ac:dyDescent="0.25">
      <c r="AA72" s="5">
        <v>0.10013975</v>
      </c>
      <c r="AB72" s="5">
        <v>370.99959999999999</v>
      </c>
      <c r="AC72" s="5">
        <v>-772.01922999999999</v>
      </c>
      <c r="AD72" s="6">
        <v>0.10013975</v>
      </c>
      <c r="AE72" s="6">
        <v>378.94769000000002</v>
      </c>
      <c r="AF72" s="6">
        <v>-789.72820999999999</v>
      </c>
      <c r="AG72" s="7">
        <v>0.10013975</v>
      </c>
      <c r="AH72" s="7">
        <v>385.59026999999998</v>
      </c>
      <c r="AI72" s="7">
        <v>-775.04114000000004</v>
      </c>
    </row>
    <row r="73" spans="27:35" x14ac:dyDescent="0.25">
      <c r="AA73" s="5">
        <v>7.9421177999999995E-2</v>
      </c>
      <c r="AB73" s="5">
        <v>404.51846</v>
      </c>
      <c r="AC73" s="5">
        <v>-945.42426</v>
      </c>
      <c r="AD73" s="6">
        <v>7.9421177999999995E-2</v>
      </c>
      <c r="AE73" s="6">
        <v>416.99331999999998</v>
      </c>
      <c r="AF73" s="6">
        <v>-962.15612999999996</v>
      </c>
      <c r="AG73" s="7">
        <v>7.9421177999999995E-2</v>
      </c>
      <c r="AH73" s="7">
        <v>422.36221</v>
      </c>
      <c r="AI73" s="7">
        <v>-944.22051999999996</v>
      </c>
    </row>
    <row r="74" spans="27:35" x14ac:dyDescent="0.25">
      <c r="AA74" s="5">
        <v>6.3101739000000004E-2</v>
      </c>
      <c r="AB74" s="5">
        <v>447.24802</v>
      </c>
      <c r="AC74" s="5">
        <v>-1156.2561000000001</v>
      </c>
      <c r="AD74" s="6">
        <v>6.3101739000000004E-2</v>
      </c>
      <c r="AE74" s="6">
        <v>462.90658999999999</v>
      </c>
      <c r="AF74" s="6">
        <v>-1171.4988000000001</v>
      </c>
      <c r="AG74" s="7">
        <v>6.3101739000000004E-2</v>
      </c>
      <c r="AH74" s="7">
        <v>466.71609000000001</v>
      </c>
      <c r="AI74" s="7">
        <v>-1149.8422</v>
      </c>
    </row>
    <row r="75" spans="27:35" x14ac:dyDescent="0.25">
      <c r="AA75" s="5">
        <v>5.0154074999999999E-2</v>
      </c>
      <c r="AB75" s="5">
        <v>500.00146000000001</v>
      </c>
      <c r="AC75" s="5">
        <v>-1414.9337</v>
      </c>
      <c r="AD75" s="6">
        <v>5.0154074999999999E-2</v>
      </c>
      <c r="AE75" s="6">
        <v>518.68298000000004</v>
      </c>
      <c r="AF75" s="6">
        <v>-1426.8054999999999</v>
      </c>
      <c r="AG75" s="7">
        <v>5.0154074999999999E-2</v>
      </c>
      <c r="AH75" s="7">
        <v>520.59351000000004</v>
      </c>
      <c r="AI75" s="7">
        <v>-1400.8427999999999</v>
      </c>
    </row>
    <row r="76" spans="27:35" x14ac:dyDescent="0.25">
      <c r="AA76" s="5">
        <v>3.9804459E-2</v>
      </c>
      <c r="AB76" s="5">
        <v>566.56964000000005</v>
      </c>
      <c r="AC76" s="5">
        <v>-1733.0444</v>
      </c>
      <c r="AD76" s="6">
        <v>3.9804459E-2</v>
      </c>
      <c r="AE76" s="6">
        <v>587.07861000000003</v>
      </c>
      <c r="AF76" s="6">
        <v>-1740.6738</v>
      </c>
      <c r="AG76" s="7">
        <v>3.9804459E-2</v>
      </c>
      <c r="AH76" s="7">
        <v>586.67169000000001</v>
      </c>
      <c r="AI76" s="7">
        <v>-1709.6692</v>
      </c>
    </row>
    <row r="77" spans="27:35" x14ac:dyDescent="0.25">
      <c r="AA77" s="5">
        <v>3.1592204999999998E-2</v>
      </c>
      <c r="AB77" s="5">
        <v>650.02332000000001</v>
      </c>
      <c r="AC77" s="5">
        <v>-2120.9355</v>
      </c>
      <c r="AD77" s="6">
        <v>3.1592204999999998E-2</v>
      </c>
      <c r="AE77" s="6">
        <v>670.49036000000001</v>
      </c>
      <c r="AF77" s="6">
        <v>-2124.0916000000002</v>
      </c>
      <c r="AG77" s="7">
        <v>3.1592204999999998E-2</v>
      </c>
      <c r="AH77" s="7">
        <v>667.28357000000005</v>
      </c>
      <c r="AI77" s="7">
        <v>-2087.2089999999998</v>
      </c>
    </row>
    <row r="78" spans="27:35" x14ac:dyDescent="0.25">
      <c r="AA78" s="5">
        <v>2.5144994E-2</v>
      </c>
      <c r="AB78" s="5">
        <v>753.77764999999999</v>
      </c>
      <c r="AC78" s="5">
        <v>-2587.2935000000002</v>
      </c>
      <c r="AD78" s="6">
        <v>2.5144994E-2</v>
      </c>
      <c r="AE78" s="6">
        <v>770.90436</v>
      </c>
      <c r="AF78" s="6">
        <v>-2586.1671999999999</v>
      </c>
      <c r="AG78" s="7">
        <v>2.5144994E-2</v>
      </c>
      <c r="AH78" s="7">
        <v>764.36797999999999</v>
      </c>
      <c r="AI78" s="7">
        <v>-2542.5144</v>
      </c>
    </row>
    <row r="79" spans="27:35" x14ac:dyDescent="0.25">
      <c r="AA79" s="5">
        <v>1.9949391E-2</v>
      </c>
      <c r="AB79" s="5">
        <v>885.01331000000005</v>
      </c>
      <c r="AC79" s="5">
        <v>-3163.9679999999998</v>
      </c>
      <c r="AD79" s="6">
        <v>1.9949391E-2</v>
      </c>
      <c r="AE79" s="6">
        <v>895.05718999999999</v>
      </c>
      <c r="AF79" s="6">
        <v>-3157.8937999999998</v>
      </c>
      <c r="AG79" s="7">
        <v>1.9949391E-2</v>
      </c>
      <c r="AH79" s="7">
        <v>884.46204</v>
      </c>
      <c r="AI79" s="7">
        <v>-3106.2341000000001</v>
      </c>
    </row>
    <row r="80" spans="27:35" x14ac:dyDescent="0.25">
      <c r="AA80" s="5">
        <v>1.5860691999999999E-2</v>
      </c>
      <c r="AB80" s="5">
        <v>1046.6168</v>
      </c>
      <c r="AC80" s="5">
        <v>-3855.9823999999999</v>
      </c>
      <c r="AD80" s="6">
        <v>1.5860691999999999E-2</v>
      </c>
      <c r="AE80" s="6">
        <v>1045.1373000000001</v>
      </c>
      <c r="AF80" s="6">
        <v>-3849.3454999999999</v>
      </c>
      <c r="AG80" s="7">
        <v>1.5860691999999999E-2</v>
      </c>
      <c r="AH80" s="7">
        <v>1029.7113999999999</v>
      </c>
      <c r="AI80" s="7">
        <v>-3788.4342999999999</v>
      </c>
    </row>
    <row r="81" spans="27:35" x14ac:dyDescent="0.25">
      <c r="AA81" s="5">
        <v>1.2576789E-2</v>
      </c>
      <c r="AB81" s="5">
        <v>1249.4774</v>
      </c>
      <c r="AC81" s="5">
        <v>-4707.9467999999997</v>
      </c>
      <c r="AD81" s="6">
        <v>1.2576789E-2</v>
      </c>
      <c r="AE81" s="6">
        <v>1230.4005999999999</v>
      </c>
      <c r="AF81" s="6">
        <v>-4703.1646000000001</v>
      </c>
      <c r="AG81" s="7">
        <v>1.2576789E-2</v>
      </c>
      <c r="AH81" s="7">
        <v>1209.1093000000001</v>
      </c>
      <c r="AI81" s="7">
        <v>-4631.3505999999998</v>
      </c>
    </row>
    <row r="82" spans="27:35" x14ac:dyDescent="0.25">
      <c r="AA82" s="5">
        <v>1.000917E-2</v>
      </c>
      <c r="AB82" s="5">
        <v>1497.1558</v>
      </c>
      <c r="AC82" s="5">
        <v>-5730.5640000000003</v>
      </c>
      <c r="AD82" s="6">
        <v>1.000917E-2</v>
      </c>
      <c r="AE82" s="6">
        <v>1452.8462</v>
      </c>
      <c r="AF82" s="6">
        <v>-5728.5586000000003</v>
      </c>
      <c r="AG82" s="7">
        <v>1.000917E-2</v>
      </c>
      <c r="AH82" s="7">
        <v>1424.6324</v>
      </c>
      <c r="AI82" s="7">
        <v>-5644.2660999999998</v>
      </c>
    </row>
  </sheetData>
  <mergeCells count="7">
    <mergeCell ref="T10:U11"/>
    <mergeCell ref="AD7:AF7"/>
    <mergeCell ref="AA7:AC7"/>
    <mergeCell ref="K12:L12"/>
    <mergeCell ref="AG7:AI7"/>
    <mergeCell ref="P10:Q11"/>
    <mergeCell ref="R10:S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EF52-3914-4345-A237-80731640A6E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77CB608DF77642B32363FEA1A8D6ED" ma:contentTypeVersion="13" ma:contentTypeDescription="Create a new document." ma:contentTypeScope="" ma:versionID="60da8da67832157b53ddd3885e82d365">
  <xsd:schema xmlns:xsd="http://www.w3.org/2001/XMLSchema" xmlns:xs="http://www.w3.org/2001/XMLSchema" xmlns:p="http://schemas.microsoft.com/office/2006/metadata/properties" xmlns:ns3="789f3669-58e9-453a-aab3-9449a398dc0e" xmlns:ns4="8c01272d-a0a3-40dc-a393-2041f81f19c5" targetNamespace="http://schemas.microsoft.com/office/2006/metadata/properties" ma:root="true" ma:fieldsID="be128519fc943fd0781e55ac20fffc24" ns3:_="" ns4:_="">
    <xsd:import namespace="789f3669-58e9-453a-aab3-9449a398dc0e"/>
    <xsd:import namespace="8c01272d-a0a3-40dc-a393-2041f81f19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CR" minOccurs="0"/>
                <xsd:element ref="ns3:_activity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9f3669-58e9-453a-aab3-9449a398dc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1272d-a0a3-40dc-a393-2041f81f19c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89f3669-58e9-453a-aab3-9449a398dc0e" xsi:nil="true"/>
  </documentManagement>
</p:properties>
</file>

<file path=customXml/itemProps1.xml><?xml version="1.0" encoding="utf-8"?>
<ds:datastoreItem xmlns:ds="http://schemas.openxmlformats.org/officeDocument/2006/customXml" ds:itemID="{C0E9319B-ECDE-4132-B8DF-66C27172A6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9f3669-58e9-453a-aab3-9449a398dc0e"/>
    <ds:schemaRef ds:uri="8c01272d-a0a3-40dc-a393-2041f81f1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FA7D20-1F2A-453A-8860-FC9EE5A9A2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BE1806-0A7E-49F1-AE59-165ADD2270EC}">
  <ds:schemaRefs>
    <ds:schemaRef ds:uri="http://purl.org/dc/terms/"/>
    <ds:schemaRef ds:uri="789f3669-58e9-453a-aab3-9449a398dc0e"/>
    <ds:schemaRef ds:uri="http://schemas.microsoft.com/office/2006/documentManagement/types"/>
    <ds:schemaRef ds:uri="8c01272d-a0a3-40dc-a393-2041f81f19c5"/>
    <ds:schemaRef ds:uri="http://www.w3.org/XML/1998/namespace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Indian Institute Of Technology Bombay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2023-09-28T05:21:04Z</dcterms:created>
  <dcterms:modified xsi:type="dcterms:W3CDTF">2023-09-28T11:42:31Z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0x010100CA77CB608DF77642B32363FEA1A8D6ED</vt:lpwstr>
  </property>
</Properties>
</file>