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收入预测" sheetId="1" r:id="rId1"/>
    <sheet name="成本分析" sheetId="2" r:id="rId2"/>
    <sheet name="现金流预测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0.0%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cols>
    <col min="1" max="1" width="20.83203125" customWidth="1"/>
    <col min="2" max="2" width="12.83203125" customWidth="1"/>
    <col min="3" max="3" width="12.83203125" customWidth="1"/>
    <col min="4" max="4" width="12.83203125" customWidth="1"/>
    <col min="5" max="5" width="12.83203125" customWidth="1"/>
    <col min="6" max="6" width="10.83203125" customWidth="1"/>
  </cols>
  <sheetData>
    <row r="1">
      <c r="A1" t="str">
        <v>收入预测表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2">
      <c r="A2" t="str">
        <v/>
      </c>
      <c r="B2" t="str">
        <v/>
      </c>
      <c r="C2" t="str">
        <v/>
      </c>
      <c r="D2" t="str">
        <v/>
      </c>
      <c r="E2" t="str">
        <v/>
      </c>
      <c r="F2" t="str">
        <v/>
      </c>
    </row>
    <row r="3">
      <c r="A3" t="str">
        <v>项目</v>
      </c>
      <c r="B3" t="str">
        <v>2023</v>
      </c>
      <c r="C3" t="str">
        <v>2024</v>
      </c>
      <c r="D3" t="str">
        <v>2025</v>
      </c>
      <c r="E3" t="str">
        <v>2026</v>
      </c>
      <c r="F3" t="str">
        <v>增长率</v>
      </c>
    </row>
    <row r="4">
      <c r="A4" t="str">
        <v>产品A销售额</v>
      </c>
      <c r="B4">
        <v>1000000</v>
      </c>
      <c r="C4">
        <v>1200000</v>
      </c>
      <c r="D4">
        <v>1440000</v>
      </c>
      <c r="E4">
        <v>1728000</v>
      </c>
      <c r="F4" t="str">
        <v>20%</v>
      </c>
    </row>
    <row r="5">
      <c r="A5" t="str">
        <v>产品B销售额</v>
      </c>
      <c r="B5">
        <v>800000</v>
      </c>
      <c r="C5">
        <v>920000</v>
      </c>
      <c r="D5">
        <v>1058000</v>
      </c>
      <c r="E5">
        <v>1216700</v>
      </c>
      <c r="F5" t="str">
        <v>15%</v>
      </c>
    </row>
    <row r="6">
      <c r="A6" t="str">
        <v>服务收入</v>
      </c>
      <c r="B6">
        <v>500000</v>
      </c>
      <c r="C6">
        <v>625000</v>
      </c>
      <c r="D6">
        <v>781250</v>
      </c>
      <c r="E6">
        <v>976563</v>
      </c>
      <c r="F6" t="str">
        <v>25%</v>
      </c>
    </row>
    <row r="7">
      <c r="A7" t="str">
        <v/>
      </c>
      <c r="B7" t="str">
        <v/>
      </c>
      <c r="C7" t="str">
        <v/>
      </c>
      <c r="D7" t="str">
        <v/>
      </c>
      <c r="E7" t="str">
        <v/>
      </c>
      <c r="F7" t="str">
        <v/>
      </c>
    </row>
    <row r="8">
      <c r="A8" t="str">
        <v>总收入</v>
      </c>
      <c r="B8">
        <f>SUM(B4:B6)</f>
        <v>2300000</v>
      </c>
      <c r="C8">
        <f>SUM(C4:C6)</f>
        <v>2745000</v>
      </c>
      <c r="D8">
        <f>SUM(D4:D6)</f>
        <v>3279250</v>
      </c>
      <c r="E8">
        <f>SUM(E4:E6)</f>
        <v>3921263</v>
      </c>
      <c r="F8" t="str">
        <v/>
      </c>
    </row>
  </sheetData>
  <ignoredErrors>
    <ignoredError numberStoredAsText="1" sqref="A1:F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cols>
    <col min="1" max="1" width="20.83203125" customWidth="1"/>
    <col min="2" max="2" width="12.83203125" customWidth="1"/>
    <col min="3" max="3" width="12.83203125" customWidth="1"/>
    <col min="4" max="4" width="12.83203125" customWidth="1"/>
    <col min="5" max="5" width="12.83203125" customWidth="1"/>
  </cols>
  <sheetData>
    <row r="1">
      <c r="A1" t="str">
        <v>成本分析表</v>
      </c>
      <c r="B1" t="str">
        <v/>
      </c>
      <c r="C1" t="str">
        <v/>
      </c>
      <c r="D1" t="str">
        <v/>
      </c>
      <c r="E1" t="str">
        <v/>
      </c>
    </row>
    <row r="2">
      <c r="A2" t="str">
        <v/>
      </c>
      <c r="B2" t="str">
        <v/>
      </c>
      <c r="C2" t="str">
        <v/>
      </c>
      <c r="D2" t="str">
        <v/>
      </c>
      <c r="E2" t="str">
        <v/>
      </c>
    </row>
    <row r="3">
      <c r="A3" t="str">
        <v>项目</v>
      </c>
      <c r="B3" t="str">
        <v>2023</v>
      </c>
      <c r="C3" t="str">
        <v>2024</v>
      </c>
      <c r="D3" t="str">
        <v>2025</v>
      </c>
      <c r="E3" t="str">
        <v>2026</v>
      </c>
    </row>
    <row r="4">
      <c r="A4" t="str">
        <v>原材料成本</v>
      </c>
      <c r="B4">
        <v>600000</v>
      </c>
      <c r="C4">
        <v>720000</v>
      </c>
      <c r="D4">
        <v>864000</v>
      </c>
      <c r="E4">
        <v>1036800</v>
      </c>
    </row>
    <row r="5">
      <c r="A5" t="str">
        <v>人工成本</v>
      </c>
      <c r="B5">
        <v>800000</v>
      </c>
      <c r="C5">
        <v>880000</v>
      </c>
      <c r="D5">
        <v>968000</v>
      </c>
      <c r="E5">
        <v>1064800</v>
      </c>
    </row>
    <row r="6">
      <c r="A6" t="str">
        <v>运营成本</v>
      </c>
      <c r="B6">
        <v>400000</v>
      </c>
      <c r="C6">
        <v>440000</v>
      </c>
      <c r="D6">
        <v>484000</v>
      </c>
      <c r="E6">
        <v>532400</v>
      </c>
    </row>
    <row r="7">
      <c r="A7" t="str">
        <v>营销费用</v>
      </c>
      <c r="B7">
        <v>300000</v>
      </c>
      <c r="C7">
        <v>360000</v>
      </c>
      <c r="D7">
        <v>432000</v>
      </c>
      <c r="E7">
        <v>518400</v>
      </c>
    </row>
    <row r="8">
      <c r="A8" t="str">
        <v/>
      </c>
      <c r="B8" t="str">
        <v/>
      </c>
      <c r="C8" t="str">
        <v/>
      </c>
      <c r="D8" t="str">
        <v/>
      </c>
      <c r="E8" t="str">
        <v/>
      </c>
    </row>
    <row r="9">
      <c r="A9" t="str">
        <v>总成本</v>
      </c>
      <c r="B9">
        <f>SUM(B4:B7)</f>
        <v>2100000</v>
      </c>
      <c r="C9">
        <f>SUM(C4:C7)</f>
        <v>2400000</v>
      </c>
      <c r="D9">
        <f>SUM(D4:D7)</f>
        <v>2748000</v>
      </c>
      <c r="E9">
        <f>SUM(E4:E7)</f>
        <v>3152400</v>
      </c>
    </row>
    <row r="10">
      <c r="A10" t="str">
        <v/>
      </c>
      <c r="B10" t="str">
        <v/>
      </c>
      <c r="C10" t="str">
        <v/>
      </c>
      <c r="D10" t="str">
        <v/>
      </c>
      <c r="E10" t="str">
        <v/>
      </c>
    </row>
    <row r="11">
      <c r="A11" t="str">
        <v>毛利润</v>
      </c>
      <c r="B11">
        <f>收入预测!B8-B9</f>
        <v>200000</v>
      </c>
      <c r="C11">
        <f>收入预测!C8-C9</f>
        <v>345000</v>
      </c>
      <c r="D11">
        <f>收入预测!D8-D9</f>
        <v>531250</v>
      </c>
      <c r="E11">
        <f>收入预测!E8-E9</f>
        <v>768863</v>
      </c>
    </row>
    <row r="12">
      <c r="A12" t="str">
        <v>毛利率</v>
      </c>
      <c r="B12" s="1">
        <f>B11/收入预测!B8</f>
        <v>0.087</v>
      </c>
      <c r="C12" s="1">
        <f>C11/收入预测!C8</f>
        <v>0.126</v>
      </c>
      <c r="D12" s="1">
        <f>D11/收入预测!D8</f>
        <v>0.162</v>
      </c>
      <c r="E12" s="1">
        <f>E11/收入预测!E8</f>
        <v>0.196</v>
      </c>
    </row>
  </sheetData>
  <ignoredErrors>
    <ignoredError numberStoredAsText="1" sqref="A1:E1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width="20.83203125" customWidth="1"/>
    <col min="2" max="2" width="12.83203125" customWidth="1"/>
    <col min="3" max="3" width="12.83203125" customWidth="1"/>
    <col min="4" max="4" width="12.83203125" customWidth="1"/>
    <col min="5" max="5" width="12.83203125" customWidth="1"/>
  </cols>
  <sheetData>
    <row r="1">
      <c r="A1" t="str">
        <v>现金流预测表</v>
      </c>
      <c r="B1" t="str">
        <v/>
      </c>
      <c r="C1" t="str">
        <v/>
      </c>
      <c r="D1" t="str">
        <v/>
      </c>
      <c r="E1" t="str">
        <v/>
      </c>
    </row>
    <row r="2">
      <c r="A2" t="str">
        <v/>
      </c>
      <c r="B2" t="str">
        <v/>
      </c>
      <c r="C2" t="str">
        <v/>
      </c>
      <c r="D2" t="str">
        <v/>
      </c>
      <c r="E2" t="str">
        <v/>
      </c>
    </row>
    <row r="3">
      <c r="A3" t="str">
        <v>项目</v>
      </c>
      <c r="B3" t="str">
        <v>2023</v>
      </c>
      <c r="C3" t="str">
        <v>2024</v>
      </c>
      <c r="D3" t="str">
        <v>2025</v>
      </c>
      <c r="E3" t="str">
        <v>2026</v>
      </c>
    </row>
    <row r="4">
      <c r="A4" t="str">
        <v>期初现金</v>
      </c>
      <c r="B4">
        <v>500000</v>
      </c>
      <c r="C4">
        <v>600000</v>
      </c>
      <c r="D4">
        <v>945000</v>
      </c>
      <c r="E4">
        <v>1476250</v>
      </c>
    </row>
    <row r="5">
      <c r="A5" t="str">
        <v>经营现金流入</v>
      </c>
      <c r="B5">
        <v>2300000</v>
      </c>
      <c r="C5">
        <v>2745000</v>
      </c>
      <c r="D5">
        <v>3279250</v>
      </c>
      <c r="E5">
        <v>3921263</v>
      </c>
    </row>
    <row r="6">
      <c r="A6" t="str">
        <v>经营现金流出</v>
      </c>
      <c r="B6">
        <v>-2100000</v>
      </c>
      <c r="C6">
        <v>-2400000</v>
      </c>
      <c r="D6">
        <v>-2748000</v>
      </c>
      <c r="E6">
        <v>-3152400</v>
      </c>
    </row>
    <row r="7">
      <c r="A7" t="str">
        <v>投资支出</v>
      </c>
      <c r="B7">
        <v>-200000</v>
      </c>
      <c r="C7">
        <v>-150000</v>
      </c>
      <c r="D7">
        <v>-180000</v>
      </c>
      <c r="E7">
        <v>-216000</v>
      </c>
    </row>
    <row r="8">
      <c r="A8" t="str">
        <v>融资活动</v>
      </c>
      <c r="B8">
        <v>100000</v>
      </c>
      <c r="C8">
        <v>150000</v>
      </c>
      <c r="D8">
        <v>180000</v>
      </c>
      <c r="E8">
        <v>0</v>
      </c>
    </row>
    <row r="9">
      <c r="A9" t="str">
        <v/>
      </c>
      <c r="B9" t="str">
        <v/>
      </c>
      <c r="C9" t="str">
        <v/>
      </c>
      <c r="D9" t="str">
        <v/>
      </c>
      <c r="E9" t="str">
        <v/>
      </c>
    </row>
    <row r="10">
      <c r="A10" t="str">
        <v>期末现金</v>
      </c>
      <c r="B10">
        <f>SUM(B4:B8)</f>
        <v>600000</v>
      </c>
      <c r="C10">
        <f>SUM(C4:C8)</f>
        <v>945000</v>
      </c>
      <c r="D10">
        <f>SUM(D4:D8)</f>
        <v>1476250</v>
      </c>
      <c r="E10">
        <f>SUM(E4:E8)</f>
        <v>2029113</v>
      </c>
    </row>
    <row r="11">
      <c r="A11" t="str">
        <v>现金净变化</v>
      </c>
      <c r="B11">
        <f>B10-B4</f>
        <v>100000</v>
      </c>
      <c r="C11">
        <f>C10-C4</f>
        <v>345000</v>
      </c>
      <c r="D11">
        <f>D10-D4</f>
        <v>531250</v>
      </c>
      <c r="E11">
        <f>E10-E4</f>
        <v>552863</v>
      </c>
    </row>
  </sheetData>
  <ignoredErrors>
    <ignoredError numberStoredAsText="1" sqref="A1:E1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收入预测</vt:lpstr>
      <vt:lpstr>成本分析</vt:lpstr>
      <vt:lpstr>现金流预测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