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uario-PC\Downloads\"/>
    </mc:Choice>
  </mc:AlternateContent>
  <xr:revisionPtr revIDLastSave="0" documentId="13_ncr:1_{7551EBB7-481D-4ADF-B210-515CE915F2A1}" xr6:coauthVersionLast="47" xr6:coauthVersionMax="47" xr10:uidLastSave="{00000000-0000-0000-0000-000000000000}"/>
  <bookViews>
    <workbookView xWindow="-120" yWindow="-120" windowWidth="20640" windowHeight="11760" xr2:uid="{00000000-000D-0000-FFFF-FFFF00000000}"/>
  </bookViews>
  <sheets>
    <sheet name="Formato descripción HU" sheetId="1" r:id="rId1"/>
    <sheet name="Historia de Usuario" sheetId="2" r:id="rId2"/>
  </sheets>
  <calcPr calcId="191029"/>
  <extLs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M15" i="2" l="1"/>
  <c r="D15" i="2"/>
  <c r="L22" i="2"/>
  <c r="E22" i="2"/>
  <c r="H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<sst xmlns="http://schemas.openxmlformats.org/spreadsheetml/2006/main" count="125" uniqueCount="96">
  <si>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</si>
  <si>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</si>
  <si>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</si>
  <si>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</si>
  <si>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</si>
  <si>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</si>
  <si>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</si>
  <si>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</si>
  <si>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</si>
  <si>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</si>
  <si>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</si>
  <si>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</si>
  <si>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</si>
  <si>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</si>
  <si>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</si>
  <si>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</si>
  <si>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aplicativo debe tener un inicio de sesion</t>
  </si>
  <si>
    <t>Acceder al aplicativo como administrador o personal del negocio</t>
  </si>
  <si>
    <t>Permitir el ingreso al aministrador y/o personal al registro de ventas</t>
  </si>
  <si>
    <t xml:space="preserve">Administrador y personal de DyNatural </t>
  </si>
  <si>
    <t xml:space="preserve">Mediante una validacion de datos del administrador y/o personal al momento de ingresar al aplicativo </t>
  </si>
  <si>
    <t xml:space="preserve">Vasconez Christan </t>
  </si>
  <si>
    <t>Alta</t>
  </si>
  <si>
    <t>Terminado</t>
  </si>
  <si>
    <t>Mostrar al administrador si los datos ingresados son correctos o incorrectos para permitir el acceso a el como al personal de DyNatural</t>
  </si>
  <si>
    <t>Acceso del personal de ventas al aplicativo.</t>
  </si>
  <si>
    <t>REQ002</t>
  </si>
  <si>
    <t xml:space="preserve">El aplicativo debe tener tener un regristro ventas </t>
  </si>
  <si>
    <t>Proporcionando un formulario donde se pueda ingresar la informacion necesaria para un registro de ventas</t>
  </si>
  <si>
    <t>Yugsi Jorge</t>
  </si>
  <si>
    <t xml:space="preserve">El software debería permitir guardar la informacion ingresada y mostrarla correctamente </t>
  </si>
  <si>
    <t>Registro de ventas.</t>
  </si>
  <si>
    <t>REQ003</t>
  </si>
  <si>
    <t>Llevar un registro de ventas diarias</t>
  </si>
  <si>
    <t xml:space="preserve">Administrador de DyNatural </t>
  </si>
  <si>
    <t>REQ004</t>
  </si>
  <si>
    <t>La fecha del aplicativo sea estática para todos los productos registrados en el mismo dia</t>
  </si>
  <si>
    <t xml:space="preserve">Proporcionando un formulario de fecha estatica </t>
  </si>
  <si>
    <t>El software debería mostrar el registro de los productos con la misma fecha</t>
  </si>
  <si>
    <t>Fecha estatica para todos los productos</t>
  </si>
  <si>
    <t>REQ005</t>
  </si>
  <si>
    <t xml:space="preserve">El aplicativo debe tener el logo del negocio en el ingreso de datos </t>
  </si>
  <si>
    <t xml:space="preserve">Colocando el logo del negocio en la ventana de incio de sesion </t>
  </si>
  <si>
    <t>Baja</t>
  </si>
  <si>
    <t>El sotware al abrirlo y mostrar la ventana de inicio de sesion debe contener el logo del negocio</t>
  </si>
  <si>
    <t>REQ006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</si>
  <si>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</si>
  <si>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</si>
  <si>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</si>
  <si>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</si>
  <si>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</si>
  <si>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</si>
  <si>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</si>
  <si>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</si>
  <si>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</si>
  <si>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>No iniciado</t>
  </si>
  <si>
    <t xml:space="preserve">Media </t>
  </si>
  <si>
    <t>En proceso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</si>
  <si>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</si>
  <si>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</si>
  <si>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</si>
  <si>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</si>
  <si>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</si>
  <si>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</si>
  <si>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</si>
  <si>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</si>
  <si>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</si>
  <si>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</si>
  <si>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</si>
  <si>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 xml:space="preserve">Tener un registro de ventas </t>
  </si>
  <si>
    <t>El aplicativo debe tener la fecha estatica del dia actual del registro para todos los productos que se registren en el dia</t>
  </si>
  <si>
    <t>Registrar las ventas de cada producto dentro del aplicativo</t>
  </si>
  <si>
    <t>El aplicativo cuente con el logo de identificacion del negocio</t>
  </si>
  <si>
    <t>Distinguir el aplicativo con el negocio</t>
  </si>
  <si>
    <t>Logo del negocio en el aplicación</t>
  </si>
  <si>
    <t>DyNatural</t>
  </si>
  <si>
    <t>Llevar un registro de ventas con fechas precisas</t>
  </si>
  <si>
    <t>El aplicativo debe tener un boton con función que retorne un reporte de ventas regitradas</t>
  </si>
  <si>
    <t>Obtener un reporte de ventas registradas por medio del aplicativo</t>
  </si>
  <si>
    <t>Mediante la creación de un boton el cual permita recopilar los datos y retorne un documento PDF con la informacion</t>
  </si>
  <si>
    <t xml:space="preserve">Reporte de ventas registradas </t>
  </si>
  <si>
    <t>EL documento PDF debe contener los datos de las ventas totales hechas en el día</t>
  </si>
  <si>
    <t>Personal de Dynatural</t>
  </si>
  <si>
    <t>Precio y Código de productos estáticos y automáticos.</t>
  </si>
  <si>
    <t>El aplicativo debe tener dentro del reporte de ventas una sumatoria total en dólares de las ventas hechas hasta el momento de generar el mismo</t>
  </si>
  <si>
    <t>Agregar dentro del código una función que realice la sumatoria de los productos ya vendidos hasta el momento en el que se genera el reporte de ventas.</t>
  </si>
  <si>
    <t>Cuando se ejecute la acción de generar el reporte de ventas dentro del reporte debe constar la sumatoria de ganancias monetaria de las ventas hechas.</t>
  </si>
  <si>
    <t>Ganancia total de las ventas.</t>
  </si>
  <si>
    <t>En el reporte de ventas generado conste las ganancias totales de las ventas hechas ese día.</t>
  </si>
  <si>
    <t>Tener un registro de ventas mas amigable al usuario</t>
  </si>
  <si>
    <t xml:space="preserve">Facilitar las contabilidad diaria de las ganancias </t>
  </si>
  <si>
    <t xml:space="preserve">El aplicativo debe tener la capacidad de reconocer el precio de cada producto sin tener que digitarlo manualmente </t>
  </si>
  <si>
    <t>Los precios de cada producto se escriban automáticamente al elegir un producto específico.</t>
  </si>
  <si>
    <t>Mediante el cambio de un ingreso de precio manual a uno automático y estático.</t>
  </si>
  <si>
    <t>Al elegir un producto para agregar al registro de ventas el precio del mismo deberán aparecer automáticamente  en el aplicativo y no tener conflicto de contabilidad ni de lectura por parte del software.</t>
  </si>
  <si>
    <t>Requisito pedido por el 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</si>
</sst>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2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9"/>
      <color theme="1"/>
      <name val="Calibri"/>
      <family val="2"/>
    </font>
    <font>
      <sz val="10"/>
      <color theme="1"/>
      <name val="Calibri"/>
      <family val="2"/>
    </font>
    <font>
      <sz val="10"/>
      <color theme="1"/>
      <name val="Calibri Light"/>
      <family val="2"/>
    </font>
    <font>
      <sz val="10"/>
      <color rgb="FF000000"/>
      <name val="Calibri Light"/>
      <family val="2"/>
    </font>
    <font>
      <sz val="11"/>
      <color theme="1"/>
      <name val="Calibri"/>
      <family val="2"/>
    </font>
    <font>
      <sz val="11"/>
      <color theme="1"/>
      <name val="Calibri Light"/>
      <family val="2"/>
    </font>
    <font>
      <sz val="9"/>
      <color rgb="FF000000"/>
      <name val="Calibri Light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vertical="center"/>
    </xf>
    <xf numFmtId="0" fontId="2" fillId="3" borderId="10" xfId="0" applyFont="1" applyFill="1" applyBorder="1"/>
    <xf numFmtId="0" fontId="13" fillId="5" borderId="6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/>
    </xf>
    <xf numFmtId="0" fontId="13" fillId="3" borderId="10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2" fillId="3" borderId="25" xfId="0" applyFont="1" applyFill="1" applyBorder="1"/>
    <xf numFmtId="0" fontId="2" fillId="3" borderId="26" xfId="0" applyFont="1" applyFill="1" applyBorder="1"/>
    <xf numFmtId="0" fontId="2" fillId="3" borderId="27" xfId="0" applyFont="1" applyFill="1" applyBorder="1"/>
    <xf numFmtId="0" fontId="2" fillId="3" borderId="12" xfId="0" applyFont="1" applyFill="1" applyBorder="1"/>
    <xf numFmtId="0" fontId="8" fillId="3" borderId="14" xfId="0" applyFont="1" applyFill="1" applyBorder="1" applyAlignment="1">
      <alignment horizontal="left" vertical="center" wrapText="1"/>
    </xf>
    <xf numFmtId="0" fontId="1" fillId="3" borderId="14" xfId="0" applyFont="1" applyFill="1" applyBorder="1"/>
    <xf numFmtId="0" fontId="2" fillId="3" borderId="14" xfId="0" applyFont="1" applyFill="1" applyBorder="1"/>
    <xf numFmtId="0" fontId="2" fillId="3" borderId="13" xfId="0" applyFont="1" applyFill="1" applyBorder="1"/>
    <xf numFmtId="0" fontId="2" fillId="3" borderId="16" xfId="0" applyFont="1" applyFill="1" applyBorder="1"/>
    <xf numFmtId="0" fontId="2" fillId="3" borderId="17" xfId="0" applyFont="1" applyFill="1" applyBorder="1"/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164" fontId="17" fillId="0" borderId="2" xfId="0" applyNumberFormat="1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7" fillId="0" borderId="0" xfId="0" applyFont="1"/>
    <xf numFmtId="0" fontId="17" fillId="0" borderId="4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164" fontId="16" fillId="0" borderId="2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1" fillId="6" borderId="11" xfId="0" applyFont="1" applyFill="1" applyBorder="1" applyAlignment="1">
      <alignment horizontal="center" vertical="center"/>
    </xf>
    <xf numFmtId="0" fontId="10" fillId="0" borderId="15" xfId="0" applyFont="1" applyBorder="1"/>
    <xf numFmtId="0" fontId="10" fillId="0" borderId="18" xfId="0" applyFont="1" applyBorder="1"/>
    <xf numFmtId="0" fontId="1" fillId="5" borderId="12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13" fillId="2" borderId="19" xfId="0" applyFont="1" applyFill="1" applyBorder="1" applyAlignment="1">
      <alignment horizontal="center" vertical="center"/>
    </xf>
    <xf numFmtId="0" fontId="10" fillId="0" borderId="20" xfId="0" applyFont="1" applyBorder="1"/>
    <xf numFmtId="0" fontId="10" fillId="0" borderId="21" xfId="0" applyFont="1" applyBorder="1"/>
    <xf numFmtId="0" fontId="10" fillId="0" borderId="22" xfId="0" applyFont="1" applyBorder="1"/>
    <xf numFmtId="0" fontId="10" fillId="0" borderId="23" xfId="0" applyFont="1" applyBorder="1"/>
    <xf numFmtId="0" fontId="10" fillId="0" borderId="24" xfId="0" applyFont="1" applyBorder="1"/>
    <xf numFmtId="0" fontId="11" fillId="4" borderId="7" xfId="0" applyFont="1" applyFill="1" applyBorder="1" applyAlignment="1">
      <alignment horizontal="center" vertical="center"/>
    </xf>
    <xf numFmtId="0" fontId="10" fillId="0" borderId="9" xfId="0" applyFont="1" applyBorder="1"/>
    <xf numFmtId="0" fontId="1" fillId="5" borderId="7" xfId="0" applyFont="1" applyFill="1" applyBorder="1" applyAlignment="1">
      <alignment horizontal="center" vertical="center"/>
    </xf>
    <xf numFmtId="0" fontId="14" fillId="7" borderId="12" xfId="0" applyFont="1" applyFill="1" applyBorder="1" applyAlignment="1">
      <alignment horizontal="center" vertical="center"/>
    </xf>
    <xf numFmtId="0" fontId="10" fillId="0" borderId="13" xfId="0" applyFont="1" applyBorder="1"/>
    <xf numFmtId="0" fontId="10" fillId="0" borderId="25" xfId="0" applyFont="1" applyBorder="1"/>
    <xf numFmtId="0" fontId="10" fillId="0" borderId="27" xfId="0" applyFont="1" applyBorder="1"/>
    <xf numFmtId="0" fontId="11" fillId="4" borderId="12" xfId="0" applyFont="1" applyFill="1" applyBorder="1" applyAlignment="1">
      <alignment horizontal="center" vertical="center"/>
    </xf>
    <xf numFmtId="0" fontId="10" fillId="0" borderId="16" xfId="0" applyFont="1" applyBorder="1"/>
    <xf numFmtId="0" fontId="10" fillId="0" borderId="17" xfId="0" applyFont="1" applyBorder="1"/>
    <xf numFmtId="0" fontId="10" fillId="0" borderId="14" xfId="0" applyFont="1" applyBorder="1"/>
    <xf numFmtId="0" fontId="10" fillId="0" borderId="26" xfId="0" applyFont="1" applyBorder="1"/>
    <xf numFmtId="0" fontId="9" fillId="3" borderId="7" xfId="0" applyFont="1" applyFill="1" applyBorder="1" applyAlignment="1">
      <alignment horizontal="center" vertical="center" wrapText="1"/>
    </xf>
    <xf numFmtId="0" fontId="10" fillId="0" borderId="8" xfId="0" applyFont="1" applyBorder="1"/>
    <xf numFmtId="0" fontId="1" fillId="5" borderId="12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microsoft.com/office/2017/10/relationships/person" Target="persons/person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695325</xdr:colOff>
      <xdr:row>8</xdr:row>
      <xdr:rowOff>257175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086725" y="1200150"/>
          <a:ext cx="1095375" cy="116205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12</xdr:col>
      <xdr:colOff>514350</xdr:colOff>
      <xdr:row>9</xdr:row>
      <xdr:rowOff>95250</xdr:rowOff>
    </xdr:from>
    <xdr:to>
      <xdr:col>14</xdr:col>
      <xdr:colOff>762000</xdr:colOff>
      <xdr:row>11</xdr:row>
      <xdr:rowOff>314325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DAB7F9B-C338-4A4B-8B6A-030C7C121BAB}"/>
            </a:ext>
            <a:ext uri="{147F2762-F138-4A5C-976F-8EAC2B608ADB}">
              <a16:predDERef xmlns:a16="http://schemas.microsoft.com/office/drawing/2014/main" pre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0" y="1419225"/>
          <a:ext cx="18669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P1001"/>
  <sheetViews>
    <sheetView showGridLines="0" tabSelected="1" topLeftCell="A10" zoomScale="80" zoomScaleNormal="80" workbookViewId="0">
      <selection activeCell="P9" sqref="P9"/>
    </sheetView>
  </sheetViews>
  <sheetFormatPr baseColWidth="10" defaultColWidth="12.625" defaultRowHeight="15" customHeight="1" x14ac:dyDescent="0.2"/>
  <cols>
    <col min="1" max="1" width="2" customWidth="1"/>
    <col min="2" max="2" width="6.625" customWidth="1"/>
    <col min="3" max="3" width="22.125" customWidth="1"/>
    <col min="4" max="4" width="22" customWidth="1"/>
    <col min="5" max="5" width="20.625" customWidth="1"/>
    <col min="6" max="6" width="15" customWidth="1"/>
    <col min="7" max="7" width="20.625" customWidth="1"/>
    <col min="8" max="12" width="10.625" customWidth="1"/>
    <col min="13" max="15" width="20.625" customWidth="1"/>
    <col min="16" max="26" width="9.375" customWidth="1"/>
  </cols>
  <sheetData>
    <row r="1" spans="2:16" x14ac:dyDescent="0.25">
      <c r="I1" s="1"/>
      <c r="J1" s="1"/>
      <c r="K1" s="2"/>
      <c r="L1" s="3"/>
    </row>
    <row r="2" spans="2:16" x14ac:dyDescent="0.25">
      <c r="I2" s="1"/>
      <c r="J2" s="1"/>
      <c r="K2" s="2"/>
      <c r="L2" s="3"/>
    </row>
    <row r="3" spans="2:16" ht="45" customHeight="1" x14ac:dyDescent="0.2">
      <c r="B3" s="48" t="s">
        <v>0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</row>
    <row r="4" spans="2:16" x14ac:dyDescent="0.25">
      <c r="H4" s="4"/>
      <c r="I4" s="1"/>
      <c r="J4" s="1"/>
      <c r="K4" s="2"/>
      <c r="L4" s="3"/>
    </row>
    <row r="5" spans="2:16" ht="60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6" ht="105.75" customHeight="1" x14ac:dyDescent="0.2">
      <c r="B6" s="33" t="s">
        <v>15</v>
      </c>
      <c r="C6" s="38" t="s">
        <v>16</v>
      </c>
      <c r="D6" s="38" t="s">
        <v>17</v>
      </c>
      <c r="E6" s="38" t="s">
        <v>18</v>
      </c>
      <c r="F6" s="38" t="s">
        <v>19</v>
      </c>
      <c r="G6" s="38" t="s">
        <v>20</v>
      </c>
      <c r="H6" s="38" t="s">
        <v>21</v>
      </c>
      <c r="I6" s="38">
        <v>4</v>
      </c>
      <c r="J6" s="39">
        <v>45086</v>
      </c>
      <c r="K6" s="38" t="s">
        <v>22</v>
      </c>
      <c r="L6" s="40" t="s">
        <v>23</v>
      </c>
      <c r="M6" s="41" t="s">
        <v>24</v>
      </c>
      <c r="N6" s="39"/>
      <c r="O6" s="38" t="s">
        <v>25</v>
      </c>
      <c r="P6" s="42"/>
    </row>
    <row r="7" spans="2:16" ht="119.25" customHeight="1" x14ac:dyDescent="0.2">
      <c r="B7" s="33" t="s">
        <v>26</v>
      </c>
      <c r="C7" s="38" t="s">
        <v>27</v>
      </c>
      <c r="D7" s="38" t="s">
        <v>71</v>
      </c>
      <c r="E7" s="38" t="s">
        <v>69</v>
      </c>
      <c r="F7" s="38" t="s">
        <v>19</v>
      </c>
      <c r="G7" s="38" t="s">
        <v>28</v>
      </c>
      <c r="H7" s="38" t="s">
        <v>29</v>
      </c>
      <c r="I7" s="38">
        <v>6</v>
      </c>
      <c r="J7" s="39">
        <v>45088</v>
      </c>
      <c r="K7" s="38" t="s">
        <v>22</v>
      </c>
      <c r="L7" s="38" t="s">
        <v>23</v>
      </c>
      <c r="M7" s="39" t="s">
        <v>30</v>
      </c>
      <c r="N7" s="39"/>
      <c r="O7" s="39" t="s">
        <v>31</v>
      </c>
      <c r="P7" s="42"/>
    </row>
    <row r="8" spans="2:16" ht="94.5" customHeight="1" x14ac:dyDescent="0.2">
      <c r="B8" s="34" t="s">
        <v>32</v>
      </c>
      <c r="C8" s="35" t="s">
        <v>77</v>
      </c>
      <c r="D8" s="37" t="s">
        <v>78</v>
      </c>
      <c r="E8" s="37" t="s">
        <v>33</v>
      </c>
      <c r="F8" s="37" t="s">
        <v>34</v>
      </c>
      <c r="G8" s="37" t="s">
        <v>79</v>
      </c>
      <c r="H8" s="37" t="s">
        <v>29</v>
      </c>
      <c r="I8" s="44">
        <v>8</v>
      </c>
      <c r="J8" s="10">
        <v>45107</v>
      </c>
      <c r="K8" s="9" t="s">
        <v>22</v>
      </c>
      <c r="L8" s="9" t="s">
        <v>23</v>
      </c>
      <c r="M8" s="36" t="s">
        <v>81</v>
      </c>
      <c r="N8" s="36"/>
      <c r="O8" s="36" t="s">
        <v>80</v>
      </c>
      <c r="P8" s="42"/>
    </row>
    <row r="9" spans="2:16" ht="88.5" customHeight="1" x14ac:dyDescent="0.2">
      <c r="B9" s="33" t="s">
        <v>35</v>
      </c>
      <c r="C9" s="43" t="s">
        <v>70</v>
      </c>
      <c r="D9" s="43" t="s">
        <v>36</v>
      </c>
      <c r="E9" s="43" t="s">
        <v>76</v>
      </c>
      <c r="F9" s="38" t="s">
        <v>19</v>
      </c>
      <c r="G9" s="38" t="s">
        <v>37</v>
      </c>
      <c r="H9" s="38" t="s">
        <v>21</v>
      </c>
      <c r="I9" s="38">
        <v>5</v>
      </c>
      <c r="J9" s="10">
        <v>45107</v>
      </c>
      <c r="K9" s="38" t="s">
        <v>22</v>
      </c>
      <c r="L9" s="38" t="s">
        <v>23</v>
      </c>
      <c r="M9" s="41" t="s">
        <v>38</v>
      </c>
      <c r="N9" s="38" t="s">
        <v>95</v>
      </c>
      <c r="O9" s="38" t="s">
        <v>39</v>
      </c>
      <c r="P9" s="42"/>
    </row>
    <row r="10" spans="2:16" ht="68.25" customHeight="1" x14ac:dyDescent="0.2">
      <c r="B10" s="7" t="s">
        <v>40</v>
      </c>
      <c r="C10" s="38" t="s">
        <v>41</v>
      </c>
      <c r="D10" s="38" t="s">
        <v>72</v>
      </c>
      <c r="E10" s="38" t="s">
        <v>73</v>
      </c>
      <c r="F10" s="38" t="s">
        <v>75</v>
      </c>
      <c r="G10" s="38" t="s">
        <v>42</v>
      </c>
      <c r="H10" s="38" t="s">
        <v>21</v>
      </c>
      <c r="I10" s="38">
        <v>4</v>
      </c>
      <c r="J10" s="10">
        <v>45107</v>
      </c>
      <c r="K10" s="38" t="s">
        <v>43</v>
      </c>
      <c r="L10" s="45" t="s">
        <v>23</v>
      </c>
      <c r="M10" s="46" t="s">
        <v>44</v>
      </c>
      <c r="N10" s="39"/>
      <c r="O10" s="38" t="s">
        <v>74</v>
      </c>
    </row>
    <row r="11" spans="2:16" ht="140.25" customHeight="1" x14ac:dyDescent="0.2">
      <c r="B11" s="7" t="s">
        <v>45</v>
      </c>
      <c r="C11" s="9" t="s">
        <v>91</v>
      </c>
      <c r="D11" s="36" t="s">
        <v>92</v>
      </c>
      <c r="E11" s="36" t="s">
        <v>89</v>
      </c>
      <c r="F11" s="9" t="s">
        <v>82</v>
      </c>
      <c r="G11" s="9" t="s">
        <v>93</v>
      </c>
      <c r="H11" s="9" t="s">
        <v>21</v>
      </c>
      <c r="I11" s="9">
        <v>5</v>
      </c>
      <c r="J11" s="10">
        <v>45135</v>
      </c>
      <c r="K11" s="9" t="s">
        <v>22</v>
      </c>
      <c r="L11" s="9" t="s">
        <v>23</v>
      </c>
      <c r="M11" s="10" t="s">
        <v>94</v>
      </c>
      <c r="N11" s="47" t="s">
        <v>95</v>
      </c>
      <c r="O11" s="10" t="s">
        <v>83</v>
      </c>
    </row>
    <row r="12" spans="2:16" ht="90.75" customHeight="1" x14ac:dyDescent="0.2">
      <c r="B12" s="7" t="s">
        <v>46</v>
      </c>
      <c r="C12" s="9" t="s">
        <v>84</v>
      </c>
      <c r="D12" s="36" t="s">
        <v>88</v>
      </c>
      <c r="E12" s="36" t="s">
        <v>90</v>
      </c>
      <c r="F12" s="9" t="s">
        <v>34</v>
      </c>
      <c r="G12" s="9" t="s">
        <v>85</v>
      </c>
      <c r="H12" s="9" t="s">
        <v>29</v>
      </c>
      <c r="I12" s="9">
        <v>4</v>
      </c>
      <c r="J12" s="10">
        <v>45135</v>
      </c>
      <c r="K12" s="9" t="s">
        <v>22</v>
      </c>
      <c r="L12" s="9" t="s">
        <v>23</v>
      </c>
      <c r="M12" s="9" t="s">
        <v>86</v>
      </c>
      <c r="N12" s="36" t="s">
        <v>95</v>
      </c>
      <c r="O12" s="9" t="s">
        <v>87</v>
      </c>
    </row>
    <row r="13" spans="2:16" ht="39.75" customHeight="1" x14ac:dyDescent="0.2">
      <c r="B13" s="7" t="s">
        <v>47</v>
      </c>
      <c r="C13" s="8"/>
      <c r="D13" s="8"/>
      <c r="E13" s="8"/>
      <c r="F13" s="8"/>
      <c r="G13" s="8"/>
      <c r="H13" s="8"/>
      <c r="I13" s="9"/>
      <c r="J13" s="10"/>
      <c r="K13" s="9"/>
      <c r="L13" s="9"/>
      <c r="M13" s="10"/>
      <c r="N13" s="10"/>
      <c r="O13" s="10"/>
    </row>
    <row r="14" spans="2:16" ht="39.75" customHeight="1" x14ac:dyDescent="0.2">
      <c r="B14" s="7" t="s">
        <v>48</v>
      </c>
      <c r="C14" s="8"/>
      <c r="D14" s="8"/>
      <c r="E14" s="8"/>
      <c r="F14" s="8"/>
      <c r="G14" s="8"/>
      <c r="H14" s="8"/>
      <c r="I14" s="9"/>
      <c r="J14" s="10"/>
      <c r="K14" s="9"/>
      <c r="L14" s="9"/>
      <c r="M14" s="8"/>
      <c r="N14" s="8"/>
      <c r="O14" s="8"/>
    </row>
    <row r="15" spans="2:16" ht="39.75" customHeight="1" x14ac:dyDescent="0.2">
      <c r="B15" s="7" t="s">
        <v>49</v>
      </c>
      <c r="C15" s="8"/>
      <c r="D15" s="8"/>
      <c r="E15" s="8"/>
      <c r="F15" s="8"/>
      <c r="G15" s="8"/>
      <c r="H15" s="8"/>
      <c r="I15" s="9"/>
      <c r="J15" s="10"/>
      <c r="K15" s="9"/>
      <c r="L15" s="9"/>
      <c r="M15" s="8"/>
      <c r="N15" s="8"/>
      <c r="O15" s="8"/>
    </row>
    <row r="16" spans="2:16" ht="39.75" customHeight="1" x14ac:dyDescent="0.2">
      <c r="B16" s="7" t="s">
        <v>50</v>
      </c>
      <c r="C16" s="8"/>
      <c r="D16" s="8"/>
      <c r="E16" s="8"/>
      <c r="F16" s="8"/>
      <c r="G16" s="8"/>
      <c r="H16" s="8"/>
      <c r="I16" s="9"/>
      <c r="J16" s="10"/>
      <c r="K16" s="9"/>
      <c r="L16" s="9"/>
      <c r="M16" s="8"/>
      <c r="N16" s="8"/>
      <c r="O16" s="8"/>
    </row>
    <row r="17" spans="2:15" ht="39.75" customHeight="1" x14ac:dyDescent="0.2">
      <c r="B17" s="7" t="s">
        <v>51</v>
      </c>
      <c r="C17" s="8"/>
      <c r="D17" s="8"/>
      <c r="E17" s="8"/>
      <c r="F17" s="8"/>
      <c r="G17" s="8"/>
      <c r="H17" s="8"/>
      <c r="I17" s="9"/>
      <c r="J17" s="10"/>
      <c r="K17" s="9"/>
      <c r="L17" s="9"/>
      <c r="M17" s="8"/>
      <c r="N17" s="8"/>
      <c r="O17" s="8"/>
    </row>
    <row r="18" spans="2:15" ht="39.75" customHeight="1" x14ac:dyDescent="0.2">
      <c r="B18" s="7" t="s">
        <v>52</v>
      </c>
      <c r="C18" s="8"/>
      <c r="D18" s="8"/>
      <c r="E18" s="8"/>
      <c r="F18" s="8"/>
      <c r="G18" s="8"/>
      <c r="H18" s="8"/>
      <c r="I18" s="9"/>
      <c r="J18" s="10"/>
      <c r="K18" s="9"/>
      <c r="L18" s="9"/>
      <c r="M18" s="8"/>
      <c r="N18" s="8"/>
      <c r="O18" s="8"/>
    </row>
    <row r="19" spans="2:15" ht="39.75" customHeight="1" x14ac:dyDescent="0.2">
      <c r="B19" s="7" t="s">
        <v>53</v>
      </c>
      <c r="C19" s="8"/>
      <c r="D19" s="8"/>
      <c r="E19" s="8"/>
      <c r="F19" s="8"/>
      <c r="G19" s="8"/>
      <c r="H19" s="8"/>
      <c r="I19" s="9"/>
      <c r="J19" s="10"/>
      <c r="K19" s="9"/>
      <c r="L19" s="9"/>
      <c r="M19" s="8"/>
      <c r="N19" s="8"/>
      <c r="O19" s="8"/>
    </row>
    <row r="20" spans="2:15" ht="39.75" customHeight="1" x14ac:dyDescent="0.2">
      <c r="B20" s="7" t="s">
        <v>54</v>
      </c>
      <c r="C20" s="8"/>
      <c r="D20" s="8"/>
      <c r="E20" s="8"/>
      <c r="F20" s="8"/>
      <c r="G20" s="8"/>
      <c r="H20" s="8"/>
      <c r="I20" s="9"/>
      <c r="J20" s="10"/>
      <c r="K20" s="9"/>
      <c r="L20" s="9"/>
      <c r="M20" s="8"/>
      <c r="N20" s="8"/>
      <c r="O20" s="8"/>
    </row>
    <row r="21" spans="2:15" ht="19.5" customHeight="1" x14ac:dyDescent="0.2">
      <c r="I21" s="3"/>
      <c r="J21" s="3"/>
      <c r="K21" s="11"/>
      <c r="L21" s="3"/>
    </row>
    <row r="22" spans="2:15" ht="19.5" customHeight="1" x14ac:dyDescent="0.25">
      <c r="I22" s="1"/>
      <c r="J22" s="1"/>
      <c r="K22" s="2"/>
      <c r="L22" s="3"/>
    </row>
    <row r="23" spans="2:15" ht="19.5" customHeight="1" x14ac:dyDescent="0.25">
      <c r="I23" s="1"/>
      <c r="J23" s="1"/>
      <c r="K23" s="2"/>
      <c r="L23" s="3"/>
    </row>
    <row r="24" spans="2:15" ht="19.5" customHeight="1" x14ac:dyDescent="0.25">
      <c r="I24" s="1"/>
      <c r="J24" s="1"/>
      <c r="K24" s="2"/>
      <c r="L24" s="3"/>
    </row>
    <row r="25" spans="2:15" ht="19.5" customHeight="1" x14ac:dyDescent="0.2">
      <c r="I25" s="1"/>
      <c r="J25" s="1"/>
      <c r="K25" s="12"/>
      <c r="L25" s="3"/>
    </row>
    <row r="26" spans="2:15" ht="19.5" customHeight="1" x14ac:dyDescent="0.2">
      <c r="I26" s="1"/>
      <c r="J26" s="1"/>
      <c r="K26" s="12"/>
      <c r="L26" s="3"/>
    </row>
    <row r="27" spans="2:15" ht="19.5" customHeight="1" x14ac:dyDescent="0.25">
      <c r="I27" s="1"/>
      <c r="J27" s="1"/>
      <c r="K27" s="2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5">
      <c r="I29" s="1"/>
      <c r="J29" s="1"/>
      <c r="K29" s="2"/>
      <c r="L29" s="3"/>
    </row>
    <row r="30" spans="2:15" ht="19.5" customHeight="1" x14ac:dyDescent="0.25">
      <c r="I30" s="1"/>
      <c r="J30" s="1"/>
      <c r="K30" s="2" t="s">
        <v>22</v>
      </c>
      <c r="L30" s="1" t="s">
        <v>55</v>
      </c>
      <c r="M30" s="4"/>
    </row>
    <row r="31" spans="2:15" ht="19.5" customHeight="1" x14ac:dyDescent="0.25">
      <c r="I31" s="1"/>
      <c r="J31" s="1"/>
      <c r="K31" s="2" t="s">
        <v>56</v>
      </c>
      <c r="L31" s="1" t="s">
        <v>57</v>
      </c>
      <c r="M31" s="4"/>
    </row>
    <row r="32" spans="2:15" ht="19.5" customHeight="1" x14ac:dyDescent="0.25">
      <c r="I32" s="1"/>
      <c r="J32" s="1"/>
      <c r="K32" s="2" t="s">
        <v>43</v>
      </c>
      <c r="L32" s="1" t="s">
        <v>23</v>
      </c>
      <c r="M32" s="4"/>
    </row>
    <row r="33" spans="9:13" ht="19.5" customHeight="1" x14ac:dyDescent="0.25">
      <c r="I33" s="1"/>
      <c r="J33" s="1"/>
      <c r="K33" s="2"/>
      <c r="L33" s="1" t="s">
        <v>58</v>
      </c>
      <c r="M33" s="4"/>
    </row>
    <row r="34" spans="9:13" ht="19.5" customHeight="1" x14ac:dyDescent="0.25">
      <c r="I34" s="1"/>
      <c r="J34" s="1"/>
      <c r="K34" s="2"/>
      <c r="L34" s="3"/>
    </row>
    <row r="35" spans="9:13" ht="19.5" customHeight="1" x14ac:dyDescent="0.25">
      <c r="I35" s="1"/>
      <c r="J35" s="1"/>
      <c r="K35" s="2"/>
      <c r="L35" s="3"/>
    </row>
    <row r="36" spans="9:13" ht="15.7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5">
      <c r="I999" s="1"/>
      <c r="J999" s="1"/>
      <c r="K999" s="2"/>
      <c r="L999" s="3"/>
    </row>
    <row r="1000" spans="9:12" ht="15.75" customHeight="1" x14ac:dyDescent="0.2">
      <c r="I1000" s="3"/>
      <c r="J1000" s="3"/>
      <c r="K1000" s="11"/>
      <c r="L1000" s="3"/>
    </row>
    <row r="1001" spans="9:12" ht="15.75" customHeight="1" x14ac:dyDescent="0.2">
      <c r="I1001" s="3"/>
      <c r="J1001" s="3"/>
      <c r="K1001" s="11"/>
      <c r="L1001" s="3"/>
    </row>
  </sheetData>
  <mergeCells count="1">
    <mergeCell ref="B3:O3"/>
  </mergeCells>
  <dataValidations count="2">
    <dataValidation type="list" allowBlank="1" showErrorMessage="1" sqref="L6:L20" xr:uid="{00000000-0002-0000-0000-000000000000}">
      <formula1>$L$30:$L$33</formula1>
    </dataValidation>
    <dataValidation type="list" allowBlank="1" showErrorMessage="1" sqref="K6:K20" xr:uid="{00000000-0002-0000-0000-000001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zoomScale="90" zoomScaleNormal="90" workbookViewId="0">
      <selection activeCell="U15" sqref="U15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3"/>
      <c r="D4" s="13"/>
      <c r="E4" s="13"/>
      <c r="F4" s="4"/>
    </row>
    <row r="5" spans="2:16" hidden="1" x14ac:dyDescent="0.25">
      <c r="C5" s="13"/>
      <c r="D5" s="13"/>
      <c r="E5" s="13"/>
      <c r="F5" s="4"/>
    </row>
    <row r="6" spans="2:16" ht="39.75" customHeight="1" x14ac:dyDescent="0.2">
      <c r="B6" s="80" t="s">
        <v>59</v>
      </c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69"/>
    </row>
    <row r="7" spans="2:16" ht="9.75" customHeight="1" x14ac:dyDescent="0.2"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spans="2:16" ht="9.75" customHeight="1" x14ac:dyDescent="0.25">
      <c r="B8" s="26"/>
      <c r="C8" s="27"/>
      <c r="D8" s="27"/>
      <c r="E8" s="27"/>
      <c r="F8" s="28"/>
      <c r="G8" s="29"/>
      <c r="H8" s="29"/>
      <c r="I8" s="29"/>
      <c r="J8" s="29"/>
      <c r="K8" s="29"/>
      <c r="L8" s="29"/>
      <c r="M8" s="29"/>
      <c r="N8" s="29"/>
      <c r="O8" s="29"/>
      <c r="P8" s="30"/>
    </row>
    <row r="9" spans="2:16" ht="30" customHeight="1" x14ac:dyDescent="0.2">
      <c r="B9" s="31"/>
      <c r="C9" s="15" t="s">
        <v>1</v>
      </c>
      <c r="D9" s="16"/>
      <c r="E9" s="68" t="s">
        <v>60</v>
      </c>
      <c r="F9" s="69"/>
      <c r="G9" s="16"/>
      <c r="H9" s="68" t="s">
        <v>11</v>
      </c>
      <c r="I9" s="69"/>
      <c r="J9" s="17"/>
      <c r="K9" s="17"/>
      <c r="L9" s="17"/>
      <c r="M9" s="17"/>
      <c r="N9" s="17"/>
      <c r="O9" s="17"/>
      <c r="P9" s="32"/>
    </row>
    <row r="10" spans="2:16" ht="30" customHeight="1" x14ac:dyDescent="0.2">
      <c r="B10" s="31"/>
      <c r="C10" s="18" t="s">
        <v>46</v>
      </c>
      <c r="D10" s="19"/>
      <c r="E10" s="70" t="str">
        <f>VLOOKUP(C10,'Formato descripción HU'!B6:O20,5,0)</f>
        <v xml:space="preserve">Administrador de DyNatural </v>
      </c>
      <c r="F10" s="69"/>
      <c r="G10" s="20"/>
      <c r="H10" s="70" t="str">
        <f>VLOOKUP(C10,'Formato descripción HU'!B6:O20,11,0)</f>
        <v>Terminado</v>
      </c>
      <c r="I10" s="69"/>
      <c r="J10" s="20"/>
      <c r="K10" s="17"/>
      <c r="L10" s="17"/>
      <c r="M10" s="17"/>
      <c r="N10" s="17"/>
      <c r="O10" s="17"/>
      <c r="P10" s="32"/>
    </row>
    <row r="11" spans="2:16" ht="9.75" customHeight="1" x14ac:dyDescent="0.2">
      <c r="B11" s="31"/>
      <c r="C11" s="21"/>
      <c r="D11" s="19"/>
      <c r="E11" s="22"/>
      <c r="F11" s="22"/>
      <c r="G11" s="20"/>
      <c r="H11" s="22"/>
      <c r="I11" s="22"/>
      <c r="J11" s="20"/>
      <c r="K11" s="22"/>
      <c r="L11" s="22"/>
      <c r="M11" s="17"/>
      <c r="N11" s="22"/>
      <c r="O11" s="22"/>
      <c r="P11" s="32"/>
    </row>
    <row r="12" spans="2:16" ht="30" customHeight="1" x14ac:dyDescent="0.2">
      <c r="B12" s="31"/>
      <c r="C12" s="15" t="s">
        <v>61</v>
      </c>
      <c r="D12" s="19"/>
      <c r="E12" s="68" t="s">
        <v>10</v>
      </c>
      <c r="F12" s="69"/>
      <c r="G12" s="20"/>
      <c r="H12" s="68" t="s">
        <v>62</v>
      </c>
      <c r="I12" s="69"/>
      <c r="J12" s="20"/>
      <c r="K12" s="22"/>
      <c r="L12" s="22"/>
      <c r="M12" s="17"/>
      <c r="N12" s="22"/>
      <c r="O12" s="22"/>
      <c r="P12" s="32"/>
    </row>
    <row r="13" spans="2:16" ht="30" customHeight="1" x14ac:dyDescent="0.2">
      <c r="B13" s="31"/>
      <c r="C13" s="18">
        <f>VLOOKUP('Historia de Usuario'!C10,'Formato descripción HU'!B6:O20,8,0)</f>
        <v>4</v>
      </c>
      <c r="D13" s="19"/>
      <c r="E13" s="70" t="str">
        <f>VLOOKUP(C10,'Formato descripción HU'!B6:O20,10,0)</f>
        <v>Alta</v>
      </c>
      <c r="F13" s="69"/>
      <c r="G13" s="20"/>
      <c r="H13" s="70" t="str">
        <f>VLOOKUP(C10,'Formato descripción HU'!B6:O20,7,0)</f>
        <v>Yugsi Jorge</v>
      </c>
      <c r="I13" s="69"/>
      <c r="J13" s="20"/>
      <c r="K13" s="22"/>
      <c r="L13" s="22"/>
      <c r="M13" s="17"/>
      <c r="N13" s="22"/>
      <c r="O13" s="22"/>
      <c r="P13" s="32"/>
    </row>
    <row r="14" spans="2:16" ht="9.75" customHeight="1" x14ac:dyDescent="0.2">
      <c r="B14" s="31"/>
      <c r="C14" s="17"/>
      <c r="D14" s="19"/>
      <c r="E14" s="17"/>
      <c r="F14" s="17"/>
      <c r="G14" s="20"/>
      <c r="H14" s="20"/>
      <c r="I14" s="17"/>
      <c r="J14" s="17"/>
      <c r="K14" s="17"/>
      <c r="L14" s="17"/>
      <c r="M14" s="17"/>
      <c r="N14" s="17"/>
      <c r="O14" s="17"/>
      <c r="P14" s="32"/>
    </row>
    <row r="15" spans="2:16" ht="19.5" customHeight="1" x14ac:dyDescent="0.2">
      <c r="B15" s="31"/>
      <c r="C15" s="50" t="s">
        <v>63</v>
      </c>
      <c r="D15" s="82" t="str">
        <f>VLOOKUP(C10,'Formato descripción HU'!B6:O20,3,0)</f>
        <v>En el reporte de ventas generado conste las ganancias totales de las ventas hechas ese día.</v>
      </c>
      <c r="E15" s="72"/>
      <c r="F15" s="17"/>
      <c r="G15" s="50" t="s">
        <v>64</v>
      </c>
      <c r="H15" s="82" t="str">
        <f>VLOOKUP(C10,'Formato descripción HU'!B6:O20,4,0)</f>
        <v xml:space="preserve">Facilitar las contabilidad diaria de las ganancias </v>
      </c>
      <c r="I15" s="78"/>
      <c r="J15" s="72"/>
      <c r="K15" s="17"/>
      <c r="L15" s="50" t="s">
        <v>65</v>
      </c>
      <c r="M15" s="53" t="str">
        <f>VLOOKUP(C10,'Formato descripción HU'!B6:O20,6,0)</f>
        <v>Agregar dentro del código una función que realice la sumatoria de los productos ya vendidos hasta el momento en el que se genera el reporte de ventas.</v>
      </c>
      <c r="N15" s="54"/>
      <c r="O15" s="55"/>
      <c r="P15" s="32"/>
    </row>
    <row r="16" spans="2:16" ht="19.5" customHeight="1" x14ac:dyDescent="0.2">
      <c r="B16" s="31"/>
      <c r="C16" s="51"/>
      <c r="D16" s="76"/>
      <c r="E16" s="77"/>
      <c r="F16" s="17"/>
      <c r="G16" s="51"/>
      <c r="H16" s="76"/>
      <c r="I16" s="49"/>
      <c r="J16" s="77"/>
      <c r="K16" s="17"/>
      <c r="L16" s="51"/>
      <c r="M16" s="56"/>
      <c r="N16" s="57"/>
      <c r="O16" s="58"/>
      <c r="P16" s="32"/>
    </row>
    <row r="17" spans="2:16" ht="19.5" customHeight="1" x14ac:dyDescent="0.2">
      <c r="B17" s="31"/>
      <c r="C17" s="52"/>
      <c r="D17" s="73"/>
      <c r="E17" s="74"/>
      <c r="F17" s="17"/>
      <c r="G17" s="52"/>
      <c r="H17" s="73"/>
      <c r="I17" s="79"/>
      <c r="J17" s="74"/>
      <c r="K17" s="17"/>
      <c r="L17" s="52"/>
      <c r="M17" s="59"/>
      <c r="N17" s="60"/>
      <c r="O17" s="61"/>
      <c r="P17" s="32"/>
    </row>
    <row r="18" spans="2:16" ht="9.75" customHeight="1" x14ac:dyDescent="0.2">
      <c r="B18" s="31"/>
      <c r="C18" s="17"/>
      <c r="D18" s="17"/>
      <c r="E18" s="17"/>
      <c r="F18" s="17"/>
      <c r="G18" s="20"/>
      <c r="H18" s="20"/>
      <c r="I18" s="20"/>
      <c r="J18" s="17"/>
      <c r="K18" s="17"/>
      <c r="L18" s="17"/>
      <c r="M18" s="17"/>
      <c r="N18" s="17"/>
      <c r="O18" s="17"/>
      <c r="P18" s="32"/>
    </row>
    <row r="19" spans="2:16" ht="19.5" customHeight="1" x14ac:dyDescent="0.2">
      <c r="B19" s="31"/>
      <c r="C19" s="71" t="s">
        <v>66</v>
      </c>
      <c r="D19" s="72"/>
      <c r="E19" s="62" t="s">
        <v>67</v>
      </c>
      <c r="F19" s="63"/>
      <c r="G19" s="63"/>
      <c r="H19" s="63"/>
      <c r="I19" s="63"/>
      <c r="J19" s="63"/>
      <c r="K19" s="63"/>
      <c r="L19" s="63"/>
      <c r="M19" s="63"/>
      <c r="N19" s="63"/>
      <c r="O19" s="64"/>
      <c r="P19" s="32"/>
    </row>
    <row r="20" spans="2:16" ht="19.5" customHeight="1" x14ac:dyDescent="0.2">
      <c r="B20" s="31"/>
      <c r="C20" s="73"/>
      <c r="D20" s="74"/>
      <c r="E20" s="65"/>
      <c r="F20" s="66"/>
      <c r="G20" s="66"/>
      <c r="H20" s="66"/>
      <c r="I20" s="66"/>
      <c r="J20" s="66"/>
      <c r="K20" s="66"/>
      <c r="L20" s="66"/>
      <c r="M20" s="66"/>
      <c r="N20" s="66"/>
      <c r="O20" s="67"/>
      <c r="P20" s="32"/>
    </row>
    <row r="21" spans="2:16" ht="9.75" customHeight="1" x14ac:dyDescent="0.2">
      <c r="B21" s="31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32"/>
    </row>
    <row r="22" spans="2:16" ht="19.5" customHeight="1" x14ac:dyDescent="0.2">
      <c r="B22" s="31"/>
      <c r="C22" s="75" t="s">
        <v>68</v>
      </c>
      <c r="D22" s="72"/>
      <c r="E22" s="53" t="str">
        <f>VLOOKUP(C10,'Formato descripción HU'!B6:O20,12,0)</f>
        <v>Cuando se ejecute la acción de generar el reporte de ventas dentro del reporte debe constar la sumatoria de ganancias monetaria de las ventas hechas.</v>
      </c>
      <c r="F22" s="78"/>
      <c r="G22" s="78"/>
      <c r="H22" s="72"/>
      <c r="I22" s="17"/>
      <c r="J22" s="75" t="s">
        <v>13</v>
      </c>
      <c r="K22" s="72"/>
      <c r="L22" s="53" t="str">
        <f>VLOOKUP(C10,'Formato descripción HU'!B6:O20,13,0)</f>
        <v>Requisito pedido por el usuario</v>
      </c>
      <c r="M22" s="78"/>
      <c r="N22" s="78"/>
      <c r="O22" s="72"/>
      <c r="P22" s="32"/>
    </row>
    <row r="23" spans="2:16" ht="19.5" customHeight="1" x14ac:dyDescent="0.2">
      <c r="B23" s="31"/>
      <c r="C23" s="76"/>
      <c r="D23" s="77"/>
      <c r="E23" s="76"/>
      <c r="F23" s="49"/>
      <c r="G23" s="49"/>
      <c r="H23" s="77"/>
      <c r="I23" s="17"/>
      <c r="J23" s="76"/>
      <c r="K23" s="77"/>
      <c r="L23" s="76"/>
      <c r="M23" s="49"/>
      <c r="N23" s="49"/>
      <c r="O23" s="77"/>
      <c r="P23" s="32"/>
    </row>
    <row r="24" spans="2:16" ht="19.5" customHeight="1" x14ac:dyDescent="0.2">
      <c r="B24" s="31"/>
      <c r="C24" s="73"/>
      <c r="D24" s="74"/>
      <c r="E24" s="73"/>
      <c r="F24" s="79"/>
      <c r="G24" s="79"/>
      <c r="H24" s="74"/>
      <c r="I24" s="17"/>
      <c r="J24" s="73"/>
      <c r="K24" s="74"/>
      <c r="L24" s="73"/>
      <c r="M24" s="79"/>
      <c r="N24" s="79"/>
      <c r="O24" s="74"/>
      <c r="P24" s="32"/>
    </row>
    <row r="25" spans="2:16" ht="9.75" customHeight="1" x14ac:dyDescent="0.2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5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Usuario-PC</cp:lastModifiedBy>
  <cp:revision/>
  <dcterms:created xsi:type="dcterms:W3CDTF">2019-10-21T15:37:14Z</dcterms:created>
  <dcterms:modified xsi:type="dcterms:W3CDTF">2023-08-03T00:56:03Z</dcterms:modified>
  <cp:category/>
  <cp:contentStatus/>
</cp:coreProperties>
</file>