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928A465F-052F-43B4-B4EA-E0ACDA6D545D}" xr6:coauthVersionLast="47" xr6:coauthVersionMax="47" xr10:uidLastSave="{00000000-0000-0000-0000-000000000000}"/>
  <bookViews>
    <workbookView xWindow="0" yWindow="0" windowWidth="13950" windowHeight="5955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<sst xmlns="http://schemas.openxmlformats.org/spreadsheetml/2006/main" count="82" uniqueCount="69">
  <si>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</si>
  <si>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</si>
  <si>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</si>
  <si>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</si>
  <si>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</si>
  <si>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</si>
  <si>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</si>
  <si>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</si>
  <si>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</si>
  <si>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</si>
  <si>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</si>
  <si>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</si>
  <si>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</si>
  <si>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</si>
  <si>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</si>
  <si>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</si>
  <si>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el ingreso de los datos del empleado</t>
  </si>
  <si>
    <t>Ingresar la informacion de acceso de los empleados</t>
  </si>
  <si>
    <t>Para ingresar al aplicativo del registro de ventas</t>
  </si>
  <si>
    <t xml:space="preserve">Personal de ventas de DyNatural </t>
  </si>
  <si>
    <t xml:space="preserve">Ingresando su nombre de usuario y contraseña </t>
  </si>
  <si>
    <t xml:space="preserve">Vasconez Christan </t>
  </si>
  <si>
    <t>Alta</t>
  </si>
  <si>
    <t>Terminado</t>
  </si>
  <si>
    <t>Después de ingresar con su usuario y contraseña, el acceso al aplicativo será autorizado</t>
  </si>
  <si>
    <t>Acceso del personal de ventas al aplicativo.</t>
  </si>
  <si>
    <t>REQ002</t>
  </si>
  <si>
    <t xml:space="preserve">El aplicativo debe tener tener un regristro ventas </t>
  </si>
  <si>
    <t>Registrar las ventas de cada producto</t>
  </si>
  <si>
    <t>Tener un registro de ventas viable</t>
  </si>
  <si>
    <t xml:space="preserve">Ingresando la información del producto vendido y la cantidad de los mismos. </t>
  </si>
  <si>
    <t>Yugsi Jorge</t>
  </si>
  <si>
    <t>En proceso</t>
  </si>
  <si>
    <t>Al realizar una venta se guarda la información de los productos vendidos por empleado.</t>
  </si>
  <si>
    <t>Registro de ventas.</t>
  </si>
  <si>
    <t>REQ003</t>
  </si>
  <si>
    <t xml:space="preserve">El aplicativo debe tener una recopliacion de ventas en PDF al finalizar el dia </t>
  </si>
  <si>
    <t xml:space="preserve">Recopilar el registro de ventas diarios </t>
  </si>
  <si>
    <t>Una contabilizacion mas precisa de las ventas</t>
  </si>
  <si>
    <t xml:space="preserve">DyNatural </t>
  </si>
  <si>
    <t>Imprimiendo el recopilatorio de los datos en un archivo PDF</t>
  </si>
  <si>
    <t>No iniciado</t>
  </si>
  <si>
    <t>EL PDF debe contener los datos de las ventas totales hechas en el día, junto con el valor total de ganancia por productos vendidos.</t>
  </si>
  <si>
    <t>Conteo de ventas diarias totales.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</si>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</sst>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25" xfId="0" applyFont="1" applyBorder="1" applyAlignment="1"/>
    <xf numFmtId="0" fontId="10" fillId="0" borderId="27" xfId="0" applyFont="1" applyBorder="1" applyAlignment="1"/>
    <xf numFmtId="0" fontId="10" fillId="0" borderId="26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3" zoomScale="150" zoomScaleNormal="150" workbookViewId="0">
      <selection activeCell="K7" sqref="K7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4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>
      <c r="H4" s="4"/>
      <c r="I4" s="1"/>
      <c r="J4" s="1"/>
      <c r="K4" s="2"/>
      <c r="L4" s="3"/>
    </row>
    <row r="5" spans="2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>
      <c r="B7" s="33" t="s">
        <v>26</v>
      </c>
      <c r="C7" s="38" t="s">
        <v>27</v>
      </c>
      <c r="D7" s="38" t="s">
        <v>28</v>
      </c>
      <c r="E7" s="38" t="s">
        <v>29</v>
      </c>
      <c r="F7" s="38" t="s">
        <v>19</v>
      </c>
      <c r="G7" s="38" t="s">
        <v>30</v>
      </c>
      <c r="H7" s="38" t="s">
        <v>31</v>
      </c>
      <c r="I7" s="38">
        <v>6</v>
      </c>
      <c r="J7" s="39">
        <v>45088</v>
      </c>
      <c r="K7" s="38" t="s">
        <v>22</v>
      </c>
      <c r="L7" s="38" t="s">
        <v>32</v>
      </c>
      <c r="M7" s="39" t="s">
        <v>33</v>
      </c>
      <c r="N7" s="39"/>
      <c r="O7" s="39" t="s">
        <v>34</v>
      </c>
      <c r="P7" s="42"/>
    </row>
    <row r="8" spans="2:16" ht="121.5" customHeight="1">
      <c r="B8" s="34" t="s">
        <v>35</v>
      </c>
      <c r="C8" s="35" t="s">
        <v>36</v>
      </c>
      <c r="D8" s="37" t="s">
        <v>37</v>
      </c>
      <c r="E8" s="37" t="s">
        <v>38</v>
      </c>
      <c r="F8" s="37" t="s">
        <v>39</v>
      </c>
      <c r="G8" s="37" t="s">
        <v>40</v>
      </c>
      <c r="H8" s="37" t="s">
        <v>31</v>
      </c>
      <c r="I8" s="44">
        <v>5</v>
      </c>
      <c r="J8" s="10">
        <v>45178</v>
      </c>
      <c r="K8" s="9" t="s">
        <v>22</v>
      </c>
      <c r="L8" s="9" t="s">
        <v>41</v>
      </c>
      <c r="M8" s="36" t="s">
        <v>42</v>
      </c>
      <c r="N8" s="36"/>
      <c r="O8" s="36" t="s">
        <v>43</v>
      </c>
      <c r="P8" s="42"/>
    </row>
    <row r="9" spans="2:16" ht="57" customHeight="1">
      <c r="B9" s="33" t="s">
        <v>44</v>
      </c>
      <c r="C9" s="43"/>
      <c r="D9" s="43"/>
      <c r="E9" s="43"/>
      <c r="F9" s="38"/>
      <c r="G9" s="38"/>
      <c r="H9" s="38"/>
      <c r="I9" s="38"/>
      <c r="J9" s="39"/>
      <c r="K9" s="38"/>
      <c r="L9" s="38"/>
      <c r="M9" s="41"/>
      <c r="N9" s="38"/>
      <c r="O9" s="38"/>
      <c r="P9" s="42"/>
    </row>
    <row r="10" spans="2:16" ht="50.25" customHeight="1">
      <c r="B10" s="7" t="s">
        <v>45</v>
      </c>
      <c r="C10" s="38"/>
      <c r="D10" s="38"/>
      <c r="E10" s="38"/>
      <c r="F10" s="38"/>
      <c r="G10" s="38"/>
      <c r="H10" s="38"/>
      <c r="I10" s="38"/>
      <c r="J10" s="39"/>
      <c r="K10" s="38"/>
      <c r="L10" s="45"/>
      <c r="M10" s="46"/>
      <c r="N10" s="39"/>
      <c r="O10" s="38"/>
    </row>
    <row r="11" spans="2:16" ht="68.25" customHeight="1">
      <c r="B11" s="7" t="s">
        <v>46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14.25">
      <c r="B12" s="7" t="s">
        <v>47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>
      <c r="B13" s="7" t="s">
        <v>48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>
      <c r="B14" s="7" t="s">
        <v>49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>
      <c r="B15" s="7" t="s">
        <v>50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>
      <c r="B16" s="7" t="s">
        <v>51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52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53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54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55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41</v>
      </c>
      <c r="M30" s="4"/>
    </row>
    <row r="31" spans="2:15" ht="19.5" customHeight="1">
      <c r="I31" s="1"/>
      <c r="J31" s="1"/>
      <c r="K31" s="2" t="s">
        <v>56</v>
      </c>
      <c r="L31" s="1" t="s">
        <v>32</v>
      </c>
      <c r="M31" s="4"/>
    </row>
    <row r="32" spans="2:15" ht="19.5" customHeight="1">
      <c r="I32" s="1"/>
      <c r="J32" s="1"/>
      <c r="K32" s="2" t="s">
        <v>57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58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L22" sqref="L22:O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3"/>
      <c r="D4" s="13"/>
      <c r="E4" s="13"/>
      <c r="F4" s="4"/>
    </row>
    <row r="5" spans="2:16" hidden="1">
      <c r="C5" s="13"/>
      <c r="D5" s="13"/>
      <c r="E5" s="13"/>
      <c r="F5" s="4"/>
    </row>
    <row r="6" spans="2:16" ht="39.75" customHeight="1">
      <c r="B6" s="55" t="s">
        <v>59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5" t="s">
        <v>1</v>
      </c>
      <c r="D9" s="16"/>
      <c r="E9" s="51" t="s">
        <v>60</v>
      </c>
      <c r="F9" s="59"/>
      <c r="G9" s="16"/>
      <c r="H9" s="51" t="s">
        <v>11</v>
      </c>
      <c r="I9" s="59"/>
      <c r="J9" s="17"/>
      <c r="K9" s="17"/>
      <c r="L9" s="17"/>
      <c r="M9" s="17"/>
      <c r="N9" s="17"/>
      <c r="O9" s="17"/>
      <c r="P9" s="32"/>
    </row>
    <row r="10" spans="2:16" ht="30" customHeight="1">
      <c r="B10" s="31"/>
      <c r="C10" s="18" t="s">
        <v>15</v>
      </c>
      <c r="D10" s="19"/>
      <c r="E10" s="52" t="str">
        <f>VLOOKUP(C10,'Formato descripción HU'!B6:O20,5,0)</f>
        <v xml:space="preserve">Personal de ventas de DyNatural </v>
      </c>
      <c r="F10" s="59"/>
      <c r="G10" s="20"/>
      <c r="H10" s="52" t="str">
        <f>VLOOKUP(C10,'Formato descripción HU'!B6:O20,11,0)</f>
        <v>Terminado</v>
      </c>
      <c r="I10" s="59"/>
      <c r="J10" s="20"/>
      <c r="K10" s="17"/>
      <c r="L10" s="17"/>
      <c r="M10" s="17"/>
      <c r="N10" s="17"/>
      <c r="O10" s="17"/>
      <c r="P10" s="32"/>
    </row>
    <row r="11" spans="2:16" ht="9.75" customHeight="1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>
      <c r="B12" s="31"/>
      <c r="C12" s="15" t="s">
        <v>61</v>
      </c>
      <c r="D12" s="19"/>
      <c r="E12" s="51" t="s">
        <v>10</v>
      </c>
      <c r="F12" s="59"/>
      <c r="G12" s="20"/>
      <c r="H12" s="51" t="s">
        <v>62</v>
      </c>
      <c r="I12" s="59"/>
      <c r="J12" s="20"/>
      <c r="K12" s="22"/>
      <c r="L12" s="22"/>
      <c r="M12" s="17"/>
      <c r="N12" s="22"/>
      <c r="O12" s="22"/>
      <c r="P12" s="32"/>
    </row>
    <row r="13" spans="2:16" ht="30" customHeight="1">
      <c r="B13" s="31"/>
      <c r="C13" s="18">
        <f>VLOOKUP('Historia de Usuario'!C10,'Formato descripción HU'!B6:O20,8,0)</f>
        <v>4</v>
      </c>
      <c r="D13" s="19"/>
      <c r="E13" s="52" t="str">
        <f>VLOOKUP(C10,'Formato descripción HU'!B6:O20,10,0)</f>
        <v>Alta</v>
      </c>
      <c r="F13" s="59"/>
      <c r="G13" s="20"/>
      <c r="H13" s="52" t="str">
        <f>VLOOKUP(C10,'Formato descripción HU'!B6:O20,7,0)</f>
        <v xml:space="preserve">Vasconez Christan </v>
      </c>
      <c r="I13" s="59"/>
      <c r="J13" s="20"/>
      <c r="K13" s="22"/>
      <c r="L13" s="22"/>
      <c r="M13" s="17"/>
      <c r="N13" s="22"/>
      <c r="O13" s="22"/>
      <c r="P13" s="32"/>
    </row>
    <row r="14" spans="2:16" ht="9.75" customHeight="1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>
      <c r="B15" s="31"/>
      <c r="C15" s="48" t="s">
        <v>63</v>
      </c>
      <c r="D15" s="56" t="str">
        <f>VLOOKUP(C10,'Formato descripción HU'!B6:O20,3,0)</f>
        <v>Ingresar la informacion de acceso de los empleados</v>
      </c>
      <c r="E15" s="60"/>
      <c r="F15" s="17"/>
      <c r="G15" s="48" t="s">
        <v>64</v>
      </c>
      <c r="H15" s="56" t="str">
        <f>VLOOKUP(C10,'Formato descripción HU'!B6:O20,4,0)</f>
        <v>Para ingresar al aplicativo del registro de ventas</v>
      </c>
      <c r="I15" s="61"/>
      <c r="J15" s="60"/>
      <c r="K15" s="17"/>
      <c r="L15" s="48" t="s">
        <v>65</v>
      </c>
      <c r="M15" s="49" t="str">
        <f>VLOOKUP(C10,'Formato descripción HU'!B6:O20,6,0)</f>
        <v xml:space="preserve">Ingresando su nombre de usuario y contraseña </v>
      </c>
      <c r="N15" s="61"/>
      <c r="O15" s="60"/>
      <c r="P15" s="32"/>
    </row>
    <row r="16" spans="2:16" ht="19.5" customHeight="1">
      <c r="B16" s="31"/>
      <c r="C16" s="62"/>
      <c r="D16" s="63"/>
      <c r="E16" s="64"/>
      <c r="F16" s="17"/>
      <c r="G16" s="62"/>
      <c r="H16" s="63"/>
      <c r="I16" s="57"/>
      <c r="J16" s="64"/>
      <c r="K16" s="17"/>
      <c r="L16" s="62"/>
      <c r="M16" s="63"/>
      <c r="N16" s="57"/>
      <c r="O16" s="64"/>
      <c r="P16" s="32"/>
    </row>
    <row r="17" spans="2:16" ht="19.5" customHeight="1">
      <c r="B17" s="31"/>
      <c r="C17" s="65"/>
      <c r="D17" s="66"/>
      <c r="E17" s="67"/>
      <c r="F17" s="17"/>
      <c r="G17" s="65"/>
      <c r="H17" s="66"/>
      <c r="I17" s="68"/>
      <c r="J17" s="67"/>
      <c r="K17" s="17"/>
      <c r="L17" s="65"/>
      <c r="M17" s="66"/>
      <c r="N17" s="68"/>
      <c r="O17" s="67"/>
      <c r="P17" s="32"/>
    </row>
    <row r="18" spans="2:16" ht="9.75" customHeight="1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>
      <c r="B19" s="31"/>
      <c r="C19" s="53" t="s">
        <v>66</v>
      </c>
      <c r="D19" s="60"/>
      <c r="E19" s="50" t="s">
        <v>67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2"/>
    </row>
    <row r="20" spans="2:16" ht="19.5" customHeight="1">
      <c r="B20" s="31"/>
      <c r="C20" s="66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2"/>
    </row>
    <row r="21" spans="2:16" ht="9.75" customHeight="1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>
      <c r="B22" s="31"/>
      <c r="C22" s="54" t="s">
        <v>68</v>
      </c>
      <c r="D22" s="60"/>
      <c r="E22" s="49" t="str">
        <f>VLOOKUP(C10,'Formato descripción HU'!B6:O20,12,0)</f>
        <v>Después de ingresar con su usuario y contraseña, el acceso al aplicativo será autorizado</v>
      </c>
      <c r="F22" s="61"/>
      <c r="G22" s="61"/>
      <c r="H22" s="60"/>
      <c r="I22" s="17"/>
      <c r="J22" s="54" t="s">
        <v>13</v>
      </c>
      <c r="K22" s="60"/>
      <c r="L22" s="49">
        <f>VLOOKUP(C10,'Formato descripción HU'!B6:O20,13,0)</f>
        <v>0</v>
      </c>
      <c r="M22" s="61"/>
      <c r="N22" s="61"/>
      <c r="O22" s="60"/>
      <c r="P22" s="32"/>
    </row>
    <row r="23" spans="2:16" ht="19.5" customHeight="1">
      <c r="B23" s="31"/>
      <c r="C23" s="63"/>
      <c r="D23" s="64"/>
      <c r="E23" s="63"/>
      <c r="F23" s="57"/>
      <c r="G23" s="57"/>
      <c r="H23" s="64"/>
      <c r="I23" s="17"/>
      <c r="J23" s="63"/>
      <c r="K23" s="64"/>
      <c r="L23" s="63"/>
      <c r="M23" s="57"/>
      <c r="N23" s="57"/>
      <c r="O23" s="64"/>
      <c r="P23" s="32"/>
    </row>
    <row r="24" spans="2:16" ht="19.5" customHeight="1">
      <c r="B24" s="31"/>
      <c r="C24" s="66"/>
      <c r="D24" s="67"/>
      <c r="E24" s="66"/>
      <c r="F24" s="68"/>
      <c r="G24" s="68"/>
      <c r="H24" s="67"/>
      <c r="I24" s="17"/>
      <c r="J24" s="66"/>
      <c r="K24" s="67"/>
      <c r="L24" s="66"/>
      <c r="M24" s="68"/>
      <c r="N24" s="68"/>
      <c r="O24" s="67"/>
      <c r="P24" s="32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2023-06-09T15:06:02Z</dcterms:modified>
  <cp:category/>
  <cp:contentStatus/>
</cp:coreProperties>
</file>