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ivany\fitai\pipeline\"/>
    </mc:Choice>
  </mc:AlternateContent>
  <xr:revisionPtr revIDLastSave="0" documentId="13_ncr:1_{AC62767B-BCA4-4DE1-9E68-815CE62B9893}" xr6:coauthVersionLast="47" xr6:coauthVersionMax="47" xr10:uidLastSave="{00000000-0000-0000-0000-000000000000}"/>
  <bookViews>
    <workbookView xWindow="28680" yWindow="-1095" windowWidth="29040" windowHeight="17520" xr2:uid="{00000000-000D-0000-FFFF-FFFF00000000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3" i="1"/>
  <c r="AA12" i="1"/>
  <c r="Z15" i="1"/>
  <c r="Y15" i="1"/>
  <c r="U12" i="1"/>
  <c r="V12" i="1"/>
  <c r="W12" i="1"/>
  <c r="X12" i="1"/>
  <c r="Y12" i="1"/>
  <c r="Z12" i="1"/>
  <c r="L28" i="1"/>
  <c r="M28" i="1"/>
  <c r="N28" i="1"/>
  <c r="O28" i="1"/>
  <c r="O33" i="1" s="1"/>
  <c r="P28" i="1"/>
  <c r="R24" i="1" s="1"/>
  <c r="Q28" i="1"/>
  <c r="Q33" i="1" s="1"/>
  <c r="K28" i="1"/>
  <c r="C15" i="1"/>
  <c r="D15" i="1"/>
  <c r="E15" i="1"/>
  <c r="F15" i="1"/>
  <c r="H3" i="1" s="1"/>
  <c r="G15" i="1"/>
  <c r="G19" i="1" s="1"/>
  <c r="B15" i="1"/>
  <c r="P33" i="1" l="1"/>
  <c r="R3" i="1"/>
  <c r="R4" i="1"/>
  <c r="R5" i="1"/>
  <c r="R6" i="1"/>
  <c r="R7" i="1"/>
  <c r="R8" i="1"/>
  <c r="R9" i="1"/>
  <c r="R10" i="1"/>
  <c r="R12" i="1"/>
  <c r="R14" i="1"/>
  <c r="R16" i="1"/>
  <c r="R19" i="1"/>
  <c r="R22" i="1"/>
  <c r="R13" i="1"/>
  <c r="R17" i="1"/>
  <c r="R20" i="1"/>
  <c r="R21" i="1"/>
  <c r="R23" i="1"/>
  <c r="R25" i="1"/>
  <c r="R26" i="1"/>
  <c r="R11" i="1"/>
  <c r="H13" i="1"/>
  <c r="F19" i="1"/>
  <c r="H14" i="1"/>
  <c r="H12" i="1"/>
  <c r="H11" i="1"/>
  <c r="H10" i="1"/>
  <c r="H9" i="1"/>
  <c r="H8" i="1"/>
  <c r="H7" i="1"/>
  <c r="H6" i="1"/>
  <c r="H5" i="1"/>
  <c r="H4" i="1"/>
  <c r="H15" i="1" l="1"/>
  <c r="R28" i="1"/>
</calcChain>
</file>

<file path=xl/sharedStrings.xml><?xml version="1.0" encoding="utf-8"?>
<sst xmlns="http://schemas.openxmlformats.org/spreadsheetml/2006/main" count="28" uniqueCount="14">
  <si>
    <t>Rep No</t>
  </si>
  <si>
    <t>Min Score</t>
  </si>
  <si>
    <t>Start</t>
  </si>
  <si>
    <t>Mid</t>
  </si>
  <si>
    <t>End</t>
  </si>
  <si>
    <t>Too Low</t>
  </si>
  <si>
    <t>New Diff 1</t>
  </si>
  <si>
    <t>Diff 1</t>
  </si>
  <si>
    <t>Diff 2</t>
  </si>
  <si>
    <t>Front Squat</t>
  </si>
  <si>
    <t>Side Squat</t>
  </si>
  <si>
    <t>Diff 3</t>
  </si>
  <si>
    <t>Push Up</t>
  </si>
  <si>
    <t>New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</si>
</sst>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0" fontId="1" fillId="0" borderId="0" xfId="0" applyNumberFormat="1" applyFont="1"/>
    <xf numFmtId="14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"/>
  <sheetViews>
    <sheetView tabSelected="1" topLeftCell="B1" workbookViewId="0">
      <selection activeCell="AB7" sqref="AB7"/>
    </sheetView>
  </sheetViews>
  <sheetFormatPr defaultRowHeight="15" x14ac:dyDescent="0.25"/>
  <cols>
    <col min="1" max="1" width="9.5703125" style="1" customWidth="1"/>
    <col min="2" max="2" width="11.85546875" style="1" customWidth="1"/>
    <col min="3" max="3" width="7.42578125" style="1" bestFit="1" customWidth="1"/>
    <col min="4" max="4" width="6.85546875" style="1" bestFit="1" customWidth="1"/>
    <col min="5" max="5" width="6.5703125" style="1" bestFit="1" customWidth="1"/>
    <col min="6" max="8" width="12.7109375" style="1" bestFit="1" customWidth="1"/>
    <col min="9" max="9" width="9.140625" style="1" customWidth="1"/>
    <col min="10" max="10" width="9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6384" width="9.140625" style="1"/>
  </cols>
  <sheetData>
    <row r="1" spans="1:27" x14ac:dyDescent="0.25">
      <c r="A1" s="1" t="s">
        <v>9</v>
      </c>
      <c r="J1" s="1" t="s">
        <v>10</v>
      </c>
      <c r="T1" s="1" t="s">
        <v>12</v>
      </c>
    </row>
    <row r="2" spans="1:2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7</v>
      </c>
      <c r="G2" s="1" t="s">
        <v>8</v>
      </c>
      <c r="H2" s="1" t="s">
        <v>6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7</v>
      </c>
      <c r="P2" s="1" t="s">
        <v>8</v>
      </c>
      <c r="Q2" s="1" t="s">
        <v>11</v>
      </c>
      <c r="R2" s="1" t="s">
        <v>13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7</v>
      </c>
      <c r="Z2" s="1" t="s">
        <v>8</v>
      </c>
    </row>
    <row r="3" spans="1:27" x14ac:dyDescent="0.25">
      <c r="A3" s="1">
        <v>1</v>
      </c>
      <c r="B3" s="1">
        <v>0.52730745118301503</v>
      </c>
      <c r="C3" s="1">
        <v>17</v>
      </c>
      <c r="D3" s="1">
        <v>18</v>
      </c>
      <c r="E3" s="1">
        <v>7</v>
      </c>
      <c r="F3" s="1">
        <v>0.186912655830383</v>
      </c>
      <c r="G3" s="1">
        <v>-9.7376406192779499E-2</v>
      </c>
      <c r="H3" s="1">
        <f>Sheet1!$F3-Sheet1!$F$15</f>
        <v>-0.14113298058509813</v>
      </c>
      <c r="J3" s="4">
        <v>1</v>
      </c>
      <c r="K3" s="1">
        <v>0.75934985404900401</v>
      </c>
      <c r="L3" s="1">
        <v>18</v>
      </c>
      <c r="M3" s="1">
        <v>5</v>
      </c>
      <c r="N3" s="1">
        <v>4</v>
      </c>
      <c r="O3" s="1">
        <v>-8.3588361740112305E-2</v>
      </c>
      <c r="P3" s="1">
        <v>-0.14996528625488201</v>
      </c>
      <c r="Q3" s="1">
        <v>3.7362575531005799E-3</v>
      </c>
      <c r="R3" s="1">
        <f>P3-$P$28</f>
        <v>-3.0406654964793209E-2</v>
      </c>
      <c r="T3" s="1">
        <v>1</v>
      </c>
      <c r="U3" s="1">
        <v>0.52211686075464803</v>
      </c>
      <c r="V3" s="1">
        <v>10</v>
      </c>
      <c r="W3" s="1">
        <v>6</v>
      </c>
      <c r="X3" s="1">
        <v>6</v>
      </c>
      <c r="Y3" s="1">
        <v>0.143357038497924</v>
      </c>
      <c r="Z3" s="1">
        <v>-2.8242826461791899E-2</v>
      </c>
      <c r="AA3" s="1">
        <f>Y3-$Y$12</f>
        <v>2.4742179446749876E-2</v>
      </c>
    </row>
    <row r="4" spans="1:27" x14ac:dyDescent="0.25">
      <c r="A4" s="1">
        <v>1</v>
      </c>
      <c r="B4" s="1">
        <v>0.50776498575507101</v>
      </c>
      <c r="C4" s="1">
        <v>14</v>
      </c>
      <c r="D4" s="1">
        <v>16</v>
      </c>
      <c r="E4" s="1">
        <v>5</v>
      </c>
      <c r="F4" s="1">
        <v>4.3060660362243597E-2</v>
      </c>
      <c r="G4" s="1">
        <v>-2.3840069770812902E-3</v>
      </c>
      <c r="H4" s="1">
        <f>Sheet1!$F4-Sheet1!$F$15</f>
        <v>-0.28498497605323753</v>
      </c>
      <c r="J4" s="4">
        <v>2</v>
      </c>
      <c r="K4" s="1">
        <v>0.77948521796574899</v>
      </c>
      <c r="L4" s="1">
        <v>13</v>
      </c>
      <c r="M4" s="1">
        <v>7</v>
      </c>
      <c r="N4" s="1">
        <v>4</v>
      </c>
      <c r="O4" s="1">
        <v>-1.06904506683349E-2</v>
      </c>
      <c r="P4" s="1">
        <v>-6.9477081298828097E-2</v>
      </c>
      <c r="Q4" s="1">
        <v>7.8439712524413993E-3</v>
      </c>
      <c r="R4" s="1">
        <f t="shared" ref="R4:R26" si="0">P4-$P$28</f>
        <v>5.0081549991260702E-2</v>
      </c>
      <c r="T4" s="1">
        <v>2</v>
      </c>
      <c r="U4" s="1">
        <v>0.51387394872764403</v>
      </c>
      <c r="V4" s="1">
        <v>10</v>
      </c>
      <c r="W4" s="1">
        <v>8</v>
      </c>
      <c r="X4" s="1">
        <v>9</v>
      </c>
      <c r="Y4" s="1">
        <v>0.15339899063110299</v>
      </c>
      <c r="Z4" s="1">
        <v>-5.6219339370727497E-2</v>
      </c>
      <c r="AA4" s="1">
        <f t="shared" ref="AA4:AA11" si="1">Y4-$Y$12</f>
        <v>3.4784131579928865E-2</v>
      </c>
    </row>
    <row r="5" spans="1:27" x14ac:dyDescent="0.25">
      <c r="A5" s="1">
        <v>1</v>
      </c>
      <c r="B5" s="1">
        <v>0.52155044164012998</v>
      </c>
      <c r="C5" s="1">
        <v>17</v>
      </c>
      <c r="D5" s="1">
        <v>10</v>
      </c>
      <c r="E5" s="1">
        <v>6</v>
      </c>
      <c r="F5" s="1">
        <v>0.19375228881835899</v>
      </c>
      <c r="G5" s="1">
        <v>4.9540817737579297E-2</v>
      </c>
      <c r="H5" s="1">
        <f>Sheet1!$F5-Sheet1!$F$15</f>
        <v>-0.13429334759712214</v>
      </c>
      <c r="J5" s="1">
        <v>3</v>
      </c>
      <c r="K5" s="1">
        <v>0.807982708332042</v>
      </c>
      <c r="L5" s="1">
        <v>16</v>
      </c>
      <c r="M5" s="1">
        <v>8</v>
      </c>
      <c r="N5" s="1">
        <v>8</v>
      </c>
      <c r="O5" s="1">
        <v>6.5818548202514607E-2</v>
      </c>
      <c r="P5" s="1">
        <v>2.6087522506713801E-2</v>
      </c>
      <c r="Q5" s="1">
        <v>4.57837581634521E-2</v>
      </c>
      <c r="R5" s="1">
        <f t="shared" si="0"/>
        <v>0.1456461537968026</v>
      </c>
      <c r="T5" s="1">
        <v>3</v>
      </c>
      <c r="U5" s="1">
        <v>0.51517546914148704</v>
      </c>
      <c r="V5" s="1">
        <v>12</v>
      </c>
      <c r="W5" s="1">
        <v>14</v>
      </c>
      <c r="X5" s="1">
        <v>10</v>
      </c>
      <c r="Y5" s="1">
        <v>0.12602472305297799</v>
      </c>
      <c r="Z5" s="1">
        <v>-5.7713747024536098E-2</v>
      </c>
      <c r="AA5" s="1">
        <f t="shared" si="1"/>
        <v>7.4098640018038647E-3</v>
      </c>
    </row>
    <row r="6" spans="1:27" x14ac:dyDescent="0.25">
      <c r="A6" s="1">
        <v>2</v>
      </c>
      <c r="B6" s="1">
        <v>0.55318557610616204</v>
      </c>
      <c r="C6" s="1">
        <v>12</v>
      </c>
      <c r="D6" s="1">
        <v>11</v>
      </c>
      <c r="E6" s="1">
        <v>4</v>
      </c>
      <c r="F6" s="1">
        <v>0.30404031276702798</v>
      </c>
      <c r="G6" s="1">
        <v>-4.8223555088043199E-2</v>
      </c>
      <c r="H6" s="1">
        <f>Sheet1!$F6-Sheet1!$F$15</f>
        <v>-2.4005323648453147E-2</v>
      </c>
      <c r="J6" s="1">
        <v>4</v>
      </c>
      <c r="K6" s="1">
        <v>0.84257553667274399</v>
      </c>
      <c r="L6" s="1">
        <v>13</v>
      </c>
      <c r="M6" s="1">
        <v>14</v>
      </c>
      <c r="N6" s="1">
        <v>3</v>
      </c>
      <c r="O6" s="5">
        <v>0.151261091232299</v>
      </c>
      <c r="P6" s="1">
        <v>0.15</v>
      </c>
      <c r="Q6" s="1">
        <v>6.4385652542114202E-2</v>
      </c>
      <c r="R6" s="1">
        <f t="shared" si="0"/>
        <v>0.26955863129008878</v>
      </c>
      <c r="T6" s="1">
        <v>1</v>
      </c>
      <c r="U6" s="1">
        <v>0.51882624395787602</v>
      </c>
      <c r="V6" s="1">
        <v>9</v>
      </c>
      <c r="W6" s="1">
        <v>6</v>
      </c>
      <c r="X6" s="1">
        <v>10</v>
      </c>
      <c r="Y6" s="1">
        <v>8.8798880577087402E-2</v>
      </c>
      <c r="Z6" s="1">
        <v>-4.7098398208618102E-2</v>
      </c>
      <c r="AA6" s="1">
        <f t="shared" si="1"/>
        <v>-2.9815978474086721E-2</v>
      </c>
    </row>
    <row r="7" spans="1:27" x14ac:dyDescent="0.25">
      <c r="A7" s="1">
        <v>3</v>
      </c>
      <c r="B7" s="1">
        <v>0.55674158835235199</v>
      </c>
      <c r="C7" s="1">
        <v>14</v>
      </c>
      <c r="D7" s="1">
        <v>11</v>
      </c>
      <c r="E7" s="1">
        <v>5</v>
      </c>
      <c r="F7" s="1">
        <v>0.34205949306487998</v>
      </c>
      <c r="G7" s="1">
        <v>-5.4941773414611803E-2</v>
      </c>
      <c r="H7" s="1">
        <f>Sheet1!$F7-Sheet1!$F$15</f>
        <v>1.4013856649398859E-2</v>
      </c>
      <c r="J7" s="1">
        <v>5</v>
      </c>
      <c r="K7" s="1">
        <v>0.83064042368853797</v>
      </c>
      <c r="L7" s="1">
        <v>10</v>
      </c>
      <c r="M7" s="1">
        <v>12</v>
      </c>
      <c r="N7" s="1">
        <v>5</v>
      </c>
      <c r="O7" s="1">
        <v>0.112600088119506</v>
      </c>
      <c r="P7" s="1">
        <v>0.108794212341308</v>
      </c>
      <c r="Q7" s="1">
        <v>3.8948535919189398E-2</v>
      </c>
      <c r="R7" s="1">
        <f t="shared" si="0"/>
        <v>0.2283528436313968</v>
      </c>
      <c r="T7" s="1">
        <v>2</v>
      </c>
      <c r="U7" s="1">
        <v>0.51841328304564405</v>
      </c>
      <c r="V7" s="1">
        <v>14</v>
      </c>
      <c r="W7" s="1">
        <v>2</v>
      </c>
      <c r="X7" s="1">
        <v>13</v>
      </c>
      <c r="Y7" s="1">
        <v>9.4106674194335896E-2</v>
      </c>
      <c r="Z7" s="1">
        <v>-5.1176071166992097E-2</v>
      </c>
      <c r="AA7" s="1">
        <f t="shared" si="1"/>
        <v>-2.4508184856838228E-2</v>
      </c>
    </row>
    <row r="8" spans="1:27" x14ac:dyDescent="0.25">
      <c r="A8" s="1">
        <v>4</v>
      </c>
      <c r="B8" s="1">
        <v>0.57610087186319603</v>
      </c>
      <c r="C8" s="1">
        <v>7</v>
      </c>
      <c r="D8" s="1">
        <v>9</v>
      </c>
      <c r="E8" s="1">
        <v>4</v>
      </c>
      <c r="F8" s="1">
        <v>0.403862714767456</v>
      </c>
      <c r="G8" s="1">
        <v>-8.3590567111968994E-2</v>
      </c>
      <c r="H8" s="1">
        <f>Sheet1!$F8-Sheet1!$F$15</f>
        <v>7.5817078351974876E-2</v>
      </c>
      <c r="J8" s="1">
        <v>1</v>
      </c>
      <c r="K8" s="1">
        <v>0.76216343722645297</v>
      </c>
      <c r="L8" s="1">
        <v>17</v>
      </c>
      <c r="M8" s="1">
        <v>4</v>
      </c>
      <c r="N8" s="1">
        <v>4</v>
      </c>
      <c r="O8" s="1">
        <v>-9.3708992004394503E-2</v>
      </c>
      <c r="P8" s="1">
        <v>-0.126127004623413</v>
      </c>
      <c r="Q8" s="1">
        <v>9.3026161193847604E-3</v>
      </c>
      <c r="R8" s="1">
        <f t="shared" si="0"/>
        <v>-6.5683733333242039E-3</v>
      </c>
      <c r="T8" s="1">
        <v>3</v>
      </c>
      <c r="U8" s="1">
        <v>0.51797034173622702</v>
      </c>
      <c r="V8" s="1">
        <v>12</v>
      </c>
      <c r="W8" s="1">
        <v>6</v>
      </c>
      <c r="X8" s="1">
        <v>8</v>
      </c>
      <c r="Y8" s="1">
        <v>0.130860209465026</v>
      </c>
      <c r="Z8" s="1">
        <v>-4.7478079795837402E-2</v>
      </c>
      <c r="AA8" s="1">
        <f t="shared" si="1"/>
        <v>1.2245350413851872E-2</v>
      </c>
    </row>
    <row r="9" spans="1:27" x14ac:dyDescent="0.25">
      <c r="A9" s="1">
        <v>5</v>
      </c>
      <c r="B9" s="1">
        <v>0.58399165824371002</v>
      </c>
      <c r="C9" s="1">
        <v>7</v>
      </c>
      <c r="D9" s="1">
        <v>10</v>
      </c>
      <c r="E9" s="1">
        <v>4</v>
      </c>
      <c r="F9" s="1">
        <v>0.46480607986450101</v>
      </c>
      <c r="G9" s="1">
        <v>-8.0420851707458496E-2</v>
      </c>
      <c r="H9" s="1">
        <f>Sheet1!$F9-Sheet1!$F$15</f>
        <v>0.13676044344901989</v>
      </c>
      <c r="J9" s="1">
        <v>2</v>
      </c>
      <c r="K9" s="1">
        <v>0.77746226729471002</v>
      </c>
      <c r="L9" s="1">
        <v>14</v>
      </c>
      <c r="M9" s="1">
        <v>6</v>
      </c>
      <c r="N9" s="1">
        <v>6</v>
      </c>
      <c r="O9" s="1">
        <v>-4.3434381484985303E-2</v>
      </c>
      <c r="P9" s="1">
        <v>-7.5325965881347601E-2</v>
      </c>
      <c r="Q9" s="1">
        <v>-4.8676252365112298E-2</v>
      </c>
      <c r="R9" s="1">
        <f t="shared" si="0"/>
        <v>4.4232665408741198E-2</v>
      </c>
      <c r="T9" s="1">
        <v>4</v>
      </c>
      <c r="U9" s="1">
        <v>0.51643946145258302</v>
      </c>
      <c r="V9" s="1">
        <v>10</v>
      </c>
      <c r="W9" s="1">
        <v>6</v>
      </c>
      <c r="X9" s="1">
        <v>8</v>
      </c>
      <c r="Y9" s="1">
        <v>0.132022500038146</v>
      </c>
      <c r="Z9" s="1">
        <v>-5.26152849197387E-2</v>
      </c>
      <c r="AA9" s="1">
        <f t="shared" si="1"/>
        <v>1.3407640986971878E-2</v>
      </c>
    </row>
    <row r="10" spans="1:27" x14ac:dyDescent="0.25">
      <c r="A10" s="1">
        <v>1</v>
      </c>
      <c r="B10" s="1">
        <v>0.56469212625203602</v>
      </c>
      <c r="C10" s="1">
        <v>12</v>
      </c>
      <c r="D10" s="1">
        <v>9</v>
      </c>
      <c r="E10" s="1">
        <v>4</v>
      </c>
      <c r="F10" s="1">
        <v>0.35650551319122298</v>
      </c>
      <c r="G10" s="1">
        <v>-6.2098085880279499E-2</v>
      </c>
      <c r="H10" s="1">
        <f>Sheet1!$F10-Sheet1!$F$15</f>
        <v>2.8459876775741855E-2</v>
      </c>
      <c r="J10" s="1">
        <v>3</v>
      </c>
      <c r="K10" s="1">
        <v>0.79272846423014298</v>
      </c>
      <c r="L10" s="1">
        <v>12</v>
      </c>
      <c r="M10" s="1">
        <v>5</v>
      </c>
      <c r="N10" s="1">
        <v>6</v>
      </c>
      <c r="O10" s="1">
        <v>-2.3932933807372998E-2</v>
      </c>
      <c r="P10" s="1">
        <v>-9.3028545379638602E-3</v>
      </c>
      <c r="Q10" s="1">
        <v>3.8731098175048802E-3</v>
      </c>
      <c r="R10" s="1">
        <f t="shared" si="0"/>
        <v>0.11025577675212495</v>
      </c>
      <c r="T10" s="1">
        <v>5</v>
      </c>
      <c r="U10" s="1">
        <v>0.513479053324566</v>
      </c>
      <c r="V10" s="1">
        <v>10</v>
      </c>
      <c r="W10" s="1">
        <v>7</v>
      </c>
      <c r="X10" s="1">
        <v>7</v>
      </c>
      <c r="Y10" s="1">
        <v>0.13542759418487499</v>
      </c>
      <c r="Z10" s="1">
        <v>-6.2092661857604897E-2</v>
      </c>
      <c r="AA10" s="1">
        <f t="shared" si="1"/>
        <v>1.6812735133700865E-2</v>
      </c>
    </row>
    <row r="11" spans="1:27" x14ac:dyDescent="0.25">
      <c r="A11" s="1">
        <v>2</v>
      </c>
      <c r="B11" s="1">
        <v>0.56749603332614795</v>
      </c>
      <c r="C11" s="1">
        <v>7</v>
      </c>
      <c r="D11" s="1">
        <v>10</v>
      </c>
      <c r="E11" s="1">
        <v>4</v>
      </c>
      <c r="F11" s="1">
        <v>0.37254428863525302</v>
      </c>
      <c r="G11" s="1">
        <v>-5.88605403900146E-2</v>
      </c>
      <c r="H11" s="1">
        <f>Sheet1!$F11-Sheet1!$F$15</f>
        <v>4.4498652219771895E-2</v>
      </c>
      <c r="J11" s="1">
        <v>4</v>
      </c>
      <c r="K11" s="1">
        <v>0.77292106329827504</v>
      </c>
      <c r="L11" s="1">
        <v>9</v>
      </c>
      <c r="M11" s="1">
        <v>9</v>
      </c>
      <c r="N11" s="1">
        <v>8</v>
      </c>
      <c r="O11" s="1">
        <v>-2.6797294616699201E-2</v>
      </c>
      <c r="P11" s="1">
        <v>-8.3685874938964802E-2</v>
      </c>
      <c r="Q11" s="1">
        <v>1.29010677337646E-2</v>
      </c>
      <c r="R11" s="1">
        <f t="shared" si="0"/>
        <v>3.5872756351123997E-2</v>
      </c>
      <c r="T11" s="1">
        <v>1</v>
      </c>
      <c r="U11" s="1">
        <v>0.51907544587630305</v>
      </c>
      <c r="V11" s="1">
        <v>26</v>
      </c>
      <c r="W11" s="1">
        <v>5</v>
      </c>
      <c r="X11" s="1">
        <v>13</v>
      </c>
      <c r="Y11" s="1">
        <v>6.3537120819091797E-2</v>
      </c>
      <c r="Z11" s="1">
        <v>-5.0564646720886203E-2</v>
      </c>
      <c r="AA11" s="1">
        <f t="shared" si="1"/>
        <v>-5.5077738232082327E-2</v>
      </c>
    </row>
    <row r="12" spans="1:27" x14ac:dyDescent="0.25">
      <c r="A12" s="1">
        <v>3</v>
      </c>
      <c r="B12" s="1">
        <v>0.573365734689534</v>
      </c>
      <c r="C12" s="1">
        <v>11</v>
      </c>
      <c r="D12" s="1">
        <v>9</v>
      </c>
      <c r="E12" s="1">
        <v>4</v>
      </c>
      <c r="F12" s="1">
        <v>0.43365323543548501</v>
      </c>
      <c r="G12" s="1">
        <v>-8.0528616905212402E-2</v>
      </c>
      <c r="H12" s="1">
        <f>Sheet1!$F12-Sheet1!$F$15</f>
        <v>0.10560759902000388</v>
      </c>
      <c r="J12" s="1">
        <v>5</v>
      </c>
      <c r="K12" s="1">
        <v>0.76570424597432796</v>
      </c>
      <c r="L12" s="1">
        <v>13</v>
      </c>
      <c r="M12" s="1">
        <v>11</v>
      </c>
      <c r="N12" s="1">
        <v>9</v>
      </c>
      <c r="O12" s="1">
        <v>-7.7157735824584905E-2</v>
      </c>
      <c r="P12" s="1">
        <v>-0.12155199050903299</v>
      </c>
      <c r="Q12" s="1">
        <v>-4.7710895538330002E-2</v>
      </c>
      <c r="R12" s="1">
        <f t="shared" si="0"/>
        <v>-1.9933592189441962E-3</v>
      </c>
      <c r="U12" s="1">
        <f>AVERAGE(U3:U11)</f>
        <v>0.51726334533521978</v>
      </c>
      <c r="V12" s="1">
        <f t="shared" ref="V12:AA12" si="2">AVERAGE(V3:V11)</f>
        <v>12.555555555555555</v>
      </c>
      <c r="W12" s="1">
        <f t="shared" si="2"/>
        <v>6.666666666666667</v>
      </c>
      <c r="X12" s="1">
        <f t="shared" si="2"/>
        <v>9.3333333333333339</v>
      </c>
      <c r="Y12" s="1">
        <f t="shared" si="2"/>
        <v>0.11861485905117412</v>
      </c>
      <c r="Z12" s="1">
        <f t="shared" si="2"/>
        <v>-5.0355672836303662E-2</v>
      </c>
      <c r="AA12" s="1">
        <f t="shared" si="2"/>
        <v>-6.1679056923619804E-18</v>
      </c>
    </row>
    <row r="13" spans="1:27" x14ac:dyDescent="0.25">
      <c r="A13" s="1">
        <v>4</v>
      </c>
      <c r="B13" s="1">
        <v>0.57826635216881805</v>
      </c>
      <c r="C13" s="1">
        <v>12</v>
      </c>
      <c r="D13" s="1">
        <v>12</v>
      </c>
      <c r="E13" s="1">
        <v>3</v>
      </c>
      <c r="F13" s="1">
        <v>0.39132821559906</v>
      </c>
      <c r="G13" s="1">
        <v>-0.113402724266052</v>
      </c>
      <c r="H13" s="1">
        <f>Sheet1!$F13-Sheet1!$F$15</f>
        <v>6.328257918357888E-2</v>
      </c>
      <c r="J13" s="1">
        <v>1</v>
      </c>
      <c r="K13" s="1">
        <v>0.72474890537059899</v>
      </c>
      <c r="L13" s="1">
        <v>21</v>
      </c>
      <c r="M13" s="1">
        <v>4</v>
      </c>
      <c r="N13" s="1">
        <v>5</v>
      </c>
      <c r="O13" s="5">
        <v>-0.169040441513061</v>
      </c>
      <c r="P13" s="1">
        <v>-0.287403583526611</v>
      </c>
      <c r="Q13" s="1">
        <v>-5.3204298019409103E-2</v>
      </c>
      <c r="R13" s="1">
        <f t="shared" si="0"/>
        <v>-0.16784495223652218</v>
      </c>
    </row>
    <row r="14" spans="1:27" x14ac:dyDescent="0.25">
      <c r="A14" s="1">
        <v>5</v>
      </c>
      <c r="B14" s="1">
        <v>0.58254969749769203</v>
      </c>
      <c r="C14" s="1">
        <v>7</v>
      </c>
      <c r="D14" s="1">
        <v>15</v>
      </c>
      <c r="E14" s="1">
        <v>2</v>
      </c>
      <c r="F14" s="1">
        <v>0.44402217864990201</v>
      </c>
      <c r="G14" s="1">
        <v>-9.7719252109527505E-2</v>
      </c>
      <c r="H14" s="1">
        <f>Sheet1!$F14-Sheet1!$F$15</f>
        <v>0.11597654223442089</v>
      </c>
      <c r="J14" s="1">
        <v>2</v>
      </c>
      <c r="K14" s="1">
        <v>0.72698385756848205</v>
      </c>
      <c r="L14" s="1">
        <v>15</v>
      </c>
      <c r="M14" s="1">
        <v>8</v>
      </c>
      <c r="N14" s="1">
        <v>6</v>
      </c>
      <c r="O14" s="1">
        <v>-0.14158391952514601</v>
      </c>
      <c r="P14" s="1">
        <v>-0.29766297340393</v>
      </c>
      <c r="Q14" s="1">
        <v>-1.28886699676513E-2</v>
      </c>
      <c r="R14" s="1">
        <f t="shared" si="0"/>
        <v>-0.17810434211384119</v>
      </c>
    </row>
    <row r="15" spans="1:27" x14ac:dyDescent="0.25">
      <c r="B15" s="1">
        <f>AVERAGE(B3:B14)</f>
        <v>0.55775104308982204</v>
      </c>
      <c r="C15" s="1">
        <f t="shared" ref="C15:H15" si="3">AVERAGE(C3:C14)</f>
        <v>11.416666666666666</v>
      </c>
      <c r="D15" s="1">
        <f t="shared" si="3"/>
        <v>11.666666666666666</v>
      </c>
      <c r="E15" s="1">
        <f t="shared" si="3"/>
        <v>4.333333333333333</v>
      </c>
      <c r="F15" s="1">
        <f t="shared" si="3"/>
        <v>0.32804563641548112</v>
      </c>
      <c r="G15" s="1">
        <f t="shared" si="3"/>
        <v>-6.0833796858787488E-2</v>
      </c>
      <c r="H15" s="1">
        <f t="shared" si="3"/>
        <v>0</v>
      </c>
      <c r="J15" s="1">
        <v>3</v>
      </c>
      <c r="K15" s="1">
        <v>0.62992946751018997</v>
      </c>
      <c r="L15" s="1">
        <v>6</v>
      </c>
      <c r="M15" s="1">
        <v>1</v>
      </c>
      <c r="N15" s="1">
        <v>30</v>
      </c>
      <c r="O15" s="1">
        <v>0.120559692382812</v>
      </c>
      <c r="Q15" s="1">
        <v>-0.25618553161620999</v>
      </c>
      <c r="Y15" s="1">
        <f>1.583 +Y12</f>
        <v>1.7016148590511742</v>
      </c>
      <c r="Z15" s="1">
        <f>1.7 + Z12</f>
        <v>1.6496443271636962</v>
      </c>
    </row>
    <row r="16" spans="1:27" x14ac:dyDescent="0.25">
      <c r="A16" s="1" t="s">
        <v>5</v>
      </c>
      <c r="J16" s="1">
        <v>4</v>
      </c>
      <c r="K16" s="1">
        <v>0.72410891651222298</v>
      </c>
      <c r="L16" s="1">
        <v>14</v>
      </c>
      <c r="M16" s="1">
        <v>10</v>
      </c>
      <c r="N16" s="1">
        <v>5</v>
      </c>
      <c r="O16" s="1">
        <v>-0.15005040168762199</v>
      </c>
      <c r="P16" s="1">
        <v>-0.29407477378845198</v>
      </c>
      <c r="Q16" s="1">
        <v>-5.09006977081298E-2</v>
      </c>
      <c r="R16" s="1">
        <f t="shared" si="0"/>
        <v>-0.17451614249836317</v>
      </c>
    </row>
    <row r="17" spans="1:18" x14ac:dyDescent="0.25">
      <c r="A17" s="1">
        <v>1</v>
      </c>
      <c r="B17" s="1">
        <v>0.42888780088934098</v>
      </c>
      <c r="C17" s="1">
        <v>8</v>
      </c>
      <c r="D17" s="1">
        <v>6</v>
      </c>
      <c r="E17" s="1">
        <v>3</v>
      </c>
      <c r="F17" s="1">
        <v>-0.29040908813476501</v>
      </c>
      <c r="G17" s="1">
        <v>0.118537902832031</v>
      </c>
      <c r="J17" s="1">
        <v>5</v>
      </c>
      <c r="K17" s="1">
        <v>0.73650650929044503</v>
      </c>
      <c r="L17" s="1">
        <v>14</v>
      </c>
      <c r="M17" s="1">
        <v>6</v>
      </c>
      <c r="N17" s="1">
        <v>7</v>
      </c>
      <c r="O17" s="1">
        <v>-0.13764929771423301</v>
      </c>
      <c r="P17" s="1">
        <v>-0.23377728462219199</v>
      </c>
      <c r="Q17" s="1">
        <v>-1.71577930450439E-2</v>
      </c>
      <c r="R17" s="1">
        <f t="shared" si="0"/>
        <v>-0.1142186533321032</v>
      </c>
    </row>
    <row r="18" spans="1:18" x14ac:dyDescent="0.25">
      <c r="J18" s="1">
        <v>1</v>
      </c>
      <c r="K18" s="1">
        <v>0.62131033616690601</v>
      </c>
      <c r="L18" s="1">
        <v>6</v>
      </c>
      <c r="M18" s="1">
        <v>1</v>
      </c>
      <c r="N18" s="1">
        <v>13</v>
      </c>
      <c r="O18" s="1">
        <v>5.5086135864257799E-2</v>
      </c>
      <c r="Q18" s="1">
        <v>-9.4763755798339802E-2</v>
      </c>
    </row>
    <row r="19" spans="1:18" x14ac:dyDescent="0.25">
      <c r="F19" s="1">
        <f>1.05+Sheet1!$F$15</f>
        <v>1.3780456364154812</v>
      </c>
      <c r="G19" s="1">
        <f>0.7+Sheet1!$G$15</f>
        <v>0.63916620314121242</v>
      </c>
      <c r="J19" s="1">
        <v>2</v>
      </c>
      <c r="K19" s="1">
        <v>0.70320219640473403</v>
      </c>
      <c r="L19" s="1">
        <v>11</v>
      </c>
      <c r="M19" s="1">
        <v>8</v>
      </c>
      <c r="N19" s="1">
        <v>13</v>
      </c>
      <c r="O19" s="5">
        <v>-0.20481777191162101</v>
      </c>
      <c r="P19" s="5">
        <v>-0.37736248970031699</v>
      </c>
      <c r="Q19" s="1">
        <v>-6.3343286514282199E-2</v>
      </c>
      <c r="R19" s="1">
        <f t="shared" si="0"/>
        <v>-0.25780385841022818</v>
      </c>
    </row>
    <row r="20" spans="1:18" x14ac:dyDescent="0.25">
      <c r="F20" s="1">
        <v>1.3780456364154801</v>
      </c>
      <c r="G20" s="1">
        <v>0.63916620314121242</v>
      </c>
      <c r="J20" s="1">
        <v>3</v>
      </c>
      <c r="K20" s="1">
        <v>0.74069068404648797</v>
      </c>
      <c r="L20" s="1">
        <v>14</v>
      </c>
      <c r="M20" s="1">
        <v>7</v>
      </c>
      <c r="N20" s="1">
        <v>9</v>
      </c>
      <c r="O20" s="1">
        <v>-8.4391117095947196E-2</v>
      </c>
      <c r="P20" s="1">
        <v>-0.245089530944824</v>
      </c>
      <c r="Q20" s="1">
        <v>-1.8387079238891602E-2</v>
      </c>
      <c r="R20" s="1">
        <f t="shared" si="0"/>
        <v>-0.12553089965473518</v>
      </c>
    </row>
    <row r="21" spans="1:18" x14ac:dyDescent="0.25">
      <c r="J21" s="1">
        <v>4</v>
      </c>
      <c r="K21" s="1">
        <v>0.73680916262463303</v>
      </c>
      <c r="L21" s="1">
        <v>16</v>
      </c>
      <c r="M21" s="1">
        <v>8</v>
      </c>
      <c r="N21" s="1">
        <v>9</v>
      </c>
      <c r="O21" s="1">
        <v>-0.112442731857299</v>
      </c>
      <c r="P21" s="1">
        <v>-0.26058793067932101</v>
      </c>
      <c r="Q21" s="1">
        <v>-2.9669523239135701E-2</v>
      </c>
      <c r="R21" s="1">
        <f t="shared" si="0"/>
        <v>-0.1410292993892322</v>
      </c>
    </row>
    <row r="22" spans="1:18" x14ac:dyDescent="0.25">
      <c r="E22" s="3"/>
      <c r="J22" s="1">
        <v>5</v>
      </c>
      <c r="K22" s="1">
        <v>0.78181833518062605</v>
      </c>
      <c r="L22" s="1">
        <v>17</v>
      </c>
      <c r="M22" s="1">
        <v>10</v>
      </c>
      <c r="N22" s="1">
        <v>6</v>
      </c>
      <c r="O22" s="1">
        <v>2.2528171539306599E-2</v>
      </c>
      <c r="P22" s="1">
        <v>-0.119829654693603</v>
      </c>
      <c r="Q22" s="1">
        <v>7.2386503219604395E-2</v>
      </c>
      <c r="R22" s="1">
        <f t="shared" si="0"/>
        <v>-2.710234035142034E-4</v>
      </c>
    </row>
    <row r="23" spans="1:18" x14ac:dyDescent="0.25">
      <c r="J23" s="1">
        <v>1</v>
      </c>
      <c r="K23" s="1">
        <v>0.76873123466224302</v>
      </c>
      <c r="L23" s="1">
        <v>17</v>
      </c>
      <c r="M23" s="1">
        <v>10</v>
      </c>
      <c r="N23" s="1">
        <v>8</v>
      </c>
      <c r="O23" s="1">
        <v>-5.9352159500122001E-2</v>
      </c>
      <c r="P23" s="1">
        <v>-0.10954785346984799</v>
      </c>
      <c r="Q23" s="1">
        <v>2.4329185485839799E-2</v>
      </c>
      <c r="R23" s="1">
        <f t="shared" si="0"/>
        <v>1.0010777820240804E-2</v>
      </c>
    </row>
    <row r="24" spans="1:18" x14ac:dyDescent="0.25">
      <c r="J24" s="1">
        <v>2</v>
      </c>
      <c r="K24" s="1">
        <v>0.80757301073309196</v>
      </c>
      <c r="L24" s="1">
        <v>12</v>
      </c>
      <c r="M24" s="1">
        <v>14</v>
      </c>
      <c r="N24" s="1">
        <v>10</v>
      </c>
      <c r="O24" s="1">
        <v>5.9370756149291902E-2</v>
      </c>
      <c r="P24" s="1">
        <v>2.1436452865600499E-2</v>
      </c>
      <c r="Q24" s="1">
        <v>4.2885065078735303E-2</v>
      </c>
      <c r="R24" s="1">
        <f t="shared" si="0"/>
        <v>0.14099508415568929</v>
      </c>
    </row>
    <row r="25" spans="1:18" x14ac:dyDescent="0.25">
      <c r="J25" s="1">
        <v>3</v>
      </c>
      <c r="K25" s="1">
        <v>0.78140810634462998</v>
      </c>
      <c r="L25" s="1">
        <v>13</v>
      </c>
      <c r="M25" s="1">
        <v>11</v>
      </c>
      <c r="N25" s="1">
        <v>14</v>
      </c>
      <c r="O25" s="1">
        <v>-2.1346807479858398E-2</v>
      </c>
      <c r="P25" s="1">
        <v>-8.1369161605834905E-2</v>
      </c>
      <c r="Q25" s="1">
        <v>4.9327850341796799E-2</v>
      </c>
      <c r="R25" s="1">
        <f t="shared" si="0"/>
        <v>3.8189469684253893E-2</v>
      </c>
    </row>
    <row r="26" spans="1:18" x14ac:dyDescent="0.25">
      <c r="J26" s="1">
        <v>4</v>
      </c>
      <c r="K26" s="1">
        <v>0.798116763641875</v>
      </c>
      <c r="L26" s="1">
        <v>11</v>
      </c>
      <c r="M26" s="1">
        <v>9</v>
      </c>
      <c r="N26" s="1">
        <v>13</v>
      </c>
      <c r="O26" s="1">
        <v>2.5454521179199201E-2</v>
      </c>
      <c r="P26" s="1">
        <v>5.5332183837890599E-3</v>
      </c>
      <c r="Q26" s="1">
        <v>4.3132781982421799E-2</v>
      </c>
      <c r="R26" s="1">
        <f t="shared" si="0"/>
        <v>0.12509184967387785</v>
      </c>
    </row>
    <row r="27" spans="1:18" x14ac:dyDescent="0.25">
      <c r="J27" s="1">
        <v>5</v>
      </c>
      <c r="K27" s="1">
        <v>0.64177212627564595</v>
      </c>
      <c r="L27" s="1">
        <v>27</v>
      </c>
      <c r="M27" s="1">
        <v>1</v>
      </c>
      <c r="N27" s="1">
        <v>6</v>
      </c>
      <c r="O27" s="1">
        <v>0.13918876647949199</v>
      </c>
      <c r="Q27" s="1">
        <v>5.1427602767944301E-2</v>
      </c>
    </row>
    <row r="28" spans="1:18" x14ac:dyDescent="0.25">
      <c r="K28" s="1">
        <f>AVERAGE(K3:K26)</f>
        <v>0.75720627936621465</v>
      </c>
      <c r="L28" s="1">
        <f t="shared" ref="L28:R28" si="4">AVERAGE(L3:L26)</f>
        <v>13.416666666666666</v>
      </c>
      <c r="M28" s="1">
        <f t="shared" si="4"/>
        <v>7.833333333333333</v>
      </c>
      <c r="N28" s="1">
        <f t="shared" si="4"/>
        <v>8.5416666666666661</v>
      </c>
      <c r="O28" s="1">
        <f t="shared" si="4"/>
        <v>-3.4471074740091937E-2</v>
      </c>
      <c r="P28" s="1">
        <f t="shared" si="4"/>
        <v>-0.1195586312900888</v>
      </c>
      <c r="Q28" s="1">
        <f t="shared" si="4"/>
        <v>-1.1418809493382739E-2</v>
      </c>
      <c r="R28" s="1">
        <f t="shared" si="4"/>
        <v>-1.3877787807814457E-17</v>
      </c>
    </row>
    <row r="33" spans="15:17" x14ac:dyDescent="0.25">
      <c r="O33" s="1">
        <f>2.5+O28</f>
        <v>2.4655289252599082</v>
      </c>
      <c r="P33" s="1">
        <f>2.55+P28</f>
        <v>2.4304413687099111</v>
      </c>
      <c r="Q33" s="1">
        <f>2.65+Q28</f>
        <v>2.638581190506617</v>
      </c>
    </row>
    <row r="64" spans="10:10" x14ac:dyDescent="0.25">
      <c r="J64" s="2"/>
    </row>
  </sheetData>
  <phoneticPr fontId="2" type="noConversion"/>
  <pageMargins left="0.7" right="0.7" top="0.75" bottom="0.75" header="0.3" footer="0.3"/>
  <pageSetup paperSize="9" orientation="portrait" horizontalDpi="4294967293" verticalDpi="0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19CA-C61D-46A0-A987-A725E81D86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Yap</dc:creator>
  <cp:lastModifiedBy>Ivan Yap</cp:lastModifiedBy>
  <dcterms:created xsi:type="dcterms:W3CDTF">2015-06-05T18:17:20Z</dcterms:created>
  <dcterms:modified xsi:type="dcterms:W3CDTF">2023-03-05T04:49:33Z</dcterms:modified>
</cp:coreProperties>
</file>