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vany\fitai\pipeline\"/>
    </mc:Choice>
  </mc:AlternateContent>
  <xr:revisionPtr revIDLastSave="0" documentId="13_ncr:1_{2CDB0DA9-FE97-49E4-818C-88D81AB6B1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" i="1" l="1"/>
  <c r="AK13" i="1"/>
  <c r="AK14" i="1"/>
  <c r="AK15" i="1"/>
  <c r="AK16" i="1"/>
  <c r="AK17" i="1"/>
  <c r="AK18" i="1"/>
  <c r="AK19" i="1"/>
  <c r="AK20" i="1"/>
  <c r="AJ4" i="1"/>
  <c r="AJ5" i="1"/>
  <c r="AJ6" i="1"/>
  <c r="AJ7" i="1"/>
  <c r="AJ8" i="1"/>
  <c r="AJ9" i="1"/>
  <c r="AJ10" i="1"/>
  <c r="AJ17" i="1"/>
  <c r="AJ18" i="1"/>
  <c r="AJ19" i="1"/>
  <c r="AJ20" i="1"/>
  <c r="AJ21" i="1"/>
  <c r="AJ22" i="1"/>
  <c r="AJ23" i="1"/>
  <c r="AJ24" i="1"/>
  <c r="AJ25" i="1"/>
  <c r="AJ26" i="1"/>
  <c r="AI28" i="1"/>
  <c r="AK5" i="1" s="1"/>
  <c r="AH28" i="1"/>
  <c r="AJ11" i="1" s="1"/>
  <c r="AS12" i="1"/>
  <c r="AU5" i="1" s="1"/>
  <c r="AR12" i="1"/>
  <c r="AT11" i="1" s="1"/>
  <c r="AQ12" i="1"/>
  <c r="AP12" i="1"/>
  <c r="AO12" i="1"/>
  <c r="AN12" i="1"/>
  <c r="U12" i="1"/>
  <c r="V12" i="1"/>
  <c r="W12" i="1"/>
  <c r="X12" i="1"/>
  <c r="Y12" i="1"/>
  <c r="AA4" i="1" s="1"/>
  <c r="Z12" i="1"/>
  <c r="Z15" i="1" s="1"/>
  <c r="L28" i="1"/>
  <c r="M28" i="1"/>
  <c r="N28" i="1"/>
  <c r="O28" i="1"/>
  <c r="O33" i="1" s="1"/>
  <c r="P28" i="1"/>
  <c r="R24" i="1" s="1"/>
  <c r="Q28" i="1"/>
  <c r="Q33" i="1" s="1"/>
  <c r="K28" i="1"/>
  <c r="C15" i="1"/>
  <c r="D15" i="1"/>
  <c r="E15" i="1"/>
  <c r="F15" i="1"/>
  <c r="H3" i="1" s="1"/>
  <c r="G15" i="1"/>
  <c r="G19" i="1" s="1"/>
  <c r="B15" i="1"/>
  <c r="AJ16" i="1" l="1"/>
  <c r="AK27" i="1"/>
  <c r="AK11" i="1"/>
  <c r="AJ15" i="1"/>
  <c r="AK26" i="1"/>
  <c r="AK10" i="1"/>
  <c r="AH30" i="1"/>
  <c r="AJ14" i="1"/>
  <c r="AK25" i="1"/>
  <c r="AK9" i="1"/>
  <c r="AK12" i="1"/>
  <c r="AI30" i="1"/>
  <c r="AJ13" i="1"/>
  <c r="AK24" i="1"/>
  <c r="AK8" i="1"/>
  <c r="AJ3" i="1"/>
  <c r="AJ28" i="1" s="1"/>
  <c r="AJ12" i="1"/>
  <c r="AK23" i="1"/>
  <c r="AK7" i="1"/>
  <c r="AK3" i="1"/>
  <c r="AJ27" i="1"/>
  <c r="AK22" i="1"/>
  <c r="AK6" i="1"/>
  <c r="AK21" i="1"/>
  <c r="AU4" i="1"/>
  <c r="Y15" i="1"/>
  <c r="AA3" i="1"/>
  <c r="AA11" i="1"/>
  <c r="AA10" i="1"/>
  <c r="AA8" i="1"/>
  <c r="AA7" i="1"/>
  <c r="AA6" i="1"/>
  <c r="AA5" i="1"/>
  <c r="AU8" i="1"/>
  <c r="AT10" i="1"/>
  <c r="AA9" i="1"/>
  <c r="AT8" i="1"/>
  <c r="AT9" i="1"/>
  <c r="AT7" i="1"/>
  <c r="AT6" i="1"/>
  <c r="AT5" i="1"/>
  <c r="AT4" i="1"/>
  <c r="AU3" i="1"/>
  <c r="AU11" i="1"/>
  <c r="AU10" i="1"/>
  <c r="AU9" i="1"/>
  <c r="AU7" i="1"/>
  <c r="AT3" i="1"/>
  <c r="AU6" i="1"/>
  <c r="P33" i="1"/>
  <c r="R3" i="1"/>
  <c r="R4" i="1"/>
  <c r="R5" i="1"/>
  <c r="R6" i="1"/>
  <c r="R7" i="1"/>
  <c r="R8" i="1"/>
  <c r="R9" i="1"/>
  <c r="R10" i="1"/>
  <c r="R12" i="1"/>
  <c r="R14" i="1"/>
  <c r="R16" i="1"/>
  <c r="R19" i="1"/>
  <c r="R22" i="1"/>
  <c r="R13" i="1"/>
  <c r="R17" i="1"/>
  <c r="R20" i="1"/>
  <c r="R21" i="1"/>
  <c r="R23" i="1"/>
  <c r="R25" i="1"/>
  <c r="R26" i="1"/>
  <c r="R11" i="1"/>
  <c r="H13" i="1"/>
  <c r="F19" i="1"/>
  <c r="H14" i="1"/>
  <c r="H12" i="1"/>
  <c r="H11" i="1"/>
  <c r="H10" i="1"/>
  <c r="H9" i="1"/>
  <c r="H8" i="1"/>
  <c r="H7" i="1"/>
  <c r="H6" i="1"/>
  <c r="H5" i="1"/>
  <c r="H4" i="1"/>
  <c r="AK28" i="1" l="1"/>
  <c r="AA12" i="1"/>
  <c r="AT12" i="1"/>
  <c r="AU12" i="1"/>
  <c r="H15" i="1"/>
  <c r="R28" i="1"/>
</calcChain>
</file>

<file path=xl/sharedStrings.xml><?xml version="1.0" encoding="utf-8"?>
<sst xmlns="http://schemas.openxmlformats.org/spreadsheetml/2006/main" count="46" uniqueCount="17">
  <si>
    <t>Rep No</t>
  </si>
  <si>
    <t>Min Score</t>
  </si>
  <si>
    <t>Start</t>
  </si>
  <si>
    <t>Mid</t>
  </si>
  <si>
    <t>End</t>
  </si>
  <si>
    <t>Too Low</t>
  </si>
  <si>
    <t>New Diff 1</t>
  </si>
  <si>
    <t>Diff 1</t>
  </si>
  <si>
    <t>Diff 2</t>
  </si>
  <si>
    <t>Front Squat</t>
  </si>
  <si>
    <t>Side Squat</t>
  </si>
  <si>
    <t>Diff 3</t>
  </si>
  <si>
    <t>Push Up</t>
  </si>
  <si>
    <t>New 2</t>
  </si>
  <si>
    <t>Hamstring Stretch (Left Leg)</t>
  </si>
  <si>
    <t>New 1</t>
  </si>
  <si>
    <t>Knee Push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</si>
</sst>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"/>
  <sheetViews>
    <sheetView tabSelected="1" topLeftCell="Z9" zoomScale="130" zoomScaleNormal="130" workbookViewId="0">
      <selection activeCell="AO20" sqref="AO20"/>
    </sheetView>
  </sheetViews>
  <sheetFormatPr defaultRowHeight="15" x14ac:dyDescent="0.25"/>
  <cols>
    <col min="1" max="1" width="9.5703125" style="1" customWidth="1"/>
    <col min="2" max="2" width="11.85546875" style="1" customWidth="1"/>
    <col min="3" max="3" width="7.42578125" style="1" bestFit="1" customWidth="1"/>
    <col min="4" max="4" width="6.85546875" style="1" bestFit="1" customWidth="1"/>
    <col min="5" max="5" width="6.5703125" style="1" bestFit="1" customWidth="1"/>
    <col min="6" max="8" width="12.7109375" style="1" bestFit="1" customWidth="1"/>
    <col min="9" max="9" width="9.140625" style="1" customWidth="1"/>
    <col min="10" max="10" width="9.7109375" style="1" bestFit="1" customWidth="1"/>
    <col min="11" max="11" width="12.7109375" style="1" bestFit="1" customWidth="1"/>
    <col min="12" max="12" width="12" style="1" bestFit="1" customWidth="1"/>
    <col min="13" max="13" width="9.140625" style="1" customWidth="1"/>
    <col min="14" max="16384" width="9.140625" style="1"/>
  </cols>
  <sheetData>
    <row r="1" spans="1:47" x14ac:dyDescent="0.25">
      <c r="A1" s="1" t="s">
        <v>9</v>
      </c>
      <c r="J1" s="1" t="s">
        <v>10</v>
      </c>
      <c r="T1" s="1" t="s">
        <v>12</v>
      </c>
      <c r="AC1" s="1" t="s">
        <v>16</v>
      </c>
      <c r="AM1" s="1" t="s">
        <v>14</v>
      </c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6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7</v>
      </c>
      <c r="P2" s="1" t="s">
        <v>8</v>
      </c>
      <c r="Q2" s="1" t="s">
        <v>11</v>
      </c>
      <c r="R2" s="1" t="s">
        <v>13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7</v>
      </c>
      <c r="Z2" s="1" t="s">
        <v>8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7</v>
      </c>
      <c r="AI2" s="1" t="s">
        <v>8</v>
      </c>
      <c r="AM2" s="1" t="s">
        <v>0</v>
      </c>
      <c r="AN2" s="1" t="s">
        <v>1</v>
      </c>
      <c r="AO2" s="1" t="s">
        <v>2</v>
      </c>
      <c r="AP2" s="1" t="s">
        <v>3</v>
      </c>
      <c r="AQ2" s="1" t="s">
        <v>4</v>
      </c>
      <c r="AR2" s="1" t="s">
        <v>7</v>
      </c>
      <c r="AS2" s="1" t="s">
        <v>8</v>
      </c>
      <c r="AT2" s="1" t="s">
        <v>15</v>
      </c>
      <c r="AU2" s="1" t="s">
        <v>13</v>
      </c>
    </row>
    <row r="3" spans="1:47" x14ac:dyDescent="0.25">
      <c r="A3" s="1">
        <v>1</v>
      </c>
      <c r="B3" s="1">
        <v>0.52730745118301503</v>
      </c>
      <c r="C3" s="1">
        <v>17</v>
      </c>
      <c r="D3" s="1">
        <v>18</v>
      </c>
      <c r="E3" s="1">
        <v>7</v>
      </c>
      <c r="F3" s="1">
        <v>0.186912655830383</v>
      </c>
      <c r="G3" s="1">
        <v>-9.7376406192779499E-2</v>
      </c>
      <c r="H3" s="1">
        <f>Sheet1!$F3-Sheet1!$F$15</f>
        <v>-0.14113298058509813</v>
      </c>
      <c r="J3" s="4">
        <v>1</v>
      </c>
      <c r="K3" s="1">
        <v>0.75934985404900401</v>
      </c>
      <c r="L3" s="1">
        <v>18</v>
      </c>
      <c r="M3" s="1">
        <v>5</v>
      </c>
      <c r="N3" s="1">
        <v>4</v>
      </c>
      <c r="O3" s="1">
        <v>-8.3588361740112305E-2</v>
      </c>
      <c r="P3" s="1">
        <v>-0.14996528625488201</v>
      </c>
      <c r="Q3" s="1">
        <v>3.7362575531005799E-3</v>
      </c>
      <c r="R3" s="1">
        <f>P3-$P$28</f>
        <v>-3.0406654964793209E-2</v>
      </c>
      <c r="T3" s="1">
        <v>1</v>
      </c>
      <c r="U3" s="1">
        <v>0.52211686075464803</v>
      </c>
      <c r="V3" s="1">
        <v>10</v>
      </c>
      <c r="W3" s="1">
        <v>6</v>
      </c>
      <c r="X3" s="1">
        <v>6</v>
      </c>
      <c r="Y3" s="1">
        <v>0.143357038497924</v>
      </c>
      <c r="Z3" s="1">
        <v>-2.8242826461791899E-2</v>
      </c>
      <c r="AA3" s="1">
        <f>Y3-$Y$12</f>
        <v>2.4742179446749876E-2</v>
      </c>
      <c r="AC3" s="1">
        <v>1</v>
      </c>
      <c r="AD3" s="1">
        <v>0.56861889909917795</v>
      </c>
      <c r="AE3" s="1">
        <v>3</v>
      </c>
      <c r="AF3" s="1">
        <v>7</v>
      </c>
      <c r="AG3" s="1">
        <v>2</v>
      </c>
      <c r="AH3" s="1">
        <v>8.6318850517272894E-2</v>
      </c>
      <c r="AI3" s="1">
        <v>0.18800163269042899</v>
      </c>
      <c r="AJ3" s="1">
        <f>AH3-$AH$28</f>
        <v>6.498547554016107E-2</v>
      </c>
      <c r="AK3" s="1">
        <f>AI3-$AI$28</f>
        <v>5.7912130355834562E-2</v>
      </c>
      <c r="AM3" s="1">
        <v>1</v>
      </c>
      <c r="AN3" s="1">
        <v>0.72158106656586096</v>
      </c>
      <c r="AO3" s="1">
        <v>51</v>
      </c>
      <c r="AP3" s="1">
        <v>37</v>
      </c>
      <c r="AQ3" s="1">
        <v>4</v>
      </c>
      <c r="AR3" s="1">
        <v>1.28055810928344E-2</v>
      </c>
      <c r="AS3" s="1">
        <v>-7.5664520263671797E-3</v>
      </c>
      <c r="AT3" s="1">
        <f>AR3-$AR$12</f>
        <v>6.4915776252746415E-2</v>
      </c>
      <c r="AU3" s="1">
        <f>AS3-$AS$12</f>
        <v>-8.3268827862209502E-2</v>
      </c>
    </row>
    <row r="4" spans="1:47" x14ac:dyDescent="0.25">
      <c r="A4" s="1">
        <v>1</v>
      </c>
      <c r="B4" s="1">
        <v>0.50776498575507101</v>
      </c>
      <c r="C4" s="1">
        <v>14</v>
      </c>
      <c r="D4" s="1">
        <v>16</v>
      </c>
      <c r="E4" s="1">
        <v>5</v>
      </c>
      <c r="F4" s="1">
        <v>4.3060660362243597E-2</v>
      </c>
      <c r="G4" s="1">
        <v>-2.3840069770812902E-3</v>
      </c>
      <c r="H4" s="1">
        <f>Sheet1!$F4-Sheet1!$F$15</f>
        <v>-0.28498497605323753</v>
      </c>
      <c r="J4" s="4">
        <v>2</v>
      </c>
      <c r="K4" s="1">
        <v>0.77948521796574899</v>
      </c>
      <c r="L4" s="1">
        <v>13</v>
      </c>
      <c r="M4" s="1">
        <v>7</v>
      </c>
      <c r="N4" s="1">
        <v>4</v>
      </c>
      <c r="O4" s="1">
        <v>-1.06904506683349E-2</v>
      </c>
      <c r="P4" s="1">
        <v>-6.9477081298828097E-2</v>
      </c>
      <c r="Q4" s="1">
        <v>7.8439712524413993E-3</v>
      </c>
      <c r="R4" s="1">
        <f t="shared" ref="R4:R26" si="0">P4-$P$28</f>
        <v>5.0081549991260702E-2</v>
      </c>
      <c r="T4" s="1">
        <v>2</v>
      </c>
      <c r="U4" s="1">
        <v>0.51387394872764403</v>
      </c>
      <c r="V4" s="1">
        <v>10</v>
      </c>
      <c r="W4" s="1">
        <v>8</v>
      </c>
      <c r="X4" s="1">
        <v>9</v>
      </c>
      <c r="Y4" s="1">
        <v>0.15339899063110299</v>
      </c>
      <c r="Z4" s="1">
        <v>-5.6219339370727497E-2</v>
      </c>
      <c r="AA4" s="1">
        <f t="shared" ref="AA4:AA11" si="1">Y4-$Y$12</f>
        <v>3.4784131579928865E-2</v>
      </c>
      <c r="AC4" s="1">
        <v>2</v>
      </c>
      <c r="AD4" s="1">
        <v>0.57111637898632195</v>
      </c>
      <c r="AE4" s="1">
        <v>7</v>
      </c>
      <c r="AF4" s="1">
        <v>6</v>
      </c>
      <c r="AG4" s="1">
        <v>2</v>
      </c>
      <c r="AH4" s="1">
        <v>0.122771859169006</v>
      </c>
      <c r="AI4" s="1">
        <v>0.19774162769317599</v>
      </c>
      <c r="AJ4" s="1">
        <f t="shared" ref="AJ4:AJ27" si="2">AH4-$AH$28</f>
        <v>0.10143848419189416</v>
      </c>
      <c r="AK4" s="1">
        <f t="shared" ref="AK4:AK27" si="3">AI4-$AI$28</f>
        <v>6.7652125358581561E-2</v>
      </c>
      <c r="AM4" s="1">
        <v>2</v>
      </c>
      <c r="AN4" s="1">
        <v>0.69077662240920601</v>
      </c>
      <c r="AO4" s="1">
        <v>37</v>
      </c>
      <c r="AP4" s="1">
        <v>34</v>
      </c>
      <c r="AQ4" s="1">
        <v>4</v>
      </c>
      <c r="AR4" s="1">
        <v>-9.6017122268676702E-2</v>
      </c>
      <c r="AS4" s="1">
        <v>3.5555601119995103E-2</v>
      </c>
      <c r="AT4" s="1">
        <f t="shared" ref="AT4:AT11" si="4">AR4-$AR$12</f>
        <v>-4.390692710876469E-2</v>
      </c>
      <c r="AU4" s="1">
        <f t="shared" ref="AU4:AU11" si="5">AS4-$AS$12</f>
        <v>-4.0146774715847225E-2</v>
      </c>
    </row>
    <row r="5" spans="1:47" x14ac:dyDescent="0.25">
      <c r="A5" s="1">
        <v>1</v>
      </c>
      <c r="B5" s="1">
        <v>0.52155044164012998</v>
      </c>
      <c r="C5" s="1">
        <v>17</v>
      </c>
      <c r="D5" s="1">
        <v>10</v>
      </c>
      <c r="E5" s="1">
        <v>6</v>
      </c>
      <c r="F5" s="1">
        <v>0.19375228881835899</v>
      </c>
      <c r="G5" s="1">
        <v>4.9540817737579297E-2</v>
      </c>
      <c r="H5" s="1">
        <f>Sheet1!$F5-Sheet1!$F$15</f>
        <v>-0.13429334759712214</v>
      </c>
      <c r="J5" s="1">
        <v>3</v>
      </c>
      <c r="K5" s="1">
        <v>0.807982708332042</v>
      </c>
      <c r="L5" s="1">
        <v>16</v>
      </c>
      <c r="M5" s="1">
        <v>8</v>
      </c>
      <c r="N5" s="1">
        <v>8</v>
      </c>
      <c r="O5" s="1">
        <v>6.5818548202514607E-2</v>
      </c>
      <c r="P5" s="1">
        <v>2.6087522506713801E-2</v>
      </c>
      <c r="Q5" s="1">
        <v>4.57837581634521E-2</v>
      </c>
      <c r="R5" s="1">
        <f t="shared" si="0"/>
        <v>0.1456461537968026</v>
      </c>
      <c r="T5" s="1">
        <v>3</v>
      </c>
      <c r="U5" s="1">
        <v>0.51517546914148704</v>
      </c>
      <c r="V5" s="1">
        <v>12</v>
      </c>
      <c r="W5" s="1">
        <v>14</v>
      </c>
      <c r="X5" s="1">
        <v>10</v>
      </c>
      <c r="Y5" s="1">
        <v>0.12602472305297799</v>
      </c>
      <c r="Z5" s="1">
        <v>-5.7713747024536098E-2</v>
      </c>
      <c r="AA5" s="1">
        <f t="shared" si="1"/>
        <v>7.4098640018038647E-3</v>
      </c>
      <c r="AC5" s="1">
        <v>3</v>
      </c>
      <c r="AD5" s="1">
        <v>0.55738101404025497</v>
      </c>
      <c r="AE5" s="1">
        <v>3</v>
      </c>
      <c r="AF5" s="1">
        <v>14</v>
      </c>
      <c r="AG5" s="1">
        <v>4</v>
      </c>
      <c r="AH5" s="1">
        <v>5.5152416229247998E-2</v>
      </c>
      <c r="AI5" s="1">
        <v>0.145908713340759</v>
      </c>
      <c r="AJ5" s="1">
        <f t="shared" si="2"/>
        <v>3.3819041252136167E-2</v>
      </c>
      <c r="AK5" s="1">
        <f t="shared" si="3"/>
        <v>1.5819211006164569E-2</v>
      </c>
      <c r="AM5" s="1">
        <v>3</v>
      </c>
      <c r="AN5" s="1">
        <v>0.72268921439524503</v>
      </c>
      <c r="AO5" s="1">
        <v>5</v>
      </c>
      <c r="AP5" s="1">
        <v>39</v>
      </c>
      <c r="AQ5" s="1">
        <v>3</v>
      </c>
      <c r="AR5" s="1">
        <v>1.5538096427917401E-2</v>
      </c>
      <c r="AS5" s="1">
        <v>3.4094929695129297E-2</v>
      </c>
      <c r="AT5" s="1">
        <f t="shared" si="4"/>
        <v>6.7648291587829409E-2</v>
      </c>
      <c r="AU5" s="1">
        <f t="shared" si="5"/>
        <v>-4.1607446140713031E-2</v>
      </c>
    </row>
    <row r="6" spans="1:47" x14ac:dyDescent="0.25">
      <c r="A6" s="1">
        <v>2</v>
      </c>
      <c r="B6" s="1">
        <v>0.55318557610616204</v>
      </c>
      <c r="C6" s="1">
        <v>12</v>
      </c>
      <c r="D6" s="1">
        <v>11</v>
      </c>
      <c r="E6" s="1">
        <v>4</v>
      </c>
      <c r="F6" s="1">
        <v>0.30404031276702798</v>
      </c>
      <c r="G6" s="1">
        <v>-4.8223555088043199E-2</v>
      </c>
      <c r="H6" s="1">
        <f>Sheet1!$F6-Sheet1!$F$15</f>
        <v>-2.4005323648453147E-2</v>
      </c>
      <c r="J6" s="1">
        <v>4</v>
      </c>
      <c r="K6" s="1">
        <v>0.84257553667274399</v>
      </c>
      <c r="L6" s="1">
        <v>13</v>
      </c>
      <c r="M6" s="1">
        <v>14</v>
      </c>
      <c r="N6" s="1">
        <v>3</v>
      </c>
      <c r="O6" s="5">
        <v>0.151261091232299</v>
      </c>
      <c r="P6" s="1">
        <v>0.15</v>
      </c>
      <c r="Q6" s="1">
        <v>6.4385652542114202E-2</v>
      </c>
      <c r="R6" s="1">
        <f t="shared" si="0"/>
        <v>0.26955863129008878</v>
      </c>
      <c r="T6" s="1">
        <v>1</v>
      </c>
      <c r="U6" s="1">
        <v>0.51882624395787602</v>
      </c>
      <c r="V6" s="1">
        <v>9</v>
      </c>
      <c r="W6" s="1">
        <v>6</v>
      </c>
      <c r="X6" s="1">
        <v>10</v>
      </c>
      <c r="Y6" s="1">
        <v>8.8798880577087402E-2</v>
      </c>
      <c r="Z6" s="1">
        <v>-4.7098398208618102E-2</v>
      </c>
      <c r="AA6" s="1">
        <f t="shared" si="1"/>
        <v>-2.9815978474086721E-2</v>
      </c>
      <c r="AC6" s="1">
        <v>4</v>
      </c>
      <c r="AD6" s="1">
        <v>0.55645103529701501</v>
      </c>
      <c r="AE6" s="1">
        <v>4</v>
      </c>
      <c r="AF6" s="1">
        <v>9</v>
      </c>
      <c r="AG6" s="1">
        <v>5</v>
      </c>
      <c r="AH6" s="1">
        <v>4.98948097229003E-2</v>
      </c>
      <c r="AI6" s="1">
        <v>0.14019107818603499</v>
      </c>
      <c r="AJ6" s="1">
        <f t="shared" si="2"/>
        <v>2.8561434745788469E-2</v>
      </c>
      <c r="AK6" s="1">
        <f t="shared" si="3"/>
        <v>1.0101575851440558E-2</v>
      </c>
      <c r="AM6" s="1">
        <v>4</v>
      </c>
      <c r="AN6" s="1">
        <v>0.72070594207213901</v>
      </c>
      <c r="AO6" s="1">
        <v>20</v>
      </c>
      <c r="AP6" s="1">
        <v>34</v>
      </c>
      <c r="AQ6" s="1">
        <v>3</v>
      </c>
      <c r="AR6" s="1">
        <v>-5.64336776733398E-3</v>
      </c>
      <c r="AS6" s="1">
        <v>5.8874189853668199E-2</v>
      </c>
      <c r="AT6" s="1">
        <f t="shared" si="4"/>
        <v>4.6466827392578035E-2</v>
      </c>
      <c r="AU6" s="1">
        <f t="shared" si="5"/>
        <v>-1.6828185982174129E-2</v>
      </c>
    </row>
    <row r="7" spans="1:47" x14ac:dyDescent="0.25">
      <c r="A7" s="1">
        <v>3</v>
      </c>
      <c r="B7" s="1">
        <v>0.55674158835235199</v>
      </c>
      <c r="C7" s="1">
        <v>14</v>
      </c>
      <c r="D7" s="1">
        <v>11</v>
      </c>
      <c r="E7" s="1">
        <v>5</v>
      </c>
      <c r="F7" s="1">
        <v>0.34205949306487998</v>
      </c>
      <c r="G7" s="1">
        <v>-5.4941773414611803E-2</v>
      </c>
      <c r="H7" s="1">
        <f>Sheet1!$F7-Sheet1!$F$15</f>
        <v>1.4013856649398859E-2</v>
      </c>
      <c r="J7" s="1">
        <v>5</v>
      </c>
      <c r="K7" s="1">
        <v>0.83064042368853797</v>
      </c>
      <c r="L7" s="1">
        <v>10</v>
      </c>
      <c r="M7" s="1">
        <v>12</v>
      </c>
      <c r="N7" s="1">
        <v>5</v>
      </c>
      <c r="O7" s="1">
        <v>0.112600088119506</v>
      </c>
      <c r="P7" s="1">
        <v>0.108794212341308</v>
      </c>
      <c r="Q7" s="1">
        <v>3.8948535919189398E-2</v>
      </c>
      <c r="R7" s="1">
        <f t="shared" si="0"/>
        <v>0.2283528436313968</v>
      </c>
      <c r="T7" s="1">
        <v>2</v>
      </c>
      <c r="U7" s="1">
        <v>0.51841328304564405</v>
      </c>
      <c r="V7" s="1">
        <v>14</v>
      </c>
      <c r="W7" s="1">
        <v>2</v>
      </c>
      <c r="X7" s="1">
        <v>13</v>
      </c>
      <c r="Y7" s="1">
        <v>9.4106674194335896E-2</v>
      </c>
      <c r="Z7" s="1">
        <v>-5.1176071166992097E-2</v>
      </c>
      <c r="AA7" s="1">
        <f t="shared" si="1"/>
        <v>-2.4508184856838228E-2</v>
      </c>
      <c r="AC7" s="1">
        <v>5</v>
      </c>
      <c r="AD7" s="1">
        <v>0.55189448406929698</v>
      </c>
      <c r="AE7" s="1">
        <v>9</v>
      </c>
      <c r="AF7" s="1">
        <v>4</v>
      </c>
      <c r="AG7" s="1">
        <v>5</v>
      </c>
      <c r="AH7" s="1">
        <v>5.74632883071899E-2</v>
      </c>
      <c r="AI7" s="1">
        <v>0.125199794769287</v>
      </c>
      <c r="AJ7" s="1">
        <f t="shared" si="2"/>
        <v>3.6129913330078069E-2</v>
      </c>
      <c r="AK7" s="1">
        <f t="shared" si="3"/>
        <v>-4.8897075653074329E-3</v>
      </c>
      <c r="AM7" s="1">
        <v>5</v>
      </c>
      <c r="AN7" s="1">
        <v>0.72119018361228904</v>
      </c>
      <c r="AO7" s="1">
        <v>23</v>
      </c>
      <c r="AP7" s="1">
        <v>21</v>
      </c>
      <c r="AQ7" s="1">
        <v>3</v>
      </c>
      <c r="AR7" s="1">
        <v>2.7883291244506801E-2</v>
      </c>
      <c r="AS7" s="1">
        <v>2.94324159622192E-2</v>
      </c>
      <c r="AT7" s="1">
        <f t="shared" si="4"/>
        <v>7.9993486404418807E-2</v>
      </c>
      <c r="AU7" s="1">
        <f t="shared" si="5"/>
        <v>-4.6269959873623132E-2</v>
      </c>
    </row>
    <row r="8" spans="1:47" x14ac:dyDescent="0.25">
      <c r="A8" s="1">
        <v>4</v>
      </c>
      <c r="B8" s="1">
        <v>0.57610087186319603</v>
      </c>
      <c r="C8" s="1">
        <v>7</v>
      </c>
      <c r="D8" s="1">
        <v>9</v>
      </c>
      <c r="E8" s="1">
        <v>4</v>
      </c>
      <c r="F8" s="1">
        <v>0.403862714767456</v>
      </c>
      <c r="G8" s="1">
        <v>-8.3590567111968994E-2</v>
      </c>
      <c r="H8" s="1">
        <f>Sheet1!$F8-Sheet1!$F$15</f>
        <v>7.5817078351974876E-2</v>
      </c>
      <c r="J8" s="1">
        <v>1</v>
      </c>
      <c r="K8" s="1">
        <v>0.76216343722645297</v>
      </c>
      <c r="L8" s="1">
        <v>17</v>
      </c>
      <c r="M8" s="1">
        <v>4</v>
      </c>
      <c r="N8" s="1">
        <v>4</v>
      </c>
      <c r="O8" s="1">
        <v>-9.3708992004394503E-2</v>
      </c>
      <c r="P8" s="1">
        <v>-0.126127004623413</v>
      </c>
      <c r="Q8" s="1">
        <v>9.3026161193847604E-3</v>
      </c>
      <c r="R8" s="1">
        <f t="shared" si="0"/>
        <v>-6.5683733333242039E-3</v>
      </c>
      <c r="T8" s="1">
        <v>3</v>
      </c>
      <c r="U8" s="1">
        <v>0.51797034173622702</v>
      </c>
      <c r="V8" s="1">
        <v>12</v>
      </c>
      <c r="W8" s="1">
        <v>6</v>
      </c>
      <c r="X8" s="1">
        <v>8</v>
      </c>
      <c r="Y8" s="1">
        <v>0.130860209465026</v>
      </c>
      <c r="Z8" s="1">
        <v>-4.7478079795837402E-2</v>
      </c>
      <c r="AA8" s="1">
        <f t="shared" si="1"/>
        <v>1.2245350413851872E-2</v>
      </c>
      <c r="AC8" s="1">
        <v>1</v>
      </c>
      <c r="AD8" s="1">
        <v>0.55255323870384199</v>
      </c>
      <c r="AE8" s="1">
        <v>7</v>
      </c>
      <c r="AF8" s="1">
        <v>6</v>
      </c>
      <c r="AG8" s="1">
        <v>4</v>
      </c>
      <c r="AH8" s="1">
        <v>9.4588398933410603E-2</v>
      </c>
      <c r="AI8" s="1">
        <v>0.133630871772766</v>
      </c>
      <c r="AJ8" s="1">
        <f t="shared" si="2"/>
        <v>7.3255023956298765E-2</v>
      </c>
      <c r="AK8" s="1">
        <f t="shared" si="3"/>
        <v>3.541369438171571E-3</v>
      </c>
      <c r="AM8" s="1">
        <v>1</v>
      </c>
      <c r="AN8" s="1">
        <v>0.70638232408676505</v>
      </c>
      <c r="AO8" s="1">
        <v>29</v>
      </c>
      <c r="AP8" s="1">
        <v>35</v>
      </c>
      <c r="AQ8" s="1">
        <v>2</v>
      </c>
      <c r="AR8" s="1">
        <v>-4.84662055969238E-2</v>
      </c>
      <c r="AS8" s="1">
        <v>8.2111299037933294E-2</v>
      </c>
      <c r="AT8" s="1">
        <f t="shared" si="4"/>
        <v>3.6439895629882119E-3</v>
      </c>
      <c r="AU8" s="1">
        <f t="shared" si="5"/>
        <v>6.4089232020909659E-3</v>
      </c>
    </row>
    <row r="9" spans="1:47" x14ac:dyDescent="0.25">
      <c r="A9" s="1">
        <v>5</v>
      </c>
      <c r="B9" s="1">
        <v>0.58399165824371002</v>
      </c>
      <c r="C9" s="1">
        <v>7</v>
      </c>
      <c r="D9" s="1">
        <v>10</v>
      </c>
      <c r="E9" s="1">
        <v>4</v>
      </c>
      <c r="F9" s="1">
        <v>0.46480607986450101</v>
      </c>
      <c r="G9" s="1">
        <v>-8.0420851707458496E-2</v>
      </c>
      <c r="H9" s="1">
        <f>Sheet1!$F9-Sheet1!$F$15</f>
        <v>0.13676044344901989</v>
      </c>
      <c r="J9" s="1">
        <v>2</v>
      </c>
      <c r="K9" s="1">
        <v>0.77746226729471002</v>
      </c>
      <c r="L9" s="1">
        <v>14</v>
      </c>
      <c r="M9" s="1">
        <v>6</v>
      </c>
      <c r="N9" s="1">
        <v>6</v>
      </c>
      <c r="O9" s="1">
        <v>-4.3434381484985303E-2</v>
      </c>
      <c r="P9" s="1">
        <v>-7.5325965881347601E-2</v>
      </c>
      <c r="Q9" s="1">
        <v>-4.8676252365112298E-2</v>
      </c>
      <c r="R9" s="1">
        <f t="shared" si="0"/>
        <v>4.4232665408741198E-2</v>
      </c>
      <c r="T9" s="1">
        <v>4</v>
      </c>
      <c r="U9" s="1">
        <v>0.51643946145258302</v>
      </c>
      <c r="V9" s="1">
        <v>10</v>
      </c>
      <c r="W9" s="1">
        <v>6</v>
      </c>
      <c r="X9" s="1">
        <v>8</v>
      </c>
      <c r="Y9" s="1">
        <v>0.132022500038146</v>
      </c>
      <c r="Z9" s="1">
        <v>-5.26152849197387E-2</v>
      </c>
      <c r="AA9" s="1">
        <f t="shared" si="1"/>
        <v>1.3407640986971878E-2</v>
      </c>
      <c r="AC9" s="1">
        <v>2</v>
      </c>
      <c r="AD9" s="1">
        <v>0.54521348829803096</v>
      </c>
      <c r="AE9" s="1">
        <v>10</v>
      </c>
      <c r="AF9" s="1">
        <v>8</v>
      </c>
      <c r="AG9" s="1">
        <v>5</v>
      </c>
      <c r="AH9" s="1">
        <v>5.9903264045715297E-2</v>
      </c>
      <c r="AI9" s="1">
        <v>9.9272012710571206E-2</v>
      </c>
      <c r="AJ9" s="1">
        <f t="shared" si="2"/>
        <v>3.8569889068603466E-2</v>
      </c>
      <c r="AK9" s="1">
        <f t="shared" si="3"/>
        <v>-3.0817489624023225E-2</v>
      </c>
      <c r="AM9" s="1">
        <v>2</v>
      </c>
      <c r="AN9" s="1">
        <v>0.70846825796900403</v>
      </c>
      <c r="AO9" s="1">
        <v>9</v>
      </c>
      <c r="AP9" s="1">
        <v>59</v>
      </c>
      <c r="AQ9" s="1">
        <v>4</v>
      </c>
      <c r="AR9" s="1">
        <v>-5.1817178726196199E-2</v>
      </c>
      <c r="AS9" s="1">
        <v>0.109801232814788</v>
      </c>
      <c r="AT9" s="1">
        <f t="shared" si="4"/>
        <v>2.9301643371581337E-4</v>
      </c>
      <c r="AU9" s="1">
        <f t="shared" si="5"/>
        <v>3.4098856978945671E-2</v>
      </c>
    </row>
    <row r="10" spans="1:47" x14ac:dyDescent="0.25">
      <c r="A10" s="1">
        <v>1</v>
      </c>
      <c r="B10" s="1">
        <v>0.56469212625203602</v>
      </c>
      <c r="C10" s="1">
        <v>12</v>
      </c>
      <c r="D10" s="1">
        <v>9</v>
      </c>
      <c r="E10" s="1">
        <v>4</v>
      </c>
      <c r="F10" s="1">
        <v>0.35650551319122298</v>
      </c>
      <c r="G10" s="1">
        <v>-6.2098085880279499E-2</v>
      </c>
      <c r="H10" s="1">
        <f>Sheet1!$F10-Sheet1!$F$15</f>
        <v>2.8459876775741855E-2</v>
      </c>
      <c r="J10" s="1">
        <v>3</v>
      </c>
      <c r="K10" s="1">
        <v>0.79272846423014298</v>
      </c>
      <c r="L10" s="1">
        <v>12</v>
      </c>
      <c r="M10" s="1">
        <v>5</v>
      </c>
      <c r="N10" s="1">
        <v>6</v>
      </c>
      <c r="O10" s="1">
        <v>-2.3932933807372998E-2</v>
      </c>
      <c r="P10" s="1">
        <v>-9.3028545379638602E-3</v>
      </c>
      <c r="Q10" s="1">
        <v>3.8731098175048802E-3</v>
      </c>
      <c r="R10" s="1">
        <f t="shared" si="0"/>
        <v>0.11025577675212495</v>
      </c>
      <c r="T10" s="1">
        <v>5</v>
      </c>
      <c r="U10" s="1">
        <v>0.513479053324566</v>
      </c>
      <c r="V10" s="1">
        <v>10</v>
      </c>
      <c r="W10" s="1">
        <v>7</v>
      </c>
      <c r="X10" s="1">
        <v>7</v>
      </c>
      <c r="Y10" s="1">
        <v>0.13542759418487499</v>
      </c>
      <c r="Z10" s="1">
        <v>-6.2092661857604897E-2</v>
      </c>
      <c r="AA10" s="1">
        <f t="shared" si="1"/>
        <v>1.6812735133700865E-2</v>
      </c>
      <c r="AC10" s="1">
        <v>3</v>
      </c>
      <c r="AD10" s="1">
        <v>0.54297076762074803</v>
      </c>
      <c r="AE10" s="1">
        <v>12</v>
      </c>
      <c r="AF10" s="1">
        <v>7</v>
      </c>
      <c r="AG10" s="1">
        <v>5</v>
      </c>
      <c r="AH10" s="1">
        <v>5.7709336280822698E-2</v>
      </c>
      <c r="AI10" s="1">
        <v>9.2293620109558105E-2</v>
      </c>
      <c r="AJ10" s="1">
        <f t="shared" si="2"/>
        <v>3.6375961303710867E-2</v>
      </c>
      <c r="AK10" s="1">
        <f t="shared" si="3"/>
        <v>-3.7795882225036326E-2</v>
      </c>
      <c r="AM10" s="1">
        <v>3</v>
      </c>
      <c r="AN10" s="1">
        <v>0.69042242010880805</v>
      </c>
      <c r="AO10" s="1">
        <v>8</v>
      </c>
      <c r="AP10" s="1">
        <v>52</v>
      </c>
      <c r="AQ10" s="1">
        <v>3</v>
      </c>
      <c r="AR10" s="1">
        <v>-0.11832201480865399</v>
      </c>
      <c r="AS10" s="1">
        <v>0.14246112108230499</v>
      </c>
      <c r="AT10" s="1">
        <f t="shared" si="4"/>
        <v>-6.6211819648741982E-2</v>
      </c>
      <c r="AU10" s="1">
        <f t="shared" si="5"/>
        <v>6.6758745246462664E-2</v>
      </c>
    </row>
    <row r="11" spans="1:47" x14ac:dyDescent="0.25">
      <c r="A11" s="1">
        <v>2</v>
      </c>
      <c r="B11" s="1">
        <v>0.56749603332614795</v>
      </c>
      <c r="C11" s="1">
        <v>7</v>
      </c>
      <c r="D11" s="1">
        <v>10</v>
      </c>
      <c r="E11" s="1">
        <v>4</v>
      </c>
      <c r="F11" s="1">
        <v>0.37254428863525302</v>
      </c>
      <c r="G11" s="1">
        <v>-5.88605403900146E-2</v>
      </c>
      <c r="H11" s="1">
        <f>Sheet1!$F11-Sheet1!$F$15</f>
        <v>4.4498652219771895E-2</v>
      </c>
      <c r="J11" s="1">
        <v>4</v>
      </c>
      <c r="K11" s="1">
        <v>0.77292106329827504</v>
      </c>
      <c r="L11" s="1">
        <v>9</v>
      </c>
      <c r="M11" s="1">
        <v>9</v>
      </c>
      <c r="N11" s="1">
        <v>8</v>
      </c>
      <c r="O11" s="1">
        <v>-2.6797294616699201E-2</v>
      </c>
      <c r="P11" s="1">
        <v>-8.3685874938964802E-2</v>
      </c>
      <c r="Q11" s="1">
        <v>1.29010677337646E-2</v>
      </c>
      <c r="R11" s="1">
        <f t="shared" si="0"/>
        <v>3.5872756351123997E-2</v>
      </c>
      <c r="T11" s="1">
        <v>1</v>
      </c>
      <c r="U11" s="1">
        <v>0.51907544587630305</v>
      </c>
      <c r="V11" s="1">
        <v>26</v>
      </c>
      <c r="W11" s="1">
        <v>5</v>
      </c>
      <c r="X11" s="1">
        <v>13</v>
      </c>
      <c r="Y11" s="1">
        <v>6.3537120819091797E-2</v>
      </c>
      <c r="Z11" s="1">
        <v>-5.0564646720886203E-2</v>
      </c>
      <c r="AA11" s="1">
        <f t="shared" si="1"/>
        <v>-5.5077738232082327E-2</v>
      </c>
      <c r="AC11" s="1">
        <v>4</v>
      </c>
      <c r="AD11" s="1">
        <v>0.53791589189677602</v>
      </c>
      <c r="AE11" s="1">
        <v>5</v>
      </c>
      <c r="AF11" s="1">
        <v>12</v>
      </c>
      <c r="AG11" s="1">
        <v>4</v>
      </c>
      <c r="AH11" s="1">
        <v>5.0522446632385198E-2</v>
      </c>
      <c r="AI11" s="1">
        <v>7.7369809150695801E-2</v>
      </c>
      <c r="AJ11" s="1">
        <f t="shared" si="2"/>
        <v>2.9189071655273367E-2</v>
      </c>
      <c r="AK11" s="1">
        <f t="shared" si="3"/>
        <v>-5.271969318389863E-2</v>
      </c>
      <c r="AM11" s="1">
        <v>4</v>
      </c>
      <c r="AN11" s="1">
        <v>0.67636366173634999</v>
      </c>
      <c r="AO11" s="1">
        <v>42</v>
      </c>
      <c r="AP11" s="1">
        <v>23</v>
      </c>
      <c r="AQ11" s="1">
        <v>3</v>
      </c>
      <c r="AR11" s="1">
        <v>-0.20495283603668199</v>
      </c>
      <c r="AS11" s="1">
        <v>0.19655704498290999</v>
      </c>
      <c r="AT11" s="1">
        <f t="shared" si="4"/>
        <v>-0.15284264087676996</v>
      </c>
      <c r="AU11" s="1">
        <f t="shared" si="5"/>
        <v>0.12085466914706766</v>
      </c>
    </row>
    <row r="12" spans="1:47" x14ac:dyDescent="0.25">
      <c r="A12" s="1">
        <v>3</v>
      </c>
      <c r="B12" s="1">
        <v>0.573365734689534</v>
      </c>
      <c r="C12" s="1">
        <v>11</v>
      </c>
      <c r="D12" s="1">
        <v>9</v>
      </c>
      <c r="E12" s="1">
        <v>4</v>
      </c>
      <c r="F12" s="1">
        <v>0.43365323543548501</v>
      </c>
      <c r="G12" s="1">
        <v>-8.0528616905212402E-2</v>
      </c>
      <c r="H12" s="1">
        <f>Sheet1!$F12-Sheet1!$F$15</f>
        <v>0.10560759902000388</v>
      </c>
      <c r="J12" s="1">
        <v>5</v>
      </c>
      <c r="K12" s="1">
        <v>0.76570424597432796</v>
      </c>
      <c r="L12" s="1">
        <v>13</v>
      </c>
      <c r="M12" s="1">
        <v>11</v>
      </c>
      <c r="N12" s="1">
        <v>9</v>
      </c>
      <c r="O12" s="1">
        <v>-7.7157735824584905E-2</v>
      </c>
      <c r="P12" s="1">
        <v>-0.12155199050903299</v>
      </c>
      <c r="Q12" s="1">
        <v>-4.7710895538330002E-2</v>
      </c>
      <c r="R12" s="1">
        <f t="shared" si="0"/>
        <v>-1.9933592189441962E-3</v>
      </c>
      <c r="U12" s="1">
        <f>AVERAGE(U3:U11)</f>
        <v>0.51726334533521978</v>
      </c>
      <c r="V12" s="1">
        <f t="shared" ref="V12:AA12" si="6">AVERAGE(V3:V11)</f>
        <v>12.555555555555555</v>
      </c>
      <c r="W12" s="1">
        <f t="shared" si="6"/>
        <v>6.666666666666667</v>
      </c>
      <c r="X12" s="1">
        <f t="shared" si="6"/>
        <v>9.3333333333333339</v>
      </c>
      <c r="Y12" s="1">
        <f t="shared" si="6"/>
        <v>0.11861485905117412</v>
      </c>
      <c r="Z12" s="1">
        <f t="shared" si="6"/>
        <v>-5.0355672836303662E-2</v>
      </c>
      <c r="AA12" s="1">
        <f t="shared" si="6"/>
        <v>-6.1679056923619804E-18</v>
      </c>
      <c r="AC12" s="1">
        <v>5</v>
      </c>
      <c r="AD12" s="1">
        <v>0.53438364848386999</v>
      </c>
      <c r="AE12" s="1">
        <v>10</v>
      </c>
      <c r="AF12" s="1">
        <v>7</v>
      </c>
      <c r="AG12" s="1">
        <v>6</v>
      </c>
      <c r="AH12" s="1">
        <v>7.3800563812255804E-2</v>
      </c>
      <c r="AI12" s="1">
        <v>6.9659471511840806E-2</v>
      </c>
      <c r="AJ12" s="1">
        <f t="shared" si="2"/>
        <v>5.2467188835143973E-2</v>
      </c>
      <c r="AK12" s="1">
        <f t="shared" si="3"/>
        <v>-6.0430030822753625E-2</v>
      </c>
      <c r="AN12" s="1">
        <f>AVERAGE(AN3:AN11)</f>
        <v>0.70650885477285186</v>
      </c>
      <c r="AO12" s="1">
        <f t="shared" ref="AO12:AU12" si="7">AVERAGE(AO3:AO11)</f>
        <v>24.888888888888889</v>
      </c>
      <c r="AP12" s="1">
        <f t="shared" si="7"/>
        <v>37.111111111111114</v>
      </c>
      <c r="AQ12" s="1">
        <f t="shared" si="7"/>
        <v>3.2222222222222223</v>
      </c>
      <c r="AR12" s="1">
        <f t="shared" si="7"/>
        <v>-5.2110195159912012E-2</v>
      </c>
      <c r="AS12" s="1">
        <f t="shared" si="7"/>
        <v>7.5702375835842328E-2</v>
      </c>
      <c r="AT12" s="1">
        <f t="shared" si="7"/>
        <v>0</v>
      </c>
      <c r="AU12" s="1">
        <f t="shared" si="7"/>
        <v>0</v>
      </c>
    </row>
    <row r="13" spans="1:47" x14ac:dyDescent="0.25">
      <c r="A13" s="1">
        <v>4</v>
      </c>
      <c r="B13" s="1">
        <v>0.57826635216881805</v>
      </c>
      <c r="C13" s="1">
        <v>12</v>
      </c>
      <c r="D13" s="1">
        <v>12</v>
      </c>
      <c r="E13" s="1">
        <v>3</v>
      </c>
      <c r="F13" s="1">
        <v>0.39132821559906</v>
      </c>
      <c r="G13" s="1">
        <v>-0.113402724266052</v>
      </c>
      <c r="H13" s="1">
        <f>Sheet1!$F13-Sheet1!$F$15</f>
        <v>6.328257918357888E-2</v>
      </c>
      <c r="J13" s="1">
        <v>1</v>
      </c>
      <c r="K13" s="1">
        <v>0.72474890537059899</v>
      </c>
      <c r="L13" s="1">
        <v>21</v>
      </c>
      <c r="M13" s="1">
        <v>4</v>
      </c>
      <c r="N13" s="1">
        <v>5</v>
      </c>
      <c r="O13" s="5">
        <v>-0.169040441513061</v>
      </c>
      <c r="P13" s="1">
        <v>-0.287403583526611</v>
      </c>
      <c r="Q13" s="1">
        <v>-5.3204298019409103E-2</v>
      </c>
      <c r="R13" s="1">
        <f t="shared" si="0"/>
        <v>-0.16784495223652218</v>
      </c>
      <c r="AC13" s="1">
        <v>1</v>
      </c>
      <c r="AD13" s="1">
        <v>0.55769445079655799</v>
      </c>
      <c r="AE13" s="1">
        <v>10</v>
      </c>
      <c r="AF13" s="1">
        <v>5</v>
      </c>
      <c r="AG13" s="1">
        <v>4</v>
      </c>
      <c r="AH13" s="1">
        <v>9.3421936035156194E-2</v>
      </c>
      <c r="AI13" s="1">
        <v>0.15040647983551</v>
      </c>
      <c r="AJ13" s="1">
        <f t="shared" si="2"/>
        <v>7.208856105804437E-2</v>
      </c>
      <c r="AK13" s="1">
        <f t="shared" si="3"/>
        <v>2.0316977500915573E-2</v>
      </c>
    </row>
    <row r="14" spans="1:47" x14ac:dyDescent="0.25">
      <c r="A14" s="1">
        <v>5</v>
      </c>
      <c r="B14" s="1">
        <v>0.58254969749769203</v>
      </c>
      <c r="C14" s="1">
        <v>7</v>
      </c>
      <c r="D14" s="1">
        <v>15</v>
      </c>
      <c r="E14" s="1">
        <v>2</v>
      </c>
      <c r="F14" s="1">
        <v>0.44402217864990201</v>
      </c>
      <c r="G14" s="1">
        <v>-9.7719252109527505E-2</v>
      </c>
      <c r="H14" s="1">
        <f>Sheet1!$F14-Sheet1!$F$15</f>
        <v>0.11597654223442089</v>
      </c>
      <c r="J14" s="1">
        <v>2</v>
      </c>
      <c r="K14" s="1">
        <v>0.72698385756848205</v>
      </c>
      <c r="L14" s="1">
        <v>15</v>
      </c>
      <c r="M14" s="1">
        <v>8</v>
      </c>
      <c r="N14" s="1">
        <v>6</v>
      </c>
      <c r="O14" s="1">
        <v>-0.14158391952514601</v>
      </c>
      <c r="P14" s="1">
        <v>-0.29766297340393</v>
      </c>
      <c r="Q14" s="1">
        <v>-1.28886699676513E-2</v>
      </c>
      <c r="R14" s="1">
        <f t="shared" si="0"/>
        <v>-0.17810434211384119</v>
      </c>
      <c r="AC14" s="1">
        <v>2</v>
      </c>
      <c r="AD14" s="1">
        <v>0.55016427260731504</v>
      </c>
      <c r="AE14" s="1">
        <v>8</v>
      </c>
      <c r="AF14" s="1">
        <v>10</v>
      </c>
      <c r="AG14" s="1">
        <v>4</v>
      </c>
      <c r="AH14" s="1">
        <v>7.5027823448181097E-2</v>
      </c>
      <c r="AI14" s="1">
        <v>0.126065254211425</v>
      </c>
      <c r="AJ14" s="1">
        <f t="shared" si="2"/>
        <v>5.3694448471069266E-2</v>
      </c>
      <c r="AK14" s="1">
        <f t="shared" si="3"/>
        <v>-4.0242481231694271E-3</v>
      </c>
    </row>
    <row r="15" spans="1:47" x14ac:dyDescent="0.25">
      <c r="B15" s="1">
        <f>AVERAGE(B3:B14)</f>
        <v>0.55775104308982204</v>
      </c>
      <c r="C15" s="1">
        <f t="shared" ref="C15:H15" si="8">AVERAGE(C3:C14)</f>
        <v>11.416666666666666</v>
      </c>
      <c r="D15" s="1">
        <f t="shared" si="8"/>
        <v>11.666666666666666</v>
      </c>
      <c r="E15" s="1">
        <f t="shared" si="8"/>
        <v>4.333333333333333</v>
      </c>
      <c r="F15" s="1">
        <f t="shared" si="8"/>
        <v>0.32804563641548112</v>
      </c>
      <c r="G15" s="1">
        <f t="shared" si="8"/>
        <v>-6.0833796858787488E-2</v>
      </c>
      <c r="H15" s="1">
        <f t="shared" si="8"/>
        <v>0</v>
      </c>
      <c r="J15" s="1">
        <v>3</v>
      </c>
      <c r="K15" s="1">
        <v>0.62992946751018997</v>
      </c>
      <c r="L15" s="1">
        <v>6</v>
      </c>
      <c r="M15" s="1">
        <v>1</v>
      </c>
      <c r="N15" s="1">
        <v>30</v>
      </c>
      <c r="O15" s="1">
        <v>0.120559692382812</v>
      </c>
      <c r="Q15" s="1">
        <v>-0.25618553161620999</v>
      </c>
      <c r="Y15" s="1">
        <f>1.583 +Y12</f>
        <v>1.7016148590511742</v>
      </c>
      <c r="Z15" s="1">
        <f>1.7 + Z12</f>
        <v>1.6496443271636962</v>
      </c>
      <c r="AC15" s="1">
        <v>3</v>
      </c>
      <c r="AD15" s="1">
        <v>0.54797436517141995</v>
      </c>
      <c r="AE15" s="1">
        <v>11</v>
      </c>
      <c r="AF15" s="1">
        <v>4</v>
      </c>
      <c r="AG15" s="1">
        <v>3</v>
      </c>
      <c r="AH15" s="1">
        <v>7.2663307189941406E-2</v>
      </c>
      <c r="AI15" s="1">
        <v>0.11140286922454801</v>
      </c>
      <c r="AJ15" s="1">
        <f t="shared" si="2"/>
        <v>5.1329932212829575E-2</v>
      </c>
      <c r="AK15" s="1">
        <f t="shared" si="3"/>
        <v>-1.8686633110046424E-2</v>
      </c>
    </row>
    <row r="16" spans="1:47" x14ac:dyDescent="0.25">
      <c r="A16" s="1" t="s">
        <v>5</v>
      </c>
      <c r="J16" s="1">
        <v>4</v>
      </c>
      <c r="K16" s="1">
        <v>0.72410891651222298</v>
      </c>
      <c r="L16" s="1">
        <v>14</v>
      </c>
      <c r="M16" s="1">
        <v>10</v>
      </c>
      <c r="N16" s="1">
        <v>5</v>
      </c>
      <c r="O16" s="1">
        <v>-0.15005040168762199</v>
      </c>
      <c r="P16" s="1">
        <v>-0.29407477378845198</v>
      </c>
      <c r="Q16" s="1">
        <v>-5.09006977081298E-2</v>
      </c>
      <c r="R16" s="1">
        <f t="shared" si="0"/>
        <v>-0.17451614249836317</v>
      </c>
      <c r="AC16" s="1">
        <v>4</v>
      </c>
      <c r="AD16" s="1">
        <v>0.55202084604482204</v>
      </c>
      <c r="AE16" s="1">
        <v>5</v>
      </c>
      <c r="AF16" s="1">
        <v>14</v>
      </c>
      <c r="AG16" s="1">
        <v>4</v>
      </c>
      <c r="AH16" s="1">
        <v>7.2898149490356404E-2</v>
      </c>
      <c r="AI16" s="1">
        <v>0.12829554080963099</v>
      </c>
      <c r="AJ16" s="1">
        <f t="shared" si="2"/>
        <v>5.1564774513244573E-2</v>
      </c>
      <c r="AK16" s="1">
        <f t="shared" si="3"/>
        <v>-1.7939615249634444E-3</v>
      </c>
    </row>
    <row r="17" spans="1:37" x14ac:dyDescent="0.25">
      <c r="A17" s="1">
        <v>1</v>
      </c>
      <c r="B17" s="1">
        <v>0.42888780088934098</v>
      </c>
      <c r="C17" s="1">
        <v>8</v>
      </c>
      <c r="D17" s="1">
        <v>6</v>
      </c>
      <c r="E17" s="1">
        <v>3</v>
      </c>
      <c r="F17" s="1">
        <v>-0.29040908813476501</v>
      </c>
      <c r="G17" s="1">
        <v>0.118537902832031</v>
      </c>
      <c r="J17" s="1">
        <v>5</v>
      </c>
      <c r="K17" s="1">
        <v>0.73650650929044503</v>
      </c>
      <c r="L17" s="1">
        <v>14</v>
      </c>
      <c r="M17" s="1">
        <v>6</v>
      </c>
      <c r="N17" s="1">
        <v>7</v>
      </c>
      <c r="O17" s="1">
        <v>-0.13764929771423301</v>
      </c>
      <c r="P17" s="1">
        <v>-0.23377728462219199</v>
      </c>
      <c r="Q17" s="1">
        <v>-1.71577930450439E-2</v>
      </c>
      <c r="R17" s="1">
        <f t="shared" si="0"/>
        <v>-0.1142186533321032</v>
      </c>
      <c r="AC17" s="1">
        <v>5</v>
      </c>
      <c r="AD17" s="1">
        <v>0.53936616903226398</v>
      </c>
      <c r="AE17" s="1">
        <v>4</v>
      </c>
      <c r="AF17" s="1">
        <v>3</v>
      </c>
      <c r="AG17" s="1">
        <v>17</v>
      </c>
      <c r="AH17" s="1">
        <v>3.7541508674621499E-2</v>
      </c>
      <c r="AI17" s="1">
        <v>7.9335331916808999E-2</v>
      </c>
      <c r="AJ17" s="1">
        <f t="shared" si="2"/>
        <v>1.6208133697509668E-2</v>
      </c>
      <c r="AK17" s="1">
        <f t="shared" si="3"/>
        <v>-5.0754170417785432E-2</v>
      </c>
    </row>
    <row r="18" spans="1:37" x14ac:dyDescent="0.25">
      <c r="J18" s="1">
        <v>1</v>
      </c>
      <c r="K18" s="1">
        <v>0.62131033616690601</v>
      </c>
      <c r="L18" s="1">
        <v>6</v>
      </c>
      <c r="M18" s="1">
        <v>1</v>
      </c>
      <c r="N18" s="1">
        <v>13</v>
      </c>
      <c r="O18" s="1">
        <v>5.5086135864257799E-2</v>
      </c>
      <c r="Q18" s="1">
        <v>-9.4763755798339802E-2</v>
      </c>
      <c r="AC18" s="1">
        <v>1</v>
      </c>
      <c r="AD18" s="1">
        <v>0.56405870165355299</v>
      </c>
      <c r="AE18" s="1">
        <v>5</v>
      </c>
      <c r="AF18" s="1">
        <v>13</v>
      </c>
      <c r="AG18" s="1">
        <v>2</v>
      </c>
      <c r="AH18" s="1">
        <v>-6.8674325942993095E-2</v>
      </c>
      <c r="AI18" s="1">
        <v>0.156524062156677</v>
      </c>
      <c r="AJ18" s="1">
        <f t="shared" si="2"/>
        <v>-9.0007700920104933E-2</v>
      </c>
      <c r="AK18" s="1">
        <f t="shared" si="3"/>
        <v>2.6434559822082565E-2</v>
      </c>
    </row>
    <row r="19" spans="1:37" x14ac:dyDescent="0.25">
      <c r="F19" s="1">
        <f>1.05+Sheet1!$F$15</f>
        <v>1.3780456364154812</v>
      </c>
      <c r="G19" s="1">
        <f>0.7+Sheet1!$G$15</f>
        <v>0.63916620314121242</v>
      </c>
      <c r="J19" s="1">
        <v>2</v>
      </c>
      <c r="K19" s="1">
        <v>0.70320219640473403</v>
      </c>
      <c r="L19" s="1">
        <v>11</v>
      </c>
      <c r="M19" s="1">
        <v>8</v>
      </c>
      <c r="N19" s="1">
        <v>13</v>
      </c>
      <c r="O19" s="5">
        <v>-0.20481777191162101</v>
      </c>
      <c r="P19" s="5">
        <v>-0.37736248970031699</v>
      </c>
      <c r="Q19" s="1">
        <v>-6.3343286514282199E-2</v>
      </c>
      <c r="R19" s="1">
        <f t="shared" si="0"/>
        <v>-0.25780385841022818</v>
      </c>
      <c r="AC19" s="1">
        <v>2</v>
      </c>
      <c r="AD19" s="1">
        <v>0.56085620466417896</v>
      </c>
      <c r="AE19" s="1">
        <v>13</v>
      </c>
      <c r="AF19" s="1">
        <v>3</v>
      </c>
      <c r="AG19" s="1">
        <v>5</v>
      </c>
      <c r="AH19" s="1">
        <v>-1.1167526245117101E-2</v>
      </c>
      <c r="AI19" s="1">
        <v>0.14829826354980399</v>
      </c>
      <c r="AJ19" s="1">
        <f t="shared" si="2"/>
        <v>-3.2500901222228928E-2</v>
      </c>
      <c r="AK19" s="1">
        <f t="shared" si="3"/>
        <v>1.8208761215209562E-2</v>
      </c>
    </row>
    <row r="20" spans="1:37" x14ac:dyDescent="0.25">
      <c r="F20" s="1">
        <v>1.3780456364154801</v>
      </c>
      <c r="G20" s="1">
        <v>0.63916620314121242</v>
      </c>
      <c r="J20" s="1">
        <v>3</v>
      </c>
      <c r="K20" s="1">
        <v>0.74069068404648797</v>
      </c>
      <c r="L20" s="1">
        <v>14</v>
      </c>
      <c r="M20" s="1">
        <v>7</v>
      </c>
      <c r="N20" s="1">
        <v>9</v>
      </c>
      <c r="O20" s="1">
        <v>-8.4391117095947196E-2</v>
      </c>
      <c r="P20" s="1">
        <v>-0.245089530944824</v>
      </c>
      <c r="Q20" s="1">
        <v>-1.8387079238891602E-2</v>
      </c>
      <c r="R20" s="1">
        <f t="shared" si="0"/>
        <v>-0.12553089965473518</v>
      </c>
      <c r="AC20" s="1">
        <v>3</v>
      </c>
      <c r="AD20" s="1">
        <v>0.55318116089217395</v>
      </c>
      <c r="AE20" s="1">
        <v>4</v>
      </c>
      <c r="AF20" s="1">
        <v>14</v>
      </c>
      <c r="AG20" s="1">
        <v>5</v>
      </c>
      <c r="AH20" s="1">
        <v>-6.1916112899780197E-2</v>
      </c>
      <c r="AI20" s="1">
        <v>0.117346763610839</v>
      </c>
      <c r="AJ20" s="1">
        <f t="shared" si="2"/>
        <v>-8.3249487876892028E-2</v>
      </c>
      <c r="AK20" s="1">
        <f t="shared" si="3"/>
        <v>-1.2742738723755434E-2</v>
      </c>
    </row>
    <row r="21" spans="1:37" x14ac:dyDescent="0.25">
      <c r="J21" s="1">
        <v>4</v>
      </c>
      <c r="K21" s="1">
        <v>0.73680916262463303</v>
      </c>
      <c r="L21" s="1">
        <v>16</v>
      </c>
      <c r="M21" s="1">
        <v>8</v>
      </c>
      <c r="N21" s="1">
        <v>9</v>
      </c>
      <c r="O21" s="1">
        <v>-0.112442731857299</v>
      </c>
      <c r="P21" s="1">
        <v>-0.26058793067932101</v>
      </c>
      <c r="Q21" s="1">
        <v>-2.9669523239135701E-2</v>
      </c>
      <c r="R21" s="1">
        <f t="shared" si="0"/>
        <v>-0.1410292993892322</v>
      </c>
      <c r="AC21" s="1">
        <v>4</v>
      </c>
      <c r="AD21" s="1">
        <v>0.55498325148614902</v>
      </c>
      <c r="AE21" s="1">
        <v>8</v>
      </c>
      <c r="AF21" s="1">
        <v>11</v>
      </c>
      <c r="AG21" s="1">
        <v>6</v>
      </c>
      <c r="AH21" s="1">
        <v>-8.2623243331909096E-2</v>
      </c>
      <c r="AI21" s="1">
        <v>0.12139701843261699</v>
      </c>
      <c r="AJ21" s="1">
        <f t="shared" si="2"/>
        <v>-0.10395661830902092</v>
      </c>
      <c r="AK21" s="1">
        <f t="shared" si="3"/>
        <v>-8.692483901977438E-3</v>
      </c>
    </row>
    <row r="22" spans="1:37" x14ac:dyDescent="0.25">
      <c r="E22" s="3"/>
      <c r="J22" s="1">
        <v>5</v>
      </c>
      <c r="K22" s="1">
        <v>0.78181833518062605</v>
      </c>
      <c r="L22" s="1">
        <v>17</v>
      </c>
      <c r="M22" s="1">
        <v>10</v>
      </c>
      <c r="N22" s="1">
        <v>6</v>
      </c>
      <c r="O22" s="1">
        <v>2.2528171539306599E-2</v>
      </c>
      <c r="P22" s="1">
        <v>-0.119829654693603</v>
      </c>
      <c r="Q22" s="1">
        <v>7.2386503219604395E-2</v>
      </c>
      <c r="R22" s="1">
        <f t="shared" si="0"/>
        <v>-2.710234035142034E-4</v>
      </c>
      <c r="AC22" s="1">
        <v>5</v>
      </c>
      <c r="AD22" s="1">
        <v>0.55576563601998197</v>
      </c>
      <c r="AE22" s="1">
        <v>5</v>
      </c>
      <c r="AF22" s="1">
        <v>16</v>
      </c>
      <c r="AG22" s="1">
        <v>6</v>
      </c>
      <c r="AH22" s="1">
        <v>-4.7181248664855902E-2</v>
      </c>
      <c r="AI22" s="1">
        <v>0.129494428634643</v>
      </c>
      <c r="AJ22" s="1">
        <f t="shared" si="2"/>
        <v>-6.8514623641967726E-2</v>
      </c>
      <c r="AK22" s="1">
        <f t="shared" si="3"/>
        <v>-5.9507369995143167E-4</v>
      </c>
    </row>
    <row r="23" spans="1:37" x14ac:dyDescent="0.25">
      <c r="J23" s="1">
        <v>1</v>
      </c>
      <c r="K23" s="1">
        <v>0.76873123466224302</v>
      </c>
      <c r="L23" s="1">
        <v>17</v>
      </c>
      <c r="M23" s="1">
        <v>10</v>
      </c>
      <c r="N23" s="1">
        <v>8</v>
      </c>
      <c r="O23" s="1">
        <v>-5.9352159500122001E-2</v>
      </c>
      <c r="P23" s="1">
        <v>-0.10954785346984799</v>
      </c>
      <c r="Q23" s="1">
        <v>2.4329185485839799E-2</v>
      </c>
      <c r="R23" s="1">
        <f t="shared" si="0"/>
        <v>1.0010777820240804E-2</v>
      </c>
      <c r="AC23" s="1">
        <v>1</v>
      </c>
      <c r="AD23" s="1">
        <v>0.56034783495832796</v>
      </c>
      <c r="AE23" s="1">
        <v>5</v>
      </c>
      <c r="AF23" s="1">
        <v>10</v>
      </c>
      <c r="AG23" s="1">
        <v>5</v>
      </c>
      <c r="AH23" s="1">
        <v>-5.3748488426208399E-2</v>
      </c>
      <c r="AI23" s="1">
        <v>0.14115941524505601</v>
      </c>
      <c r="AJ23" s="1">
        <f t="shared" si="2"/>
        <v>-7.5081863403320237E-2</v>
      </c>
      <c r="AK23" s="1">
        <f t="shared" si="3"/>
        <v>1.1069912910461582E-2</v>
      </c>
    </row>
    <row r="24" spans="1:37" x14ac:dyDescent="0.25">
      <c r="J24" s="1">
        <v>2</v>
      </c>
      <c r="K24" s="1">
        <v>0.80757301073309196</v>
      </c>
      <c r="L24" s="1">
        <v>12</v>
      </c>
      <c r="M24" s="1">
        <v>14</v>
      </c>
      <c r="N24" s="1">
        <v>10</v>
      </c>
      <c r="O24" s="1">
        <v>5.9370756149291902E-2</v>
      </c>
      <c r="P24" s="1">
        <v>2.1436452865600499E-2</v>
      </c>
      <c r="Q24" s="1">
        <v>4.2885065078735303E-2</v>
      </c>
      <c r="R24" s="1">
        <f t="shared" si="0"/>
        <v>0.14099508415568929</v>
      </c>
      <c r="AC24" s="1">
        <v>2</v>
      </c>
      <c r="AD24" s="1">
        <v>0.55780679708300596</v>
      </c>
      <c r="AE24" s="1">
        <v>8</v>
      </c>
      <c r="AF24" s="1">
        <v>6</v>
      </c>
      <c r="AG24" s="1">
        <v>4</v>
      </c>
      <c r="AH24" s="1">
        <v>-4.9501776695251402E-2</v>
      </c>
      <c r="AI24" s="1">
        <v>0.13239741325378401</v>
      </c>
      <c r="AJ24" s="1">
        <f t="shared" si="2"/>
        <v>-7.0835151672363234E-2</v>
      </c>
      <c r="AK24" s="1">
        <f t="shared" si="3"/>
        <v>2.3079109191895819E-3</v>
      </c>
    </row>
    <row r="25" spans="1:37" x14ac:dyDescent="0.25">
      <c r="J25" s="1">
        <v>3</v>
      </c>
      <c r="K25" s="1">
        <v>0.78140810634462998</v>
      </c>
      <c r="L25" s="1">
        <v>13</v>
      </c>
      <c r="M25" s="1">
        <v>11</v>
      </c>
      <c r="N25" s="1">
        <v>14</v>
      </c>
      <c r="O25" s="1">
        <v>-2.1346807479858398E-2</v>
      </c>
      <c r="P25" s="1">
        <v>-8.1369161605834905E-2</v>
      </c>
      <c r="Q25" s="1">
        <v>4.9327850341796799E-2</v>
      </c>
      <c r="R25" s="1">
        <f t="shared" si="0"/>
        <v>3.8189469684253893E-2</v>
      </c>
      <c r="AC25" s="1">
        <v>3</v>
      </c>
      <c r="AD25" s="1">
        <v>0.56250494023143005</v>
      </c>
      <c r="AE25" s="1">
        <v>5</v>
      </c>
      <c r="AF25" s="1">
        <v>10</v>
      </c>
      <c r="AG25" s="1">
        <v>3</v>
      </c>
      <c r="AH25" s="1">
        <v>-5.0509810447692802E-2</v>
      </c>
      <c r="AI25" s="1">
        <v>0.15115380287170399</v>
      </c>
      <c r="AJ25" s="1">
        <f t="shared" si="2"/>
        <v>-7.184318542480464E-2</v>
      </c>
      <c r="AK25" s="1">
        <f t="shared" si="3"/>
        <v>2.1064300537109559E-2</v>
      </c>
    </row>
    <row r="26" spans="1:37" x14ac:dyDescent="0.25">
      <c r="J26" s="1">
        <v>4</v>
      </c>
      <c r="K26" s="1">
        <v>0.798116763641875</v>
      </c>
      <c r="L26" s="1">
        <v>11</v>
      </c>
      <c r="M26" s="1">
        <v>9</v>
      </c>
      <c r="N26" s="1">
        <v>13</v>
      </c>
      <c r="O26" s="1">
        <v>2.5454521179199201E-2</v>
      </c>
      <c r="P26" s="1">
        <v>5.5332183837890599E-3</v>
      </c>
      <c r="Q26" s="1">
        <v>4.3132781982421799E-2</v>
      </c>
      <c r="R26" s="1">
        <f t="shared" si="0"/>
        <v>0.12509184967387785</v>
      </c>
      <c r="AC26" s="1">
        <v>4</v>
      </c>
      <c r="AD26" s="1">
        <v>0.56320611793864594</v>
      </c>
      <c r="AE26" s="1">
        <v>5</v>
      </c>
      <c r="AF26" s="1">
        <v>6</v>
      </c>
      <c r="AG26" s="1">
        <v>11</v>
      </c>
      <c r="AH26" s="1">
        <v>-5.2221655845642E-2</v>
      </c>
      <c r="AI26" s="1">
        <v>0.152873754501342</v>
      </c>
      <c r="AJ26" s="1">
        <f t="shared" si="2"/>
        <v>-7.3555030822753831E-2</v>
      </c>
      <c r="AK26" s="1">
        <f t="shared" si="3"/>
        <v>2.2784252166747565E-2</v>
      </c>
    </row>
    <row r="27" spans="1:37" x14ac:dyDescent="0.25">
      <c r="J27" s="1">
        <v>5</v>
      </c>
      <c r="K27" s="1">
        <v>0.64177212627564595</v>
      </c>
      <c r="L27" s="1">
        <v>27</v>
      </c>
      <c r="M27" s="1">
        <v>1</v>
      </c>
      <c r="N27" s="1">
        <v>6</v>
      </c>
      <c r="O27" s="1">
        <v>0.13918876647949199</v>
      </c>
      <c r="Q27" s="1">
        <v>5.1427602767944301E-2</v>
      </c>
      <c r="AC27" s="1">
        <v>5</v>
      </c>
      <c r="AD27" s="1">
        <v>0.55883099106130796</v>
      </c>
      <c r="AE27" s="1">
        <v>16</v>
      </c>
      <c r="AF27" s="1">
        <v>4</v>
      </c>
      <c r="AG27" s="1">
        <v>5</v>
      </c>
      <c r="AH27" s="1">
        <v>-4.8799395561218199E-2</v>
      </c>
      <c r="AI27" s="1">
        <v>0.136818528175354</v>
      </c>
      <c r="AJ27" s="1">
        <f t="shared" si="2"/>
        <v>-7.013277053833003E-2</v>
      </c>
      <c r="AK27" s="1">
        <f t="shared" si="3"/>
        <v>6.7290258407595727E-3</v>
      </c>
    </row>
    <row r="28" spans="1:37" x14ac:dyDescent="0.25">
      <c r="K28" s="1">
        <f>AVERAGE(K3:K26)</f>
        <v>0.75720627936621465</v>
      </c>
      <c r="L28" s="1">
        <f t="shared" ref="L28:R28" si="9">AVERAGE(L3:L26)</f>
        <v>13.416666666666666</v>
      </c>
      <c r="M28" s="1">
        <f t="shared" si="9"/>
        <v>7.833333333333333</v>
      </c>
      <c r="N28" s="1">
        <f t="shared" si="9"/>
        <v>8.5416666666666661</v>
      </c>
      <c r="O28" s="1">
        <f t="shared" si="9"/>
        <v>-3.4471074740091937E-2</v>
      </c>
      <c r="P28" s="1">
        <f t="shared" si="9"/>
        <v>-0.1195586312900888</v>
      </c>
      <c r="Q28" s="1">
        <f t="shared" si="9"/>
        <v>-1.1418809493382739E-2</v>
      </c>
      <c r="R28" s="1">
        <f t="shared" si="9"/>
        <v>-1.3877787807814457E-17</v>
      </c>
      <c r="AH28" s="1">
        <f>AVERAGE(AH3:AH27)</f>
        <v>2.1333374977111831E-2</v>
      </c>
      <c r="AI28" s="1">
        <f>AVERAGE(AI3:AI27)</f>
        <v>0.13008950233459443</v>
      </c>
      <c r="AJ28" s="1">
        <f>AVERAGE(AJ3:AJ27)</f>
        <v>-2.5535129566378602E-17</v>
      </c>
      <c r="AK28" s="1">
        <f>AVERAGE(AK3:AK27)</f>
        <v>4.4408920985006263E-18</v>
      </c>
    </row>
    <row r="30" spans="1:37" x14ac:dyDescent="0.25">
      <c r="AH30" s="1">
        <f>1.702+AH28</f>
        <v>1.7233333749771118</v>
      </c>
      <c r="AI30" s="1">
        <f>1.65+AI28</f>
        <v>1.7800895023345944</v>
      </c>
    </row>
    <row r="33" spans="15:17" x14ac:dyDescent="0.25">
      <c r="O33" s="1">
        <f>2.5+O28</f>
        <v>2.4655289252599082</v>
      </c>
      <c r="P33" s="1">
        <f>2.55+P28</f>
        <v>2.4304413687099111</v>
      </c>
      <c r="Q33" s="1">
        <f>2.65+Q28</f>
        <v>2.638581190506617</v>
      </c>
    </row>
    <row r="64" spans="10:10" x14ac:dyDescent="0.25">
      <c r="J64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19CA-C61D-46A0-A987-A725E81D86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Yap</dc:creator>
  <cp:lastModifiedBy>Ivan Yap</cp:lastModifiedBy>
  <dcterms:created xsi:type="dcterms:W3CDTF">2015-06-05T18:17:20Z</dcterms:created>
  <dcterms:modified xsi:type="dcterms:W3CDTF">2023-05-04T14:37:38Z</dcterms:modified>
</cp:coreProperties>
</file>