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763\Documents\GitHub\flux_gapfilling_XGB_vs_MDS\summary_results\"/>
    </mc:Choice>
  </mc:AlternateContent>
  <xr:revisionPtr revIDLastSave="0" documentId="13_ncr:1_{EB089CA3-0DEB-4833-A15F-FD2A36601BD2}" xr6:coauthVersionLast="47" xr6:coauthVersionMax="47" xr10:uidLastSave="{00000000-0000-0000-0000-000000000000}"/>
  <bookViews>
    <workbookView xWindow="2715" yWindow="2280" windowWidth="18435" windowHeight="15210" xr2:uid="{00000000-000D-0000-FFFF-FFFF00000000}"/>
  </bookViews>
  <sheets>
    <sheet name="2010-2022" sheetId="1" r:id="rId1"/>
    <sheet name="2010-2017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9" i="1" s="1"/>
  <c r="I11" i="3"/>
  <c r="F11" i="3"/>
  <c r="E11" i="3"/>
  <c r="B11" i="3"/>
  <c r="F13" i="3" s="1"/>
  <c r="I17" i="1"/>
  <c r="E17" i="1"/>
  <c r="F17" i="1"/>
  <c r="F12" i="3" l="1"/>
  <c r="F18" i="1"/>
</calcChain>
</file>

<file path=xl/sharedStrings.xml><?xml version="1.0" encoding="utf-8"?>
<sst xmlns="http://schemas.openxmlformats.org/spreadsheetml/2006/main" count="27" uniqueCount="15">
  <si>
    <t>MDS</t>
  </si>
  <si>
    <t>XGB</t>
  </si>
  <si>
    <t>min_values_mds</t>
  </si>
  <si>
    <t>max_values_mds</t>
  </si>
  <si>
    <t>se_values_mds</t>
  </si>
  <si>
    <t>min_values_xgb</t>
  </si>
  <si>
    <t>max_values_xgb</t>
  </si>
  <si>
    <t>se_values_xgb</t>
  </si>
  <si>
    <t>u50_MDS</t>
  </si>
  <si>
    <t>U50_XGB</t>
  </si>
  <si>
    <t>average</t>
  </si>
  <si>
    <t>relative diff</t>
  </si>
  <si>
    <t>max, min and se are calculated based on annual sums from different u* scenario</t>
  </si>
  <si>
    <t>times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</si>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</sst>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0" fillId="34" borderId="10" xfId="0" applyFill="1" applyBorder="1"/>
    <xf numFmtId="0" fontId="0" fillId="33" borderId="10" xfId="0" applyFill="1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2" sqref="H22"/>
    </sheetView>
  </sheetViews>
  <sheetFormatPr defaultRowHeight="15" x14ac:dyDescent="0.25"/>
  <cols>
    <col min="2" max="2" width="12.7109375" bestFit="1" customWidth="1"/>
    <col min="3" max="3" width="16" bestFit="1" customWidth="1"/>
    <col min="4" max="4" width="16.28515625" bestFit="1" customWidth="1"/>
    <col min="5" max="5" width="14.5703125" bestFit="1" customWidth="1"/>
    <col min="6" max="6" width="12.7109375" bestFit="1" customWidth="1"/>
    <col min="7" max="7" width="15.42578125" bestFit="1" customWidth="1"/>
    <col min="8" max="8" width="15.7109375" bestFit="1" customWidth="1"/>
    <col min="9" max="9" width="14" bestFit="1" customWidth="1"/>
  </cols>
  <sheetData>
    <row r="1" spans="1:9" x14ac:dyDescent="0.25">
      <c r="A1" t="s">
        <v>12</v>
      </c>
    </row>
    <row r="2" spans="1:9" x14ac:dyDescent="0.25">
      <c r="A2" s="2"/>
      <c r="B2" s="5" t="s">
        <v>0</v>
      </c>
      <c r="C2" s="5"/>
      <c r="D2" s="5"/>
      <c r="E2" s="5"/>
      <c r="F2" s="6" t="s">
        <v>1</v>
      </c>
      <c r="G2" s="6"/>
      <c r="H2" s="6"/>
      <c r="I2" s="6"/>
    </row>
    <row r="3" spans="1:9" x14ac:dyDescent="0.25">
      <c r="A3" s="2"/>
      <c r="B3" s="3" t="s">
        <v>8</v>
      </c>
      <c r="C3" s="3" t="s">
        <v>2</v>
      </c>
      <c r="D3" s="3" t="s">
        <v>3</v>
      </c>
      <c r="E3" s="3" t="s">
        <v>4</v>
      </c>
      <c r="F3" s="4" t="s">
        <v>9</v>
      </c>
      <c r="G3" s="4" t="s">
        <v>5</v>
      </c>
      <c r="H3" s="4" t="s">
        <v>6</v>
      </c>
      <c r="I3" s="4" t="s">
        <v>7</v>
      </c>
    </row>
    <row r="4" spans="1:9" x14ac:dyDescent="0.25">
      <c r="A4" s="2">
        <v>2010</v>
      </c>
      <c r="B4" s="3">
        <v>-261.464627417619</v>
      </c>
      <c r="C4" s="3">
        <v>-320.77749820000003</v>
      </c>
      <c r="D4" s="3">
        <v>-260.13415090000001</v>
      </c>
      <c r="E4" s="3">
        <v>19.996391880000001</v>
      </c>
      <c r="F4" s="4">
        <v>-195.10202709999999</v>
      </c>
      <c r="G4" s="4">
        <v>-286.83059279999998</v>
      </c>
      <c r="H4" s="4">
        <v>-147.31096429999999</v>
      </c>
      <c r="I4" s="4">
        <v>40.93615776</v>
      </c>
    </row>
    <row r="5" spans="1:9" x14ac:dyDescent="0.25">
      <c r="A5" s="2">
        <v>2011</v>
      </c>
      <c r="B5" s="3">
        <v>-252.17848394769899</v>
      </c>
      <c r="C5" s="3">
        <v>-272.68753909999998</v>
      </c>
      <c r="D5" s="3">
        <v>-252.1784839</v>
      </c>
      <c r="E5" s="3">
        <v>5.945100235</v>
      </c>
      <c r="F5" s="4">
        <v>-195.11038640000001</v>
      </c>
      <c r="G5" s="4">
        <v>-235.4332168</v>
      </c>
      <c r="H5" s="4">
        <v>-135.71441139999999</v>
      </c>
      <c r="I5" s="4">
        <v>28.961327319999999</v>
      </c>
    </row>
    <row r="6" spans="1:9" x14ac:dyDescent="0.25">
      <c r="A6" s="2">
        <v>2012</v>
      </c>
      <c r="B6" s="3">
        <v>-319.48310884831602</v>
      </c>
      <c r="C6" s="3">
        <v>-325.74737099999999</v>
      </c>
      <c r="D6" s="3">
        <v>-287.88211310000003</v>
      </c>
      <c r="E6" s="3">
        <v>11.71808117</v>
      </c>
      <c r="F6" s="4">
        <v>-205.0176711</v>
      </c>
      <c r="G6" s="4">
        <v>-238.96043789999999</v>
      </c>
      <c r="H6" s="4">
        <v>-140.1595241</v>
      </c>
      <c r="I6" s="4">
        <v>28.983051769999999</v>
      </c>
    </row>
    <row r="7" spans="1:9" x14ac:dyDescent="0.25">
      <c r="A7" s="2">
        <v>2013</v>
      </c>
      <c r="B7" s="3">
        <v>-224.039633840997</v>
      </c>
      <c r="C7" s="3">
        <v>-226.34389419999999</v>
      </c>
      <c r="D7" s="3">
        <v>-202.34615579999999</v>
      </c>
      <c r="E7" s="3">
        <v>7.644199167</v>
      </c>
      <c r="F7" s="4">
        <v>-111.3913666</v>
      </c>
      <c r="G7" s="4">
        <v>-156.81731250000001</v>
      </c>
      <c r="H7" s="4">
        <v>-54.398279930000001</v>
      </c>
      <c r="I7" s="4">
        <v>29.628614840000001</v>
      </c>
    </row>
    <row r="8" spans="1:9" x14ac:dyDescent="0.25">
      <c r="A8" s="2">
        <v>2014</v>
      </c>
      <c r="B8" s="3">
        <v>-205.110344499093</v>
      </c>
      <c r="C8" s="3">
        <v>-224.9748975</v>
      </c>
      <c r="D8" s="3">
        <v>-205.1103445</v>
      </c>
      <c r="E8" s="3">
        <v>5.749566787</v>
      </c>
      <c r="F8" s="4">
        <v>-107.8541827</v>
      </c>
      <c r="G8" s="4">
        <v>-155.6841077</v>
      </c>
      <c r="H8" s="4">
        <v>-37.512294750000002</v>
      </c>
      <c r="I8" s="4">
        <v>34.318977840000002</v>
      </c>
    </row>
    <row r="9" spans="1:9" x14ac:dyDescent="0.25">
      <c r="A9" s="2">
        <v>2015</v>
      </c>
      <c r="B9" s="3">
        <v>-192.249361247281</v>
      </c>
      <c r="C9" s="3">
        <v>-234.04888299999999</v>
      </c>
      <c r="D9" s="3">
        <v>-192.24936120000001</v>
      </c>
      <c r="E9" s="3">
        <v>12.15447769</v>
      </c>
      <c r="F9" s="4">
        <v>-97.815150790000004</v>
      </c>
      <c r="G9" s="4">
        <v>-140.5031242</v>
      </c>
      <c r="H9" s="4">
        <v>-41.238981619999997</v>
      </c>
      <c r="I9" s="4">
        <v>28.748426039999998</v>
      </c>
    </row>
    <row r="10" spans="1:9" x14ac:dyDescent="0.25">
      <c r="A10" s="2">
        <v>2016</v>
      </c>
      <c r="B10" s="3">
        <v>-220.54492728921801</v>
      </c>
      <c r="C10" s="3">
        <v>-241.42915550000001</v>
      </c>
      <c r="D10" s="3">
        <v>-210.37112049999999</v>
      </c>
      <c r="E10" s="3">
        <v>9.141659443</v>
      </c>
      <c r="F10" s="4">
        <v>-86.843982740000001</v>
      </c>
      <c r="G10" s="4">
        <v>-146.41949020000001</v>
      </c>
      <c r="H10" s="4">
        <v>-33.452631019999998</v>
      </c>
      <c r="I10" s="4">
        <v>32.627007229999997</v>
      </c>
    </row>
    <row r="11" spans="1:9" x14ac:dyDescent="0.25">
      <c r="A11" s="2">
        <v>2017</v>
      </c>
      <c r="B11" s="3">
        <v>-121.584868775876</v>
      </c>
      <c r="C11" s="3">
        <v>-146.90851470000001</v>
      </c>
      <c r="D11" s="3">
        <v>-111.9615458</v>
      </c>
      <c r="E11" s="3">
        <v>10.422161279999999</v>
      </c>
      <c r="F11" s="4">
        <v>-4.8220407600000001</v>
      </c>
      <c r="G11" s="4">
        <v>-78.750198530000006</v>
      </c>
      <c r="H11" s="4">
        <v>60.038285389999999</v>
      </c>
      <c r="I11" s="4">
        <v>40.093278519999998</v>
      </c>
    </row>
    <row r="12" spans="1:9" x14ac:dyDescent="0.25">
      <c r="A12" s="2">
        <v>2018</v>
      </c>
      <c r="B12" s="3"/>
      <c r="C12" s="3"/>
      <c r="D12" s="3"/>
      <c r="E12" s="3"/>
      <c r="F12" s="4">
        <v>-26.810191039999999</v>
      </c>
      <c r="G12" s="4">
        <v>-135.9652337</v>
      </c>
      <c r="H12" s="4">
        <v>45.67141788</v>
      </c>
      <c r="I12" s="4">
        <v>52.789035149999997</v>
      </c>
    </row>
    <row r="13" spans="1:9" x14ac:dyDescent="0.25">
      <c r="A13" s="2">
        <v>2019</v>
      </c>
      <c r="B13" s="3">
        <v>-247.988160074793</v>
      </c>
      <c r="C13" s="3">
        <v>-247.98816009999999</v>
      </c>
      <c r="D13" s="3">
        <v>-213.564335</v>
      </c>
      <c r="E13" s="3">
        <v>10.664219989999999</v>
      </c>
      <c r="F13" s="4">
        <v>-103.4991005</v>
      </c>
      <c r="G13" s="4">
        <v>-155.1081744</v>
      </c>
      <c r="H13" s="4">
        <v>-25.349898150000001</v>
      </c>
      <c r="I13" s="4">
        <v>37.718257149999999</v>
      </c>
    </row>
    <row r="14" spans="1:9" x14ac:dyDescent="0.25">
      <c r="A14" s="2">
        <v>2020</v>
      </c>
      <c r="B14" s="3">
        <v>-90.897848976042297</v>
      </c>
      <c r="C14" s="3">
        <v>-139.1796669</v>
      </c>
      <c r="D14" s="3">
        <v>-90.897848980000006</v>
      </c>
      <c r="E14" s="3">
        <v>14.110615559999999</v>
      </c>
      <c r="F14" s="4">
        <v>5.5668212769999998</v>
      </c>
      <c r="G14" s="4">
        <v>-83.418697710000004</v>
      </c>
      <c r="H14" s="4">
        <v>51.082813850000001</v>
      </c>
      <c r="I14" s="4">
        <v>39.497387240000002</v>
      </c>
    </row>
    <row r="15" spans="1:9" x14ac:dyDescent="0.25">
      <c r="A15" s="2">
        <v>2021</v>
      </c>
      <c r="B15" s="3"/>
      <c r="C15" s="3"/>
      <c r="D15" s="3"/>
      <c r="E15" s="3"/>
      <c r="F15" s="4">
        <v>26.42319724</v>
      </c>
      <c r="G15" s="4">
        <v>-135.1080977</v>
      </c>
      <c r="H15" s="4">
        <v>58.420552610000001</v>
      </c>
      <c r="I15" s="4">
        <v>59.893205180000002</v>
      </c>
    </row>
    <row r="16" spans="1:9" x14ac:dyDescent="0.25">
      <c r="A16" s="2">
        <v>2022</v>
      </c>
      <c r="B16" s="3"/>
      <c r="C16" s="3"/>
      <c r="D16" s="3"/>
      <c r="E16" s="3"/>
      <c r="F16" s="4">
        <v>-5.5485188719999998</v>
      </c>
      <c r="G16" s="4">
        <v>-76.802321689999999</v>
      </c>
      <c r="H16" s="4">
        <v>-5.5485188719999998</v>
      </c>
      <c r="I16" s="4">
        <v>21.188342630000001</v>
      </c>
    </row>
    <row r="17" spans="1:9" x14ac:dyDescent="0.25">
      <c r="A17" t="s">
        <v>14</v>
      </c>
      <c r="B17" s="7">
        <f>AVERAGE(B4:B16)</f>
        <v>-213.55413649169344</v>
      </c>
      <c r="C17" s="8"/>
      <c r="D17" s="8"/>
      <c r="E17" s="7">
        <f>AVERAGE(E4:E16)</f>
        <v>10.7546473202</v>
      </c>
      <c r="F17" s="7">
        <f>AVERAGE(F4:F16)</f>
        <v>-85.21727692961538</v>
      </c>
      <c r="G17" s="8"/>
      <c r="H17" s="8"/>
      <c r="I17" s="7">
        <f>AVERAGE(I4:I16)</f>
        <v>36.567928359230777</v>
      </c>
    </row>
    <row r="18" spans="1:9" x14ac:dyDescent="0.25">
      <c r="E18" t="s">
        <v>11</v>
      </c>
      <c r="F18">
        <f>(F17-B17)/B17*100</f>
        <v>-60.095702977436801</v>
      </c>
    </row>
    <row r="19" spans="1:9" x14ac:dyDescent="0.25">
      <c r="E19" t="s">
        <v>13</v>
      </c>
      <c r="F19">
        <f>B17/F17</f>
        <v>2.5059957814432043</v>
      </c>
    </row>
  </sheetData>
  <mergeCells count="2">
    <mergeCell ref="B2:E2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9021-CA01-48B2-9E1E-3B5450427E0F}">
  <dimension ref="A1:I13"/>
  <sheetViews>
    <sheetView workbookViewId="0">
      <selection activeCell="H21" sqref="H21"/>
    </sheetView>
  </sheetViews>
  <sheetFormatPr defaultRowHeight="15" x14ac:dyDescent="0.25"/>
  <cols>
    <col min="9" max="9" width="14" bestFit="1" customWidth="1"/>
  </cols>
  <sheetData>
    <row r="1" spans="1:9" x14ac:dyDescent="0.25">
      <c r="A1" s="2"/>
      <c r="B1" s="5" t="s">
        <v>0</v>
      </c>
      <c r="C1" s="5"/>
      <c r="D1" s="5"/>
      <c r="E1" s="5"/>
      <c r="F1" s="6" t="s">
        <v>1</v>
      </c>
      <c r="G1" s="6"/>
      <c r="H1" s="6"/>
      <c r="I1" s="6"/>
    </row>
    <row r="2" spans="1:9" x14ac:dyDescent="0.25">
      <c r="A2" s="2"/>
      <c r="B2" s="3" t="s">
        <v>8</v>
      </c>
      <c r="C2" s="3" t="s">
        <v>2</v>
      </c>
      <c r="D2" s="3" t="s">
        <v>3</v>
      </c>
      <c r="E2" s="3" t="s">
        <v>4</v>
      </c>
      <c r="F2" s="4" t="s">
        <v>9</v>
      </c>
      <c r="G2" s="4" t="s">
        <v>5</v>
      </c>
      <c r="H2" s="4" t="s">
        <v>6</v>
      </c>
      <c r="I2" s="4" t="s">
        <v>7</v>
      </c>
    </row>
    <row r="3" spans="1:9" x14ac:dyDescent="0.25">
      <c r="A3" s="2">
        <v>2010</v>
      </c>
      <c r="B3" s="3">
        <v>-261.464627417619</v>
      </c>
      <c r="C3" s="3">
        <v>-320.77749820000003</v>
      </c>
      <c r="D3" s="3">
        <v>-260.13415090000001</v>
      </c>
      <c r="E3" s="3">
        <v>19.996391880000001</v>
      </c>
      <c r="F3" s="4">
        <v>-195.10202709999999</v>
      </c>
      <c r="G3" s="4">
        <v>-286.83059279999998</v>
      </c>
      <c r="H3" s="4">
        <v>-147.31096429999999</v>
      </c>
      <c r="I3" s="4">
        <v>40.93615776</v>
      </c>
    </row>
    <row r="4" spans="1:9" x14ac:dyDescent="0.25">
      <c r="A4" s="2">
        <v>2011</v>
      </c>
      <c r="B4" s="3">
        <v>-252.17848394769899</v>
      </c>
      <c r="C4" s="3">
        <v>-272.68753909999998</v>
      </c>
      <c r="D4" s="3">
        <v>-252.1784839</v>
      </c>
      <c r="E4" s="3">
        <v>5.945100235</v>
      </c>
      <c r="F4" s="4">
        <v>-195.11038640000001</v>
      </c>
      <c r="G4" s="4">
        <v>-235.4332168</v>
      </c>
      <c r="H4" s="4">
        <v>-135.71441139999999</v>
      </c>
      <c r="I4" s="4">
        <v>28.961327319999999</v>
      </c>
    </row>
    <row r="5" spans="1:9" x14ac:dyDescent="0.25">
      <c r="A5" s="2">
        <v>2012</v>
      </c>
      <c r="B5" s="3">
        <v>-319.48310884831602</v>
      </c>
      <c r="C5" s="3">
        <v>-325.74737099999999</v>
      </c>
      <c r="D5" s="3">
        <v>-287.88211310000003</v>
      </c>
      <c r="E5" s="3">
        <v>11.71808117</v>
      </c>
      <c r="F5" s="4">
        <v>-205.0176711</v>
      </c>
      <c r="G5" s="4">
        <v>-238.96043789999999</v>
      </c>
      <c r="H5" s="4">
        <v>-140.1595241</v>
      </c>
      <c r="I5" s="4">
        <v>28.983051769999999</v>
      </c>
    </row>
    <row r="6" spans="1:9" x14ac:dyDescent="0.25">
      <c r="A6" s="2">
        <v>2013</v>
      </c>
      <c r="B6" s="3">
        <v>-224.039633840997</v>
      </c>
      <c r="C6" s="3">
        <v>-226.34389419999999</v>
      </c>
      <c r="D6" s="3">
        <v>-202.34615579999999</v>
      </c>
      <c r="E6" s="3">
        <v>7.644199167</v>
      </c>
      <c r="F6" s="4">
        <v>-111.3913666</v>
      </c>
      <c r="G6" s="4">
        <v>-156.81731250000001</v>
      </c>
      <c r="H6" s="4">
        <v>-54.398279930000001</v>
      </c>
      <c r="I6" s="4">
        <v>29.628614840000001</v>
      </c>
    </row>
    <row r="7" spans="1:9" x14ac:dyDescent="0.25">
      <c r="A7" s="2">
        <v>2014</v>
      </c>
      <c r="B7" s="3">
        <v>-205.110344499093</v>
      </c>
      <c r="C7" s="3">
        <v>-224.9748975</v>
      </c>
      <c r="D7" s="3">
        <v>-205.1103445</v>
      </c>
      <c r="E7" s="3">
        <v>5.749566787</v>
      </c>
      <c r="F7" s="4">
        <v>-107.8541827</v>
      </c>
      <c r="G7" s="4">
        <v>-155.6841077</v>
      </c>
      <c r="H7" s="4">
        <v>-37.512294750000002</v>
      </c>
      <c r="I7" s="4">
        <v>34.318977840000002</v>
      </c>
    </row>
    <row r="8" spans="1:9" x14ac:dyDescent="0.25">
      <c r="A8" s="2">
        <v>2015</v>
      </c>
      <c r="B8" s="3">
        <v>-192.249361247281</v>
      </c>
      <c r="C8" s="3">
        <v>-234.04888299999999</v>
      </c>
      <c r="D8" s="3">
        <v>-192.24936120000001</v>
      </c>
      <c r="E8" s="3">
        <v>12.15447769</v>
      </c>
      <c r="F8" s="4">
        <v>-97.815150790000004</v>
      </c>
      <c r="G8" s="4">
        <v>-140.5031242</v>
      </c>
      <c r="H8" s="4">
        <v>-41.238981619999997</v>
      </c>
      <c r="I8" s="4">
        <v>28.748426039999998</v>
      </c>
    </row>
    <row r="9" spans="1:9" x14ac:dyDescent="0.25">
      <c r="A9" s="2">
        <v>2016</v>
      </c>
      <c r="B9" s="3">
        <v>-220.54492728921801</v>
      </c>
      <c r="C9" s="3">
        <v>-241.42915550000001</v>
      </c>
      <c r="D9" s="3">
        <v>-210.37112049999999</v>
      </c>
      <c r="E9" s="3">
        <v>9.141659443</v>
      </c>
      <c r="F9" s="4">
        <v>-86.843982740000001</v>
      </c>
      <c r="G9" s="4">
        <v>-146.41949020000001</v>
      </c>
      <c r="H9" s="4">
        <v>-33.452631019999998</v>
      </c>
      <c r="I9" s="4">
        <v>32.627007229999997</v>
      </c>
    </row>
    <row r="10" spans="1:9" x14ac:dyDescent="0.25">
      <c r="A10" s="2">
        <v>2017</v>
      </c>
      <c r="B10" s="3">
        <v>-121.584868775876</v>
      </c>
      <c r="C10" s="3">
        <v>-146.90851470000001</v>
      </c>
      <c r="D10" s="3">
        <v>-111.9615458</v>
      </c>
      <c r="E10" s="3">
        <v>10.422161279999999</v>
      </c>
      <c r="F10" s="4">
        <v>-4.8220407600000001</v>
      </c>
      <c r="G10" s="4">
        <v>-78.750198530000006</v>
      </c>
      <c r="H10" s="4">
        <v>60.038285389999999</v>
      </c>
      <c r="I10" s="4">
        <v>40.093278519999998</v>
      </c>
    </row>
    <row r="11" spans="1:9" x14ac:dyDescent="0.25">
      <c r="A11" t="s">
        <v>10</v>
      </c>
      <c r="B11" s="1">
        <f>AVERAGE(B3:B10)</f>
        <v>-224.5819194832624</v>
      </c>
      <c r="E11" s="1">
        <f>AVERAGE(E3:E10)</f>
        <v>10.346454706499999</v>
      </c>
      <c r="F11" s="1">
        <f>AVERAGE(F3:F10)</f>
        <v>-125.49460102375001</v>
      </c>
      <c r="I11" s="1">
        <f>AVERAGE(I3:I10)</f>
        <v>33.037105165</v>
      </c>
    </row>
    <row r="12" spans="1:9" x14ac:dyDescent="0.25">
      <c r="E12" t="s">
        <v>11</v>
      </c>
      <c r="F12">
        <f>(F11-B11)/B11*100</f>
        <v>-44.120790617295064</v>
      </c>
    </row>
    <row r="13" spans="1:9" x14ac:dyDescent="0.25">
      <c r="E13" t="s">
        <v>13</v>
      </c>
      <c r="F13">
        <f>B11/F11</f>
        <v>1.7895743534079207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2010-2022</vt:lpstr>
      <vt:lpstr>2010-2017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Yujie Liu</cp:lastModifiedBy>
  <dcterms:created xsi:type="dcterms:W3CDTF">2024-02-19T20:07:38Z</dcterms:created>
  <dcterms:modified xsi:type="dcterms:W3CDTF">2024-05-31T16:51:14Z</dcterms:modified>
</cp:coreProperties>
</file>