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data_csv" sheetId="2" r:id="rId5"/>
    <sheet state="visible" name="experiment2-GPT4-0shot" sheetId="3" r:id="rId6"/>
    <sheet state="visible" name="baseline-GPT4-0shot" sheetId="4" r:id="rId7"/>
    <sheet state="visible" name="relationship-GPT4-0shot" sheetId="5" r:id="rId8"/>
    <sheet state="visible" name="player-role" sheetId="6" r:id="rId9"/>
    <sheet state="visible" name="player-role-grading" sheetId="7" r:id="rId10"/>
    <sheet state="visible" name="template" sheetId="8" r:id="rId11"/>
  </sheets>
  <definedNames/>
  <calcPr/>
</workbook>
</file>

<file path=xl/sharedStrings.xml><?xml version="1.0" encoding="utf-8"?>
<sst xmlns="http://schemas.openxmlformats.org/spreadsheetml/2006/main" count="4033" uniqueCount="1215">
  <si>
    <t>precision</t>
  </si>
  <si>
    <t>recall</t>
  </si>
  <si>
    <t>F1</t>
  </si>
  <si>
    <t>GPT4</t>
  </si>
  <si>
    <t>Class</t>
  </si>
  <si>
    <t xml:space="preserve"> LabTracker</t>
  </si>
  <si>
    <t>experiment2</t>
  </si>
  <si>
    <t>Attribute</t>
  </si>
  <si>
    <t>baseline approach</t>
  </si>
  <si>
    <t>Association</t>
  </si>
  <si>
    <t xml:space="preserve"> CelO</t>
  </si>
  <si>
    <t>class</t>
  </si>
  <si>
    <t>attribute</t>
  </si>
  <si>
    <t>relationship</t>
  </si>
  <si>
    <t xml:space="preserve"> TSS</t>
  </si>
  <si>
    <t>Experiment</t>
  </si>
  <si>
    <t xml:space="preserve"> SHAS</t>
  </si>
  <si>
    <t xml:space="preserve"> OTS</t>
  </si>
  <si>
    <t xml:space="preserve"> Block</t>
  </si>
  <si>
    <t xml:space="preserve"> TileO</t>
  </si>
  <si>
    <t xml:space="preserve"> HBMS</t>
  </si>
  <si>
    <t>baseline</t>
  </si>
  <si>
    <t>LLM</t>
  </si>
  <si>
    <t>element</t>
  </si>
  <si>
    <t>modelID</t>
  </si>
  <si>
    <t>setting</t>
  </si>
  <si>
    <t>Name: LabTracker</t>
  </si>
  <si>
    <t>Summary</t>
  </si>
  <si>
    <t>Class Precision</t>
  </si>
  <si>
    <t>Class Recall</t>
  </si>
  <si>
    <t>Class F1-score</t>
  </si>
  <si>
    <t>Attribute Precision</t>
  </si>
  <si>
    <t>Attribute Recall</t>
  </si>
  <si>
    <t>Attribute F1-score</t>
  </si>
  <si>
    <t>Association Precision</t>
  </si>
  <si>
    <t>Association Recall</t>
  </si>
  <si>
    <t>Association F1-score</t>
  </si>
  <si>
    <t>Enumerations, Attributes</t>
  </si>
  <si>
    <t>#CLS</t>
  </si>
  <si>
    <t>CLS</t>
  </si>
  <si>
    <t>#ATT</t>
  </si>
  <si>
    <t>ATT</t>
  </si>
  <si>
    <t>#REL</t>
  </si>
  <si>
    <t>REL</t>
  </si>
  <si>
    <t>Label</t>
  </si>
  <si>
    <t>Containmnet</t>
  </si>
  <si>
    <t>Interval(weekly, monthly, everyHalfYear, yearly)</t>
  </si>
  <si>
    <t>enum RepetitionInterval(Weekly, Monthly, HalfYear, Yearly)</t>
  </si>
  <si>
    <t>AccessType(reservable, walkIn, dropOff)</t>
  </si>
  <si>
    <t>DayOfWeek(Monday, Tuesday, Wednesday, Thursday, Friday, Saturday, Sunday)</t>
  </si>
  <si>
    <t>enum TestGroup(BloodTest, UltrasoundExamination)</t>
  </si>
  <si>
    <t>enum SampleType(Urine, Stool)</t>
  </si>
  <si>
    <t>Classes, Attributes</t>
  </si>
  <si>
    <t>LabTracker()</t>
  </si>
  <si>
    <r>
      <rPr>
        <rFont val="Arial"/>
        <color theme="4"/>
        <sz val="10.0"/>
      </rPr>
      <t>Person(</t>
    </r>
    <r>
      <rPr>
        <rFont val="Arial"/>
        <color theme="4"/>
        <sz val="10.0"/>
      </rPr>
      <t>string lastName, string firstName, string address, string phoneNumber</t>
    </r>
    <r>
      <rPr>
        <rFont val="Arial"/>
        <color theme="4"/>
        <sz val="10.0"/>
      </rPr>
      <t>)</t>
    </r>
  </si>
  <si>
    <r>
      <rPr>
        <rFont val="Arial"/>
        <color theme="4"/>
      </rPr>
      <t>User(string healthNumber, string firstName, string lastName, Date dob, string address, string phoneNumber</t>
    </r>
    <r>
      <rPr>
        <rFont val="Arial"/>
        <color theme="1"/>
      </rPr>
      <t>)</t>
    </r>
  </si>
  <si>
    <r>
      <rPr>
        <rFont val="Arial"/>
        <color rgb="FF000000"/>
        <sz val="10.0"/>
      </rPr>
      <t>abstract PersonRole(</t>
    </r>
    <r>
      <rPr>
        <rFont val="Arial"/>
        <color theme="4"/>
        <sz val="10.0"/>
      </rPr>
      <t>idNumber</t>
    </r>
    <r>
      <rPr>
        <rFont val="Arial"/>
        <color rgb="FF000000"/>
        <sz val="10.0"/>
      </rPr>
      <t>)</t>
    </r>
  </si>
  <si>
    <r>
      <rPr>
        <rFont val="Arial"/>
        <color theme="4"/>
        <sz val="10.0"/>
      </rPr>
      <t>Patient</t>
    </r>
    <r>
      <rPr>
        <rFont val="Arial"/>
        <color rgb="FF4A86E8"/>
        <sz val="10.0"/>
      </rPr>
      <t>(string dateOfBirth)</t>
    </r>
  </si>
  <si>
    <r>
      <rPr>
        <rFont val="Arial"/>
        <color theme="4"/>
      </rPr>
      <t>Patient</t>
    </r>
    <r>
      <rPr>
        <rFont val="Arial"/>
        <color theme="1"/>
      </rPr>
      <t>(</t>
    </r>
    <r>
      <rPr>
        <rFont val="Arial"/>
        <color theme="4"/>
      </rPr>
      <t>string healthNumber</t>
    </r>
    <r>
      <rPr>
        <rFont val="Arial"/>
        <color rgb="FFFBBC04"/>
      </rPr>
      <t>, string firstName, string lastName, Date dob, string address, string phoneNumber</t>
    </r>
    <r>
      <rPr>
        <rFont val="Arial"/>
        <color theme="1"/>
      </rPr>
      <t>) inherit User</t>
    </r>
  </si>
  <si>
    <r>
      <rPr>
        <rFont val="Arial"/>
        <color rgb="FF4A86E8"/>
        <sz val="10.0"/>
      </rPr>
      <t>Doctor</t>
    </r>
    <r>
      <rPr>
        <rFont val="Arial"/>
        <color rgb="FF000000"/>
        <sz val="10.0"/>
      </rPr>
      <t>(</t>
    </r>
    <r>
      <rPr>
        <rFont val="Arial"/>
        <color theme="6"/>
        <sz val="10.0"/>
      </rPr>
      <t>string signature</t>
    </r>
    <r>
      <rPr>
        <rFont val="Arial"/>
        <color rgb="FF000000"/>
        <sz val="10.0"/>
      </rPr>
      <t>)</t>
    </r>
  </si>
  <si>
    <r>
      <rPr>
        <rFont val="Arial"/>
        <color theme="4"/>
      </rPr>
      <t>Doctor</t>
    </r>
    <r>
      <rPr>
        <rFont val="Arial"/>
        <color theme="1"/>
      </rPr>
      <t>(</t>
    </r>
    <r>
      <rPr>
        <rFont val="Arial"/>
        <color theme="4"/>
      </rPr>
      <t>int practitionerNumber</t>
    </r>
    <r>
      <rPr>
        <rFont val="Arial"/>
        <color rgb="FFFBBC04"/>
      </rPr>
      <t>, string fullName, string address, string phoneNumber, Image signature</t>
    </r>
    <r>
      <rPr>
        <rFont val="Arial"/>
        <color theme="1"/>
      </rPr>
      <t>) inherit User'</t>
    </r>
  </si>
  <si>
    <t>Requisition(string effectiveDate, int repetitionCount, Interval repetitionInterval)</t>
  </si>
  <si>
    <t>Requisition(Date validFrom, int repetitionTimes, RepetitionInterval repetitionInterval)</t>
  </si>
  <si>
    <r>
      <rPr>
        <rFont val="Arial"/>
        <color theme="4"/>
        <sz val="10.0"/>
      </rPr>
      <t>TestResult(boolean negative</t>
    </r>
    <r>
      <rPr>
        <rFont val="Arial"/>
        <color rgb="FF000000"/>
        <sz val="10.0"/>
      </rPr>
      <t xml:space="preserve">, </t>
    </r>
    <r>
      <rPr>
        <rFont val="Arial"/>
        <color theme="6"/>
        <sz val="10.0"/>
      </rPr>
      <t>string report</t>
    </r>
    <r>
      <rPr>
        <rFont val="Arial"/>
        <color rgb="FF000000"/>
        <sz val="10.0"/>
      </rPr>
      <t>)</t>
    </r>
  </si>
  <si>
    <t>Result(string result)</t>
  </si>
  <si>
    <t>Report(string reportContent)</t>
  </si>
  <si>
    <t>SpecificTest(Data date)</t>
  </si>
  <si>
    <r>
      <rPr>
        <rFont val="Arial"/>
        <color theme="4"/>
        <sz val="10.0"/>
      </rPr>
      <t>Appointment(string confirmation, Date date,</t>
    </r>
    <r>
      <rPr>
        <rFont val="Arial"/>
        <color theme="4"/>
        <sz val="10.0"/>
      </rPr>
      <t xml:space="preserve"> string startTime, string endTime</t>
    </r>
    <r>
      <rPr>
        <rFont val="Arial"/>
        <color theme="4"/>
        <sz val="10.0"/>
      </rPr>
      <t>)</t>
    </r>
  </si>
  <si>
    <t>Appointment(Date appointmentDate, Time startTime, Time endTime, string confirmationNumber)</t>
  </si>
  <si>
    <r>
      <rPr>
        <rFont val="Arial"/>
        <color theme="4"/>
        <sz val="10.0"/>
      </rPr>
      <t>BusinessHour</t>
    </r>
    <r>
      <rPr>
        <rFont val="Arial"/>
        <color rgb="FF000000"/>
        <sz val="10.0"/>
      </rPr>
      <t xml:space="preserve">(DayOfWeek: dayOfWeek, </t>
    </r>
    <r>
      <rPr>
        <rFont val="Arial"/>
        <color theme="4"/>
        <sz val="10.0"/>
      </rPr>
      <t>string startTime, string endTime</t>
    </r>
    <r>
      <rPr>
        <rFont val="Arial"/>
        <color rgb="FF000000"/>
        <sz val="10.0"/>
      </rPr>
      <t>)</t>
    </r>
  </si>
  <si>
    <t>BusinessHours(Time start, Time end)</t>
  </si>
  <si>
    <r>
      <rPr>
        <rFont val="Arial"/>
        <color theme="4"/>
        <sz val="10.0"/>
      </rPr>
      <t>Lab(string registrationNumber,</t>
    </r>
    <r>
      <rPr>
        <rFont val="Arial"/>
        <color theme="4"/>
        <sz val="10.0"/>
      </rPr>
      <t xml:space="preserve"> string name, </t>
    </r>
    <r>
      <rPr>
        <rFont val="Arial"/>
        <color theme="4"/>
        <sz val="10.0"/>
      </rPr>
      <t>string address,</t>
    </r>
    <r>
      <rPr>
        <rFont val="Arial"/>
        <color theme="4"/>
        <sz val="10.0"/>
      </rPr>
      <t xml:space="preserve"> boolean changeCancelFee)</t>
    </r>
  </si>
  <si>
    <r>
      <rPr>
        <rFont val="Arial"/>
        <color theme="4"/>
        <sz val="10.0"/>
      </rPr>
      <t>Lab(string labName, string address</t>
    </r>
    <r>
      <rPr>
        <rFont val="Arial"/>
        <color rgb="FF000000"/>
        <sz val="10.0"/>
      </rPr>
      <t xml:space="preserve">, Time businessHoursStart, Time businessHoursEnd, </t>
    </r>
    <r>
      <rPr>
        <rFont val="Arial"/>
        <color theme="4"/>
        <sz val="10.0"/>
      </rPr>
      <t>float changeCancellationFee, string registrationNumber</t>
    </r>
    <r>
      <rPr>
        <rFont val="Arial"/>
        <color rgb="FF000000"/>
        <sz val="10.0"/>
      </rPr>
      <t>)</t>
    </r>
  </si>
  <si>
    <t>Address(string street, string city, string state, string zip)</t>
  </si>
  <si>
    <r>
      <rPr>
        <rFont val="Arial"/>
        <color theme="4"/>
        <sz val="10.0"/>
      </rPr>
      <t>Test</t>
    </r>
    <r>
      <rPr>
        <rFont val="Arial"/>
        <color theme="4"/>
        <sz val="10.0"/>
      </rPr>
      <t>(string name,</t>
    </r>
    <r>
      <rPr>
        <rFont val="Arial"/>
        <color theme="4"/>
        <sz val="10.0"/>
      </rPr>
      <t xml:space="preserve"> string duration)</t>
    </r>
  </si>
  <si>
    <r>
      <rPr>
        <rFont val="Arial"/>
        <color theme="4"/>
        <sz val="10.0"/>
      </rPr>
      <t>Test(string testName</t>
    </r>
    <r>
      <rPr>
        <rFont val="Arial"/>
        <color rgb="FF000000"/>
        <sz val="10.0"/>
      </rPr>
      <t xml:space="preserve">, </t>
    </r>
    <r>
      <rPr>
        <rFont val="Arial"/>
        <color theme="6"/>
        <sz val="10.0"/>
      </rPr>
      <t>TestGroup testGroup,</t>
    </r>
    <r>
      <rPr>
        <rFont val="Arial"/>
        <color rgb="FF000000"/>
        <sz val="10.0"/>
      </rPr>
      <t xml:space="preserve"> </t>
    </r>
    <r>
      <rPr>
        <rFont val="Arial"/>
        <color theme="4"/>
        <sz val="10.0"/>
      </rPr>
      <t>int duration</t>
    </r>
    <r>
      <rPr>
        <rFont val="Arial"/>
        <color rgb="FF000000"/>
        <sz val="10.0"/>
      </rPr>
      <t>)</t>
    </r>
  </si>
  <si>
    <r>
      <rPr>
        <rFont val="Arial"/>
        <color theme="6"/>
        <sz val="10.0"/>
      </rPr>
      <t>TestType(string name</t>
    </r>
    <r>
      <rPr>
        <rFont val="Arial"/>
        <color rgb="FF000000"/>
        <sz val="10.0"/>
      </rPr>
      <t>, string durationAdditive, AccessType access)</t>
    </r>
  </si>
  <si>
    <t>Sample(SampleType sampleType)</t>
  </si>
  <si>
    <t>Fee(float amount)</t>
  </si>
  <si>
    <t>Associations</t>
  </si>
  <si>
    <t>1 LabTracker contain *Person</t>
  </si>
  <si>
    <t>1 LabTracker contain *PersonRole</t>
  </si>
  <si>
    <t>1 LabTracker contain *Requisition</t>
  </si>
  <si>
    <t>1 LabTracker contain *TestResult</t>
  </si>
  <si>
    <t>1 Lab Tracker contain *SpecificTest</t>
  </si>
  <si>
    <t>1 LabTracker contain *Appointment</t>
  </si>
  <si>
    <t>1 LabTracker contain *BusinessHour</t>
  </si>
  <si>
    <t>1 LabTracker contain *Lab</t>
  </si>
  <si>
    <t>1 LabTracker contain *Test</t>
  </si>
  <si>
    <t>1 LabTracker contain *TestType</t>
  </si>
  <si>
    <t>1 Patient inherit PersonRole</t>
  </si>
  <si>
    <t>1 Doctor inherit PersonRole</t>
  </si>
  <si>
    <t>1 Person associate 0..2 PersonRole</t>
  </si>
  <si>
    <t>1 Patient associate * Requisition</t>
  </si>
  <si>
    <t>* Requisition associate *Appointment</t>
  </si>
  <si>
    <t>* Appointment associate 1 Lab (Association class?)</t>
  </si>
  <si>
    <t>1 Docter associate * Requisition</t>
  </si>
  <si>
    <t>1 Requsition associate *SpecificTest</t>
  </si>
  <si>
    <t>0..1 TestResult associate *SpecificTest</t>
  </si>
  <si>
    <t>1 Lab associate 7 Business</t>
  </si>
  <si>
    <t>1 Test associate *SpecificTest</t>
  </si>
  <si>
    <t>1 TestType associate * Test</t>
  </si>
  <si>
    <t>end</t>
  </si>
  <si>
    <t>Name: CelO</t>
  </si>
  <si>
    <r>
      <rPr>
        <rFont val="Arial"/>
        <color theme="4"/>
        <sz val="10.0"/>
      </rPr>
      <t>AttendeeStatus(Yes, Maybe,</t>
    </r>
    <r>
      <rPr>
        <rFont val="Arial"/>
        <color rgb="FF000000"/>
        <sz val="10.0"/>
      </rPr>
      <t xml:space="preserve"> No, </t>
    </r>
    <r>
      <rPr>
        <rFont val="Arial"/>
        <color theme="4"/>
        <sz val="10.0"/>
      </rPr>
      <t>NoResponse</t>
    </r>
    <r>
      <rPr>
        <rFont val="Arial"/>
        <color rgb="FF000000"/>
        <sz val="10.0"/>
      </rPr>
      <t>)</t>
    </r>
  </si>
  <si>
    <r>
      <rPr>
        <rFont val="Arial"/>
        <color rgb="FF4285F4"/>
        <sz val="10.0"/>
      </rPr>
      <t>enum InvitationStatus</t>
    </r>
    <r>
      <rPr>
        <rFont val="Arial"/>
        <color rgb="FF000000"/>
        <sz val="10.0"/>
      </rPr>
      <t xml:space="preserve">(Replied, </t>
    </r>
    <r>
      <rPr>
        <rFont val="Arial"/>
        <color rgb="FF4285F4"/>
        <sz val="10.0"/>
      </rPr>
      <t>NotReplied, ComingForSure, MaybeComing</t>
    </r>
    <r>
      <rPr>
        <rFont val="Arial"/>
        <color rgb="FF000000"/>
        <sz val="10.0"/>
      </rPr>
      <t>)</t>
    </r>
  </si>
  <si>
    <r>
      <rPr>
        <rFont val="Arial"/>
        <color theme="4"/>
        <sz val="10.0"/>
      </rPr>
      <t>CompletionStatus(ToBeDone, Done, NotApplicable</t>
    </r>
    <r>
      <rPr>
        <rFont val="Arial"/>
        <color rgb="FF000000"/>
        <sz val="10.0"/>
      </rPr>
      <t>, Attendee)</t>
    </r>
  </si>
  <si>
    <t>enum TaskStatus(NeedsToBeDone, HasBeenDone, NotApplicable)</t>
  </si>
  <si>
    <t>CelO()</t>
  </si>
  <si>
    <r>
      <rPr>
        <rFont val="Arial"/>
        <color theme="4"/>
        <sz val="10.0"/>
      </rPr>
      <t>CelOApplication</t>
    </r>
    <r>
      <rPr>
        <rFont val="Arial"/>
        <color rgb="FF000000"/>
        <sz val="10.0"/>
      </rPr>
      <t>(string applicationName)</t>
    </r>
  </si>
  <si>
    <r>
      <rPr>
        <rFont val="Arial"/>
        <color theme="4"/>
        <sz val="10.0"/>
      </rPr>
      <t>Person(</t>
    </r>
    <r>
      <rPr>
        <rFont val="Arial"/>
        <color theme="4"/>
        <sz val="10.0"/>
      </rPr>
      <t>string lastName, string firstName, string emailAddress, string password)</t>
    </r>
  </si>
  <si>
    <t>User(string firstName, string lastName, string email, string password)</t>
  </si>
  <si>
    <t>abstract PersonRole()</t>
  </si>
  <si>
    <t>abstract Role()</t>
  </si>
  <si>
    <r>
      <rPr>
        <rFont val="Arial"/>
        <color theme="4"/>
        <sz val="10.0"/>
      </rPr>
      <t>Organizer</t>
    </r>
    <r>
      <rPr>
        <rFont val="Arial"/>
        <color theme="4"/>
        <sz val="10.0"/>
      </rPr>
      <t>(</t>
    </r>
    <r>
      <rPr>
        <rFont val="Arial"/>
        <color theme="4"/>
        <sz val="10.0"/>
      </rPr>
      <t>string address, string phoneNumber</t>
    </r>
    <r>
      <rPr>
        <rFont val="Arial"/>
        <color theme="4"/>
        <sz val="10.0"/>
      </rPr>
      <t>)</t>
    </r>
  </si>
  <si>
    <r>
      <rPr>
        <rFont val="Arial"/>
        <color theme="4"/>
        <sz val="10.0"/>
      </rPr>
      <t>Organizer(string postalAddress, string phoneNumber,</t>
    </r>
    <r>
      <rPr>
        <rFont val="Arial"/>
        <color rgb="FF000000"/>
        <sz val="10.0"/>
      </rPr>
      <t xml:space="preserve"> EventType eventType) inherit Role()</t>
    </r>
  </si>
  <si>
    <r>
      <rPr>
        <rFont val="Arial"/>
        <color theme="4"/>
        <sz val="10.0"/>
      </rPr>
      <t>Attendee</t>
    </r>
    <r>
      <rPr>
        <rFont val="Arial"/>
        <color theme="4"/>
        <sz val="10.0"/>
      </rPr>
      <t>()</t>
    </r>
  </si>
  <si>
    <r>
      <rPr>
        <rFont val="Arial"/>
        <color theme="4"/>
        <sz val="10.0"/>
      </rPr>
      <t>Attendee</t>
    </r>
    <r>
      <rPr>
        <rFont val="Arial"/>
        <color rgb="FF000000"/>
        <sz val="10.0"/>
      </rPr>
      <t>(boolean attendanceStatus) inherit Role()</t>
    </r>
  </si>
  <si>
    <r>
      <rPr>
        <rFont val="Arial"/>
        <color theme="4"/>
        <sz val="10.0"/>
      </rPr>
      <t>TaskStatus(</t>
    </r>
    <r>
      <rPr>
        <rFont val="Arial"/>
        <color theme="4"/>
        <sz val="10.0"/>
      </rPr>
      <t>CompletionStatus status)</t>
    </r>
  </si>
  <si>
    <r>
      <rPr>
        <rFont val="Arial"/>
        <color theme="4"/>
        <sz val="10.0"/>
      </rPr>
      <t>Task</t>
    </r>
    <r>
      <rPr>
        <rFont val="Arial"/>
        <color rgb="FF000000"/>
        <sz val="10.0"/>
      </rPr>
      <t xml:space="preserve">(string taskName, </t>
    </r>
    <r>
      <rPr>
        <rFont val="Arial"/>
        <color theme="4"/>
        <sz val="10.0"/>
      </rPr>
      <t>TaskStatus taskStatus</t>
    </r>
    <r>
      <rPr>
        <rFont val="Arial"/>
        <color rgb="FF000000"/>
        <sz val="10.0"/>
      </rPr>
      <t>)</t>
    </r>
  </si>
  <si>
    <r>
      <rPr>
        <rFont val="Arial"/>
        <color theme="4"/>
        <sz val="10.0"/>
      </rPr>
      <t>Registration(</t>
    </r>
    <r>
      <rPr>
        <rFont val="Arial"/>
        <color theme="4"/>
        <sz val="10.0"/>
      </rPr>
      <t>AttendeeStatus status</t>
    </r>
    <r>
      <rPr>
        <rFont val="Arial"/>
        <color theme="4"/>
        <sz val="10.0"/>
      </rPr>
      <t>)</t>
    </r>
  </si>
  <si>
    <t>Invitation(InvitationStatus invitationStatus)</t>
  </si>
  <si>
    <t>CheckListTask(string description)</t>
  </si>
  <si>
    <t>Checklist(string checklistName)</t>
  </si>
  <si>
    <t>Location(string name, string address)</t>
  </si>
  <si>
    <t>Location(string locationName, string address)</t>
  </si>
  <si>
    <r>
      <rPr>
        <rFont val="Arial"/>
        <color theme="4"/>
        <sz val="10.0"/>
      </rPr>
      <t>Event(string occasion</t>
    </r>
    <r>
      <rPr>
        <rFont val="Arial"/>
        <color theme="4"/>
        <sz val="10.0"/>
      </rPr>
      <t xml:space="preserve">, </t>
    </r>
    <r>
      <rPr>
        <rFont val="Arial"/>
        <color theme="4"/>
        <sz val="10.0"/>
      </rPr>
      <t>date startTime, date endTime)</t>
    </r>
  </si>
  <si>
    <r>
      <rPr>
        <rFont val="Arial"/>
        <color theme="4"/>
        <sz val="10.0"/>
      </rPr>
      <t>Event</t>
    </r>
    <r>
      <rPr>
        <rFont val="Arial"/>
        <color rgb="FF000000"/>
        <sz val="10.0"/>
      </rPr>
      <t>(</t>
    </r>
    <r>
      <rPr>
        <rFont val="Arial"/>
        <color rgb="FFFBBC04"/>
        <sz val="10.0"/>
      </rPr>
      <t>EventType eventType,</t>
    </r>
    <r>
      <rPr>
        <rFont val="Arial"/>
        <color rgb="FF000000"/>
        <sz val="10.0"/>
      </rPr>
      <t xml:space="preserve"> </t>
    </r>
    <r>
      <rPr>
        <rFont val="Arial"/>
        <color theme="4"/>
        <sz val="10.0"/>
      </rPr>
      <t>string occasion, string startDate, string endDate</t>
    </r>
    <r>
      <rPr>
        <rFont val="Arial"/>
        <color rgb="FF000000"/>
        <sz val="10.0"/>
      </rPr>
      <t>, Location location)</t>
    </r>
  </si>
  <si>
    <t>EventType(string name)</t>
  </si>
  <si>
    <t>enum EventType(BirthdayParty, GraduationParty)</t>
  </si>
  <si>
    <t>1 CelO contain *Person</t>
  </si>
  <si>
    <t>1 CelO contain *PersonRole</t>
  </si>
  <si>
    <t>1 CelO contain *TaskStatus</t>
  </si>
  <si>
    <t>1 CelO contain *Registration</t>
  </si>
  <si>
    <t>1 CelO contain *CheckListTask</t>
  </si>
  <si>
    <t>1 CelO contain *Location</t>
  </si>
  <si>
    <t>1 CelO contain *Event</t>
  </si>
  <si>
    <t>1 CelO contain *EventType</t>
  </si>
  <si>
    <t>1 Organizer inherit PersonRole</t>
  </si>
  <si>
    <t>1 Attendee inherit PersonRole</t>
  </si>
  <si>
    <t>1..* Organizer associate *Event</t>
  </si>
  <si>
    <t>0..1 Attendee associate *TaskStatus</t>
  </si>
  <si>
    <t>*Event associate *TaskStatus</t>
  </si>
  <si>
    <t>*TaskStatus associate *CheckListTask</t>
  </si>
  <si>
    <t>*Attendee associate *Registration</t>
  </si>
  <si>
    <t>*Registration associate *Event</t>
  </si>
  <si>
    <t>1 Location associate *Event</t>
  </si>
  <si>
    <t>1 EventType associate *Event</t>
  </si>
  <si>
    <t>1 EventType associate * CheckListTask</t>
  </si>
  <si>
    <t>Name: TSS</t>
  </si>
  <si>
    <t>Position(GK, LB)</t>
  </si>
  <si>
    <t>enum Position(GK, LB)</t>
  </si>
  <si>
    <t>Recommendation(KEY_PLAYER, FIRST_TEAM_PLAYER, RESERVE_TEAM_PLAYER, 
PROSPECTIVE_PLAYER, NOT_RECOMMENDED)</t>
  </si>
  <si>
    <t>enum Recommendation(KeyPlayer, FirstTeamPlayer, ReserveTeamPlayer, ProspectivePlayer, NotGoodSigning)</t>
  </si>
  <si>
    <r>
      <rPr>
        <rFont val="Arial"/>
        <color theme="6"/>
        <sz val="10.0"/>
      </rPr>
      <t>ScoutingStatus</t>
    </r>
    <r>
      <rPr>
        <rFont val="Arial"/>
        <color rgb="FF000000"/>
        <sz val="10.0"/>
      </rPr>
      <t>(</t>
    </r>
    <r>
      <rPr>
        <rFont val="Arial"/>
        <color theme="6"/>
        <sz val="10.0"/>
      </rPr>
      <t>LONG_LISTED, SHORT_LISTED</t>
    </r>
    <r>
      <rPr>
        <rFont val="Arial"/>
        <color rgb="FF000000"/>
        <sz val="10.0"/>
      </rPr>
      <t>, RECOMMENDED_FOR_SIGNING, OFFER_MADE)</t>
    </r>
  </si>
  <si>
    <r>
      <rPr>
        <rFont val="Arial"/>
        <color theme="6"/>
        <sz val="10.0"/>
      </rPr>
      <t>LongListPlayer</t>
    </r>
    <r>
      <rPr>
        <rFont val="Arial"/>
        <color rgb="FF000000"/>
        <sz val="10.0"/>
      </rPr>
      <t>() inherit PlayerRole</t>
    </r>
  </si>
  <si>
    <r>
      <rPr>
        <rFont val="Arial"/>
        <color theme="6"/>
        <sz val="10.0"/>
      </rPr>
      <t>ShortListPlayer</t>
    </r>
    <r>
      <rPr>
        <rFont val="Arial"/>
        <color rgb="FF000000"/>
        <sz val="10.0"/>
      </rPr>
      <t>() inherit PlayerRole</t>
    </r>
  </si>
  <si>
    <r>
      <rPr>
        <rFont val="Arial"/>
        <color rgb="FF000000"/>
        <sz val="10.0"/>
      </rPr>
      <t xml:space="preserve">ScoutKind(REGULAR_SCOUNT, </t>
    </r>
    <r>
      <rPr>
        <rFont val="Arial"/>
        <color rgb="FFFBBC04"/>
        <sz val="10.0"/>
      </rPr>
      <t>HEAD_SCOUT</t>
    </r>
    <r>
      <rPr>
        <rFont val="Arial"/>
        <color rgb="FF000000"/>
        <sz val="10.0"/>
      </rPr>
      <t>)</t>
    </r>
  </si>
  <si>
    <t>TSS()</t>
  </si>
  <si>
    <r>
      <rPr>
        <rFont val="Arial"/>
        <color theme="4"/>
        <sz val="10.0"/>
      </rPr>
      <t>ScoutingSystem</t>
    </r>
    <r>
      <rPr>
        <rFont val="Arial"/>
        <color rgb="FF000000"/>
        <sz val="10.0"/>
      </rPr>
      <t>(string systemName)</t>
    </r>
  </si>
  <si>
    <r>
      <rPr>
        <rFont val="Arial"/>
        <color rgb="FF4285F4"/>
        <sz val="10.0"/>
      </rPr>
      <t>abstract Person</t>
    </r>
    <r>
      <rPr>
        <rFont val="Arial"/>
        <color rgb="FF000000"/>
        <sz val="10.0"/>
      </rPr>
      <t>(</t>
    </r>
    <r>
      <rPr>
        <rFont val="Arial"/>
        <color rgb="FFFBBC04"/>
        <sz val="10.0"/>
      </rPr>
      <t>string firstName, string lastName</t>
    </r>
    <r>
      <rPr>
        <rFont val="Arial"/>
        <color rgb="FF000000"/>
        <sz val="10.0"/>
      </rPr>
      <t>)</t>
    </r>
  </si>
  <si>
    <t>abstract PlayerRole()</t>
  </si>
  <si>
    <r>
      <rPr>
        <rFont val="Arial"/>
        <color theme="4"/>
        <sz val="10.0"/>
      </rPr>
      <t>Player</t>
    </r>
    <r>
      <rPr>
        <rFont val="Arial"/>
        <color rgb="FF000000"/>
        <sz val="10.0"/>
      </rPr>
      <t>(ScoutingStatus status)</t>
    </r>
  </si>
  <si>
    <r>
      <rPr>
        <rFont val="Arial"/>
        <color rgb="FF4285F4"/>
        <sz val="10.0"/>
      </rPr>
      <t>Player</t>
    </r>
    <r>
      <rPr>
        <rFont val="Arial"/>
        <color rgb="FF000000"/>
        <sz val="10.0"/>
      </rPr>
      <t>(</t>
    </r>
    <r>
      <rPr>
        <rFont val="Arial"/>
        <color theme="6"/>
        <sz val="10.0"/>
      </rPr>
      <t>string playerName</t>
    </r>
    <r>
      <rPr>
        <rFont val="Arial"/>
        <color rgb="FF000000"/>
        <sz val="10.0"/>
      </rPr>
      <t xml:space="preserve">, </t>
    </r>
    <r>
      <rPr>
        <rFont val="Arial"/>
        <color theme="6"/>
        <sz val="10.0"/>
      </rPr>
      <t>string pros, string cons</t>
    </r>
    <r>
      <rPr>
        <rFont val="Arial"/>
        <color rgb="FF000000"/>
        <sz val="10.0"/>
      </rPr>
      <t xml:space="preserve">, </t>
    </r>
    <r>
      <rPr>
        <rFont val="Arial"/>
        <color theme="6"/>
        <sz val="10.0"/>
      </rPr>
      <t>Recommendation recommendation</t>
    </r>
    <r>
      <rPr>
        <rFont val="Arial"/>
        <color rgb="FF000000"/>
        <sz val="10.0"/>
      </rPr>
      <t>)</t>
    </r>
  </si>
  <si>
    <r>
      <rPr>
        <rFont val="Arial"/>
        <color theme="4"/>
        <sz val="10.0"/>
      </rPr>
      <t>ClubEmployee</t>
    </r>
    <r>
      <rPr>
        <rFont val="Arial"/>
        <color rgb="FF000000"/>
        <sz val="10.0"/>
      </rPr>
      <t>(string name)</t>
    </r>
  </si>
  <si>
    <r>
      <rPr>
        <rFont val="Arial"/>
        <color theme="4"/>
        <sz val="10.0"/>
      </rPr>
      <t>abstract EmployeeRole</t>
    </r>
    <r>
      <rPr>
        <rFont val="Arial"/>
        <color rgb="FF000000"/>
        <sz val="10.0"/>
      </rPr>
      <t>()</t>
    </r>
  </si>
  <si>
    <r>
      <rPr>
        <rFont val="Arial"/>
        <color theme="4"/>
        <sz val="10.0"/>
      </rPr>
      <t>HeadCoach</t>
    </r>
    <r>
      <rPr>
        <rFont val="Arial"/>
        <color theme="4"/>
        <sz val="10.0"/>
      </rPr>
      <t>()</t>
    </r>
  </si>
  <si>
    <r>
      <rPr>
        <rFont val="Arial"/>
        <color theme="4"/>
        <sz val="10.0"/>
      </rPr>
      <t>HeadCoach</t>
    </r>
    <r>
      <rPr>
        <rFont val="Arial"/>
        <color rgb="FF000000"/>
        <sz val="10.0"/>
      </rPr>
      <t>(string designatedPlayerProfile) inherit EmployeeRole</t>
    </r>
  </si>
  <si>
    <t>Director()</t>
  </si>
  <si>
    <r>
      <rPr>
        <rFont val="Arial"/>
        <color theme="4"/>
        <sz val="10.0"/>
      </rPr>
      <t>Director</t>
    </r>
    <r>
      <rPr>
        <rFont val="Arial"/>
        <color rgb="FF000000"/>
        <sz val="10.0"/>
      </rPr>
      <t>() inherit EmployeeRole</t>
    </r>
  </si>
  <si>
    <r>
      <rPr>
        <rFont val="Arial"/>
        <color theme="4"/>
        <sz val="10.0"/>
      </rPr>
      <t>Scout</t>
    </r>
    <r>
      <rPr>
        <rFont val="Arial"/>
        <color rgb="FF000000"/>
        <sz val="10.0"/>
      </rPr>
      <t>(ScoutKind scoutKind)</t>
    </r>
  </si>
  <si>
    <r>
      <rPr>
        <rFont val="Arial"/>
        <color rgb="FF4285F4"/>
        <sz val="10.0"/>
      </rPr>
      <t>Scout</t>
    </r>
    <r>
      <rPr>
        <rFont val="Arial"/>
        <color rgb="FF000000"/>
        <sz val="10.0"/>
      </rPr>
      <t>(string playerLongList) inherit EmployeeRole</t>
    </r>
  </si>
  <si>
    <r>
      <rPr>
        <rFont val="Arial"/>
        <color theme="6"/>
        <sz val="10.0"/>
      </rPr>
      <t>HeadScout</t>
    </r>
    <r>
      <rPr>
        <rFont val="Arial"/>
        <color rgb="FF000000"/>
        <sz val="10.0"/>
      </rPr>
      <t>() inherit Scout</t>
    </r>
  </si>
  <si>
    <t>Club()</t>
  </si>
  <si>
    <r>
      <rPr>
        <rFont val="Arial"/>
        <color theme="4"/>
        <sz val="10.0"/>
      </rPr>
      <t>Club</t>
    </r>
    <r>
      <rPr>
        <rFont val="Arial"/>
        <color rgb="FF000000"/>
        <sz val="10.0"/>
      </rPr>
      <t>(string clubName)</t>
    </r>
  </si>
  <si>
    <r>
      <rPr>
        <rFont val="Arial"/>
        <color theme="4"/>
        <sz val="10.0"/>
      </rPr>
      <t>Offer</t>
    </r>
    <r>
      <rPr>
        <rFont val="Arial"/>
        <color theme="4"/>
        <sz val="10.0"/>
      </rPr>
      <t>(int value)</t>
    </r>
  </si>
  <si>
    <t>OfficialOffer(string offerDetails)</t>
  </si>
  <si>
    <t>ScoutingAssignmnet()</t>
  </si>
  <si>
    <r>
      <rPr>
        <rFont val="Arial"/>
        <color theme="4"/>
        <sz val="10.0"/>
      </rPr>
      <t>ScoutingAssignment</t>
    </r>
    <r>
      <rPr>
        <rFont val="Arial"/>
        <color rgb="FF000000"/>
        <sz val="10.0"/>
      </rPr>
      <t>(string assignmentDetails)</t>
    </r>
  </si>
  <si>
    <r>
      <rPr>
        <rFont val="Arial"/>
        <color theme="4"/>
        <sz val="10.0"/>
      </rPr>
      <t>ScoutReport</t>
    </r>
    <r>
      <rPr>
        <rFont val="Arial"/>
        <color rgb="FF000000"/>
        <sz val="10.0"/>
      </rPr>
      <t>(</t>
    </r>
    <r>
      <rPr>
        <rFont val="Arial"/>
        <color rgb="FFFBBC04"/>
        <sz val="10.0"/>
      </rPr>
      <t>string pro, string con, Recommendation recommendation</t>
    </r>
    <r>
      <rPr>
        <rFont val="Arial"/>
        <color rgb="FF000000"/>
        <sz val="10.0"/>
      </rPr>
      <t>)</t>
    </r>
  </si>
  <si>
    <r>
      <rPr>
        <rFont val="Arial"/>
        <color theme="4"/>
        <sz val="10.0"/>
      </rPr>
      <t>ScoutingReport</t>
    </r>
    <r>
      <rPr>
        <rFont val="Arial"/>
        <color rgb="FF000000"/>
        <sz val="10.0"/>
      </rPr>
      <t>(</t>
    </r>
    <r>
      <rPr>
        <rFont val="Arial"/>
        <color theme="4"/>
        <sz val="10.0"/>
      </rPr>
      <t>string reportDetails</t>
    </r>
    <r>
      <rPr>
        <rFont val="Arial"/>
        <color rgb="FF000000"/>
        <sz val="10.0"/>
      </rPr>
      <t>)</t>
    </r>
  </si>
  <si>
    <r>
      <rPr>
        <rFont val="Arial"/>
        <color theme="4"/>
        <sz val="10.0"/>
      </rPr>
      <t>PlayerProfile</t>
    </r>
    <r>
      <rPr>
        <rFont val="Arial"/>
        <color rgb="FF000000"/>
        <sz val="10.0"/>
      </rPr>
      <t>(</t>
    </r>
    <r>
      <rPr>
        <rFont val="Arial"/>
        <color theme="6"/>
        <sz val="10.0"/>
      </rPr>
      <t>Position position</t>
    </r>
    <r>
      <rPr>
        <rFont val="Arial"/>
        <color rgb="FF000000"/>
        <sz val="10.0"/>
      </rPr>
      <t>)</t>
    </r>
  </si>
  <si>
    <r>
      <rPr>
        <rFont val="Arial"/>
        <color theme="4"/>
        <sz val="10.0"/>
      </rPr>
      <t>DesignatedPlayer</t>
    </r>
    <r>
      <rPr>
        <rFont val="Arial"/>
        <color rgb="FF000000"/>
        <sz val="10.0"/>
      </rPr>
      <t>(</t>
    </r>
    <r>
      <rPr>
        <rFont val="Arial"/>
        <color theme="6"/>
        <sz val="10.0"/>
      </rPr>
      <t>string targetPosition, string playerAttributes</t>
    </r>
    <r>
      <rPr>
        <rFont val="Arial"/>
        <color rgb="FF000000"/>
        <sz val="10.0"/>
      </rPr>
      <t>) inherit PlayerRole</t>
    </r>
  </si>
  <si>
    <r>
      <rPr>
        <rFont val="Arial"/>
        <color theme="6"/>
        <sz val="10.0"/>
      </rPr>
      <t>PlayerAttribute(string name</t>
    </r>
    <r>
      <rPr>
        <rFont val="Arial"/>
        <color rgb="FF000000"/>
        <sz val="10.0"/>
      </rPr>
      <t>, int value)</t>
    </r>
  </si>
  <si>
    <r>
      <rPr>
        <rFont val="Arial"/>
        <color theme="6"/>
        <sz val="10.0"/>
      </rPr>
      <t>ShortList</t>
    </r>
    <r>
      <rPr>
        <rFont val="Arial"/>
        <color rgb="FF000000"/>
        <sz val="10.0"/>
      </rPr>
      <t>(string shortListedPlayers)</t>
    </r>
  </si>
  <si>
    <t>1 TSS contain *Person</t>
  </si>
  <si>
    <t>1 TSS contain *PlayerProfile</t>
  </si>
  <si>
    <t>1 TSS contain *Club</t>
  </si>
  <si>
    <t>1 Director contain *Offer</t>
  </si>
  <si>
    <t>1 Club contain 0..1 Director</t>
  </si>
  <si>
    <t>1 Club contain 0..1 HeadCoach</t>
  </si>
  <si>
    <t>1 Club contain *Player</t>
  </si>
  <si>
    <t>1 Club contain *Scout</t>
  </si>
  <si>
    <t>1 Scout contain *ScoutingAssignment</t>
  </si>
  <si>
    <t>1 ScoutingAssignment contain 0..1 report</t>
  </si>
  <si>
    <t>1 HeadCoach contain *PlayerProfile</t>
  </si>
  <si>
    <t>1 PlayerProfile contain * PlayerAttribute</t>
  </si>
  <si>
    <t>1 Player inherite Person</t>
  </si>
  <si>
    <t>1 HeadCoach inherite Person</t>
  </si>
  <si>
    <t>1 Director inherite Person</t>
  </si>
  <si>
    <t>1 Scout inherite Person</t>
  </si>
  <si>
    <t>*Offer associate 0..1 Player</t>
  </si>
  <si>
    <t>0..1 Player associate 0..1 PlayerProfile</t>
  </si>
  <si>
    <t>1 player associate *ScoutingAssignment</t>
  </si>
  <si>
    <t>1 ScoutReport associate 1 ScoutReport (self association)</t>
  </si>
  <si>
    <t>Name: SHAS</t>
  </si>
  <si>
    <t>DeviceStatus(Activated, Deactivated)</t>
  </si>
  <si>
    <r>
      <rPr>
        <rFont val="Arial"/>
        <color theme="4"/>
        <sz val="10.0"/>
      </rPr>
      <t xml:space="preserve">CommandType </t>
    </r>
    <r>
      <rPr>
        <rFont val="Arial"/>
        <color theme="4"/>
        <sz val="10.0"/>
      </rPr>
      <t>(lockDoor, turnOnHeating)</t>
    </r>
  </si>
  <si>
    <t>CommandType(LockDoor, TurnOnHeating)</t>
  </si>
  <si>
    <r>
      <rPr>
        <rFont val="Arial"/>
        <color theme="4"/>
        <sz val="10.0"/>
      </rPr>
      <t xml:space="preserve">CommandStatus </t>
    </r>
    <r>
      <rPr>
        <rFont val="Arial"/>
        <color theme="4"/>
        <sz val="10.0"/>
      </rPr>
      <t>(Requested, Completed, Failed)</t>
    </r>
  </si>
  <si>
    <t>CommandStatus(Requested, Completed, Failed)</t>
  </si>
  <si>
    <r>
      <rPr>
        <rFont val="Arial"/>
        <color theme="4"/>
        <sz val="10.0"/>
      </rPr>
      <t>RuleStatus</t>
    </r>
    <r>
      <rPr>
        <rFont val="Arial"/>
        <color rgb="FF000000"/>
        <sz val="10.0"/>
      </rPr>
      <t xml:space="preserve"> (created, edited, </t>
    </r>
    <r>
      <rPr>
        <rFont val="Arial"/>
        <color theme="4"/>
        <sz val="10.0"/>
      </rPr>
      <t>activated, deactivated</t>
    </r>
    <r>
      <rPr>
        <rFont val="Arial"/>
        <color rgb="FF000000"/>
        <sz val="10.0"/>
      </rPr>
      <t>)</t>
    </r>
  </si>
  <si>
    <t>RuleStatus(Active, Deactive)</t>
  </si>
  <si>
    <t>BinaryOp (AND, OR )</t>
  </si>
  <si>
    <r>
      <rPr>
        <rFont val="Arial"/>
        <color rgb="FF4285F4"/>
        <sz val="10.0"/>
      </rPr>
      <t xml:space="preserve">BooleanOperator(AND, OR, </t>
    </r>
    <r>
      <rPr>
        <rFont val="Arial"/>
        <color theme="6"/>
        <sz val="10.0"/>
      </rPr>
      <t>NOT</t>
    </r>
    <r>
      <rPr>
        <rFont val="Arial"/>
        <color rgb="FF4285F4"/>
        <sz val="10.0"/>
      </rPr>
      <t>)</t>
    </r>
  </si>
  <si>
    <t>DeviceType(TemperatureSensor, MovementSensor, LightController, LockController)</t>
  </si>
  <si>
    <t>SHAS()</t>
  </si>
  <si>
    <r>
      <rPr>
        <rFont val="Arial"/>
        <color theme="4"/>
        <sz val="10.0"/>
      </rPr>
      <t>SmartHomeAutomationSystem</t>
    </r>
    <r>
      <rPr>
        <rFont val="Arial"/>
        <color rgb="FF000000"/>
        <sz val="10.0"/>
      </rPr>
      <t>(string infrastructureMap)</t>
    </r>
  </si>
  <si>
    <t>SmartHome()</t>
  </si>
  <si>
    <r>
      <rPr>
        <rFont val="Arial"/>
        <color theme="4"/>
        <sz val="10.0"/>
      </rPr>
      <t>SmartHome</t>
    </r>
    <r>
      <rPr>
        <rFont val="Arial"/>
        <color rgb="FF000000"/>
        <sz val="10.0"/>
      </rPr>
      <t>(</t>
    </r>
    <r>
      <rPr>
        <rFont val="Arial"/>
        <color theme="6"/>
        <sz val="10.0"/>
      </rPr>
      <t>string physicalAddress</t>
    </r>
    <r>
      <rPr>
        <rFont val="Arial"/>
        <color rgb="FF000000"/>
        <sz val="10.0"/>
      </rPr>
      <t>)</t>
    </r>
  </si>
  <si>
    <t>User(string name)</t>
  </si>
  <si>
    <t>User(string userID)</t>
  </si>
  <si>
    <t>Address(string city, string postalCode, string street, string aptNumber)</t>
  </si>
  <si>
    <t>UserRole()</t>
  </si>
  <si>
    <t>Owner(string ownerID) inherit UserRole()</t>
  </si>
  <si>
    <r>
      <rPr>
        <rFont val="Arial"/>
        <color theme="4"/>
        <sz val="10.0"/>
      </rPr>
      <t>Room</t>
    </r>
    <r>
      <rPr>
        <rFont val="Arial"/>
        <color theme="4"/>
        <sz val="10.0"/>
      </rPr>
      <t>()</t>
    </r>
  </si>
  <si>
    <r>
      <rPr>
        <rFont val="Arial"/>
        <color theme="4"/>
        <sz val="10.0"/>
      </rPr>
      <t>Room</t>
    </r>
    <r>
      <rPr>
        <rFont val="Arial"/>
        <color rgb="FF000000"/>
        <sz val="10.0"/>
      </rPr>
      <t>(string roomName)</t>
    </r>
  </si>
  <si>
    <r>
      <rPr>
        <rFont val="Arial"/>
        <color rgb="FF000000"/>
        <sz val="10.0"/>
      </rPr>
      <t xml:space="preserve">abstract </t>
    </r>
    <r>
      <rPr>
        <rFont val="Arial"/>
        <color theme="6"/>
        <sz val="10.0"/>
      </rPr>
      <t>Device</t>
    </r>
    <r>
      <rPr>
        <rFont val="Arial"/>
        <color rgb="FF000000"/>
        <sz val="10.0"/>
      </rPr>
      <t>(</t>
    </r>
    <r>
      <rPr>
        <rFont val="Arial"/>
        <color rgb="FFFBBC04"/>
        <sz val="10.0"/>
      </rPr>
      <t>DeviceStatus deviceStatus</t>
    </r>
    <r>
      <rPr>
        <rFont val="Arial"/>
        <color rgb="FF000000"/>
        <sz val="10.0"/>
      </rPr>
      <t xml:space="preserve">, </t>
    </r>
    <r>
      <rPr>
        <rFont val="Arial"/>
        <color theme="4"/>
        <sz val="10.0"/>
      </rPr>
      <t>int deviceID</t>
    </r>
    <r>
      <rPr>
        <rFont val="Arial"/>
        <color rgb="FF000000"/>
        <sz val="10.0"/>
      </rPr>
      <t>)</t>
    </r>
  </si>
  <si>
    <r>
      <rPr>
        <rFont val="Arial"/>
        <color theme="6"/>
        <sz val="10.0"/>
      </rPr>
      <t>DeviceRole</t>
    </r>
    <r>
      <rPr>
        <rFont val="Arial"/>
        <color rgb="FF000000"/>
        <sz val="10.0"/>
      </rPr>
      <t>(</t>
    </r>
    <r>
      <rPr>
        <rFont val="Arial"/>
        <color theme="4"/>
        <sz val="10.0"/>
      </rPr>
      <t>string deviceIdentifier,</t>
    </r>
    <r>
      <rPr>
        <rFont val="Arial"/>
        <color rgb="FF000000"/>
        <sz val="10.0"/>
      </rPr>
      <t xml:space="preserve"> DeviceType deviceType, </t>
    </r>
    <r>
      <rPr>
        <rFont val="Arial"/>
        <color theme="6"/>
        <sz val="10.0"/>
      </rPr>
      <t>string status</t>
    </r>
    <r>
      <rPr>
        <rFont val="Arial"/>
        <color rgb="FF000000"/>
        <sz val="10.0"/>
      </rPr>
      <t>)</t>
    </r>
  </si>
  <si>
    <r>
      <rPr>
        <rFont val="Arial"/>
        <color theme="4"/>
        <sz val="10.0"/>
      </rPr>
      <t>SensorDevice</t>
    </r>
    <r>
      <rPr>
        <rFont val="Arial"/>
        <color theme="4"/>
        <sz val="10.0"/>
      </rPr>
      <t>()</t>
    </r>
  </si>
  <si>
    <r>
      <rPr>
        <rFont val="Arial"/>
        <color theme="4"/>
        <sz val="10.0"/>
      </rPr>
      <t>SensorDevice</t>
    </r>
    <r>
      <rPr>
        <rFont val="Arial"/>
        <color rgb="FF000000"/>
        <sz val="10.0"/>
      </rPr>
      <t>(</t>
    </r>
    <r>
      <rPr>
        <rFont val="Arial"/>
        <color theme="6"/>
        <sz val="10.0"/>
      </rPr>
      <t>string deviceIdentifier</t>
    </r>
    <r>
      <rPr>
        <rFont val="Arial"/>
        <color rgb="FF000000"/>
        <sz val="10.0"/>
      </rPr>
      <t xml:space="preserve">, DeviceType deviceType, </t>
    </r>
    <r>
      <rPr>
        <rFont val="Arial"/>
        <color theme="6"/>
        <sz val="10.0"/>
      </rPr>
      <t>float sensorReading</t>
    </r>
    <r>
      <rPr>
        <rFont val="Arial"/>
        <color rgb="FF000000"/>
        <sz val="10.0"/>
      </rPr>
      <t xml:space="preserve">, </t>
    </r>
    <r>
      <rPr>
        <rFont val="Arial"/>
        <color theme="6"/>
        <sz val="10.0"/>
      </rPr>
      <t>string status</t>
    </r>
    <r>
      <rPr>
        <rFont val="Arial"/>
        <color rgb="FF000000"/>
        <sz val="10.0"/>
      </rPr>
      <t>) inherit DeviceRole()</t>
    </r>
  </si>
  <si>
    <r>
      <rPr>
        <rFont val="Arial"/>
        <color theme="4"/>
        <sz val="10.0"/>
      </rPr>
      <t>ActuatorDevice</t>
    </r>
    <r>
      <rPr>
        <rFont val="Arial"/>
        <color theme="4"/>
        <sz val="10.0"/>
      </rPr>
      <t>()</t>
    </r>
  </si>
  <si>
    <r>
      <rPr>
        <rFont val="Arial"/>
        <color theme="4"/>
        <sz val="10.0"/>
      </rPr>
      <t>ActuatorDevice</t>
    </r>
    <r>
      <rPr>
        <rFont val="Arial"/>
        <color rgb="FF000000"/>
        <sz val="10.0"/>
      </rPr>
      <t>(</t>
    </r>
    <r>
      <rPr>
        <rFont val="Arial"/>
        <color theme="6"/>
        <sz val="10.0"/>
      </rPr>
      <t>string deviceIdentifier</t>
    </r>
    <r>
      <rPr>
        <rFont val="Arial"/>
        <color rgb="FF000000"/>
        <sz val="10.0"/>
      </rPr>
      <t xml:space="preserve">, DeviceType deviceType, </t>
    </r>
    <r>
      <rPr>
        <rFont val="Arial"/>
        <color theme="6"/>
        <sz val="10.0"/>
      </rPr>
      <t>string status</t>
    </r>
    <r>
      <rPr>
        <rFont val="Arial"/>
        <color rgb="FF000000"/>
        <sz val="10.0"/>
      </rPr>
      <t>) inherit DeviceRole()</t>
    </r>
  </si>
  <si>
    <r>
      <rPr>
        <rFont val="Arial"/>
        <color theme="4"/>
        <sz val="10.0"/>
      </rPr>
      <t>ActvityLog</t>
    </r>
    <r>
      <rPr>
        <rFont val="Arial"/>
        <color theme="4"/>
        <sz val="10.0"/>
      </rPr>
      <t>()</t>
    </r>
  </si>
  <si>
    <r>
      <rPr>
        <rFont val="Arial"/>
        <color theme="4"/>
        <sz val="10.0"/>
      </rPr>
      <t>ActivityLog</t>
    </r>
    <r>
      <rPr>
        <rFont val="Arial"/>
        <color rgb="FF000000"/>
        <sz val="10.0"/>
      </rPr>
      <t xml:space="preserve">(string activity, </t>
    </r>
    <r>
      <rPr>
        <rFont val="Arial"/>
        <color theme="6"/>
        <sz val="10.0"/>
      </rPr>
      <t>string timestamp</t>
    </r>
    <r>
      <rPr>
        <rFont val="Arial"/>
        <color rgb="FF000000"/>
        <sz val="10.0"/>
      </rPr>
      <t>)</t>
    </r>
  </si>
  <si>
    <r>
      <rPr>
        <rFont val="Arial"/>
        <color rgb="FF000000"/>
        <sz val="10.0"/>
      </rPr>
      <t>abstract RuntimeElement(</t>
    </r>
    <r>
      <rPr>
        <rFont val="Arial"/>
        <color theme="6"/>
        <sz val="10.0"/>
      </rPr>
      <t>time timestamp</t>
    </r>
    <r>
      <rPr>
        <rFont val="Arial"/>
        <color rgb="FF000000"/>
        <sz val="10.0"/>
      </rPr>
      <t>)</t>
    </r>
  </si>
  <si>
    <r>
      <rPr>
        <rFont val="Arial"/>
        <color theme="6"/>
        <sz val="10.0"/>
      </rPr>
      <t>SensorReading</t>
    </r>
    <r>
      <rPr>
        <rFont val="Arial"/>
        <color theme="6"/>
        <sz val="10.0"/>
      </rPr>
      <t xml:space="preserve">(double </t>
    </r>
    <r>
      <rPr>
        <rFont val="Arial"/>
        <color theme="6"/>
        <sz val="10.0"/>
      </rPr>
      <t>value</t>
    </r>
    <r>
      <rPr>
        <rFont val="Arial"/>
        <color theme="6"/>
        <sz val="10.0"/>
      </rPr>
      <t>)</t>
    </r>
  </si>
  <si>
    <r>
      <rPr>
        <rFont val="Arial"/>
        <color theme="4"/>
        <sz val="10.0"/>
      </rPr>
      <t>ControlCommand</t>
    </r>
    <r>
      <rPr>
        <rFont val="Arial"/>
        <color theme="4"/>
        <sz val="10.0"/>
      </rPr>
      <t xml:space="preserve"> (</t>
    </r>
    <r>
      <rPr>
        <rFont val="Arial"/>
        <color theme="4"/>
        <sz val="10.0"/>
      </rPr>
      <t>CommandType commandType</t>
    </r>
    <r>
      <rPr>
        <rFont val="Arial"/>
        <color theme="4"/>
        <sz val="10.0"/>
      </rPr>
      <t xml:space="preserve">, </t>
    </r>
    <r>
      <rPr>
        <rFont val="Arial"/>
        <color theme="4"/>
        <sz val="10.0"/>
      </rPr>
      <t>CommandStatus commandStatus)</t>
    </r>
  </si>
  <si>
    <r>
      <rPr>
        <rFont val="Arial"/>
        <color rgb="FF4285F4"/>
        <sz val="10.0"/>
      </rPr>
      <t>ControlCommand(CommandType command, CommandStatus status</t>
    </r>
    <r>
      <rPr>
        <rFont val="Arial"/>
        <color rgb="FF000000"/>
        <sz val="10.0"/>
      </rPr>
      <t xml:space="preserve">, </t>
    </r>
    <r>
      <rPr>
        <rFont val="Arial"/>
        <color theme="6"/>
        <sz val="10.0"/>
      </rPr>
      <t>string timestamp</t>
    </r>
    <r>
      <rPr>
        <rFont val="Arial"/>
        <color rgb="FF000000"/>
        <sz val="10.0"/>
      </rPr>
      <t>)</t>
    </r>
  </si>
  <si>
    <r>
      <rPr>
        <rFont val="Arial"/>
        <color theme="4"/>
        <sz val="10.0"/>
      </rPr>
      <t>AlertRule</t>
    </r>
    <r>
      <rPr>
        <rFont val="Arial"/>
        <color rgb="FF000000"/>
        <sz val="10.0"/>
      </rPr>
      <t xml:space="preserve"> (</t>
    </r>
    <r>
      <rPr>
        <rFont val="Arial"/>
        <color theme="6"/>
        <sz val="10.0"/>
      </rPr>
      <t>RuleStatus ruleStatus</t>
    </r>
    <r>
      <rPr>
        <rFont val="Arial"/>
        <color rgb="FF000000"/>
        <sz val="10.0"/>
      </rPr>
      <t>)</t>
    </r>
  </si>
  <si>
    <r>
      <rPr>
        <rFont val="Arial"/>
        <color theme="4"/>
        <sz val="10.0"/>
      </rPr>
      <t>Alert</t>
    </r>
    <r>
      <rPr>
        <rFont val="Arial"/>
        <color rgb="FF000000"/>
        <sz val="10.0"/>
      </rPr>
      <t xml:space="preserve">(string alertType, </t>
    </r>
    <r>
      <rPr>
        <rFont val="Arial"/>
        <color theme="6"/>
        <sz val="10.0"/>
      </rPr>
      <t>string status</t>
    </r>
    <r>
      <rPr>
        <rFont val="Arial"/>
        <color rgb="FF000000"/>
        <sz val="10.0"/>
      </rPr>
      <t>)</t>
    </r>
  </si>
  <si>
    <r>
      <rPr>
        <rFont val="Arial"/>
        <color rgb="FF000000"/>
        <sz val="10.0"/>
      </rPr>
      <t xml:space="preserve">abstract </t>
    </r>
    <r>
      <rPr>
        <rFont val="Arial"/>
        <color theme="6"/>
        <sz val="10.0"/>
      </rPr>
      <t>BooleanExpression</t>
    </r>
    <r>
      <rPr>
        <rFont val="Arial"/>
        <color rgb="FF000000"/>
        <sz val="10.0"/>
      </rPr>
      <t>()</t>
    </r>
  </si>
  <si>
    <r>
      <rPr>
        <rFont val="Arial"/>
        <color theme="6"/>
        <sz val="10.0"/>
      </rPr>
      <t>RuleRole</t>
    </r>
    <r>
      <rPr>
        <rFont val="Arial"/>
        <color rgb="FF000000"/>
        <sz val="10.0"/>
      </rPr>
      <t>(</t>
    </r>
    <r>
      <rPr>
        <rFont val="Arial"/>
        <color theme="6"/>
        <sz val="10.0"/>
      </rPr>
      <t>string precondition, string action</t>
    </r>
    <r>
      <rPr>
        <rFont val="Arial"/>
        <color rgb="FF000000"/>
        <sz val="10.0"/>
      </rPr>
      <t>)</t>
    </r>
  </si>
  <si>
    <t>RelationalTerm()</t>
  </si>
  <si>
    <r>
      <rPr>
        <rFont val="Arial"/>
        <color theme="4"/>
        <sz val="10.0"/>
      </rPr>
      <t>ActiveRule</t>
    </r>
    <r>
      <rPr>
        <rFont val="Arial"/>
        <color rgb="FF000000"/>
        <sz val="10.0"/>
      </rPr>
      <t>(string precondition, string action) inherit RuleRole()</t>
    </r>
  </si>
  <si>
    <t>NotExpression()</t>
  </si>
  <si>
    <r>
      <rPr>
        <rFont val="Arial"/>
        <color theme="4"/>
        <sz val="10.0"/>
      </rPr>
      <t>DeactiveRule</t>
    </r>
    <r>
      <rPr>
        <rFont val="Arial"/>
        <color rgb="FF000000"/>
        <sz val="10.0"/>
      </rPr>
      <t>(string precondition, string action) inherit RuleRole()</t>
    </r>
  </si>
  <si>
    <r>
      <rPr>
        <rFont val="Arial"/>
        <color theme="6"/>
        <sz val="10.0"/>
      </rPr>
      <t>BinaryExpression</t>
    </r>
    <r>
      <rPr>
        <rFont val="Arial"/>
        <color rgb="FF000000"/>
        <sz val="10.0"/>
      </rPr>
      <t>(BinaryOp binaryOp)</t>
    </r>
  </si>
  <si>
    <r>
      <rPr>
        <rFont val="Arial"/>
        <color theme="6"/>
        <sz val="10.0"/>
      </rPr>
      <t>CommandSequence</t>
    </r>
    <r>
      <rPr>
        <rFont val="Arial"/>
        <color rgb="FF000000"/>
        <sz val="10.0"/>
      </rPr>
      <t>()</t>
    </r>
  </si>
  <si>
    <t>RuleHierarchy(string ruleID, string dependentRuleID)</t>
  </si>
  <si>
    <t>Trigger(string ruleID, string timestamp)</t>
  </si>
  <si>
    <t>1 SHAS contain * SmartHome</t>
  </si>
  <si>
    <t>1 SHAS contain * User</t>
  </si>
  <si>
    <t>1 SmartHome contain 0..1 Address</t>
  </si>
  <si>
    <t>1 SmartHome contain 0..* Room</t>
  </si>
  <si>
    <t>1 SmartHome contain 0..1 ActivityLog</t>
  </si>
  <si>
    <t>* SmartHome associate * User</t>
  </si>
  <si>
    <t>1 Room contain * SensorDevice</t>
  </si>
  <si>
    <t>1 Room contain * ActuatorDevice</t>
  </si>
  <si>
    <t>1 ActivityLog contain * SensorReading</t>
  </si>
  <si>
    <t>1 ActivityLog contain * ControlCommand</t>
  </si>
  <si>
    <t>* SensorReading associate 1 SensorDevice</t>
  </si>
  <si>
    <t>* ControlCommand associate 1 ActuatorDevice</t>
  </si>
  <si>
    <t>1 AlertRule contain 0..1 BooleanExpression</t>
  </si>
  <si>
    <t>1 AlertRule contain * CommandSequence</t>
  </si>
  <si>
    <t>* RelationalTerm associate 0..1  Room</t>
  </si>
  <si>
    <t>* RelationalTerm associate 0..1  Device</t>
  </si>
  <si>
    <t>* RelationalTerm associate 0..1  RuntimeElement</t>
  </si>
  <si>
    <t>0..1 NotExpression associate 1 BooleanExpression</t>
  </si>
  <si>
    <t>0..1 BinaryExpression associate 1 BooleanExpreesion</t>
  </si>
  <si>
    <t>* CommandSequence associate 0..1 CommandSequence</t>
  </si>
  <si>
    <t>1 CommandSequence contain 0..1 ControlCommand</t>
  </si>
  <si>
    <t>SensorReading inherit RuntimeElement</t>
  </si>
  <si>
    <t>ControlCommand inherit RuntimeElement</t>
  </si>
  <si>
    <t>NotExpression inherit BooleanExpression</t>
  </si>
  <si>
    <t>BinaryExpression inherit BooleanExpression</t>
  </si>
  <si>
    <t>RelationalTerm inherit BooleanExpression</t>
  </si>
  <si>
    <t>Name: OTS</t>
  </si>
  <si>
    <t>LevelOfTutoring(PrimarySchool, HighSchool, University)</t>
  </si>
  <si>
    <t>enum LevelOfExpertise(PrimarySchool, HighSchool, University)</t>
  </si>
  <si>
    <t>SessionStatus(Proposed, Confirmed, Completed, Paid, Cancelled)</t>
  </si>
  <si>
    <t>PaymentKind(CreditCard, WireTransfer)</t>
  </si>
  <si>
    <t>enum PaymentMethod(CreditCard, WireTransfer)</t>
  </si>
  <si>
    <t>OTS()</t>
  </si>
  <si>
    <t>User(string name, string email)</t>
  </si>
  <si>
    <t>BestTutorAward(int year, int month)</t>
  </si>
  <si>
    <t>Tutor(string bankAccount)</t>
  </si>
  <si>
    <r>
      <rPr>
        <rFont val="Arial"/>
        <color rgb="FF4285F4"/>
      </rPr>
      <t>Tutor(string bankAccount</t>
    </r>
    <r>
      <rPr>
        <rFont val="Arial"/>
        <color rgb="FF000000"/>
      </rPr>
      <t xml:space="preserve">, </t>
    </r>
    <r>
      <rPr>
        <rFont val="Arial"/>
        <color theme="6"/>
      </rPr>
      <t>Subject subjectExpertise</t>
    </r>
    <r>
      <rPr>
        <rFont val="Arial"/>
        <color rgb="FF000000"/>
      </rPr>
      <t xml:space="preserve">, </t>
    </r>
    <r>
      <rPr>
        <rFont val="Arial"/>
        <color theme="6"/>
      </rPr>
      <t>LevelOfExpertise levelExpertise</t>
    </r>
    <r>
      <rPr>
        <rFont val="Arial"/>
        <color rgb="FF000000"/>
      </rPr>
      <t>,</t>
    </r>
    <r>
      <rPr>
        <rFont val="Arial"/>
        <color theme="6"/>
      </rPr>
      <t xml:space="preserve"> float hourlyPrice</t>
    </r>
    <r>
      <rPr>
        <rFont val="Arial"/>
        <color rgb="FF000000"/>
      </rPr>
      <t xml:space="preserve">, </t>
    </r>
    <r>
      <rPr>
        <rFont val="Arial"/>
        <color theme="6"/>
      </rPr>
      <t>string availability</t>
    </r>
    <r>
      <rPr>
        <rFont val="Arial"/>
        <color rgb="FF000000"/>
      </rPr>
      <t>, float discount) inherit Role()</t>
    </r>
  </si>
  <si>
    <r>
      <rPr>
        <rFont val="Arial"/>
        <color rgb="FF000000"/>
      </rPr>
      <t>TutoringOffer(</t>
    </r>
    <r>
      <rPr>
        <rFont val="Arial"/>
        <color theme="6"/>
      </rPr>
      <t>float hourlyPrice</t>
    </r>
    <r>
      <rPr>
        <rFont val="Arial"/>
        <color rgb="FF000000"/>
      </rPr>
      <t>)</t>
    </r>
  </si>
  <si>
    <t>Subject(string name)</t>
  </si>
  <si>
    <t>enum Subject(Mathematics, Science, Literature)</t>
  </si>
  <si>
    <r>
      <rPr>
        <rFont val="Arial"/>
        <color theme="6"/>
      </rPr>
      <t>TutorAvailability</t>
    </r>
    <r>
      <rPr>
        <rFont val="Arial"/>
        <color rgb="FF000000"/>
      </rPr>
      <t>(Date startTime, Time endTime)</t>
    </r>
  </si>
  <si>
    <t>abstract TutoringRole()</t>
  </si>
  <si>
    <r>
      <rPr>
        <rFont val="Arial"/>
        <color rgb="FF000000"/>
      </rPr>
      <t>abstract TutoringElement(</t>
    </r>
    <r>
      <rPr>
        <rFont val="Arial"/>
        <color rgb="FFFBBC04"/>
      </rPr>
      <t>LevelOfTutoring tutoringLevel</t>
    </r>
    <r>
      <rPr>
        <rFont val="Arial"/>
        <color rgb="FF000000"/>
      </rPr>
      <t>)</t>
    </r>
  </si>
  <si>
    <r>
      <rPr>
        <rFont val="Arial"/>
        <color theme="4"/>
      </rPr>
      <t>Student</t>
    </r>
    <r>
      <rPr>
        <rFont val="Arial"/>
        <color theme="4"/>
      </rPr>
      <t>()</t>
    </r>
  </si>
  <si>
    <t>Student() inherit Role()</t>
  </si>
  <si>
    <t>TutoringRequest()</t>
  </si>
  <si>
    <r>
      <rPr>
        <rFont val="Arial"/>
        <color rgb="FF4285F4"/>
      </rPr>
      <t>Registration</t>
    </r>
    <r>
      <rPr>
        <rFont val="Arial"/>
        <color rgb="FF000000"/>
      </rPr>
      <t>(string tutorName, string tutorEmail, string bankAccount)</t>
    </r>
  </si>
  <si>
    <r>
      <rPr>
        <rFont val="Arial"/>
        <color theme="4"/>
      </rPr>
      <t>TutoringSession</t>
    </r>
    <r>
      <rPr>
        <rFont val="Arial"/>
        <color rgb="FF000000"/>
      </rPr>
      <t xml:space="preserve">(Date sessionDate, </t>
    </r>
    <r>
      <rPr>
        <rFont val="Arial"/>
        <color theme="4"/>
      </rPr>
      <t>float totalPrice</t>
    </r>
    <r>
      <rPr>
        <rFont val="Arial"/>
        <color rgb="FF000000"/>
      </rPr>
      <t>, SessionStatus sessionStatus)</t>
    </r>
  </si>
  <si>
    <r>
      <rPr>
        <rFont val="Arial"/>
        <color rgb="FF4285F4"/>
        <sz val="10.0"/>
      </rPr>
      <t>TutoringSession</t>
    </r>
    <r>
      <rPr>
        <rFont val="Arial"/>
        <color rgb="FF000000"/>
        <sz val="10.0"/>
      </rPr>
      <t xml:space="preserve">(Subject subject, LevelOfExpertise level, string date, string time, </t>
    </r>
    <r>
      <rPr>
        <rFont val="Arial"/>
        <color rgb="FF4285F4"/>
        <sz val="10.0"/>
      </rPr>
      <t>float price</t>
    </r>
    <r>
      <rPr>
        <rFont val="Arial"/>
        <color rgb="FF000000"/>
        <sz val="10.0"/>
      </rPr>
      <t>, string followUpDate, string followUpTime)</t>
    </r>
  </si>
  <si>
    <r>
      <rPr>
        <rFont val="Arial"/>
        <color theme="4"/>
      </rPr>
      <t>Payment</t>
    </r>
    <r>
      <rPr>
        <rFont val="Arial"/>
        <color rgb="FF000000"/>
      </rPr>
      <t>(</t>
    </r>
    <r>
      <rPr>
        <rFont val="Arial"/>
        <color theme="4"/>
      </rPr>
      <t>PaymentKind paymentForm</t>
    </r>
    <r>
      <rPr>
        <rFont val="Arial"/>
        <color rgb="FF000000"/>
      </rPr>
      <t>, date paymentDate)</t>
    </r>
  </si>
  <si>
    <r>
      <rPr>
        <rFont val="Arial"/>
        <color theme="4"/>
      </rPr>
      <t>Payment</t>
    </r>
    <r>
      <rPr>
        <rFont val="Arial"/>
        <color rgb="FF000000"/>
      </rPr>
      <t>(</t>
    </r>
    <r>
      <rPr>
        <rFont val="Arial"/>
        <color theme="4"/>
      </rPr>
      <t>PaymentMethod method</t>
    </r>
    <r>
      <rPr>
        <rFont val="Arial"/>
        <color rgb="FF000000"/>
      </rPr>
      <t>, float amount)</t>
    </r>
  </si>
  <si>
    <t>Cancellation(string whoCancelled, float penalty)</t>
  </si>
  <si>
    <t>1 OTS contain *Subject</t>
  </si>
  <si>
    <t>1 OTS contain *User</t>
  </si>
  <si>
    <t>1 OTS contain *BestTutorAward</t>
  </si>
  <si>
    <t>1 Tutor contain *TutoringOffer</t>
  </si>
  <si>
    <t>1 Tutor contain *TutorAvailability</t>
  </si>
  <si>
    <t>1 User contain 0..2 TutoringRole</t>
  </si>
  <si>
    <t>1 Student contain *TutoringRequest</t>
  </si>
  <si>
    <t>1 TutoringRequest contain *TutoringSession</t>
  </si>
  <si>
    <t>1 TutoringSession contain 0..1 Payment</t>
  </si>
  <si>
    <t>Tutor inherit TutoringRole</t>
  </si>
  <si>
    <t>Student inherit TutoringRole</t>
  </si>
  <si>
    <t>TutoringRequest inherit TutoringElement</t>
  </si>
  <si>
    <t>TutoringOffer inherit TutoringElement</t>
  </si>
  <si>
    <t>1 Subject associate *TutoringOffer</t>
  </si>
  <si>
    <t>0..1 TutoringOffer associate *TutoringRequest</t>
  </si>
  <si>
    <t>1 TutoringRequest associate 0..1 TutoringSession</t>
  </si>
  <si>
    <t>1 TutoringSession associate 0..1 TutoringSession</t>
  </si>
  <si>
    <t>1 Subject associate *TutoringRequest</t>
  </si>
  <si>
    <t>1 Tutor associate *BestTutorAward</t>
  </si>
  <si>
    <t>Name: Block</t>
  </si>
  <si>
    <r>
      <rPr>
        <rFont val="Arial"/>
        <color theme="4"/>
      </rPr>
      <t>DestroyBlock</t>
    </r>
    <r>
      <rPr>
        <rFont val="Arial"/>
        <color rgb="FF000000"/>
      </rPr>
      <t>()</t>
    </r>
  </si>
  <si>
    <r>
      <rPr>
        <rFont val="Arial"/>
        <color rgb="FF4285F4"/>
      </rPr>
      <t>DestroyBlockGame</t>
    </r>
    <r>
      <rPr>
        <rFont val="Arial"/>
        <color rgb="FF000000"/>
      </rPr>
      <t>(</t>
    </r>
    <r>
      <rPr>
        <rFont val="Arial"/>
        <color theme="6"/>
      </rPr>
      <t>string gameName</t>
    </r>
    <r>
      <rPr>
        <rFont val="Arial"/>
        <color rgb="FF000000"/>
      </rPr>
      <t xml:space="preserve">, Block[] blocks, Level[] levels, int minSpeed, int speedIncreaseFactor, </t>
    </r>
    <r>
      <rPr>
        <rFont val="Arial"/>
        <color theme="6"/>
      </rPr>
      <t>int maxLength, int minLength,</t>
    </r>
    <r>
      <rPr>
        <rFont val="Arial"/>
        <color rgb="FF000000"/>
      </rPr>
      <t xml:space="preserve"> boolean isPublished, HallOfFame hallOfFame)</t>
    </r>
  </si>
  <si>
    <t>User(string username, string password)</t>
  </si>
  <si>
    <r>
      <rPr>
        <rFont val="Arial"/>
        <color theme="4"/>
      </rPr>
      <t>User(string username, string password,</t>
    </r>
    <r>
      <rPr>
        <rFont val="Arial"/>
        <color rgb="FF000000"/>
      </rPr>
      <t xml:space="preserve"> UserRole role)</t>
    </r>
  </si>
  <si>
    <t>abstract UserRole()</t>
  </si>
  <si>
    <r>
      <rPr>
        <rFont val="Arial"/>
        <color rgb="FF000000"/>
      </rPr>
      <t>BlockAssignment(</t>
    </r>
    <r>
      <rPr>
        <rFont val="Arial"/>
        <color theme="6"/>
      </rPr>
      <t>int gridHorizontalPosition, int gridVerticalPosition</t>
    </r>
    <r>
      <rPr>
        <rFont val="Arial"/>
        <color rgb="FF000000"/>
      </rPr>
      <t>)</t>
    </r>
  </si>
  <si>
    <r>
      <rPr>
        <rFont val="Arial"/>
        <color theme="4"/>
      </rPr>
      <t>Level</t>
    </r>
    <r>
      <rPr>
        <rFont val="Arial"/>
        <color theme="4"/>
      </rPr>
      <t xml:space="preserve"> (boolean isRandom)</t>
    </r>
  </si>
  <si>
    <r>
      <rPr>
        <rFont val="Arial"/>
        <color theme="4"/>
      </rPr>
      <t>Level</t>
    </r>
    <r>
      <rPr>
        <rFont val="Arial"/>
        <color rgb="FF000000"/>
      </rPr>
      <t xml:space="preserve">(int levelNumber, Block[] blocks, </t>
    </r>
    <r>
      <rPr>
        <rFont val="Arial"/>
        <color theme="4"/>
      </rPr>
      <t>boolean isRandom</t>
    </r>
    <r>
      <rPr>
        <rFont val="Arial"/>
        <color rgb="FF000000"/>
      </rPr>
      <t>)</t>
    </r>
  </si>
  <si>
    <r>
      <rPr>
        <rFont val="Arial"/>
        <color rgb="FF000000"/>
      </rPr>
      <t>Game (</t>
    </r>
    <r>
      <rPr>
        <rFont val="Arial"/>
        <color theme="6"/>
      </rPr>
      <t>string name</t>
    </r>
    <r>
      <rPr>
        <rFont val="Arial"/>
        <color rgb="FF000000"/>
      </rPr>
      <t>, int nrBlocksPerLevel)</t>
    </r>
  </si>
  <si>
    <r>
      <rPr>
        <rFont val="Arial"/>
        <color theme="4"/>
      </rPr>
      <t>Block</t>
    </r>
    <r>
      <rPr>
        <rFont val="Arial"/>
        <color rgb="FF000000"/>
      </rPr>
      <t xml:space="preserve">(int id, </t>
    </r>
    <r>
      <rPr>
        <rFont val="Arial"/>
        <color theme="6"/>
      </rPr>
      <t>int red, int green, int blue</t>
    </r>
    <r>
      <rPr>
        <rFont val="Arial"/>
        <color rgb="FF000000"/>
      </rPr>
      <t xml:space="preserve">, </t>
    </r>
    <r>
      <rPr>
        <rFont val="Arial"/>
        <color theme="4"/>
      </rPr>
      <t>int points</t>
    </r>
    <r>
      <rPr>
        <rFont val="Arial"/>
        <color rgb="FF000000"/>
      </rPr>
      <t>)</t>
    </r>
  </si>
  <si>
    <r>
      <rPr>
        <rFont val="Arial"/>
        <color theme="4"/>
      </rPr>
      <t>Block</t>
    </r>
    <r>
      <rPr>
        <rFont val="Arial"/>
        <color rgb="FF000000"/>
      </rPr>
      <t>(</t>
    </r>
    <r>
      <rPr>
        <rFont val="Arial"/>
        <color theme="6"/>
      </rPr>
      <t>string color,</t>
    </r>
    <r>
      <rPr>
        <rFont val="Arial"/>
        <color rgb="FF000000"/>
      </rPr>
      <t xml:space="preserve"> </t>
    </r>
    <r>
      <rPr>
        <rFont val="Arial"/>
        <color theme="4"/>
      </rPr>
      <t>int points</t>
    </r>
    <r>
      <rPr>
        <rFont val="Arial"/>
        <color rgb="FF000000"/>
      </rPr>
      <t>)</t>
    </r>
  </si>
  <si>
    <r>
      <rPr>
        <rFont val="Arial"/>
        <color theme="4"/>
      </rPr>
      <t>Paddle</t>
    </r>
    <r>
      <rPr>
        <rFont val="Arial"/>
        <color rgb="FF000000"/>
      </rPr>
      <t>(</t>
    </r>
    <r>
      <rPr>
        <rFont val="Arial"/>
        <color theme="6"/>
      </rPr>
      <t>int amxPaddleLength, int minPaddleLength</t>
    </r>
    <r>
      <rPr>
        <rFont val="Arial"/>
        <color rgb="FF000000"/>
      </rPr>
      <t>)</t>
    </r>
  </si>
  <si>
    <t>Paddle(int length)</t>
  </si>
  <si>
    <r>
      <rPr>
        <rFont val="Arial"/>
        <color theme="4"/>
      </rPr>
      <t>Ball</t>
    </r>
    <r>
      <rPr>
        <rFont val="Arial"/>
        <color rgb="FF000000"/>
      </rPr>
      <t>(</t>
    </r>
    <r>
      <rPr>
        <rFont val="Arial"/>
        <color theme="6"/>
      </rPr>
      <t>int minBallSpeedX, int minBallSpeedY</t>
    </r>
    <r>
      <rPr>
        <rFont val="Arial"/>
        <color rgb="FF000000"/>
      </rPr>
      <t>)</t>
    </r>
  </si>
  <si>
    <r>
      <rPr>
        <rFont val="Arial"/>
        <color theme="4"/>
      </rPr>
      <t>Ball(int speed</t>
    </r>
    <r>
      <rPr>
        <rFont val="Arial"/>
        <color rgb="FF000000"/>
      </rPr>
      <t>, string direction)</t>
    </r>
  </si>
  <si>
    <r>
      <rPr>
        <rFont val="Arial"/>
        <color theme="4"/>
      </rPr>
      <t>HallOfFameEntry</t>
    </r>
    <r>
      <rPr>
        <rFont val="Arial"/>
        <color rgb="FF000000"/>
      </rPr>
      <t>(int score)</t>
    </r>
  </si>
  <si>
    <r>
      <rPr>
        <rFont val="Arial"/>
        <color rgb="FF4285F4"/>
      </rPr>
      <t>HallOfFame</t>
    </r>
    <r>
      <rPr>
        <rFont val="Arial"/>
        <color rgb="FF000000"/>
      </rPr>
      <t>(Player[] players)</t>
    </r>
  </si>
  <si>
    <r>
      <rPr>
        <rFont val="Arial"/>
        <color rgb="FF4285F4"/>
      </rPr>
      <t>PlayedGame</t>
    </r>
    <r>
      <rPr>
        <rFont val="Arial"/>
        <color rgb="FF000000"/>
      </rPr>
      <t xml:space="preserve">(int id, int score, int lives, </t>
    </r>
    <r>
      <rPr>
        <rFont val="Arial"/>
        <color theme="6"/>
      </rPr>
      <t>int currentLevel</t>
    </r>
    <r>
      <rPr>
        <rFont val="Arial"/>
        <color rgb="FF000000"/>
      </rPr>
      <t>)</t>
    </r>
  </si>
  <si>
    <r>
      <rPr>
        <rFont val="Arial"/>
        <color rgb="FF4285F4"/>
      </rPr>
      <t>PausedGame</t>
    </r>
    <r>
      <rPr>
        <rFont val="Arial"/>
        <color rgb="FF000000"/>
      </rPr>
      <t xml:space="preserve">(DestroyBlockGame game, Player player, </t>
    </r>
    <r>
      <rPr>
        <rFont val="Arial"/>
        <color rgb="FFFBBC04"/>
      </rPr>
      <t>Level currentLevel</t>
    </r>
    <r>
      <rPr>
        <rFont val="Arial"/>
        <color rgb="FF000000"/>
      </rPr>
      <t>)</t>
    </r>
  </si>
  <si>
    <t>PlayedBall(double ballDirectionX, double ballDirectionY, double currentBallX, double currentBallY)</t>
  </si>
  <si>
    <r>
      <rPr>
        <rFont val="Arial"/>
        <color rgb="FF000000"/>
      </rPr>
      <t>PlayedPaddle</t>
    </r>
    <r>
      <rPr>
        <rFont val="Arial"/>
        <color rgb="FF000000"/>
      </rPr>
      <t>(double currentPaddleLength, double currentPaddleX, double currentPaddleY)</t>
    </r>
  </si>
  <si>
    <r>
      <rPr>
        <rFont val="Arial"/>
        <color theme="4"/>
      </rPr>
      <t>PlayedBlockAssignment</t>
    </r>
    <r>
      <rPr>
        <rFont val="Arial"/>
        <color rgb="FF000000"/>
      </rPr>
      <t>(int x, int y)</t>
    </r>
  </si>
  <si>
    <r>
      <rPr>
        <rFont val="Arial"/>
        <color theme="4"/>
      </rPr>
      <t>GridSystem</t>
    </r>
    <r>
      <rPr>
        <rFont val="Arial"/>
        <color rgb="FF000000"/>
      </rPr>
      <t>(Block[][] blocks)</t>
    </r>
  </si>
  <si>
    <t>Player()</t>
  </si>
  <si>
    <r>
      <rPr>
        <rFont val="Arial"/>
        <color theme="4"/>
      </rPr>
      <t>Player</t>
    </r>
    <r>
      <rPr>
        <rFont val="Arial"/>
        <color rgb="FF000000"/>
      </rPr>
      <t>(int lives, int totalScore) inherit UserRole()</t>
    </r>
  </si>
  <si>
    <t>Admin()</t>
  </si>
  <si>
    <r>
      <rPr>
        <rFont val="Arial"/>
        <color theme="4"/>
      </rPr>
      <t>GameAdmin</t>
    </r>
    <r>
      <rPr>
        <rFont val="Arial"/>
        <color rgb="FF000000"/>
      </rPr>
      <t>() inherit UserRole()</t>
    </r>
  </si>
  <si>
    <t>Wall(string position)</t>
  </si>
  <si>
    <t>1 DestroyBlock contain * User</t>
  </si>
  <si>
    <t>1 DestroyBlock contain * Player</t>
  </si>
  <si>
    <t>1 DestroyBlock contain * Admin</t>
  </si>
  <si>
    <t>1 DestroyBlock contain * Game</t>
  </si>
  <si>
    <t>1 DestroyBlock contain * PlayedGame</t>
  </si>
  <si>
    <t>1 DestroyBlock contain * HallOfFameEntry</t>
  </si>
  <si>
    <t>1 Game contain * Block</t>
  </si>
  <si>
    <t>1 Game contain 1 Paddle</t>
  </si>
  <si>
    <t>1 Game contain 1 Ball</t>
  </si>
  <si>
    <t>1 Game contain 1..* Level</t>
  </si>
  <si>
    <t>1 Level contain * BlockAssignment</t>
  </si>
  <si>
    <t xml:space="preserve">1 Admin associate * Game </t>
  </si>
  <si>
    <t>1 Player associate * Game</t>
  </si>
  <si>
    <t>* BlockAssignment associate 1 Block</t>
  </si>
  <si>
    <t>1 Player associate * HallOfFameEntry</t>
  </si>
  <si>
    <t>* HallOfFameEntry associate 1 Game</t>
  </si>
  <si>
    <t>1 Game associate * PlayedGame</t>
  </si>
  <si>
    <t>1 Block associate * PlayedBlockAssignment</t>
  </si>
  <si>
    <t xml:space="preserve">1 Player associate * PlayedGame </t>
  </si>
  <si>
    <t>1 PlayedGame contain * PlayedBlockAssignment</t>
  </si>
  <si>
    <t>1 PlayedGame contain 1 PlayedPaddle</t>
  </si>
  <si>
    <t>1 PlayedGame contain 1 PlayedBall</t>
  </si>
  <si>
    <t>1 User associate 1 Player</t>
  </si>
  <si>
    <t>1 User associate 0..1 Admin</t>
  </si>
  <si>
    <t>Name: TileO</t>
  </si>
  <si>
    <t>Mode(design, game)</t>
  </si>
  <si>
    <r>
      <rPr>
        <rFont val="Arial"/>
        <color theme="4"/>
      </rPr>
      <t>Color</t>
    </r>
    <r>
      <rPr>
        <rFont val="Arial"/>
        <color rgb="FF000000"/>
      </rPr>
      <t xml:space="preserve"> (red, blue, green, yellow)</t>
    </r>
  </si>
  <si>
    <r>
      <rPr>
        <rFont val="Arial"/>
        <color rgb="FF000000"/>
      </rPr>
      <t xml:space="preserve">enum </t>
    </r>
    <r>
      <rPr>
        <rFont val="Arial"/>
        <color theme="4"/>
      </rPr>
      <t>TileColor</t>
    </r>
    <r>
      <rPr>
        <rFont val="Arial"/>
        <color rgb="FF000000"/>
      </rPr>
      <t>(White, Black)</t>
    </r>
  </si>
  <si>
    <t>enum TileType(Regular, Action, Hidden)</t>
  </si>
  <si>
    <r>
      <rPr>
        <rFont val="Arial"/>
        <color rgb="FF000000"/>
      </rPr>
      <t>enum ActionType(</t>
    </r>
    <r>
      <rPr>
        <rFont val="Arial"/>
        <color theme="6"/>
      </rPr>
      <t>ExtraTurn, ConnectTiles, RemoveConnection, MovePiece, LoseTurn</t>
    </r>
    <r>
      <rPr>
        <rFont val="Arial"/>
        <color rgb="FF000000"/>
      </rPr>
      <t>)</t>
    </r>
  </si>
  <si>
    <t>enum PlayerNumber(Player1, Player2, Player3, Player4)</t>
  </si>
  <si>
    <t>TileO()</t>
  </si>
  <si>
    <r>
      <rPr>
        <rFont val="Arial"/>
        <color rgb="FF4285F4"/>
      </rPr>
      <t>Game</t>
    </r>
    <r>
      <rPr>
        <rFont val="Arial"/>
        <color rgb="FF000000"/>
      </rPr>
      <t>(</t>
    </r>
    <r>
      <rPr>
        <rFont val="Arial"/>
        <color theme="6"/>
      </rPr>
      <t>int currentConnectionPieces</t>
    </r>
    <r>
      <rPr>
        <rFont val="Arial"/>
        <color rgb="FF000000"/>
      </rPr>
      <t xml:space="preserve">, Mode mode, 
</t>
    </r>
    <r>
      <rPr>
        <rFont val="Arial"/>
        <color rgb="FF4285F4"/>
      </rPr>
      <t>const int spaceConnectionPieces=32, const int numberOfActionCards=32</t>
    </r>
    <r>
      <rPr>
        <rFont val="Arial"/>
        <color rgb="FF000000"/>
      </rPr>
      <t>)</t>
    </r>
  </si>
  <si>
    <r>
      <rPr>
        <rFont val="Arial"/>
        <color rgb="FF4285F4"/>
      </rPr>
      <t>Board</t>
    </r>
    <r>
      <rPr>
        <rFont val="Arial"/>
        <color rgb="FF000000"/>
      </rPr>
      <t>(</t>
    </r>
    <r>
      <rPr>
        <rFont val="Arial"/>
        <color rgb="FF4285F4"/>
      </rPr>
      <t>int boardSize</t>
    </r>
    <r>
      <rPr>
        <rFont val="Arial"/>
        <color rgb="FF000000"/>
      </rPr>
      <t xml:space="preserve">, </t>
    </r>
    <r>
      <rPr>
        <rFont val="Arial"/>
        <color theme="6"/>
      </rPr>
      <t>string layout</t>
    </r>
    <r>
      <rPr>
        <rFont val="Arial"/>
        <color rgb="FF000000"/>
      </rPr>
      <t>)</t>
    </r>
  </si>
  <si>
    <t>Game(string gameStatus, int currentPlayer)</t>
  </si>
  <si>
    <t>DesignerRole(string layoutDesign, int hiddenTilePosition, int startingPositions[], string actionTileLocations[], string actionCardTypes[])</t>
  </si>
  <si>
    <t>Connection()</t>
  </si>
  <si>
    <r>
      <rPr>
        <rFont val="Arial"/>
        <color rgb="FF4285F4"/>
      </rPr>
      <t>ConnectionPiece</t>
    </r>
    <r>
      <rPr>
        <rFont val="Arial"/>
        <color rgb="FF000000"/>
      </rPr>
      <t>(int piecePosition)</t>
    </r>
  </si>
  <si>
    <t>Die()</t>
  </si>
  <si>
    <r>
      <rPr>
        <rFont val="Arial"/>
        <color theme="4"/>
      </rPr>
      <t>Die</t>
    </r>
    <r>
      <rPr>
        <rFont val="Arial"/>
        <color rgb="FF000000"/>
      </rPr>
      <t>(int dieNumber)</t>
    </r>
  </si>
  <si>
    <t>Deck()</t>
  </si>
  <si>
    <r>
      <rPr>
        <rFont val="Arial"/>
        <color theme="4"/>
      </rPr>
      <t>Deck</t>
    </r>
    <r>
      <rPr>
        <rFont val="Arial"/>
        <color rgb="FF000000"/>
      </rPr>
      <t>(int numberOfCards)</t>
    </r>
  </si>
  <si>
    <r>
      <rPr>
        <rFont val="Arial"/>
        <color rgb="FF000000"/>
      </rPr>
      <t xml:space="preserve">abstract </t>
    </r>
    <r>
      <rPr>
        <rFont val="Arial"/>
        <color theme="6"/>
      </rPr>
      <t>Tile</t>
    </r>
    <r>
      <rPr>
        <rFont val="Arial"/>
        <color rgb="FF000000"/>
      </rPr>
      <t>(</t>
    </r>
    <r>
      <rPr>
        <rFont val="Arial"/>
        <color theme="6"/>
      </rPr>
      <t>int x, int y,</t>
    </r>
    <r>
      <rPr>
        <rFont val="Arial"/>
        <color rgb="FF000000"/>
      </rPr>
      <t xml:space="preserve"> boolean hasBeenVisited)</t>
    </r>
  </si>
  <si>
    <r>
      <rPr>
        <rFont val="Arial"/>
        <color rgb="FFFBBC04"/>
      </rPr>
      <t>Tile</t>
    </r>
    <r>
      <rPr>
        <rFont val="Arial"/>
        <color rgb="FF000000"/>
      </rPr>
      <t>(</t>
    </r>
    <r>
      <rPr>
        <rFont val="Arial"/>
        <color theme="4"/>
      </rPr>
      <t>int tilePosition</t>
    </r>
    <r>
      <rPr>
        <rFont val="Arial"/>
        <color rgb="FF000000"/>
      </rPr>
      <t>, string tileColor, string tileType)</t>
    </r>
  </si>
  <si>
    <r>
      <rPr>
        <rFont val="Arial"/>
        <color rgb="FF000000"/>
      </rPr>
      <t xml:space="preserve">abstract </t>
    </r>
    <r>
      <rPr>
        <rFont val="Arial"/>
        <color theme="6"/>
      </rPr>
      <t>ActionCard</t>
    </r>
    <r>
      <rPr>
        <rFont val="Arial"/>
        <color rgb="FF000000"/>
      </rPr>
      <t xml:space="preserve"> (</t>
    </r>
    <r>
      <rPr>
        <rFont val="Arial"/>
        <color theme="4"/>
      </rPr>
      <t>string instructions</t>
    </r>
    <r>
      <rPr>
        <rFont val="Arial"/>
        <color rgb="FF000000"/>
      </rPr>
      <t>)</t>
    </r>
  </si>
  <si>
    <r>
      <rPr>
        <rFont val="Arial"/>
        <color theme="6"/>
      </rPr>
      <t>ActionCard</t>
    </r>
    <r>
      <rPr>
        <rFont val="Arial"/>
        <color rgb="FF000000"/>
      </rPr>
      <t>(</t>
    </r>
    <r>
      <rPr>
        <rFont val="Arial"/>
        <color theme="4"/>
      </rPr>
      <t>string actionType</t>
    </r>
    <r>
      <rPr>
        <rFont val="Arial"/>
        <color rgb="FF000000"/>
      </rPr>
      <t>)</t>
    </r>
  </si>
  <si>
    <t>RollDieActionCard()</t>
  </si>
  <si>
    <t>ConnectTilesActionCard()</t>
  </si>
  <si>
    <t>RemoveConnectionActionCard()</t>
  </si>
  <si>
    <t>TeleportActionCard()</t>
  </si>
  <si>
    <t>LoseTurnActionCard()</t>
  </si>
  <si>
    <r>
      <rPr>
        <rFont val="Arial"/>
        <color theme="6"/>
      </rPr>
      <t>WinTile</t>
    </r>
    <r>
      <rPr>
        <rFont val="Arial"/>
        <color theme="6"/>
      </rPr>
      <t>()</t>
    </r>
  </si>
  <si>
    <r>
      <rPr>
        <rFont val="Arial"/>
        <color rgb="FF4285F4"/>
      </rPr>
      <t>ActionTile</t>
    </r>
    <r>
      <rPr>
        <rFont val="Arial"/>
        <color rgb="FF000000"/>
      </rPr>
      <t>(int inactivityPeriod,</t>
    </r>
    <r>
      <rPr>
        <rFont val="Arial"/>
        <color theme="6"/>
      </rPr>
      <t xml:space="preserve"> int turnsUntilActive</t>
    </r>
    <r>
      <rPr>
        <rFont val="Arial"/>
        <color rgb="FF000000"/>
      </rPr>
      <t>)</t>
    </r>
  </si>
  <si>
    <r>
      <rPr>
        <rFont val="Arial"/>
        <color theme="4"/>
      </rPr>
      <t>ActionTile</t>
    </r>
    <r>
      <rPr>
        <rFont val="Arial"/>
        <color rgb="FF000000"/>
      </rPr>
      <t>(int tilePosition, string actionType) inherit Tile</t>
    </r>
  </si>
  <si>
    <t>NormalTile()</t>
  </si>
  <si>
    <r>
      <rPr>
        <rFont val="Arial"/>
        <color theme="4"/>
      </rPr>
      <t>HiddenTile</t>
    </r>
    <r>
      <rPr>
        <rFont val="Arial"/>
        <color rgb="FF000000"/>
      </rPr>
      <t>(int tilePosition) inherit Tile</t>
    </r>
  </si>
  <si>
    <r>
      <rPr>
        <rFont val="Arial"/>
        <color rgb="FF4285F4"/>
      </rPr>
      <t>Player(int number</t>
    </r>
    <r>
      <rPr>
        <rFont val="Arial"/>
        <color rgb="FF000000"/>
      </rPr>
      <t xml:space="preserve">, </t>
    </r>
    <r>
      <rPr>
        <rFont val="Arial"/>
        <color theme="6"/>
      </rPr>
      <t>int turnsUntilActive</t>
    </r>
    <r>
      <rPr>
        <rFont val="Arial"/>
        <color rgb="FF000000"/>
      </rPr>
      <t xml:space="preserve">, </t>
    </r>
    <r>
      <rPr>
        <rFont val="Arial"/>
        <color rgb="FF4285F4"/>
      </rPr>
      <t>Color color</t>
    </r>
    <r>
      <rPr>
        <rFont val="Arial"/>
        <color rgb="FF000000"/>
      </rPr>
      <t>)</t>
    </r>
  </si>
  <si>
    <r>
      <rPr>
        <rFont val="Arial"/>
        <color theme="4"/>
      </rPr>
      <t>Player</t>
    </r>
    <r>
      <rPr>
        <rFont val="Arial"/>
        <color rgb="FF000000"/>
      </rPr>
      <t>(</t>
    </r>
    <r>
      <rPr>
        <rFont val="Arial"/>
        <color theme="4"/>
      </rPr>
      <t>string playerName</t>
    </r>
    <r>
      <rPr>
        <rFont val="Arial"/>
        <color rgb="FF000000"/>
      </rPr>
      <t xml:space="preserve">, </t>
    </r>
    <r>
      <rPr>
        <rFont val="Arial"/>
        <color theme="4"/>
      </rPr>
      <t>string playerColor,</t>
    </r>
    <r>
      <rPr>
        <rFont val="Arial"/>
        <color rgb="FF000000"/>
      </rPr>
      <t xml:space="preserve"> int playerPosition)</t>
    </r>
  </si>
  <si>
    <t>PlayingPiece(string pieceColor, int piecePosition)</t>
  </si>
  <si>
    <t>Turn(int turnNumber, string playerTurn)</t>
  </si>
  <si>
    <t>1 TileO contain *Game</t>
  </si>
  <si>
    <t>1 Game contain *Tile</t>
  </si>
  <si>
    <t>1 Game contain *Connection</t>
  </si>
  <si>
    <t>1 Game contain 1Die</t>
  </si>
  <si>
    <t>1 Game contain 1Deck</t>
  </si>
  <si>
    <t>1 Game contain 2..4 Player</t>
  </si>
  <si>
    <t>1 Deck contain 0..32 ActionCard</t>
  </si>
  <si>
    <t>1 WinTile inherit Tile</t>
  </si>
  <si>
    <t>1 ActionTile inherit Tile</t>
  </si>
  <si>
    <t>1 NormalTile inherit Tile</t>
  </si>
  <si>
    <t>1 RollDieActionCard inherit ActionCard</t>
  </si>
  <si>
    <t>1 ConnectTilesActionCard inherit ActionCard</t>
  </si>
  <si>
    <t>1 RemoveConnectionActionCard inherit ActionCard</t>
  </si>
  <si>
    <t>1 TeleportActionCard inherit ActionCard</t>
  </si>
  <si>
    <t>1 LoseTurnActionCard inherit ActionCard</t>
  </si>
  <si>
    <t>1 Game associate 0..1 WinTile</t>
  </si>
  <si>
    <t>0..4 Connection associate 2 Tile</t>
  </si>
  <si>
    <t>0..4 Player associate 0..1 Tile (currentTile)</t>
  </si>
  <si>
    <t>1 Player associate 0..1 Tile (startingTile)</t>
  </si>
  <si>
    <t>1 Deck associate 0..1 ActionCard</t>
  </si>
  <si>
    <t>1 Game associate 0..1 Player (currentlyPlayer)</t>
  </si>
  <si>
    <t>Name: HBMS</t>
  </si>
  <si>
    <t>Classes:</t>
  </si>
  <si>
    <r>
      <rPr>
        <rFont val="Arial"/>
        <color theme="4"/>
      </rPr>
      <t>RoomType(</t>
    </r>
    <r>
      <rPr>
        <rFont val="Arial"/>
        <color theme="4"/>
      </rPr>
      <t>SINGLE, DOUBLE, TWIN)</t>
    </r>
  </si>
  <si>
    <t>enum RoomType(Single, Double, Twin)</t>
  </si>
  <si>
    <r>
      <rPr>
        <rFont val="Arial"/>
        <color rgb="FF4285F4"/>
      </rPr>
      <t>BookingStatus</t>
    </r>
    <r>
      <rPr>
        <rFont val="Arial"/>
        <color rgb="FF000000"/>
      </rPr>
      <t>(</t>
    </r>
    <r>
      <rPr>
        <rFont val="Arial"/>
        <color rgb="FF4285F4"/>
      </rPr>
      <t>FINALIZED</t>
    </r>
    <r>
      <rPr>
        <rFont val="Arial"/>
        <color rgb="FF000000"/>
      </rPr>
      <t xml:space="preserve">, </t>
    </r>
    <r>
      <rPr>
        <rFont val="Arial"/>
        <color theme="6"/>
      </rPr>
      <t>CONFIRMED</t>
    </r>
    <r>
      <rPr>
        <rFont val="Arial"/>
        <color rgb="FF000000"/>
      </rPr>
      <t xml:space="preserve">, </t>
    </r>
    <r>
      <rPr>
        <rFont val="Arial"/>
        <color theme="6"/>
      </rPr>
      <t>CANCELLED_BY_HBMS, 
PRELIMINARY, CANCELLED_BY_TRAVELLER, CANCELLED_BY_HOTEL</t>
    </r>
    <r>
      <rPr>
        <rFont val="Arial"/>
        <color rgb="FF000000"/>
      </rPr>
      <t>)</t>
    </r>
  </si>
  <si>
    <t>enum BookingStatus(Finalized, NotFinalized)</t>
  </si>
  <si>
    <r>
      <rPr>
        <rFont val="Arial"/>
        <color theme="4"/>
      </rPr>
      <t xml:space="preserve">PaymentType </t>
    </r>
    <r>
      <rPr>
        <rFont val="Arial"/>
        <color theme="4"/>
      </rPr>
      <t>(</t>
    </r>
    <r>
      <rPr>
        <rFont val="Arial"/>
        <color theme="4"/>
      </rPr>
      <t>PREPAID, PAID_AT_HOTEL</t>
    </r>
    <r>
      <rPr>
        <rFont val="Arial"/>
        <color theme="4"/>
      </rPr>
      <t>)</t>
    </r>
  </si>
  <si>
    <t>enum PaymentType(PrePaid, PayAtHotel)</t>
  </si>
  <si>
    <r>
      <rPr>
        <rFont val="Arial"/>
        <color rgb="FF000000"/>
      </rPr>
      <t xml:space="preserve">enum </t>
    </r>
    <r>
      <rPr>
        <rFont val="Arial"/>
        <color theme="6"/>
      </rPr>
      <t>ConfirmationStatus</t>
    </r>
    <r>
      <rPr>
        <rFont val="Arial"/>
        <color rgb="FF000000"/>
      </rPr>
      <t>(</t>
    </r>
    <r>
      <rPr>
        <rFont val="Arial"/>
        <color theme="6"/>
      </rPr>
      <t>Confirmed, NotConfirmed</t>
    </r>
    <r>
      <rPr>
        <rFont val="Arial"/>
        <color rgb="FF000000"/>
      </rPr>
      <t>)</t>
    </r>
  </si>
  <si>
    <t>HotelBookingManager()</t>
  </si>
  <si>
    <t>HotelChain()</t>
  </si>
  <si>
    <r>
      <rPr>
        <rFont val="Arial"/>
        <color theme="4"/>
      </rPr>
      <t>HotelChain</t>
    </r>
    <r>
      <rPr>
        <rFont val="Arial"/>
        <color rgb="FF000000"/>
      </rPr>
      <t>(string name)</t>
    </r>
  </si>
  <si>
    <r>
      <rPr>
        <rFont val="Arial"/>
        <color rgb="FF4285F4"/>
      </rPr>
      <t>Traveller (string name</t>
    </r>
    <r>
      <rPr>
        <rFont val="Arial"/>
        <color rgb="FF000000"/>
      </rPr>
      <t xml:space="preserve">, </t>
    </r>
    <r>
      <rPr>
        <rFont val="Arial"/>
        <color theme="6"/>
      </rPr>
      <t>int reliabilityRating</t>
    </r>
    <r>
      <rPr>
        <rFont val="Arial"/>
        <color rgb="FF000000"/>
      </rPr>
      <t>)</t>
    </r>
  </si>
  <si>
    <r>
      <rPr>
        <rFont val="Arial"/>
        <color theme="4"/>
      </rPr>
      <t>User(string name</t>
    </r>
    <r>
      <rPr>
        <rFont val="Arial"/>
        <color rgb="FF000000"/>
      </rPr>
      <t>, BillingInformation billingInformation, TravelPreference travelPreference, boolean isBusinessTraveller)</t>
    </r>
  </si>
  <si>
    <t>ReliabilityRating(int rating)</t>
  </si>
  <si>
    <r>
      <rPr>
        <rFont val="Arial"/>
        <color theme="4"/>
      </rPr>
      <t>BillingInformation</t>
    </r>
    <r>
      <rPr>
        <rFont val="Arial"/>
        <color theme="4"/>
      </rPr>
      <t>(string companyName, string address)</t>
    </r>
  </si>
  <si>
    <t>BillingInformation(string companyName, string address)</t>
  </si>
  <si>
    <r>
      <rPr>
        <rFont val="Arial"/>
        <color rgb="FF4285F4"/>
      </rPr>
      <t>TravelPreference</t>
    </r>
    <r>
      <rPr>
        <rFont val="Arial"/>
        <color rgb="FF000000"/>
      </rPr>
      <t>(</t>
    </r>
    <r>
      <rPr>
        <rFont val="Arial"/>
        <color rgb="FFFBBC04"/>
      </rPr>
      <t>string preference</t>
    </r>
    <r>
      <rPr>
        <rFont val="Arial"/>
        <color rgb="FF000000"/>
      </rPr>
      <t>, string value)</t>
    </r>
  </si>
  <si>
    <r>
      <rPr>
        <rFont val="Arial"/>
        <color theme="4"/>
      </rPr>
      <t>TravelPreference</t>
    </r>
    <r>
      <rPr>
        <rFont val="Arial"/>
        <color rgb="FF000000"/>
      </rPr>
      <t>(</t>
    </r>
    <r>
      <rPr>
        <rFont val="Arial"/>
        <color theme="6"/>
      </rPr>
      <t>boolean breakfastIncluded, boolean freeWifi, boolean frontDesk24_7</t>
    </r>
    <r>
      <rPr>
        <rFont val="Arial"/>
        <color rgb="FF000000"/>
      </rPr>
      <t>)</t>
    </r>
  </si>
  <si>
    <r>
      <rPr>
        <rFont val="Arial"/>
        <color theme="4"/>
      </rPr>
      <t>Hotel</t>
    </r>
    <r>
      <rPr>
        <rFont val="Arial"/>
        <color rgb="FF000000"/>
      </rPr>
      <t xml:space="preserve"> (</t>
    </r>
    <r>
      <rPr>
        <rFont val="Arial"/>
        <color theme="4"/>
      </rPr>
      <t>string city, string country, string area</t>
    </r>
    <r>
      <rPr>
        <rFont val="Arial"/>
        <color rgb="FF000000"/>
      </rPr>
      <t>)</t>
    </r>
  </si>
  <si>
    <r>
      <rPr>
        <rFont val="Arial"/>
        <color theme="4"/>
      </rPr>
      <t>Hotel</t>
    </r>
    <r>
      <rPr>
        <rFont val="Arial"/>
        <color rgb="FF000000"/>
      </rPr>
      <t>(</t>
    </r>
    <r>
      <rPr>
        <rFont val="Arial"/>
        <color theme="4"/>
      </rPr>
      <t>string name, string city, string address</t>
    </r>
    <r>
      <rPr>
        <rFont val="Arial"/>
        <color rgb="FF000000"/>
      </rPr>
      <t>, HotelChain hotelChain, boolean isCompeting)</t>
    </r>
  </si>
  <si>
    <t>abstract Offer()</t>
  </si>
  <si>
    <r>
      <rPr>
        <rFont val="Arial"/>
        <color theme="6"/>
        <sz val="10.0"/>
      </rPr>
      <t>Offer</t>
    </r>
    <r>
      <rPr>
        <rFont val="Arial"/>
        <color rgb="FF000000"/>
        <sz val="10.0"/>
      </rPr>
      <t xml:space="preserve">(float price, string cityArea, int hotelRating, string keyPreferences, string uniqueBookingIdentifier, </t>
    </r>
    <r>
      <rPr>
        <rFont val="Arial"/>
        <color theme="6"/>
        <sz val="10.0"/>
      </rPr>
      <t>boolean isSpecial</t>
    </r>
    <r>
      <rPr>
        <rFont val="Arial"/>
        <color rgb="FF000000"/>
        <sz val="10.0"/>
      </rPr>
      <t>)</t>
    </r>
  </si>
  <si>
    <t>SpecialOffer()</t>
  </si>
  <si>
    <t>RegularOffer()</t>
  </si>
  <si>
    <t>TravelSearch()</t>
  </si>
  <si>
    <t>SearchInfo()</t>
  </si>
  <si>
    <t>RoomAvailability()</t>
  </si>
  <si>
    <r>
      <rPr>
        <rFont val="Arial"/>
        <color rgb="FF4285F4"/>
      </rPr>
      <t>Room</t>
    </r>
    <r>
      <rPr>
        <rFont val="Arial"/>
        <color rgb="FF000000"/>
      </rPr>
      <t xml:space="preserve">(RoomType type, </t>
    </r>
    <r>
      <rPr>
        <rFont val="Arial"/>
        <color theme="6"/>
      </rPr>
      <t>boolean availability</t>
    </r>
    <r>
      <rPr>
        <rFont val="Arial"/>
        <color rgb="FF000000"/>
      </rPr>
      <t>)</t>
    </r>
  </si>
  <si>
    <r>
      <rPr>
        <rFont val="Arial"/>
        <color rgb="FF000000"/>
      </rPr>
      <t>abstract TripInfo(</t>
    </r>
    <r>
      <rPr>
        <rFont val="Arial"/>
        <color theme="6"/>
      </rPr>
      <t>int numberOfRooms</t>
    </r>
    <r>
      <rPr>
        <rFont val="Arial"/>
        <color rgb="FF000000"/>
      </rPr>
      <t>,</t>
    </r>
    <r>
      <rPr>
        <rFont val="Arial"/>
        <color theme="6"/>
      </rPr>
      <t xml:space="preserve"> RoomType roomType</t>
    </r>
    <r>
      <rPr>
        <rFont val="Arial"/>
        <color rgb="FF000000"/>
      </rPr>
      <t xml:space="preserve">, </t>
    </r>
    <r>
      <rPr>
        <rFont val="Arial"/>
        <color theme="6"/>
      </rPr>
      <t>date arrivalDate, 
date departureDate</t>
    </r>
    <r>
      <rPr>
        <rFont val="Arial"/>
        <color rgb="FF000000"/>
      </rPr>
      <t xml:space="preserve">, </t>
    </r>
    <r>
      <rPr>
        <rFont val="Arial"/>
        <color theme="6"/>
      </rPr>
      <t>float budgetPerNight</t>
    </r>
    <r>
      <rPr>
        <rFont val="Arial"/>
        <color rgb="FF000000"/>
      </rPr>
      <t>)</t>
    </r>
  </si>
  <si>
    <t>BookingInfo()</t>
  </si>
  <si>
    <r>
      <rPr>
        <rFont val="Arial"/>
        <color rgb="FF000000"/>
      </rPr>
      <t xml:space="preserve">enum </t>
    </r>
    <r>
      <rPr>
        <rFont val="Arial"/>
        <color theme="6"/>
      </rPr>
      <t>BookingType</t>
    </r>
    <r>
      <rPr>
        <rFont val="Arial"/>
        <color rgb="FF000000"/>
      </rPr>
      <t>(Preliminary, Regular)</t>
    </r>
  </si>
  <si>
    <r>
      <rPr>
        <rFont val="Arial"/>
        <color rgb="FF4285F4"/>
      </rPr>
      <t>Booking</t>
    </r>
    <r>
      <rPr>
        <rFont val="Arial"/>
        <color rgb="FF000000"/>
      </rPr>
      <t xml:space="preserve"> (int bookingId, </t>
    </r>
    <r>
      <rPr>
        <rFont val="Arial"/>
        <color rgb="FF4285F4"/>
      </rPr>
      <t>date cancellationDeadline</t>
    </r>
    <r>
      <rPr>
        <rFont val="Arial"/>
        <color rgb="FF000000"/>
      </rPr>
      <t>,</t>
    </r>
    <r>
      <rPr>
        <rFont val="Arial"/>
        <color theme="6"/>
      </rPr>
      <t xml:space="preserve"> string creditCardNumber</t>
    </r>
    <r>
      <rPr>
        <rFont val="Arial"/>
        <color rgb="FF000000"/>
      </rPr>
      <t xml:space="preserve">, 
</t>
    </r>
    <r>
      <rPr>
        <rFont val="Arial"/>
        <color rgb="FF4285F4"/>
      </rPr>
      <t>BookingStatus bookingStatus</t>
    </r>
    <r>
      <rPr>
        <rFont val="Arial"/>
        <color rgb="FF000000"/>
      </rPr>
      <t xml:space="preserve">, PaymentType paymentType, 
</t>
    </r>
    <r>
      <rPr>
        <rFont val="Arial"/>
        <color theme="6"/>
      </rPr>
      <t>date confirmationDate</t>
    </r>
    <r>
      <rPr>
        <rFont val="Arial"/>
        <color rgb="FF000000"/>
      </rPr>
      <t xml:space="preserve">, </t>
    </r>
    <r>
      <rPr>
        <rFont val="Arial"/>
        <color rgb="FF4285F4"/>
      </rPr>
      <t>float paidAmount</t>
    </r>
    <r>
      <rPr>
        <rFont val="Arial"/>
        <color rgb="FF000000"/>
      </rPr>
      <t>)</t>
    </r>
  </si>
  <si>
    <r>
      <rPr>
        <rFont val="Arial"/>
        <color rgb="FF4285F4"/>
      </rPr>
      <t>Booking</t>
    </r>
    <r>
      <rPr>
        <rFont val="Arial"/>
        <color rgb="FF000000"/>
      </rPr>
      <t xml:space="preserve">(string city, </t>
    </r>
    <r>
      <rPr>
        <rFont val="Arial"/>
        <color theme="6"/>
      </rPr>
      <t>date arrivalDate, date departureDate</t>
    </r>
    <r>
      <rPr>
        <rFont val="Arial"/>
        <color rgb="FF000000"/>
      </rPr>
      <t xml:space="preserve">, </t>
    </r>
    <r>
      <rPr>
        <rFont val="Arial"/>
        <color theme="6"/>
      </rPr>
      <t>int numberOfRooms, RoomType roomType</t>
    </r>
    <r>
      <rPr>
        <rFont val="Arial"/>
        <color rgb="FF000000"/>
      </rPr>
      <t xml:space="preserve">, int hotelRating, </t>
    </r>
    <r>
      <rPr>
        <rFont val="Arial"/>
        <color theme="6"/>
      </rPr>
      <t>float budget</t>
    </r>
    <r>
      <rPr>
        <rFont val="Arial"/>
        <color rgb="FF000000"/>
      </rPr>
      <t xml:space="preserve">, BookingType bookingType, </t>
    </r>
    <r>
      <rPr>
        <rFont val="Arial"/>
        <color rgb="FF4285F4"/>
      </rPr>
      <t>BookingStatus bookingStatus</t>
    </r>
    <r>
      <rPr>
        <rFont val="Arial"/>
        <color rgb="FF000000"/>
      </rPr>
      <t xml:space="preserve">, CreditCardInformation creditCardInformation, </t>
    </r>
    <r>
      <rPr>
        <rFont val="Arial"/>
        <color rgb="FF4285F4"/>
      </rPr>
      <t>date cancellationDeadline</t>
    </r>
    <r>
      <rPr>
        <rFont val="Arial"/>
        <color rgb="FF000000"/>
      </rPr>
      <t>)</t>
    </r>
  </si>
  <si>
    <t>FinancialCompensation(float amount)</t>
  </si>
  <si>
    <r>
      <rPr>
        <rFont val="Arial"/>
        <color theme="6"/>
        <sz val="10.0"/>
      </rPr>
      <t>Confirmation</t>
    </r>
    <r>
      <rPr>
        <rFont val="Arial"/>
        <color rgb="FF000000"/>
        <sz val="10.0"/>
      </rPr>
      <t xml:space="preserve">(ConfirmationStatus confirmationStatus, </t>
    </r>
    <r>
      <rPr>
        <rFont val="Arial"/>
        <color theme="6"/>
        <sz val="10.0"/>
      </rPr>
      <t>date confirmationDate</t>
    </r>
    <r>
      <rPr>
        <rFont val="Arial"/>
        <color rgb="FF000000"/>
        <sz val="10.0"/>
      </rPr>
      <t>)</t>
    </r>
  </si>
  <si>
    <t>CreditCardInformation(string cardNumber, string cardHolderName, date expiryDate, int cvv)</t>
  </si>
  <si>
    <t>1 HotelChain contain *Hotel</t>
  </si>
  <si>
    <t>1 HotelBookingManager contain *HotelChain</t>
  </si>
  <si>
    <t>1 HotelBookingManager contain *Traveller</t>
  </si>
  <si>
    <t>1 Hotel contain *Offer</t>
  </si>
  <si>
    <t>1 Hotel contain *RoomAvailability</t>
  </si>
  <si>
    <t>1 Traveller contain *TravelSearch</t>
  </si>
  <si>
    <t>1 Traveller contain *TravelPreference</t>
  </si>
  <si>
    <t>1 Traveller contain 1 BillingInformation</t>
  </si>
  <si>
    <t>1 TravelSearch contain 1 SearchInfo</t>
  </si>
  <si>
    <t>1 TravelSearch contain *TravelPreference</t>
  </si>
  <si>
    <t>1 Booking contain 1 BookingInfo</t>
  </si>
  <si>
    <t>1 SpecialOffer inherit Offer</t>
  </si>
  <si>
    <t>1 RegularOffer inherit Offer</t>
  </si>
  <si>
    <t>1 RoomAvailability inherit TripInfo</t>
  </si>
  <si>
    <t>1 SearchInfo inherit TripInfo</t>
  </si>
  <si>
    <t>1 BookingInfo inherit TripInfo</t>
  </si>
  <si>
    <t>*RegularOffer associate * TravelSearch</t>
  </si>
  <si>
    <t>1 Hotel associate * Booking</t>
  </si>
  <si>
    <t>Booking associate 0..1 Offer</t>
  </si>
  <si>
    <t>* Booking associate 1 Traveller</t>
  </si>
  <si>
    <t>* SpecialOffer associate 1 BookingInfo</t>
  </si>
  <si>
    <t>BookingInfo associate 0..5 SpecialOffer</t>
  </si>
  <si>
    <t>Interval(weekly, monthly, half_yearly, yearly)</t>
  </si>
  <si>
    <t>AppointmentType(appointment, walk_in, drop_off)</t>
  </si>
  <si>
    <r>
      <rPr>
        <rFont val="Arial"/>
        <color theme="6"/>
        <sz val="10.0"/>
      </rPr>
      <t>TestResult</t>
    </r>
    <r>
      <rPr>
        <rFont val="Arial"/>
        <color theme="6"/>
        <sz val="10.0"/>
      </rPr>
      <t>(negative, positive)</t>
    </r>
  </si>
  <si>
    <r>
      <rPr>
        <rFont val="Arial"/>
        <color rgb="FF000000"/>
        <sz val="10.0"/>
      </rPr>
      <t>Person(</t>
    </r>
    <r>
      <rPr>
        <rFont val="Arial"/>
        <color theme="4"/>
        <sz val="10.0"/>
      </rPr>
      <t>string lastName, string firstName, string address, string phoneNumber</t>
    </r>
    <r>
      <rPr>
        <rFont val="Arial"/>
        <color rgb="FF000000"/>
        <sz val="10.0"/>
      </rPr>
      <t>)</t>
    </r>
  </si>
  <si>
    <r>
      <rPr>
        <rFont val="Arial"/>
        <color rgb="FF000000"/>
        <sz val="10.0"/>
      </rPr>
      <t>abstract PersonRole(</t>
    </r>
    <r>
      <rPr>
        <rFont val="Arial"/>
        <color theme="6"/>
        <sz val="10.0"/>
      </rPr>
      <t>idNumber</t>
    </r>
    <r>
      <rPr>
        <rFont val="Arial"/>
        <color rgb="FF000000"/>
        <sz val="10.0"/>
      </rPr>
      <t>)</t>
    </r>
  </si>
  <si>
    <r>
      <rPr>
        <rFont val="Arial"/>
        <color theme="4"/>
        <sz val="10.0"/>
      </rPr>
      <t>Patient</t>
    </r>
    <r>
      <rPr>
        <rFont val="Arial"/>
        <color theme="4"/>
        <sz val="10.0"/>
      </rPr>
      <t>(</t>
    </r>
    <r>
      <rPr>
        <rFont val="Arial"/>
        <color theme="4"/>
        <sz val="10.0"/>
      </rPr>
      <t>string dateOfBirth</t>
    </r>
    <r>
      <rPr>
        <rFont val="Arial"/>
        <color theme="4"/>
        <sz val="10.0"/>
      </rPr>
      <t>)</t>
    </r>
  </si>
  <si>
    <r>
      <rPr>
        <rFont val="Arial"/>
        <color theme="4"/>
        <sz val="10.0"/>
      </rPr>
      <t>Patient</t>
    </r>
    <r>
      <rPr>
        <rFont val="Arial"/>
        <color rgb="FF000000"/>
        <sz val="10.0"/>
      </rPr>
      <t>(</t>
    </r>
    <r>
      <rPr>
        <rFont val="Arial"/>
        <color rgb="FFFBBC04"/>
        <sz val="10.0"/>
      </rPr>
      <t>alphaNumeric healthNumber</t>
    </r>
    <r>
      <rPr>
        <rFont val="Arial"/>
        <color rgb="FF000000"/>
        <sz val="10.0"/>
      </rPr>
      <t xml:space="preserve">, </t>
    </r>
    <r>
      <rPr>
        <rFont val="Arial"/>
        <color theme="4"/>
        <sz val="10.0"/>
      </rPr>
      <t>string firstName, string lastName, date dob, string address, string phoneNumber</t>
    </r>
    <r>
      <rPr>
        <rFont val="Arial"/>
        <color rgb="FF000000"/>
        <sz val="10.0"/>
      </rPr>
      <t>)</t>
    </r>
  </si>
  <si>
    <r>
      <rPr>
        <rFont val="Arial"/>
        <color theme="4"/>
        <sz val="10.0"/>
      </rPr>
      <t>Doctor</t>
    </r>
    <r>
      <rPr>
        <rFont val="Arial"/>
        <color rgb="FF000000"/>
        <sz val="10.0"/>
      </rPr>
      <t>(</t>
    </r>
    <r>
      <rPr>
        <rFont val="Arial"/>
        <color theme="6"/>
        <sz val="10.0"/>
      </rPr>
      <t>string signature</t>
    </r>
    <r>
      <rPr>
        <rFont val="Arial"/>
        <color rgb="FF000000"/>
        <sz val="10.0"/>
      </rPr>
      <t>)</t>
    </r>
  </si>
  <si>
    <r>
      <rPr>
        <rFont val="Arial"/>
        <color theme="4"/>
        <sz val="10.0"/>
      </rPr>
      <t>Doctor</t>
    </r>
    <r>
      <rPr>
        <rFont val="Arial"/>
        <color rgb="FF000000"/>
        <sz val="10.0"/>
      </rPr>
      <t>(</t>
    </r>
    <r>
      <rPr>
        <rFont val="Arial"/>
        <color theme="6"/>
        <sz val="10.0"/>
      </rPr>
      <t>numeric practitionerNumber</t>
    </r>
    <r>
      <rPr>
        <rFont val="Arial"/>
        <color rgb="FF000000"/>
        <sz val="10.0"/>
      </rPr>
      <t xml:space="preserve">, </t>
    </r>
    <r>
      <rPr>
        <rFont val="Arial"/>
        <color theme="6"/>
        <sz val="10.0"/>
      </rPr>
      <t>image signature</t>
    </r>
    <r>
      <rPr>
        <rFont val="Arial"/>
        <color rgb="FF000000"/>
        <sz val="10.0"/>
      </rPr>
      <t xml:space="preserve">, </t>
    </r>
    <r>
      <rPr>
        <rFont val="Arial"/>
        <color theme="4"/>
        <sz val="10.0"/>
      </rPr>
      <t>string fullName, string address, string phoneNumber</t>
    </r>
    <r>
      <rPr>
        <rFont val="Arial"/>
        <color rgb="FF000000"/>
        <sz val="10.0"/>
      </rPr>
      <t>, date validFrom)</t>
    </r>
  </si>
  <si>
    <r>
      <rPr>
        <rFont val="Arial"/>
        <color theme="4"/>
        <sz val="10.0"/>
      </rPr>
      <t>Requisition</t>
    </r>
    <r>
      <rPr>
        <rFont val="Arial"/>
        <color rgb="FF000000"/>
        <sz val="10.0"/>
      </rPr>
      <t>(</t>
    </r>
    <r>
      <rPr>
        <rFont val="Arial"/>
        <color theme="6"/>
        <sz val="10.0"/>
      </rPr>
      <t>string effectiveDate</t>
    </r>
    <r>
      <rPr>
        <rFont val="Arial"/>
        <color rgb="FF000000"/>
        <sz val="10.0"/>
      </rPr>
      <t xml:space="preserve">, </t>
    </r>
    <r>
      <rPr>
        <rFont val="Arial"/>
        <color theme="6"/>
        <sz val="10.0"/>
      </rPr>
      <t>int repetitionCount</t>
    </r>
    <r>
      <rPr>
        <rFont val="Arial"/>
        <color rgb="FF000000"/>
        <sz val="10.0"/>
      </rPr>
      <t xml:space="preserve">, </t>
    </r>
    <r>
      <rPr>
        <rFont val="Arial"/>
        <color theme="4"/>
        <sz val="10.0"/>
      </rPr>
      <t>Interval repetitionInterval</t>
    </r>
    <r>
      <rPr>
        <rFont val="Arial"/>
        <color rgb="FF000000"/>
        <sz val="10.0"/>
      </rPr>
      <t>)</t>
    </r>
  </si>
  <si>
    <r>
      <rPr>
        <rFont val="Arial"/>
        <color theme="4"/>
        <sz val="10.0"/>
      </rPr>
      <t>Requisition</t>
    </r>
    <r>
      <rPr>
        <rFont val="Arial"/>
        <color rgb="FF000000"/>
        <sz val="10.0"/>
      </rPr>
      <t>(</t>
    </r>
    <r>
      <rPr>
        <rFont val="Arial"/>
        <color theme="6"/>
        <sz val="10.0"/>
      </rPr>
      <t>numeric requisitionNumber</t>
    </r>
    <r>
      <rPr>
        <rFont val="Arial"/>
        <color rgb="FF000000"/>
        <sz val="10.0"/>
      </rPr>
      <t xml:space="preserve">, </t>
    </r>
    <r>
      <rPr>
        <rFont val="Arial"/>
        <color theme="4"/>
        <sz val="10.0"/>
      </rPr>
      <t>Interval repetitionInterval</t>
    </r>
    <r>
      <rPr>
        <rFont val="Arial"/>
        <color rgb="FF000000"/>
        <sz val="10.0"/>
      </rPr>
      <t xml:space="preserve">, </t>
    </r>
    <r>
      <rPr>
        <rFont val="Arial"/>
        <color theme="6"/>
        <sz val="10.0"/>
      </rPr>
      <t>numeric repetitionTimes</t>
    </r>
    <r>
      <rPr>
        <rFont val="Arial"/>
        <color rgb="FF000000"/>
        <sz val="10.0"/>
      </rPr>
      <t>)</t>
    </r>
  </si>
  <si>
    <r>
      <rPr>
        <rFont val="Arial"/>
        <color theme="6"/>
        <sz val="10.0"/>
      </rPr>
      <t>TestResult</t>
    </r>
    <r>
      <rPr>
        <rFont val="Arial"/>
        <color rgb="FF000000"/>
        <sz val="10.0"/>
      </rPr>
      <t>(</t>
    </r>
    <r>
      <rPr>
        <rFont val="Arial"/>
        <color theme="6"/>
        <sz val="10.0"/>
      </rPr>
      <t>boolean negative</t>
    </r>
    <r>
      <rPr>
        <rFont val="Arial"/>
        <color rgb="FF000000"/>
        <sz val="10.0"/>
      </rPr>
      <t>, string report)</t>
    </r>
  </si>
  <si>
    <r>
      <rPr>
        <rFont val="Arial"/>
        <color theme="4"/>
        <sz val="10.0"/>
      </rPr>
      <t>Appointment(</t>
    </r>
    <r>
      <rPr>
        <rFont val="Arial"/>
        <color theme="6"/>
        <sz val="10.0"/>
      </rPr>
      <t>string confirmation</t>
    </r>
    <r>
      <rPr>
        <rFont val="Arial"/>
        <color theme="4"/>
        <sz val="10.0"/>
      </rPr>
      <t>, Date date, string startTime, string endTime)</t>
    </r>
  </si>
  <si>
    <r>
      <rPr>
        <rFont val="Arial"/>
        <color theme="4"/>
        <sz val="10.0"/>
      </rPr>
      <t>Appointment(</t>
    </r>
    <r>
      <rPr>
        <rFont val="Arial"/>
        <color theme="6"/>
        <sz val="10.0"/>
      </rPr>
      <t>numeric confirmationNumber</t>
    </r>
    <r>
      <rPr>
        <rFont val="Arial"/>
        <color theme="4"/>
        <sz val="10.0"/>
      </rPr>
      <t>, date appointmentDate, time startTime, time endTime)</t>
    </r>
  </si>
  <si>
    <r>
      <rPr>
        <rFont val="Arial"/>
        <color rgb="FF000000"/>
        <sz val="10.0"/>
      </rPr>
      <t xml:space="preserve">BusinessHour(DayOfWeek: dayOfWeek, </t>
    </r>
    <r>
      <rPr>
        <rFont val="Arial"/>
        <color theme="6"/>
        <sz val="10.0"/>
      </rPr>
      <t>string startTime, string endTime</t>
    </r>
    <r>
      <rPr>
        <rFont val="Arial"/>
        <color rgb="FF000000"/>
        <sz val="10.0"/>
      </rPr>
      <t>)</t>
    </r>
  </si>
  <si>
    <r>
      <rPr>
        <rFont val="Arial"/>
        <color theme="4"/>
        <sz val="10.0"/>
      </rPr>
      <t>Lab</t>
    </r>
    <r>
      <rPr>
        <rFont val="Arial"/>
        <color rgb="FF000000"/>
        <sz val="10.0"/>
      </rPr>
      <t>(</t>
    </r>
    <r>
      <rPr>
        <rFont val="Arial"/>
        <color theme="6"/>
        <sz val="10.0"/>
      </rPr>
      <t>string registrationNumber</t>
    </r>
    <r>
      <rPr>
        <rFont val="Arial"/>
        <color rgb="FF000000"/>
        <sz val="10.0"/>
      </rPr>
      <t xml:space="preserve">, </t>
    </r>
    <r>
      <rPr>
        <rFont val="Arial"/>
        <color theme="4"/>
        <sz val="10.0"/>
      </rPr>
      <t>string name, string address</t>
    </r>
    <r>
      <rPr>
        <rFont val="Arial"/>
        <color rgb="FF000000"/>
        <sz val="10.0"/>
      </rPr>
      <t xml:space="preserve">, </t>
    </r>
    <r>
      <rPr>
        <rFont val="Arial"/>
        <color theme="6"/>
        <sz val="10.0"/>
      </rPr>
      <t>boolean changeCancelFee</t>
    </r>
    <r>
      <rPr>
        <rFont val="Arial"/>
        <color rgb="FF000000"/>
        <sz val="10.0"/>
      </rPr>
      <t>)</t>
    </r>
  </si>
  <si>
    <r>
      <rPr>
        <rFont val="Arial"/>
        <color theme="4"/>
        <sz val="10.0"/>
      </rPr>
      <t>Lab</t>
    </r>
    <r>
      <rPr>
        <rFont val="Arial"/>
        <color rgb="FF000000"/>
        <sz val="10.0"/>
      </rPr>
      <t>(</t>
    </r>
    <r>
      <rPr>
        <rFont val="Arial"/>
        <color theme="4"/>
        <sz val="10.0"/>
      </rPr>
      <t>string labName, string labAddress</t>
    </r>
    <r>
      <rPr>
        <rFont val="Arial"/>
        <color rgb="FF000000"/>
        <sz val="10.0"/>
      </rPr>
      <t xml:space="preserve">, </t>
    </r>
    <r>
      <rPr>
        <rFont val="Arial"/>
        <color theme="6"/>
        <sz val="10.0"/>
      </rPr>
      <t>time businessHoursStart, time businessHoursEnd, numeric registrationNumber, numeric changeCancellationFee</t>
    </r>
    <r>
      <rPr>
        <rFont val="Arial"/>
        <color rgb="FF000000"/>
        <sz val="10.0"/>
      </rPr>
      <t>)</t>
    </r>
  </si>
  <si>
    <r>
      <rPr>
        <rFont val="Arial"/>
        <color theme="4"/>
        <sz val="10.0"/>
      </rPr>
      <t>Test(string name</t>
    </r>
    <r>
      <rPr>
        <rFont val="Arial"/>
        <color rgb="FF000000"/>
        <sz val="10.0"/>
      </rPr>
      <t xml:space="preserve">, </t>
    </r>
    <r>
      <rPr>
        <rFont val="Arial"/>
        <color theme="6"/>
        <sz val="10.0"/>
      </rPr>
      <t>string duration</t>
    </r>
    <r>
      <rPr>
        <rFont val="Arial"/>
        <color rgb="FF000000"/>
        <sz val="10.0"/>
      </rPr>
      <t>)</t>
    </r>
  </si>
  <si>
    <r>
      <rPr>
        <rFont val="Arial"/>
        <color rgb="FF4285F4"/>
        <sz val="10.0"/>
      </rPr>
      <t>Test(string testName</t>
    </r>
    <r>
      <rPr>
        <rFont val="Arial"/>
        <color rgb="FF000000"/>
        <sz val="10.0"/>
      </rPr>
      <t xml:space="preserve">, </t>
    </r>
    <r>
      <rPr>
        <rFont val="Arial"/>
        <color theme="6"/>
        <sz val="10.0"/>
      </rPr>
      <t>numeric duration</t>
    </r>
    <r>
      <rPr>
        <rFont val="Arial"/>
        <color rgb="FF000000"/>
        <sz val="10.0"/>
      </rPr>
      <t xml:space="preserve">, </t>
    </r>
    <r>
      <rPr>
        <rFont val="Arial"/>
        <color theme="6"/>
        <sz val="10.0"/>
      </rPr>
      <t>AppointmentType appointmentType</t>
    </r>
    <r>
      <rPr>
        <rFont val="Arial"/>
        <color rgb="FF000000"/>
        <sz val="10.0"/>
      </rPr>
      <t>)</t>
    </r>
  </si>
  <si>
    <r>
      <rPr>
        <rFont val="Arial"/>
        <color rgb="FF000000"/>
        <sz val="10.0"/>
      </rPr>
      <t xml:space="preserve">TestType(string name, string durationAdditive, </t>
    </r>
    <r>
      <rPr>
        <rFont val="Arial"/>
        <color theme="6"/>
        <sz val="10.0"/>
      </rPr>
      <t>AccessType access</t>
    </r>
    <r>
      <rPr>
        <rFont val="Arial"/>
        <color rgb="FF000000"/>
        <sz val="10.0"/>
      </rPr>
      <t>)</t>
    </r>
  </si>
  <si>
    <t>1 Patient associate 0..* Requisition</t>
  </si>
  <si>
    <t>1 Requisition associate 0..* Appointment</t>
  </si>
  <si>
    <t>1 Lab associate 0..* Appointment</t>
  </si>
  <si>
    <t>mul1 Lab contain 0..* Appointment</t>
  </si>
  <si>
    <t>1 Doctor associate 0..* Requisition</t>
  </si>
  <si>
    <t>mul1 Doctor contain 0..* Requisition</t>
  </si>
  <si>
    <t>1 Requisition associate 1..* Test</t>
  </si>
  <si>
    <t>mul1 Requisition contain 1..* Test</t>
  </si>
  <si>
    <t>1 Doctor associate 0..* Patient</t>
  </si>
  <si>
    <t>1 Patient associate 0..* Appointment</t>
  </si>
  <si>
    <t>1 Test associate 0..* Lab</t>
  </si>
  <si>
    <t>mul1 Patient contain 0..* Appointment</t>
  </si>
  <si>
    <r>
      <rPr>
        <rFont val="Arial"/>
        <color theme="4"/>
        <sz val="10.0"/>
      </rPr>
      <t>AttendeeStatus(Yes, Maybe, No</t>
    </r>
    <r>
      <rPr>
        <rFont val="Arial"/>
        <color rgb="FF000000"/>
        <sz val="10.0"/>
      </rPr>
      <t>, NoResponse)</t>
    </r>
  </si>
  <si>
    <t>InvitationStatus(attending, maybe attending, not attending)</t>
  </si>
  <si>
    <r>
      <rPr>
        <rFont val="Arial"/>
        <color theme="4"/>
        <sz val="10.0"/>
      </rPr>
      <t>CompletionStatus(ToBeDone, Done, NotApplicable</t>
    </r>
    <r>
      <rPr>
        <rFont val="Arial"/>
        <color rgb="FF000000"/>
        <sz val="10.0"/>
      </rPr>
      <t>, Attendee)</t>
    </r>
  </si>
  <si>
    <t>TaskStatus(needs to be done, done, not applicable)</t>
  </si>
  <si>
    <r>
      <rPr>
        <rFont val="Arial"/>
        <color rgb="FF000000"/>
        <sz val="10.0"/>
      </rPr>
      <t>Person(</t>
    </r>
    <r>
      <rPr>
        <rFont val="Arial"/>
        <color theme="4"/>
        <sz val="10.0"/>
      </rPr>
      <t>string lastName, string firstName, string emailAddress, string password</t>
    </r>
    <r>
      <rPr>
        <rFont val="Arial"/>
        <color rgb="FF000000"/>
        <sz val="10.0"/>
      </rPr>
      <t>)</t>
    </r>
  </si>
  <si>
    <r>
      <rPr>
        <rFont val="Arial"/>
        <color theme="4"/>
        <sz val="10.0"/>
      </rPr>
      <t>Organizer</t>
    </r>
    <r>
      <rPr>
        <rFont val="Arial"/>
        <color theme="4"/>
        <sz val="10.0"/>
      </rPr>
      <t>(</t>
    </r>
    <r>
      <rPr>
        <rFont val="Arial"/>
        <color theme="4"/>
        <sz val="10.0"/>
      </rPr>
      <t>string address, string phoneNumber</t>
    </r>
    <r>
      <rPr>
        <rFont val="Arial"/>
        <color theme="4"/>
        <sz val="10.0"/>
      </rPr>
      <t>)</t>
    </r>
  </si>
  <si>
    <r>
      <rPr>
        <rFont val="Arial"/>
        <color theme="4"/>
        <sz val="10.0"/>
      </rPr>
      <t>Organizer</t>
    </r>
    <r>
      <rPr>
        <rFont val="Arial"/>
        <color theme="4"/>
        <sz val="10.0"/>
      </rPr>
      <t>(String firstName, String lastName, String email, String address, String phoneNumber, String password)</t>
    </r>
  </si>
  <si>
    <r>
      <rPr>
        <rFont val="Arial"/>
        <color theme="4"/>
        <sz val="10.0"/>
      </rPr>
      <t>Attendee</t>
    </r>
    <r>
      <rPr>
        <rFont val="Arial"/>
        <color theme="4"/>
        <sz val="10.0"/>
      </rPr>
      <t>()</t>
    </r>
  </si>
  <si>
    <t>Attendee(String firstName, String lastName, String email, String password)</t>
  </si>
  <si>
    <r>
      <rPr>
        <rFont val="Arial"/>
        <color theme="4"/>
        <sz val="10.0"/>
      </rPr>
      <t>TaskStatus(</t>
    </r>
    <r>
      <rPr>
        <rFont val="Arial"/>
        <color theme="4"/>
        <sz val="10.0"/>
      </rPr>
      <t>CompletionStatus status)</t>
    </r>
  </si>
  <si>
    <r>
      <rPr>
        <rFont val="Arial"/>
        <color theme="4"/>
        <sz val="10.0"/>
      </rPr>
      <t>Task</t>
    </r>
    <r>
      <rPr>
        <rFont val="Arial"/>
        <color rgb="FF000000"/>
        <sz val="10.0"/>
      </rPr>
      <t xml:space="preserve">(String description, </t>
    </r>
    <r>
      <rPr>
        <rFont val="Arial"/>
        <color theme="4"/>
        <sz val="10.0"/>
      </rPr>
      <t>TaskStatus status</t>
    </r>
    <r>
      <rPr>
        <rFont val="Arial"/>
        <color rgb="FF000000"/>
        <sz val="10.0"/>
      </rPr>
      <t>)</t>
    </r>
  </si>
  <si>
    <r>
      <rPr>
        <rFont val="Arial"/>
        <color rgb="FF000000"/>
        <sz val="10.0"/>
      </rPr>
      <t>Registration(</t>
    </r>
    <r>
      <rPr>
        <rFont val="Arial"/>
        <color rgb="FF000000"/>
        <sz val="10.0"/>
      </rPr>
      <t>AttendeeStatus status</t>
    </r>
    <r>
      <rPr>
        <rFont val="Arial"/>
        <color rgb="FF000000"/>
        <sz val="10.0"/>
      </rPr>
      <t>)</t>
    </r>
  </si>
  <si>
    <t>Location(String name, String address)</t>
  </si>
  <si>
    <r>
      <rPr>
        <rFont val="Arial"/>
        <color rgb="FF4285F4"/>
        <sz val="10.0"/>
      </rPr>
      <t>Event(string occasion</t>
    </r>
    <r>
      <rPr>
        <rFont val="Arial"/>
        <color rgb="FF000000"/>
        <sz val="10.0"/>
      </rPr>
      <t xml:space="preserve">, </t>
    </r>
    <r>
      <rPr>
        <rFont val="Arial"/>
        <color theme="6"/>
        <sz val="10.0"/>
      </rPr>
      <t>date startTime, date endTime</t>
    </r>
    <r>
      <rPr>
        <rFont val="Arial"/>
        <color rgb="FF000000"/>
        <sz val="10.0"/>
      </rPr>
      <t>)</t>
    </r>
  </si>
  <si>
    <r>
      <rPr>
        <rFont val="Arial"/>
        <color theme="4"/>
        <sz val="10.0"/>
      </rPr>
      <t>Event</t>
    </r>
    <r>
      <rPr>
        <rFont val="Arial"/>
        <color rgb="FF000000"/>
        <sz val="10.0"/>
      </rPr>
      <t xml:space="preserve">(EventType eventType, </t>
    </r>
    <r>
      <rPr>
        <rFont val="Arial"/>
        <color theme="6"/>
        <sz val="10.0"/>
      </rPr>
      <t>DateTime startDate, DateTime endDate</t>
    </r>
    <r>
      <rPr>
        <rFont val="Arial"/>
        <color rgb="FF000000"/>
        <sz val="10.0"/>
      </rPr>
      <t xml:space="preserve">, </t>
    </r>
    <r>
      <rPr>
        <rFont val="Arial"/>
        <color theme="4"/>
        <sz val="10.0"/>
      </rPr>
      <t>String occasion</t>
    </r>
    <r>
      <rPr>
        <rFont val="Arial"/>
        <color rgb="FF000000"/>
        <sz val="10.0"/>
      </rPr>
      <t>, Location location)</t>
    </r>
  </si>
  <si>
    <t>EventType(birthday party, graduation party)</t>
  </si>
  <si>
    <t>1 Organizer associate 0..* Event</t>
  </si>
  <si>
    <t>0..* Event associate 1..* Organizer</t>
  </si>
  <si>
    <t>mul1 Organizer contain mul2 Event</t>
  </si>
  <si>
    <t>1..* Event associate 1..* Task</t>
  </si>
  <si>
    <t>mul1 Event contain mul2 Task</t>
  </si>
  <si>
    <t>1 Event associate 1 Location</t>
  </si>
  <si>
    <t>1..* Organizer associate 1..* Attendee</t>
  </si>
  <si>
    <t>1..* Attendee associate 1..* Organizer</t>
  </si>
  <si>
    <t>1..* Event associate 1..* Attendee</t>
  </si>
  <si>
    <t>1..* Attendee associate 1..* Event</t>
  </si>
  <si>
    <t>1..* Task associate 1..* Event</t>
  </si>
  <si>
    <t>Recommendation(key player, first team player, reserve team player, prospective player, not a good signing)</t>
  </si>
  <si>
    <r>
      <rPr>
        <rFont val="Arial"/>
        <color rgb="FF000000"/>
        <sz val="10.0"/>
      </rPr>
      <t>ScoutingStatus(</t>
    </r>
    <r>
      <rPr>
        <rFont val="Arial"/>
        <color rgb="FF000000"/>
        <sz val="10.0"/>
      </rPr>
      <t>LONG_LISTED, SHORT_LISTED</t>
    </r>
    <r>
      <rPr>
        <rFont val="Arial"/>
        <color rgb="FF000000"/>
        <sz val="10.0"/>
      </rPr>
      <t>, RECOMMENDED_FOR_SIGNING, OFFER_MADE)</t>
    </r>
  </si>
  <si>
    <t>ScoutKind(REGULAR_SCOUNT, HEAD_SCOUT)</t>
  </si>
  <si>
    <r>
      <rPr>
        <rFont val="Arial"/>
        <color rgb="FF000000"/>
        <sz val="10.0"/>
      </rPr>
      <t>abstract Person(</t>
    </r>
    <r>
      <rPr>
        <rFont val="Arial"/>
        <color theme="4"/>
        <sz val="10.0"/>
      </rPr>
      <t>string firstName, string lastName</t>
    </r>
    <r>
      <rPr>
        <rFont val="Arial"/>
        <color rgb="FF000000"/>
        <sz val="10.0"/>
      </rPr>
      <t>)</t>
    </r>
  </si>
  <si>
    <t>Employee(string name)</t>
  </si>
  <si>
    <r>
      <rPr>
        <rFont val="Arial"/>
        <color theme="4"/>
        <sz val="10.0"/>
      </rPr>
      <t>Player</t>
    </r>
    <r>
      <rPr>
        <rFont val="Arial"/>
        <color rgb="FF000000"/>
        <sz val="10.0"/>
      </rPr>
      <t>(ScoutingStatus status)</t>
    </r>
  </si>
  <si>
    <r>
      <rPr>
        <rFont val="Arial"/>
        <color theme="4"/>
        <sz val="10.0"/>
      </rPr>
      <t>Player(string name</t>
    </r>
    <r>
      <rPr>
        <rFont val="Arial"/>
        <color rgb="FF000000"/>
        <sz val="10.0"/>
      </rPr>
      <t>, Position position)</t>
    </r>
  </si>
  <si>
    <r>
      <rPr>
        <rFont val="Arial"/>
        <color theme="4"/>
        <sz val="10.0"/>
      </rPr>
      <t>HeadCoach</t>
    </r>
    <r>
      <rPr>
        <rFont val="Arial"/>
        <color theme="4"/>
        <sz val="10.0"/>
      </rPr>
      <t>()</t>
    </r>
  </si>
  <si>
    <t>HeadCoach(string name)</t>
  </si>
  <si>
    <t>Director(string name)</t>
  </si>
  <si>
    <r>
      <rPr>
        <rFont val="Arial"/>
        <color theme="4"/>
        <sz val="10.0"/>
      </rPr>
      <t>Scout</t>
    </r>
    <r>
      <rPr>
        <rFont val="Arial"/>
        <color rgb="FF000000"/>
        <sz val="10.0"/>
      </rPr>
      <t>(ScoutKind scoutKind)</t>
    </r>
  </si>
  <si>
    <t>Scout(string name)</t>
  </si>
  <si>
    <r>
      <rPr>
        <rFont val="Arial"/>
        <color rgb="FF000000"/>
        <sz val="10.0"/>
      </rPr>
      <t>Offer</t>
    </r>
    <r>
      <rPr>
        <rFont val="Arial"/>
        <color rgb="FF000000"/>
        <sz val="10.0"/>
      </rPr>
      <t>(int value)</t>
    </r>
  </si>
  <si>
    <r>
      <rPr>
        <rFont val="Arial"/>
        <color theme="4"/>
        <sz val="10.0"/>
      </rPr>
      <t>ScoutingAssignment</t>
    </r>
    <r>
      <rPr>
        <rFont val="Arial"/>
        <color rgb="FF000000"/>
        <sz val="10.0"/>
      </rPr>
      <t>(Player player, Scout scout)</t>
    </r>
  </si>
  <si>
    <r>
      <rPr>
        <rFont val="Arial"/>
        <color theme="4"/>
        <sz val="10.0"/>
      </rPr>
      <t xml:space="preserve">ScoutReport(string pro, string con, </t>
    </r>
    <r>
      <rPr>
        <rFont val="Arial"/>
        <color theme="4"/>
        <sz val="10.0"/>
      </rPr>
      <t>Recommendation recommendation</t>
    </r>
    <r>
      <rPr>
        <rFont val="Arial"/>
        <color theme="4"/>
        <sz val="10.0"/>
      </rPr>
      <t>)</t>
    </r>
  </si>
  <si>
    <r>
      <rPr>
        <rFont val="Arial"/>
        <color theme="4"/>
        <sz val="10.0"/>
      </rPr>
      <t>ScoutingReport</t>
    </r>
    <r>
      <rPr>
        <rFont val="Arial"/>
        <color rgb="FF000000"/>
        <sz val="10.0"/>
      </rPr>
      <t xml:space="preserve">(ScoutingAssignment scoutingAssignment, </t>
    </r>
    <r>
      <rPr>
        <rFont val="Arial"/>
        <color theme="4"/>
        <sz val="10.0"/>
      </rPr>
      <t>string pros, string cons, Recommendation recommendation</t>
    </r>
    <r>
      <rPr>
        <rFont val="Arial"/>
        <color rgb="FF000000"/>
        <sz val="10.0"/>
      </rPr>
      <t>)</t>
    </r>
  </si>
  <si>
    <r>
      <rPr>
        <rFont val="Arial"/>
        <color theme="4"/>
        <sz val="10.0"/>
      </rPr>
      <t>PlayerProfile(</t>
    </r>
    <r>
      <rPr>
        <rFont val="Arial"/>
        <color theme="4"/>
        <sz val="10.0"/>
      </rPr>
      <t>Position position</t>
    </r>
    <r>
      <rPr>
        <rFont val="Arial"/>
        <color theme="4"/>
        <sz val="10.0"/>
      </rPr>
      <t>)</t>
    </r>
  </si>
  <si>
    <r>
      <rPr>
        <rFont val="Arial"/>
        <color theme="4"/>
        <sz val="10.0"/>
      </rPr>
      <t>PlayerProfile(Position position</t>
    </r>
    <r>
      <rPr>
        <rFont val="Arial"/>
        <color rgb="FF000000"/>
        <sz val="10.0"/>
      </rPr>
      <t>,</t>
    </r>
    <r>
      <rPr>
        <rFont val="Arial"/>
        <color theme="6"/>
        <sz val="10.0"/>
      </rPr>
      <t xml:space="preserve"> string attribute, string value</t>
    </r>
    <r>
      <rPr>
        <rFont val="Arial"/>
        <color rgb="FF000000"/>
        <sz val="10.0"/>
      </rPr>
      <t>)</t>
    </r>
  </si>
  <si>
    <r>
      <rPr>
        <rFont val="Arial"/>
        <color rgb="FF000000"/>
        <sz val="10.0"/>
      </rPr>
      <t>PlayerAttribute(</t>
    </r>
    <r>
      <rPr>
        <rFont val="Arial"/>
        <color theme="6"/>
        <sz val="10.0"/>
      </rPr>
      <t>string name, int value</t>
    </r>
    <r>
      <rPr>
        <rFont val="Arial"/>
        <color rgb="FF000000"/>
        <sz val="10.0"/>
      </rPr>
      <t>)</t>
    </r>
  </si>
  <si>
    <t>1 Scout contain 1..* ScoutingAssignment</t>
  </si>
  <si>
    <t>1 Scout associate 1..* ScoutingAssignment</t>
  </si>
  <si>
    <t>1 ScoutingAssignment contain 1 ScoutingReport</t>
  </si>
  <si>
    <t>1 ScoutingAssignment associate 1 ScoutingReport</t>
  </si>
  <si>
    <t>1 HeadCoach contain 1..* PlayerProfile</t>
  </si>
  <si>
    <t>1 HeadCoach associate 1..* PlayerProfile</t>
  </si>
  <si>
    <t>HeadCoach inherit Employee</t>
  </si>
  <si>
    <t>Director inherit Employee</t>
  </si>
  <si>
    <t>Scout inherit Employee</t>
  </si>
  <si>
    <t>1 Player contain 1..* ScoutingReport</t>
  </si>
  <si>
    <t>1 HeadCoach associate 1..* Scout</t>
  </si>
  <si>
    <t>1 Director associate 1 HeadCoach</t>
  </si>
  <si>
    <t>1 Scout associate 1..* Player</t>
  </si>
  <si>
    <t>1 Player associate 1..* ScoutingReport</t>
  </si>
  <si>
    <r>
      <rPr>
        <rFont val="Arial"/>
        <color rgb="FF000000"/>
        <sz val="10.0"/>
      </rPr>
      <t xml:space="preserve">CommandType </t>
    </r>
    <r>
      <rPr>
        <rFont val="Arial"/>
        <color rgb="FF000000"/>
        <sz val="10.0"/>
      </rPr>
      <t>(lockDoor, turnOnHeating)</t>
    </r>
  </si>
  <si>
    <r>
      <rPr>
        <rFont val="Arial"/>
        <color theme="4"/>
        <sz val="10.0"/>
      </rPr>
      <t xml:space="preserve">CommandStatus </t>
    </r>
    <r>
      <rPr>
        <rFont val="Arial"/>
        <color theme="4"/>
        <sz val="10.0"/>
      </rPr>
      <t>(Requested, Completed, Failed)</t>
    </r>
  </si>
  <si>
    <t>CommandStatus(requested, completed, failed)</t>
  </si>
  <si>
    <t>RuleStatus (created, edited, activated, deactivated )</t>
  </si>
  <si>
    <r>
      <rPr>
        <rFont val="Arial"/>
        <color rgb="FF4285F4"/>
        <sz val="10.0"/>
      </rPr>
      <t>BooleanOperator(AND, OR</t>
    </r>
    <r>
      <rPr>
        <rFont val="Arial"/>
        <color rgb="FF000000"/>
        <sz val="10.0"/>
      </rPr>
      <t xml:space="preserve">, </t>
    </r>
    <r>
      <rPr>
        <rFont val="Arial"/>
        <color theme="6"/>
        <sz val="10.0"/>
      </rPr>
      <t>NOT</t>
    </r>
    <r>
      <rPr>
        <rFont val="Arial"/>
        <color rgb="FF000000"/>
        <sz val="10.0"/>
      </rPr>
      <t>)</t>
    </r>
  </si>
  <si>
    <t>DeviceType(temperatureSensor, movementSensor, lightController, lockController)</t>
  </si>
  <si>
    <r>
      <rPr>
        <rFont val="Arial"/>
        <color rgb="FF4285F4"/>
        <sz val="10.0"/>
      </rPr>
      <t>SmartHome</t>
    </r>
    <r>
      <rPr>
        <rFont val="Arial"/>
        <color rgb="FF000000"/>
        <sz val="10.0"/>
      </rPr>
      <t>(</t>
    </r>
    <r>
      <rPr>
        <rFont val="Arial"/>
        <color theme="6"/>
        <sz val="10.0"/>
      </rPr>
      <t>string physicalAddress</t>
    </r>
    <r>
      <rPr>
        <rFont val="Arial"/>
        <color rgb="FF000000"/>
        <sz val="10.0"/>
      </rPr>
      <t>)</t>
    </r>
  </si>
  <si>
    <r>
      <rPr>
        <rFont val="Arial"/>
        <color rgb="FF4285F4"/>
        <sz val="10.0"/>
      </rPr>
      <t>User(string name</t>
    </r>
    <r>
      <rPr>
        <rFont val="Arial"/>
        <color rgb="FF000000"/>
        <sz val="10.0"/>
      </rPr>
      <t>, string email)</t>
    </r>
  </si>
  <si>
    <r>
      <rPr>
        <rFont val="Arial"/>
        <color theme="4"/>
        <sz val="10.0"/>
      </rPr>
      <t>Room</t>
    </r>
    <r>
      <rPr>
        <rFont val="Arial"/>
        <color theme="4"/>
        <sz val="10.0"/>
      </rPr>
      <t>()</t>
    </r>
  </si>
  <si>
    <r>
      <rPr>
        <rFont val="Arial"/>
        <color theme="4"/>
        <sz val="10.0"/>
      </rPr>
      <t>Room</t>
    </r>
    <r>
      <rPr>
        <rFont val="Arial"/>
        <color rgb="FF000000"/>
        <sz val="10.0"/>
      </rPr>
      <t>(string name)</t>
    </r>
  </si>
  <si>
    <r>
      <rPr>
        <rFont val="Arial"/>
        <color rgb="FF000000"/>
        <sz val="10.0"/>
      </rPr>
      <t xml:space="preserve">abstract </t>
    </r>
    <r>
      <rPr>
        <rFont val="Arial"/>
        <color theme="6"/>
        <sz val="10.0"/>
      </rPr>
      <t>Device</t>
    </r>
    <r>
      <rPr>
        <rFont val="Arial"/>
        <color theme="4"/>
        <sz val="10.0"/>
      </rPr>
      <t>(DeviceStatus deviceStatus, int deviceID</t>
    </r>
    <r>
      <rPr>
        <rFont val="Arial"/>
        <color rgb="FF000000"/>
        <sz val="10.0"/>
      </rPr>
      <t>)</t>
    </r>
  </si>
  <si>
    <r>
      <rPr>
        <rFont val="Arial"/>
        <color theme="6"/>
        <sz val="10.0"/>
      </rPr>
      <t>Device</t>
    </r>
    <r>
      <rPr>
        <rFont val="Arial"/>
        <color rgb="FF000000"/>
        <sz val="10.0"/>
      </rPr>
      <t>(</t>
    </r>
    <r>
      <rPr>
        <rFont val="Arial"/>
        <color theme="4"/>
        <sz val="10.0"/>
      </rPr>
      <t>string deviceIdentifier, DeviceType deviceType</t>
    </r>
    <r>
      <rPr>
        <rFont val="Arial"/>
        <color rgb="FF000000"/>
        <sz val="10.0"/>
      </rPr>
      <t>)</t>
    </r>
  </si>
  <si>
    <r>
      <rPr>
        <rFont val="Arial"/>
        <color rgb="FF000000"/>
        <sz val="10.0"/>
      </rPr>
      <t>SensorDevice</t>
    </r>
    <r>
      <rPr>
        <rFont val="Arial"/>
        <color rgb="FF000000"/>
        <sz val="10.0"/>
      </rPr>
      <t>()</t>
    </r>
  </si>
  <si>
    <r>
      <rPr>
        <rFont val="Arial"/>
        <color rgb="FF000000"/>
        <sz val="10.0"/>
      </rPr>
      <t>ActuatorDevice</t>
    </r>
    <r>
      <rPr>
        <rFont val="Arial"/>
        <color rgb="FF000000"/>
        <sz val="10.0"/>
      </rPr>
      <t>()</t>
    </r>
  </si>
  <si>
    <r>
      <rPr>
        <rFont val="Arial"/>
        <color theme="4"/>
        <sz val="10.0"/>
      </rPr>
      <t>ActvityLog</t>
    </r>
    <r>
      <rPr>
        <rFont val="Arial"/>
        <color theme="4"/>
        <sz val="10.0"/>
      </rPr>
      <t>()</t>
    </r>
  </si>
  <si>
    <t>ActivityLog()</t>
  </si>
  <si>
    <r>
      <rPr>
        <rFont val="Arial"/>
        <color rgb="FF000000"/>
        <sz val="10.0"/>
      </rPr>
      <t>abstract RuntimeElement(</t>
    </r>
    <r>
      <rPr>
        <rFont val="Arial"/>
        <color theme="6"/>
        <sz val="10.0"/>
      </rPr>
      <t>time timestamp</t>
    </r>
    <r>
      <rPr>
        <rFont val="Arial"/>
        <color rgb="FF000000"/>
        <sz val="10.0"/>
      </rPr>
      <t>)</t>
    </r>
  </si>
  <si>
    <r>
      <rPr>
        <rFont val="Arial"/>
        <color theme="4"/>
        <sz val="10.0"/>
      </rPr>
      <t>SensorReading</t>
    </r>
    <r>
      <rPr>
        <rFont val="Arial"/>
        <color theme="4"/>
        <sz val="10.0"/>
      </rPr>
      <t xml:space="preserve">(double </t>
    </r>
    <r>
      <rPr>
        <rFont val="Arial"/>
        <color theme="4"/>
        <sz val="10.0"/>
      </rPr>
      <t>value</t>
    </r>
    <r>
      <rPr>
        <rFont val="Arial"/>
        <color theme="4"/>
        <sz val="10.0"/>
      </rPr>
      <t>)</t>
    </r>
  </si>
  <si>
    <r>
      <rPr>
        <rFont val="Arial"/>
        <color rgb="FF4285F4"/>
        <sz val="10.0"/>
      </rPr>
      <t xml:space="preserve">SensorReading(float measuredValue, </t>
    </r>
    <r>
      <rPr>
        <rFont val="Arial"/>
        <color theme="6"/>
        <sz val="10.0"/>
      </rPr>
      <t>datetime timestamp</t>
    </r>
    <r>
      <rPr>
        <rFont val="Arial"/>
        <color rgb="FF4285F4"/>
        <sz val="10.0"/>
      </rPr>
      <t>)</t>
    </r>
  </si>
  <si>
    <r>
      <rPr>
        <rFont val="Arial"/>
        <color theme="4"/>
        <sz val="10.0"/>
      </rPr>
      <t>ControlCommand</t>
    </r>
    <r>
      <rPr>
        <rFont val="Arial"/>
        <color rgb="FF000000"/>
        <sz val="10.0"/>
      </rPr>
      <t xml:space="preserve"> (</t>
    </r>
    <r>
      <rPr>
        <rFont val="Arial"/>
        <color theme="6"/>
        <sz val="10.0"/>
      </rPr>
      <t>CommandType commandType</t>
    </r>
    <r>
      <rPr>
        <rFont val="Arial"/>
        <color rgb="FF000000"/>
        <sz val="10.0"/>
      </rPr>
      <t xml:space="preserve">, </t>
    </r>
    <r>
      <rPr>
        <rFont val="Arial"/>
        <color theme="4"/>
        <sz val="10.0"/>
      </rPr>
      <t>CommandStatus commandStatus</t>
    </r>
    <r>
      <rPr>
        <rFont val="Arial"/>
        <color rgb="FF000000"/>
        <sz val="10.0"/>
      </rPr>
      <t>)</t>
    </r>
  </si>
  <si>
    <r>
      <rPr>
        <rFont val="Arial"/>
        <color theme="4"/>
        <sz val="10.0"/>
      </rPr>
      <t>ControlCommand</t>
    </r>
    <r>
      <rPr>
        <rFont val="Arial"/>
        <color rgb="FF000000"/>
        <sz val="10.0"/>
      </rPr>
      <t>(</t>
    </r>
    <r>
      <rPr>
        <rFont val="Arial"/>
        <color theme="6"/>
        <sz val="10.0"/>
      </rPr>
      <t>string command</t>
    </r>
    <r>
      <rPr>
        <rFont val="Arial"/>
        <color rgb="FF000000"/>
        <sz val="10.0"/>
      </rPr>
      <t xml:space="preserve">, </t>
    </r>
    <r>
      <rPr>
        <rFont val="Arial"/>
        <color theme="6"/>
        <sz val="10.0"/>
      </rPr>
      <t>datetime timestamp</t>
    </r>
    <r>
      <rPr>
        <rFont val="Arial"/>
        <color rgb="FF000000"/>
        <sz val="10.0"/>
      </rPr>
      <t xml:space="preserve">, </t>
    </r>
    <r>
      <rPr>
        <rFont val="Arial"/>
        <color theme="4"/>
        <sz val="10.0"/>
      </rPr>
      <t>CommandStatus commandStatus</t>
    </r>
    <r>
      <rPr>
        <rFont val="Arial"/>
        <color rgb="FF000000"/>
        <sz val="10.0"/>
      </rPr>
      <t>)</t>
    </r>
  </si>
  <si>
    <r>
      <rPr>
        <rFont val="Arial"/>
        <color rgb="FF000000"/>
        <sz val="10.0"/>
      </rPr>
      <t>AlertRule</t>
    </r>
    <r>
      <rPr>
        <rFont val="Arial"/>
        <color rgb="FF000000"/>
        <sz val="10.0"/>
      </rPr>
      <t xml:space="preserve"> (RuleStatus ruleStatus)</t>
    </r>
  </si>
  <si>
    <r>
      <rPr>
        <rFont val="Arial"/>
        <color rgb="FF000000"/>
        <sz val="10.0"/>
      </rPr>
      <t xml:space="preserve">abstract </t>
    </r>
    <r>
      <rPr>
        <rFont val="Arial"/>
        <color theme="6"/>
        <sz val="10.0"/>
      </rPr>
      <t>BooleanExpression</t>
    </r>
    <r>
      <rPr>
        <rFont val="Arial"/>
        <color rgb="FF000000"/>
        <sz val="10.0"/>
      </rPr>
      <t>()</t>
    </r>
  </si>
  <si>
    <r>
      <rPr>
        <rFont val="Arial"/>
        <color theme="6"/>
        <sz val="10.0"/>
      </rPr>
      <t>AutomationRule</t>
    </r>
    <r>
      <rPr>
        <rFont val="Arial"/>
        <color rgb="FF000000"/>
        <sz val="10.0"/>
      </rPr>
      <t>(</t>
    </r>
    <r>
      <rPr>
        <rFont val="Arial"/>
        <color theme="6"/>
        <sz val="10.0"/>
      </rPr>
      <t>string precondition, string action</t>
    </r>
    <r>
      <rPr>
        <rFont val="Arial"/>
        <color rgb="FF000000"/>
        <sz val="10.0"/>
      </rPr>
      <t>)</t>
    </r>
  </si>
  <si>
    <r>
      <rPr>
        <rFont val="Arial"/>
        <color theme="6"/>
        <sz val="10.0"/>
      </rPr>
      <t>BinaryExpression</t>
    </r>
    <r>
      <rPr>
        <rFont val="Arial"/>
        <color rgb="FF000000"/>
        <sz val="10.0"/>
      </rPr>
      <t>(BinaryOp binaryOp)</t>
    </r>
  </si>
  <si>
    <t>CommandSequence()</t>
  </si>
  <si>
    <t>RuleHierarchy()</t>
  </si>
  <si>
    <t>1 SmartHome associate 1..* Room</t>
  </si>
  <si>
    <t>1 SmartHome contain 1..* Room</t>
  </si>
  <si>
    <t>1 SmartHome associate 1 ActivityLog</t>
  </si>
  <si>
    <t>1 User associate 1..* SmartHome</t>
  </si>
  <si>
    <t>1 Room associate 0..* Device</t>
  </si>
  <si>
    <t>1 Room contain 0..* Device</t>
  </si>
  <si>
    <t>1 ActivityLog associate 0..* SensorReading</t>
  </si>
  <si>
    <t>1 ActivityLog contain 0..* SensorReading</t>
  </si>
  <si>
    <t>1 ActivityLog associate 0..* ControlCommand</t>
  </si>
  <si>
    <t>1 ActivityLog contain 0..* ControlCommand</t>
  </si>
  <si>
    <t>1 Device associate 0..* SensorReading</t>
  </si>
  <si>
    <t>SensorReading inherit Device</t>
  </si>
  <si>
    <t>1 Device contain 0..* SensorReading</t>
  </si>
  <si>
    <t>ControlCommand inherit Device</t>
  </si>
  <si>
    <t>1 Device associate 0..* ControlCommand</t>
  </si>
  <si>
    <t>1 Device contain 0..* ControlCommand</t>
  </si>
  <si>
    <t>1 User associate 0..* AutomationRule</t>
  </si>
  <si>
    <t>1 AutomationRule associate 0..* RuleHierarchy</t>
  </si>
  <si>
    <t>1 User contain 0..* AutomationRule</t>
  </si>
  <si>
    <t>1 AutomationRule contain 0..* RuleHierarchy</t>
  </si>
  <si>
    <t>Level(primary, high, university)</t>
  </si>
  <si>
    <t>PaymentMethod(credit_card, wire_transfer)</t>
  </si>
  <si>
    <r>
      <rPr>
        <rFont val="Arial"/>
        <color theme="4"/>
      </rPr>
      <t>User(string name, string email</t>
    </r>
    <r>
      <rPr>
        <rFont val="Arial"/>
        <color rgb="FF000000"/>
      </rPr>
      <t>)</t>
    </r>
  </si>
  <si>
    <t>Tutor(String name, String email, String bankAccount)</t>
  </si>
  <si>
    <t>TutoringOffer(float hourlyPrice)</t>
  </si>
  <si>
    <r>
      <rPr>
        <rFont val="Arial"/>
        <color theme="4"/>
      </rPr>
      <t>TutoringOffer</t>
    </r>
    <r>
      <rPr>
        <rFont val="Arial"/>
        <color rgb="FF000000"/>
      </rPr>
      <t xml:space="preserve">(Level level, </t>
    </r>
    <r>
      <rPr>
        <rFont val="Arial"/>
        <color theme="4"/>
      </rPr>
      <t>double price</t>
    </r>
    <r>
      <rPr>
        <rFont val="Arial"/>
        <color rgb="FF000000"/>
      </rPr>
      <t>, Subject subject, Tutor tutor)</t>
    </r>
  </si>
  <si>
    <t>Subject(mathematics, science, literature)</t>
  </si>
  <si>
    <r>
      <rPr>
        <rFont val="Arial"/>
        <color rgb="FF4285F4"/>
      </rPr>
      <t>TutorAvailability</t>
    </r>
    <r>
      <rPr>
        <rFont val="Arial"/>
        <color rgb="FF000000"/>
      </rPr>
      <t>(</t>
    </r>
    <r>
      <rPr>
        <rFont val="Arial"/>
        <color theme="6"/>
      </rPr>
      <t>Date startTime, Time endTime</t>
    </r>
    <r>
      <rPr>
        <rFont val="Arial"/>
        <color rgb="FF000000"/>
      </rPr>
      <t>)</t>
    </r>
  </si>
  <si>
    <r>
      <rPr>
        <rFont val="Arial"/>
        <color theme="4"/>
      </rPr>
      <t>Availability</t>
    </r>
    <r>
      <rPr>
        <rFont val="Arial"/>
        <color rgb="FF000000"/>
      </rPr>
      <t>(</t>
    </r>
    <r>
      <rPr>
        <rFont val="Arial"/>
        <color theme="6"/>
      </rPr>
      <t>String day, String time</t>
    </r>
    <r>
      <rPr>
        <rFont val="Arial"/>
        <color rgb="FF000000"/>
      </rPr>
      <t>, Tutor tutor)</t>
    </r>
  </si>
  <si>
    <r>
      <rPr>
        <rFont val="Arial"/>
        <color rgb="FF000000"/>
      </rPr>
      <t>abstract TutoringElement(</t>
    </r>
    <r>
      <rPr>
        <rFont val="Arial"/>
        <color theme="6"/>
      </rPr>
      <t>LevelOfTutoring tutoringLevel</t>
    </r>
    <r>
      <rPr>
        <rFont val="Arial"/>
        <color rgb="FF000000"/>
      </rPr>
      <t>)</t>
    </r>
  </si>
  <si>
    <t>Student()</t>
  </si>
  <si>
    <t>Student(String name, String email)</t>
  </si>
  <si>
    <r>
      <rPr>
        <rFont val="Arial"/>
        <color rgb="FF4285F4"/>
      </rPr>
      <t>TutoringRequest</t>
    </r>
    <r>
      <rPr>
        <rFont val="Arial"/>
        <color rgb="FF000000"/>
      </rPr>
      <t>(</t>
    </r>
    <r>
      <rPr>
        <rFont val="Arial"/>
        <color theme="6"/>
      </rPr>
      <t>Level level</t>
    </r>
    <r>
      <rPr>
        <rFont val="Arial"/>
        <color rgb="FF000000"/>
      </rPr>
      <t>, String date, String time, Student student, Tutor tutor)</t>
    </r>
  </si>
  <si>
    <r>
      <rPr>
        <rFont val="Arial"/>
        <color theme="4"/>
      </rPr>
      <t>TutoringSession</t>
    </r>
    <r>
      <rPr>
        <rFont val="Arial"/>
        <color rgb="FF000000"/>
      </rPr>
      <t>(</t>
    </r>
    <r>
      <rPr>
        <rFont val="Arial"/>
        <color theme="6"/>
      </rPr>
      <t>Date sessionDate,</t>
    </r>
    <r>
      <rPr>
        <rFont val="Arial"/>
        <color rgb="FF000000"/>
      </rPr>
      <t xml:space="preserve"> </t>
    </r>
    <r>
      <rPr>
        <rFont val="Arial"/>
        <color theme="4"/>
      </rPr>
      <t>float totalPrice</t>
    </r>
    <r>
      <rPr>
        <rFont val="Arial"/>
        <color rgb="FF000000"/>
      </rPr>
      <t>, SessionStatus sessionStatus)</t>
    </r>
  </si>
  <si>
    <r>
      <rPr>
        <rFont val="Arial"/>
        <color theme="4"/>
        <sz val="10.0"/>
      </rPr>
      <t>TutoringSession</t>
    </r>
    <r>
      <rPr>
        <rFont val="Arial"/>
        <color rgb="FF000000"/>
        <sz val="10.0"/>
      </rPr>
      <t>(</t>
    </r>
    <r>
      <rPr>
        <rFont val="Arial"/>
        <color theme="6"/>
        <sz val="10.0"/>
      </rPr>
      <t>String date</t>
    </r>
    <r>
      <rPr>
        <rFont val="Arial"/>
        <color rgb="FF000000"/>
        <sz val="10.0"/>
      </rPr>
      <t xml:space="preserve">, String time, </t>
    </r>
    <r>
      <rPr>
        <rFont val="Arial"/>
        <color theme="4"/>
        <sz val="10.0"/>
      </rPr>
      <t>double price</t>
    </r>
    <r>
      <rPr>
        <rFont val="Arial"/>
        <color rgb="FF000000"/>
        <sz val="10.0"/>
      </rPr>
      <t>, Tutor tutor, Student student)</t>
    </r>
  </si>
  <si>
    <t>Payment(PaymentKind paymentForm, date paymentDate)</t>
  </si>
  <si>
    <t>1 Tutor associate 0..* TutoringOffer</t>
  </si>
  <si>
    <t>mul1 TutoringOffer contain 1 Tutor</t>
  </si>
  <si>
    <t>1 Tutor associate 0..* Availability</t>
  </si>
  <si>
    <t>mul1 Availability contain 1 Tutor</t>
  </si>
  <si>
    <t>1 Student associate 0..* TutoringRequest</t>
  </si>
  <si>
    <t>mul1 TutoringRequest contain 1 Student</t>
  </si>
  <si>
    <t>1 Tutor associate 0..* TutoringRequest</t>
  </si>
  <si>
    <t>1 Tutor associate 0..* TutoringSession</t>
  </si>
  <si>
    <t>1 Student associate 0..* TutoringSession</t>
  </si>
  <si>
    <t>mul1 TutoringRequest contain 1 Tutor</t>
  </si>
  <si>
    <t>mul1 TutoringSession contain 1 Tutor</t>
  </si>
  <si>
    <t>mul1 TutoringSession contain 1 Student</t>
  </si>
  <si>
    <t>Color(literals)</t>
  </si>
  <si>
    <t>Points(literals)</t>
  </si>
  <si>
    <t>DestroyBlock()</t>
  </si>
  <si>
    <t>User(String username, String password)</t>
  </si>
  <si>
    <t>BlockAssignment(int gridHorizontalPosition, int gridVerticalPosition)</t>
  </si>
  <si>
    <r>
      <rPr>
        <rFont val="Arial"/>
        <color theme="4"/>
      </rPr>
      <t>Level</t>
    </r>
    <r>
      <rPr>
        <rFont val="Arial"/>
        <color theme="4"/>
      </rPr>
      <t xml:space="preserve"> (boolean isRandom)</t>
    </r>
  </si>
  <si>
    <r>
      <rPr>
        <rFont val="Arial"/>
        <color theme="4"/>
      </rPr>
      <t>Level</t>
    </r>
    <r>
      <rPr>
        <rFont val="Arial"/>
        <color rgb="FF000000"/>
      </rPr>
      <t xml:space="preserve">(int number, String arrangement, </t>
    </r>
    <r>
      <rPr>
        <rFont val="Arial"/>
        <color theme="4"/>
      </rPr>
      <t>boolean isRandom</t>
    </r>
    <r>
      <rPr>
        <rFont val="Arial"/>
        <color rgb="FF000000"/>
      </rPr>
      <t>)</t>
    </r>
  </si>
  <si>
    <r>
      <rPr>
        <rFont val="Arial"/>
        <color theme="4"/>
      </rPr>
      <t>Game (string name,</t>
    </r>
    <r>
      <rPr>
        <rFont val="Arial"/>
        <color theme="4"/>
      </rPr>
      <t xml:space="preserve"> int nrBlocksPerLevel)</t>
    </r>
  </si>
  <si>
    <r>
      <rPr>
        <rFont val="Arial"/>
        <color theme="4"/>
      </rPr>
      <t>Game(String name</t>
    </r>
    <r>
      <rPr>
        <rFont val="Arial"/>
        <color rgb="FF000000"/>
      </rPr>
      <t xml:space="preserve">, int levels, </t>
    </r>
    <r>
      <rPr>
        <rFont val="Arial"/>
        <color theme="6"/>
      </rPr>
      <t>int blocks</t>
    </r>
    <r>
      <rPr>
        <rFont val="Arial"/>
        <color rgb="FF000000"/>
      </rPr>
      <t>, int speed, int length)</t>
    </r>
  </si>
  <si>
    <r>
      <rPr>
        <rFont val="Arial"/>
        <color theme="4"/>
      </rPr>
      <t>Block</t>
    </r>
    <r>
      <rPr>
        <rFont val="Arial"/>
        <color rgb="FF000000"/>
      </rPr>
      <t xml:space="preserve">(int id, </t>
    </r>
    <r>
      <rPr>
        <rFont val="Arial"/>
        <color theme="6"/>
      </rPr>
      <t>int red, int green, int blue</t>
    </r>
    <r>
      <rPr>
        <rFont val="Arial"/>
        <color rgb="FF000000"/>
      </rPr>
      <t xml:space="preserve">, </t>
    </r>
    <r>
      <rPr>
        <rFont val="Arial"/>
        <color theme="6"/>
      </rPr>
      <t>int points</t>
    </r>
    <r>
      <rPr>
        <rFont val="Arial"/>
        <color rgb="FF000000"/>
      </rPr>
      <t>)</t>
    </r>
  </si>
  <si>
    <r>
      <rPr>
        <rFont val="Arial"/>
        <color theme="4"/>
      </rPr>
      <t>Block</t>
    </r>
    <r>
      <rPr>
        <rFont val="Arial"/>
        <color rgb="FF000000"/>
      </rPr>
      <t>(</t>
    </r>
    <r>
      <rPr>
        <rFont val="Arial"/>
        <color theme="6"/>
      </rPr>
      <t>Color color, Points points</t>
    </r>
    <r>
      <rPr>
        <rFont val="Arial"/>
        <color rgb="FF000000"/>
      </rPr>
      <t>)</t>
    </r>
  </si>
  <si>
    <r>
      <rPr>
        <rFont val="Arial"/>
        <color rgb="FF000000"/>
      </rPr>
      <t>Paddle</t>
    </r>
    <r>
      <rPr>
        <rFont val="Arial"/>
        <color rgb="FF000000"/>
      </rPr>
      <t>(int amxPaddleLength, int minPaddleLength)</t>
    </r>
  </si>
  <si>
    <r>
      <rPr>
        <rFont val="Arial"/>
        <color theme="4"/>
      </rPr>
      <t>Ball</t>
    </r>
    <r>
      <rPr>
        <rFont val="Arial"/>
        <color rgb="FF000000"/>
      </rPr>
      <t>(</t>
    </r>
    <r>
      <rPr>
        <rFont val="Arial"/>
        <color theme="6"/>
      </rPr>
      <t>int minBallSpeedX, int minBallSpeedY</t>
    </r>
    <r>
      <rPr>
        <rFont val="Arial"/>
        <color rgb="FF000000"/>
      </rPr>
      <t>)</t>
    </r>
  </si>
  <si>
    <r>
      <rPr>
        <rFont val="Arial"/>
        <color theme="4"/>
      </rPr>
      <t>Ball</t>
    </r>
    <r>
      <rPr>
        <rFont val="Arial"/>
        <color rgb="FF000000"/>
      </rPr>
      <t>(</t>
    </r>
    <r>
      <rPr>
        <rFont val="Arial"/>
        <color theme="6"/>
      </rPr>
      <t>int speed</t>
    </r>
    <r>
      <rPr>
        <rFont val="Arial"/>
        <color rgb="FF000000"/>
      </rPr>
      <t>, String direction)</t>
    </r>
  </si>
  <si>
    <r>
      <rPr>
        <rFont val="Arial"/>
        <color rgb="FF000000"/>
      </rPr>
      <t>HallOfFameEntry</t>
    </r>
    <r>
      <rPr>
        <rFont val="Arial"/>
        <color rgb="FF000000"/>
      </rPr>
      <t>(int score)</t>
    </r>
  </si>
  <si>
    <r>
      <rPr>
        <rFont val="Arial"/>
        <color theme="4"/>
      </rPr>
      <t>PlayedGame</t>
    </r>
    <r>
      <rPr>
        <rFont val="Arial"/>
        <color rgb="FF000000"/>
      </rPr>
      <t xml:space="preserve">(int id, </t>
    </r>
    <r>
      <rPr>
        <rFont val="Arial"/>
        <color theme="4"/>
      </rPr>
      <t>int score</t>
    </r>
    <r>
      <rPr>
        <rFont val="Arial"/>
        <color rgb="FF000000"/>
      </rPr>
      <t>, int lives, int currentLevel)</t>
    </r>
  </si>
  <si>
    <t>HallOfFame(int highScore)</t>
  </si>
  <si>
    <r>
      <rPr>
        <rFont val="Arial"/>
        <color theme="4"/>
      </rPr>
      <t>PlayedPaddle</t>
    </r>
    <r>
      <rPr>
        <rFont val="Arial"/>
        <color rgb="FF000000"/>
      </rPr>
      <t>(</t>
    </r>
    <r>
      <rPr>
        <rFont val="Arial"/>
        <color theme="6"/>
      </rPr>
      <t>double currentPaddleLength</t>
    </r>
    <r>
      <rPr>
        <rFont val="Arial"/>
        <color rgb="FF000000"/>
      </rPr>
      <t>, double currentPaddleX, double currentPaddleY)</t>
    </r>
  </si>
  <si>
    <r>
      <rPr>
        <rFont val="Arial"/>
        <color rgb="FF4285F4"/>
      </rPr>
      <t>Paddle</t>
    </r>
    <r>
      <rPr>
        <rFont val="Arial"/>
        <color rgb="FF000000"/>
      </rPr>
      <t>(</t>
    </r>
    <r>
      <rPr>
        <rFont val="Arial"/>
        <color theme="6"/>
      </rPr>
      <t>int length</t>
    </r>
    <r>
      <rPr>
        <rFont val="Arial"/>
        <color rgb="FF000000"/>
      </rPr>
      <t>)</t>
    </r>
  </si>
  <si>
    <t>PlayedBlockAssignment(int x, int y)</t>
  </si>
  <si>
    <r>
      <rPr>
        <rFont val="Arial"/>
        <color theme="4"/>
      </rPr>
      <t>Player</t>
    </r>
    <r>
      <rPr>
        <rFont val="Arial"/>
        <color rgb="FF000000"/>
      </rPr>
      <t>(int lives)</t>
    </r>
  </si>
  <si>
    <t>1 Game associate 1..* Block</t>
  </si>
  <si>
    <t>1 Game associate 1..* Level</t>
  </si>
  <si>
    <t>1 Level associate 1..* Block</t>
  </si>
  <si>
    <t>1 Level contain 1..* Block</t>
  </si>
  <si>
    <t>1 Admin associate 1..* Game</t>
  </si>
  <si>
    <t>1 Player associate 1..* Game</t>
  </si>
  <si>
    <t>1 Game associate 1 HallOfFame</t>
  </si>
  <si>
    <t>1 Game contain 1 HallOfFame</t>
  </si>
  <si>
    <t>1 Player associate 1 Ball</t>
  </si>
  <si>
    <t>1 Player associate 1 Paddle</t>
  </si>
  <si>
    <t>Admin inherit User</t>
  </si>
  <si>
    <t>Player inherit User</t>
  </si>
  <si>
    <t>1 Player contain 1 Ball</t>
  </si>
  <si>
    <t>1 Player contain 1 Paddle</t>
  </si>
  <si>
    <t>Color (red, blue, green, yellow)</t>
  </si>
  <si>
    <t>Color(RED, BLUE, GREEN, YELLOW)</t>
  </si>
  <si>
    <t>CardType(ROLL_DIE, CONNECT_TILES, REMOVE_CONNECTION, MOVE_TO_TILE, LOSE_TURN)</t>
  </si>
  <si>
    <r>
      <rPr>
        <rFont val="Arial"/>
        <color rgb="FF4285F4"/>
      </rPr>
      <t>Game</t>
    </r>
    <r>
      <rPr>
        <rFont val="Arial"/>
        <color rgb="FF000000"/>
      </rPr>
      <t xml:space="preserve">(int currentConnectionPieces, Mode mode, 
</t>
    </r>
    <r>
      <rPr>
        <rFont val="Arial"/>
        <color theme="6"/>
      </rPr>
      <t>const int spaceConnectionPieces=32, const int numberOfActionCards=32</t>
    </r>
    <r>
      <rPr>
        <rFont val="Arial"/>
        <color rgb="FF000000"/>
      </rPr>
      <t>)</t>
    </r>
  </si>
  <si>
    <r>
      <rPr>
        <rFont val="Arial"/>
        <color theme="4"/>
      </rPr>
      <t>Game</t>
    </r>
    <r>
      <rPr>
        <rFont val="Arial"/>
        <color rgb="FF000000"/>
      </rPr>
      <t>(1 GameBoard gameBoard, 1..* Player players, 1 Deck deck)</t>
    </r>
  </si>
  <si>
    <t>GameBoard(1..* Tile tiles, 1..* ConnectionPiece connectionPieces)</t>
  </si>
  <si>
    <r>
      <rPr>
        <rFont val="Arial"/>
        <color theme="4"/>
      </rPr>
      <t>ConnectionPiece</t>
    </r>
    <r>
      <rPr>
        <rFont val="Arial"/>
        <color rgb="FF000000"/>
      </rPr>
      <t>(2 Tile tiles)</t>
    </r>
  </si>
  <si>
    <r>
      <rPr>
        <rFont val="Arial"/>
        <color rgb="FF4285F4"/>
      </rPr>
      <t>Deck</t>
    </r>
    <r>
      <rPr>
        <rFont val="Arial"/>
        <color rgb="FF000000"/>
      </rPr>
      <t>(</t>
    </r>
    <r>
      <rPr>
        <rFont val="Arial"/>
        <color theme="6"/>
      </rPr>
      <t>32 ActionCard actionCards</t>
    </r>
    <r>
      <rPr>
        <rFont val="Arial"/>
        <color rgb="FF000000"/>
      </rPr>
      <t>)</t>
    </r>
  </si>
  <si>
    <r>
      <rPr>
        <rFont val="Arial"/>
        <color rgb="FF000000"/>
      </rPr>
      <t xml:space="preserve">abstract </t>
    </r>
    <r>
      <rPr>
        <rFont val="Arial"/>
        <color theme="6"/>
      </rPr>
      <t>Tile</t>
    </r>
    <r>
      <rPr>
        <rFont val="Arial"/>
        <color rgb="FF000000"/>
      </rPr>
      <t xml:space="preserve">(int x, int y, </t>
    </r>
    <r>
      <rPr>
        <rFont val="Arial"/>
        <color rgb="FF4285F4"/>
      </rPr>
      <t>boolean hasBeenVisited</t>
    </r>
    <r>
      <rPr>
        <rFont val="Arial"/>
        <color rgb="FF000000"/>
      </rPr>
      <t>)</t>
    </r>
  </si>
  <si>
    <r>
      <rPr>
        <rFont val="Arial"/>
        <color theme="6"/>
      </rPr>
      <t>Tile</t>
    </r>
    <r>
      <rPr>
        <rFont val="Arial"/>
        <color rgb="FF000000"/>
      </rPr>
      <t xml:space="preserve">(1..4 ConnectionPiece connectionPieces, boolean isHidden, boolean isActionTile, </t>
    </r>
    <r>
      <rPr>
        <rFont val="Arial"/>
        <color rgb="FF4285F4"/>
      </rPr>
      <t>boolean isVisited</t>
    </r>
    <r>
      <rPr>
        <rFont val="Arial"/>
        <color rgb="FF000000"/>
      </rPr>
      <t>)</t>
    </r>
  </si>
  <si>
    <r>
      <rPr>
        <rFont val="Arial"/>
        <color rgb="FF000000"/>
      </rPr>
      <t xml:space="preserve">abstract </t>
    </r>
    <r>
      <rPr>
        <rFont val="Arial"/>
        <color theme="6"/>
      </rPr>
      <t>ActionCard</t>
    </r>
    <r>
      <rPr>
        <rFont val="Arial"/>
        <color rgb="FF000000"/>
      </rPr>
      <t xml:space="preserve"> ( string instructions)</t>
    </r>
  </si>
  <si>
    <r>
      <rPr>
        <rFont val="Arial"/>
        <color theme="6"/>
      </rPr>
      <t>ActionCard</t>
    </r>
    <r>
      <rPr>
        <rFont val="Arial"/>
        <color rgb="FF000000"/>
      </rPr>
      <t>(CardType cardType)</t>
    </r>
  </si>
  <si>
    <r>
      <rPr>
        <rFont val="Arial"/>
        <color rgb="FF000000"/>
      </rPr>
      <t>WinTile</t>
    </r>
    <r>
      <rPr>
        <rFont val="Arial"/>
        <color rgb="FF000000"/>
      </rPr>
      <t>()</t>
    </r>
  </si>
  <si>
    <r>
      <rPr>
        <rFont val="Arial"/>
        <color rgb="FF000000"/>
      </rPr>
      <t>ActionTile</t>
    </r>
    <r>
      <rPr>
        <rFont val="Arial"/>
        <color rgb="FF000000"/>
      </rPr>
      <t xml:space="preserve">(int inactivityPeriod, int </t>
    </r>
    <r>
      <rPr>
        <rFont val="Arial"/>
        <color rgb="FF000000"/>
      </rPr>
      <t>turnsUntilActive</t>
    </r>
    <r>
      <rPr>
        <rFont val="Arial"/>
        <color rgb="FF000000"/>
      </rPr>
      <t>)</t>
    </r>
  </si>
  <si>
    <r>
      <rPr>
        <rFont val="Arial"/>
        <color theme="4"/>
      </rPr>
      <t>Player</t>
    </r>
    <r>
      <rPr>
        <rFont val="Arial"/>
        <color rgb="FF000000"/>
      </rPr>
      <t xml:space="preserve">(int number, int turnsUntilActive, </t>
    </r>
    <r>
      <rPr>
        <rFont val="Arial"/>
        <color theme="4"/>
      </rPr>
      <t>Color color</t>
    </r>
    <r>
      <rPr>
        <rFont val="Arial"/>
        <color rgb="FF000000"/>
      </rPr>
      <t>)</t>
    </r>
  </si>
  <si>
    <r>
      <rPr>
        <rFont val="Arial"/>
        <color theme="4"/>
      </rPr>
      <t>Player(Color color,</t>
    </r>
    <r>
      <rPr>
        <rFont val="Arial"/>
        <color rgb="FF000000"/>
      </rPr>
      <t xml:space="preserve"> 1 PlayingPiece playingPiece)</t>
    </r>
  </si>
  <si>
    <t>PlayingPiece(1 Tile currentTile)</t>
  </si>
  <si>
    <t>1 Game associate 1 Deck</t>
  </si>
  <si>
    <t>mul1 Game contain mul2 Deck</t>
  </si>
  <si>
    <t>Game associate 1..* Player</t>
  </si>
  <si>
    <t>mul1 Game contain mul2 Player</t>
  </si>
  <si>
    <t>1 Tile associate 1..4 ConnectionPiece</t>
  </si>
  <si>
    <t>mul1 Tile contain mul2 ConnectionPiece</t>
  </si>
  <si>
    <t>1 ConnectionPiece associate 2 Tile</t>
  </si>
  <si>
    <t>1 Deck associate 32 ActionCard</t>
  </si>
  <si>
    <t>mul1 Deck contain mul2 ActionCard</t>
  </si>
  <si>
    <t>1 Game associate 1 GameBoard</t>
  </si>
  <si>
    <t>1 GameBoard associate 1..* Tile</t>
  </si>
  <si>
    <t>1 GameBoard associate 1..* ConnectionPiece</t>
  </si>
  <si>
    <t>1 Player associate 1 PlayingPiece</t>
  </si>
  <si>
    <t>1 ActionCard associate 1 Deck</t>
  </si>
  <si>
    <t>1 PlayingPiece associate 1 Tile</t>
  </si>
  <si>
    <t>mul1 Game contain mul2 GameBoard</t>
  </si>
  <si>
    <t>mul1 GameBoard contain mul2 Tile</t>
  </si>
  <si>
    <t>mul1 GameBoard contain mul2 ConnectionPiece</t>
  </si>
  <si>
    <t>mul1 Player contain mul2 PlayingPiece</t>
  </si>
  <si>
    <t>mul1 PlayingPiece contain mul2 Tile</t>
  </si>
  <si>
    <r>
      <rPr>
        <rFont val="Arial"/>
        <color theme="4"/>
      </rPr>
      <t>RoomType(</t>
    </r>
    <r>
      <rPr>
        <rFont val="Arial"/>
        <color theme="4"/>
      </rPr>
      <t>SINGLE, DOUBLE, TWIN)</t>
    </r>
  </si>
  <si>
    <t>RoomType(single, double, twin)</t>
  </si>
  <si>
    <r>
      <rPr>
        <rFont val="Arial"/>
        <color theme="4"/>
      </rPr>
      <t>BookingStatus(FINALIZED, CONFIRMED</t>
    </r>
    <r>
      <rPr>
        <rFont val="Arial"/>
        <color rgb="FF000000"/>
      </rPr>
      <t xml:space="preserve">, </t>
    </r>
    <r>
      <rPr>
        <rFont val="Arial"/>
        <color theme="6"/>
      </rPr>
      <t>CANCELLED_BY_HBMS</t>
    </r>
    <r>
      <rPr>
        <rFont val="Arial"/>
        <color rgb="FF000000"/>
      </rPr>
      <t xml:space="preserve">, 
</t>
    </r>
    <r>
      <rPr>
        <rFont val="Arial"/>
        <color theme="4"/>
      </rPr>
      <t>PRELIMINARY</t>
    </r>
    <r>
      <rPr>
        <rFont val="Arial"/>
        <color rgb="FF000000"/>
      </rPr>
      <t xml:space="preserve">, </t>
    </r>
    <r>
      <rPr>
        <rFont val="Arial"/>
        <color theme="6"/>
      </rPr>
      <t>CANCELLED_BY_TRAVELLER, CANCELLED_BY_HOTEL</t>
    </r>
    <r>
      <rPr>
        <rFont val="Arial"/>
        <color rgb="FF000000"/>
      </rPr>
      <t>)</t>
    </r>
  </si>
  <si>
    <r>
      <rPr>
        <rFont val="Arial"/>
        <color rgb="FF4285F4"/>
      </rPr>
      <t xml:space="preserve">BookingStatus(preliminary, finalized, confirmed, </t>
    </r>
    <r>
      <rPr>
        <rFont val="Arial"/>
        <color theme="6"/>
      </rPr>
      <t>cancelled</t>
    </r>
    <r>
      <rPr>
        <rFont val="Arial"/>
        <color rgb="FF4285F4"/>
      </rPr>
      <t>)</t>
    </r>
  </si>
  <si>
    <r>
      <rPr>
        <rFont val="Arial"/>
        <color theme="4"/>
      </rPr>
      <t xml:space="preserve">PaymentType </t>
    </r>
    <r>
      <rPr>
        <rFont val="Arial"/>
        <color theme="4"/>
      </rPr>
      <t>(</t>
    </r>
    <r>
      <rPr>
        <rFont val="Arial"/>
        <color theme="4"/>
      </rPr>
      <t>PREPAID, PAID_AT_HOTEL</t>
    </r>
    <r>
      <rPr>
        <rFont val="Arial"/>
        <color theme="4"/>
      </rPr>
      <t>)</t>
    </r>
  </si>
  <si>
    <t>PaymentType(pre-paid, paid at hotel)</t>
  </si>
  <si>
    <t>HotelRating(one, two, three, four, five)</t>
  </si>
  <si>
    <t>BookingType(regular, special)</t>
  </si>
  <si>
    <r>
      <rPr>
        <rFont val="Arial"/>
        <color theme="4"/>
      </rPr>
      <t>Traveller (string name</t>
    </r>
    <r>
      <rPr>
        <rFont val="Arial"/>
        <color theme="4"/>
      </rPr>
      <t>,</t>
    </r>
    <r>
      <rPr>
        <rFont val="Arial"/>
        <color theme="4"/>
      </rPr>
      <t xml:space="preserve"> int reliabilityRating</t>
    </r>
    <r>
      <rPr>
        <rFont val="Arial"/>
        <color theme="4"/>
      </rPr>
      <t>)</t>
    </r>
  </si>
  <si>
    <r>
      <rPr>
        <rFont val="Arial"/>
        <color theme="4"/>
      </rPr>
      <t>Traveller(String name</t>
    </r>
    <r>
      <rPr>
        <rFont val="Arial"/>
        <color rgb="FF000000"/>
      </rPr>
      <t>, String billingInformation, String travelPreferences,</t>
    </r>
    <r>
      <rPr>
        <rFont val="Arial"/>
        <color theme="4"/>
      </rPr>
      <t xml:space="preserve"> String reliabilityRating)</t>
    </r>
  </si>
  <si>
    <r>
      <rPr>
        <rFont val="Arial"/>
        <color rgb="FF000000"/>
      </rPr>
      <t>BillingInformation</t>
    </r>
    <r>
      <rPr>
        <rFont val="Arial"/>
        <color rgb="FF000000"/>
      </rPr>
      <t>(string companyName, string address)</t>
    </r>
  </si>
  <si>
    <r>
      <rPr>
        <rFont val="Arial"/>
        <color theme="6"/>
      </rPr>
      <t>TravelPreference(string preference</t>
    </r>
    <r>
      <rPr>
        <rFont val="Arial"/>
        <color rgb="FF000000"/>
      </rPr>
      <t>, string value)</t>
    </r>
  </si>
  <si>
    <t>Hotel (string city, string country, string area)</t>
  </si>
  <si>
    <r>
      <rPr>
        <rFont val="Arial"/>
        <color theme="4"/>
      </rPr>
      <t>Hotel(String name, String city, String address</t>
    </r>
    <r>
      <rPr>
        <rFont val="Arial"/>
        <color rgb="FF000000"/>
      </rPr>
      <t xml:space="preserve">, </t>
    </r>
    <r>
      <rPr>
        <rFont val="Arial"/>
        <color theme="6"/>
      </rPr>
      <t>String hotelChain</t>
    </r>
    <r>
      <rPr>
        <rFont val="Arial"/>
        <color rgb="FF000000"/>
      </rPr>
      <t>, RoomType availableRoomTypes, HotelRating hotelRating)</t>
    </r>
  </si>
  <si>
    <r>
      <rPr>
        <rFont val="Arial"/>
        <color rgb="FF000000"/>
      </rPr>
      <t>abstract TripInfo(</t>
    </r>
    <r>
      <rPr>
        <rFont val="Arial"/>
        <color theme="6"/>
      </rPr>
      <t>int numberOfRooms, RoomType roomType, date arrivalDate, 
date departureDate, float budgetPerNigh</t>
    </r>
    <r>
      <rPr>
        <rFont val="Arial"/>
        <color rgb="FF000000"/>
      </rPr>
      <t>t)</t>
    </r>
  </si>
  <si>
    <r>
      <rPr>
        <rFont val="Arial"/>
        <color theme="4"/>
      </rPr>
      <t>Booking</t>
    </r>
    <r>
      <rPr>
        <rFont val="Arial"/>
        <color rgb="FF000000"/>
      </rPr>
      <t xml:space="preserve"> (int bookingId, </t>
    </r>
    <r>
      <rPr>
        <rFont val="Arial"/>
        <color theme="4"/>
      </rPr>
      <t>date cancellationDeadline</t>
    </r>
    <r>
      <rPr>
        <rFont val="Arial"/>
        <color rgb="FF000000"/>
      </rPr>
      <t xml:space="preserve">, string creditCardNumber, 
</t>
    </r>
    <r>
      <rPr>
        <rFont val="Arial"/>
        <color theme="4"/>
      </rPr>
      <t>BookingStatus bookingStatus, PaymentType paymentType</t>
    </r>
    <r>
      <rPr>
        <rFont val="Arial"/>
        <color rgb="FF000000"/>
      </rPr>
      <t>, 
date confirmationDate, float paidAmount)</t>
    </r>
  </si>
  <si>
    <r>
      <rPr>
        <rFont val="Arial"/>
        <color theme="4"/>
      </rPr>
      <t>Booking</t>
    </r>
    <r>
      <rPr>
        <rFont val="Arial"/>
        <color rgb="FF000000"/>
      </rPr>
      <t xml:space="preserve">(String city, </t>
    </r>
    <r>
      <rPr>
        <rFont val="Arial"/>
        <color theme="6"/>
      </rPr>
      <t>Date arrivalDate, Date departureDate</t>
    </r>
    <r>
      <rPr>
        <rFont val="Arial"/>
        <color rgb="FF000000"/>
      </rPr>
      <t>,</t>
    </r>
    <r>
      <rPr>
        <rFont val="Arial"/>
        <color theme="6"/>
      </rPr>
      <t xml:space="preserve"> int numberOfRooms, RoomType roomType</t>
    </r>
    <r>
      <rPr>
        <rFont val="Arial"/>
        <color rgb="FF000000"/>
      </rPr>
      <t xml:space="preserve">, HotelRating minimumHotelRating, </t>
    </r>
    <r>
      <rPr>
        <rFont val="Arial"/>
        <color theme="6"/>
      </rPr>
      <t>double tentativeBudget</t>
    </r>
    <r>
      <rPr>
        <rFont val="Arial"/>
        <color rgb="FF000000"/>
      </rPr>
      <t>,</t>
    </r>
    <r>
      <rPr>
        <rFont val="Arial"/>
        <color theme="6"/>
      </rPr>
      <t xml:space="preserve"> String travelPreferences</t>
    </r>
    <r>
      <rPr>
        <rFont val="Arial"/>
        <color rgb="FF000000"/>
      </rPr>
      <t xml:space="preserve">, </t>
    </r>
    <r>
      <rPr>
        <rFont val="Arial"/>
        <color theme="4"/>
      </rPr>
      <t>PaymentType paymentType, BookingStatus bookingStatus</t>
    </r>
    <r>
      <rPr>
        <rFont val="Arial"/>
        <color rgb="FF000000"/>
      </rPr>
      <t xml:space="preserve">, </t>
    </r>
    <r>
      <rPr>
        <rFont val="Arial"/>
        <color theme="4"/>
      </rPr>
      <t>Date cancellationDeadline</t>
    </r>
    <r>
      <rPr>
        <rFont val="Arial"/>
        <color rgb="FF000000"/>
      </rPr>
      <t>, BookingType bookingType)</t>
    </r>
  </si>
  <si>
    <t>1 Booking associate 1 Hotel</t>
  </si>
  <si>
    <t>0..* Hotel associate 0..* Booking</t>
  </si>
  <si>
    <t>mul1 Booking contain mul2 Hotel (1 Booking contain 1 Hotel)</t>
  </si>
  <si>
    <t>1 Traveller associate 0..* Booking</t>
  </si>
  <si>
    <t>mul1 Traveller contain mul2 Booking (1 Traveller contain 0..* Booking)</t>
  </si>
  <si>
    <r>
      <rPr>
        <rFont val="Arial"/>
        <color theme="4"/>
        <sz val="10.0"/>
      </rPr>
      <t>Person(</t>
    </r>
    <r>
      <rPr>
        <rFont val="Arial"/>
        <color theme="4"/>
        <sz val="10.0"/>
      </rPr>
      <t>string lastName, string firstName, string address, string phoneNumber</t>
    </r>
    <r>
      <rPr>
        <rFont val="Arial"/>
        <color theme="4"/>
        <sz val="10.0"/>
      </rPr>
      <t>)</t>
    </r>
  </si>
  <si>
    <r>
      <rPr>
        <rFont val="Arial"/>
        <color theme="4"/>
      </rPr>
      <t>User(string healthNumber, string firstName, string lastName, Date dob, string address, string phoneNumber</t>
    </r>
    <r>
      <rPr>
        <rFont val="Arial"/>
        <color theme="1"/>
      </rPr>
      <t>)</t>
    </r>
  </si>
  <si>
    <r>
      <rPr>
        <rFont val="Arial"/>
        <color rgb="FF000000"/>
        <sz val="10.0"/>
      </rPr>
      <t>abstract PersonRole(</t>
    </r>
    <r>
      <rPr>
        <rFont val="Arial"/>
        <color theme="4"/>
        <sz val="10.0"/>
      </rPr>
      <t>idNumber</t>
    </r>
    <r>
      <rPr>
        <rFont val="Arial"/>
        <color rgb="FF000000"/>
        <sz val="10.0"/>
      </rPr>
      <t>)</t>
    </r>
  </si>
  <si>
    <r>
      <rPr>
        <rFont val="Arial"/>
        <color theme="4"/>
        <sz val="10.0"/>
      </rPr>
      <t>Patient</t>
    </r>
    <r>
      <rPr>
        <rFont val="Arial"/>
        <color rgb="FF4A86E8"/>
        <sz val="10.0"/>
      </rPr>
      <t>(string dateOfBirth)</t>
    </r>
  </si>
  <si>
    <r>
      <rPr>
        <rFont val="Arial"/>
        <color theme="4"/>
      </rPr>
      <t>Patient</t>
    </r>
    <r>
      <rPr>
        <rFont val="Arial"/>
        <color theme="1"/>
      </rPr>
      <t>(</t>
    </r>
    <r>
      <rPr>
        <rFont val="Arial"/>
        <color theme="4"/>
      </rPr>
      <t>string healthNumber</t>
    </r>
    <r>
      <rPr>
        <rFont val="Arial"/>
        <color rgb="FFFBBC04"/>
      </rPr>
      <t>, string firstName, string lastName, Date dob, string address, string phoneNumber</t>
    </r>
    <r>
      <rPr>
        <rFont val="Arial"/>
        <color theme="1"/>
      </rPr>
      <t>) inherit User</t>
    </r>
  </si>
  <si>
    <r>
      <rPr>
        <rFont val="Arial"/>
        <color rgb="FF4A86E8"/>
        <sz val="10.0"/>
      </rPr>
      <t>Doctor</t>
    </r>
    <r>
      <rPr>
        <rFont val="Arial"/>
        <color rgb="FF000000"/>
        <sz val="10.0"/>
      </rPr>
      <t>(</t>
    </r>
    <r>
      <rPr>
        <rFont val="Arial"/>
        <color theme="6"/>
        <sz val="10.0"/>
      </rPr>
      <t>string signature</t>
    </r>
    <r>
      <rPr>
        <rFont val="Arial"/>
        <color rgb="FF000000"/>
        <sz val="10.0"/>
      </rPr>
      <t>)</t>
    </r>
  </si>
  <si>
    <r>
      <rPr>
        <rFont val="Arial"/>
        <color theme="4"/>
      </rPr>
      <t>Doctor</t>
    </r>
    <r>
      <rPr>
        <rFont val="Arial"/>
        <color theme="1"/>
      </rPr>
      <t>(</t>
    </r>
    <r>
      <rPr>
        <rFont val="Arial"/>
        <color theme="4"/>
      </rPr>
      <t>int practitionerNumber</t>
    </r>
    <r>
      <rPr>
        <rFont val="Arial"/>
        <color rgb="FFFBBC04"/>
      </rPr>
      <t>, string fullName, string address, string phoneNumber, Image signature</t>
    </r>
    <r>
      <rPr>
        <rFont val="Arial"/>
        <color theme="1"/>
      </rPr>
      <t>) inherit User'</t>
    </r>
  </si>
  <si>
    <r>
      <rPr>
        <rFont val="Arial"/>
        <color theme="4"/>
        <sz val="10.0"/>
      </rPr>
      <t>TestResult(boolean negative</t>
    </r>
    <r>
      <rPr>
        <rFont val="Arial"/>
        <color rgb="FF000000"/>
        <sz val="10.0"/>
      </rPr>
      <t xml:space="preserve">, </t>
    </r>
    <r>
      <rPr>
        <rFont val="Arial"/>
        <color theme="6"/>
        <sz val="10.0"/>
      </rPr>
      <t>string report</t>
    </r>
    <r>
      <rPr>
        <rFont val="Arial"/>
        <color rgb="FF000000"/>
        <sz val="10.0"/>
      </rPr>
      <t>)</t>
    </r>
  </si>
  <si>
    <r>
      <rPr>
        <rFont val="Arial"/>
        <color theme="4"/>
        <sz val="10.0"/>
      </rPr>
      <t>Appointment(string confirmation, Date date,</t>
    </r>
    <r>
      <rPr>
        <rFont val="Arial"/>
        <color theme="4"/>
        <sz val="10.0"/>
      </rPr>
      <t xml:space="preserve"> string startTime, string endTime</t>
    </r>
    <r>
      <rPr>
        <rFont val="Arial"/>
        <color theme="4"/>
        <sz val="10.0"/>
      </rPr>
      <t>)</t>
    </r>
  </si>
  <si>
    <r>
      <rPr>
        <rFont val="Arial"/>
        <color theme="4"/>
        <sz val="10.0"/>
      </rPr>
      <t>BusinessHour</t>
    </r>
    <r>
      <rPr>
        <rFont val="Arial"/>
        <color rgb="FF000000"/>
        <sz val="10.0"/>
      </rPr>
      <t xml:space="preserve">(DayOfWeek: dayOfWeek, </t>
    </r>
    <r>
      <rPr>
        <rFont val="Arial"/>
        <color theme="4"/>
        <sz val="10.0"/>
      </rPr>
      <t>string startTime, string endTime</t>
    </r>
    <r>
      <rPr>
        <rFont val="Arial"/>
        <color rgb="FF000000"/>
        <sz val="10.0"/>
      </rPr>
      <t>)</t>
    </r>
  </si>
  <si>
    <r>
      <rPr>
        <rFont val="Arial"/>
        <color theme="4"/>
        <sz val="10.0"/>
      </rPr>
      <t>Lab(string registrationNumber,</t>
    </r>
    <r>
      <rPr>
        <rFont val="Arial"/>
        <color theme="4"/>
        <sz val="10.0"/>
      </rPr>
      <t xml:space="preserve"> string name, </t>
    </r>
    <r>
      <rPr>
        <rFont val="Arial"/>
        <color theme="4"/>
        <sz val="10.0"/>
      </rPr>
      <t>string address,</t>
    </r>
    <r>
      <rPr>
        <rFont val="Arial"/>
        <color theme="4"/>
        <sz val="10.0"/>
      </rPr>
      <t xml:space="preserve"> boolean changeCancelFee)</t>
    </r>
  </si>
  <si>
    <r>
      <rPr>
        <rFont val="Arial"/>
        <color theme="4"/>
        <sz val="10.0"/>
      </rPr>
      <t>Lab(string labName, string address</t>
    </r>
    <r>
      <rPr>
        <rFont val="Arial"/>
        <color rgb="FF000000"/>
        <sz val="10.0"/>
      </rPr>
      <t xml:space="preserve">, Time businessHoursStart, Time businessHoursEnd, </t>
    </r>
    <r>
      <rPr>
        <rFont val="Arial"/>
        <color theme="4"/>
        <sz val="10.0"/>
      </rPr>
      <t>float changeCancellationFee, string registrationNumber</t>
    </r>
    <r>
      <rPr>
        <rFont val="Arial"/>
        <color rgb="FF000000"/>
        <sz val="10.0"/>
      </rPr>
      <t>)</t>
    </r>
  </si>
  <si>
    <r>
      <rPr>
        <rFont val="Arial"/>
        <color theme="4"/>
        <sz val="10.0"/>
      </rPr>
      <t>Test</t>
    </r>
    <r>
      <rPr>
        <rFont val="Arial"/>
        <color theme="4"/>
        <sz val="10.0"/>
      </rPr>
      <t>(string name,</t>
    </r>
    <r>
      <rPr>
        <rFont val="Arial"/>
        <color theme="4"/>
        <sz val="10.0"/>
      </rPr>
      <t xml:space="preserve"> string duration)</t>
    </r>
  </si>
  <si>
    <r>
      <rPr>
        <rFont val="Arial"/>
        <color theme="4"/>
        <sz val="10.0"/>
      </rPr>
      <t>Test(string testName</t>
    </r>
    <r>
      <rPr>
        <rFont val="Arial"/>
        <color rgb="FF000000"/>
        <sz val="10.0"/>
      </rPr>
      <t xml:space="preserve">, </t>
    </r>
    <r>
      <rPr>
        <rFont val="Arial"/>
        <color theme="6"/>
        <sz val="10.0"/>
      </rPr>
      <t>TestGroup testGroup,</t>
    </r>
    <r>
      <rPr>
        <rFont val="Arial"/>
        <color rgb="FF000000"/>
        <sz val="10.0"/>
      </rPr>
      <t xml:space="preserve"> </t>
    </r>
    <r>
      <rPr>
        <rFont val="Arial"/>
        <color theme="4"/>
        <sz val="10.0"/>
      </rPr>
      <t>int duration</t>
    </r>
    <r>
      <rPr>
        <rFont val="Arial"/>
        <color rgb="FF000000"/>
        <sz val="10.0"/>
      </rPr>
      <t>)</t>
    </r>
  </si>
  <si>
    <r>
      <rPr>
        <rFont val="Arial"/>
        <color theme="6"/>
        <sz val="10.0"/>
      </rPr>
      <t>TestType(string name</t>
    </r>
    <r>
      <rPr>
        <rFont val="Arial"/>
        <color rgb="FF000000"/>
        <sz val="10.0"/>
      </rPr>
      <t>, string durationAdditive, AccessType access)</t>
    </r>
  </si>
  <si>
    <t>1 LabTrackerSystem contain 0..* User</t>
  </si>
  <si>
    <t>1 LabTrackerSystem contain 0..* Requisition</t>
  </si>
  <si>
    <t>1 LabTrackerSystem contain 0..* Result</t>
  </si>
  <si>
    <t>1 LabTrackerSystem contain 0..* Appointment</t>
  </si>
  <si>
    <t>1 LabTrackerSystem contain 0..* BusinessHours</t>
  </si>
  <si>
    <t>1 LabTrackerSystem contain 0..* Lab</t>
  </si>
  <si>
    <t>1 LabTrackerSystem contain 0..* Test</t>
  </si>
  <si>
    <t>1 LabTrackerSystem contain 0..* Address</t>
  </si>
  <si>
    <t>1 LabTrackerSystem contain 0..* Fee</t>
  </si>
  <si>
    <t>1 LabTrackerSystem contain 0..* Report</t>
  </si>
  <si>
    <t>1 LabTrackerSystem contain 0..* Sample</t>
  </si>
  <si>
    <t>Patient inherit User</t>
  </si>
  <si>
    <t>Doctor inherit User</t>
  </si>
  <si>
    <t>1 Requisition associate 0..* Test</t>
  </si>
  <si>
    <t>1 BusinessHours associate 1 Lab</t>
  </si>
  <si>
    <t>1 Appointment associate 1 Test</t>
  </si>
  <si>
    <t>1 Result associate 1 Report</t>
  </si>
  <si>
    <t>1 Sample associate 1 Test</t>
  </si>
  <si>
    <t>1 Fee associate 1 Lab</t>
  </si>
  <si>
    <r>
      <rPr>
        <rFont val="Arial"/>
        <color theme="4"/>
        <sz val="10.0"/>
      </rPr>
      <t>AttendeeStatus(Yes, Maybe,</t>
    </r>
    <r>
      <rPr>
        <rFont val="Arial"/>
        <color rgb="FF000000"/>
        <sz val="10.0"/>
      </rPr>
      <t xml:space="preserve"> No, </t>
    </r>
    <r>
      <rPr>
        <rFont val="Arial"/>
        <color theme="4"/>
        <sz val="10.0"/>
      </rPr>
      <t>NoResponse</t>
    </r>
    <r>
      <rPr>
        <rFont val="Arial"/>
        <color rgb="FF000000"/>
        <sz val="10.0"/>
      </rPr>
      <t>)</t>
    </r>
  </si>
  <si>
    <r>
      <rPr>
        <rFont val="Arial"/>
        <color rgb="FF4285F4"/>
        <sz val="10.0"/>
      </rPr>
      <t>enum InvitationStatus</t>
    </r>
    <r>
      <rPr>
        <rFont val="Arial"/>
        <color rgb="FF000000"/>
        <sz val="10.0"/>
      </rPr>
      <t xml:space="preserve">(Replied, </t>
    </r>
    <r>
      <rPr>
        <rFont val="Arial"/>
        <color rgb="FF4285F4"/>
        <sz val="10.0"/>
      </rPr>
      <t>NotReplied, ComingForSure, MaybeComing</t>
    </r>
    <r>
      <rPr>
        <rFont val="Arial"/>
        <color rgb="FF000000"/>
        <sz val="10.0"/>
      </rPr>
      <t>)</t>
    </r>
  </si>
  <si>
    <r>
      <rPr>
        <rFont val="Arial"/>
        <color theme="4"/>
        <sz val="10.0"/>
      </rPr>
      <t>CompletionStatus(ToBeDone, Done, NotApplicable</t>
    </r>
    <r>
      <rPr>
        <rFont val="Arial"/>
        <color rgb="FF000000"/>
        <sz val="10.0"/>
      </rPr>
      <t>, Attendee)</t>
    </r>
  </si>
  <si>
    <r>
      <rPr>
        <rFont val="Arial"/>
        <color rgb="FF4285F4"/>
        <sz val="10.0"/>
      </rPr>
      <t>CelOApplication</t>
    </r>
    <r>
      <rPr>
        <rFont val="Arial"/>
        <color rgb="FF000000"/>
        <sz val="10.0"/>
      </rPr>
      <t>(string applicationName)</t>
    </r>
  </si>
  <si>
    <t>Person(string lastName, string firstName, string emailAddress, string password)</t>
  </si>
  <si>
    <t>Organizer(string address, string phoneNumber)</t>
  </si>
  <si>
    <r>
      <rPr>
        <rFont val="Arial"/>
        <color rgb="FF4285F4"/>
        <sz val="10.0"/>
      </rPr>
      <t>Organizer(string postalAddress, string phoneNumber,</t>
    </r>
    <r>
      <rPr>
        <rFont val="Arial"/>
        <color rgb="FF000000"/>
        <sz val="10.0"/>
      </rPr>
      <t xml:space="preserve"> EventType eventType) inherit Role()</t>
    </r>
  </si>
  <si>
    <t>Attendee()</t>
  </si>
  <si>
    <r>
      <rPr>
        <rFont val="Arial"/>
        <color rgb="FF4285F4"/>
        <sz val="10.0"/>
      </rPr>
      <t>Attendee</t>
    </r>
    <r>
      <rPr>
        <rFont val="Arial"/>
        <color rgb="FF000000"/>
        <sz val="10.0"/>
      </rPr>
      <t>(boolean attendanceStatus) inherit Role()</t>
    </r>
  </si>
  <si>
    <r>
      <rPr>
        <rFont val="Arial"/>
        <color theme="4"/>
        <sz val="10.0"/>
      </rPr>
      <t>TaskStatus(</t>
    </r>
    <r>
      <rPr>
        <rFont val="Arial"/>
        <color theme="4"/>
        <sz val="10.0"/>
      </rPr>
      <t>CompletionStatus status)</t>
    </r>
  </si>
  <si>
    <r>
      <rPr>
        <rFont val="Arial"/>
        <color theme="4"/>
        <sz val="10.0"/>
      </rPr>
      <t>Task</t>
    </r>
    <r>
      <rPr>
        <rFont val="Arial"/>
        <color rgb="FF000000"/>
        <sz val="10.0"/>
      </rPr>
      <t xml:space="preserve">(string taskName, </t>
    </r>
    <r>
      <rPr>
        <rFont val="Arial"/>
        <color theme="4"/>
        <sz val="10.0"/>
      </rPr>
      <t>TaskStatus taskStatus</t>
    </r>
    <r>
      <rPr>
        <rFont val="Arial"/>
        <color rgb="FF000000"/>
        <sz val="10.0"/>
      </rPr>
      <t>)</t>
    </r>
  </si>
  <si>
    <r>
      <rPr>
        <rFont val="Arial"/>
        <color theme="4"/>
        <sz val="10.0"/>
      </rPr>
      <t>Registration(</t>
    </r>
    <r>
      <rPr>
        <rFont val="Arial"/>
        <color theme="4"/>
        <sz val="10.0"/>
      </rPr>
      <t>AttendeeStatus status</t>
    </r>
    <r>
      <rPr>
        <rFont val="Arial"/>
        <color theme="4"/>
        <sz val="10.0"/>
      </rPr>
      <t>)</t>
    </r>
  </si>
  <si>
    <r>
      <rPr>
        <rFont val="Arial"/>
        <color rgb="FF4285F4"/>
        <sz val="10.0"/>
      </rPr>
      <t xml:space="preserve">Event(string occasion, </t>
    </r>
    <r>
      <rPr>
        <rFont val="Arial"/>
        <color rgb="FF9900FF"/>
        <sz val="10.0"/>
      </rPr>
      <t>date startTime, date endTime</t>
    </r>
    <r>
      <rPr>
        <rFont val="Arial"/>
        <color rgb="FF4285F4"/>
        <sz val="10.0"/>
      </rPr>
      <t>)</t>
    </r>
  </si>
  <si>
    <r>
      <rPr>
        <rFont val="Arial"/>
        <color rgb="FF4285F4"/>
        <sz val="10.0"/>
      </rPr>
      <t>Event</t>
    </r>
    <r>
      <rPr>
        <rFont val="Arial"/>
        <color rgb="FF000000"/>
        <sz val="10.0"/>
      </rPr>
      <t>(</t>
    </r>
    <r>
      <rPr>
        <rFont val="Arial"/>
        <color rgb="FFFBBC04"/>
        <sz val="10.0"/>
      </rPr>
      <t>EventType eventType,</t>
    </r>
    <r>
      <rPr>
        <rFont val="Arial"/>
        <color rgb="FF000000"/>
        <sz val="10.0"/>
      </rPr>
      <t xml:space="preserve"> </t>
    </r>
    <r>
      <rPr>
        <rFont val="Arial"/>
        <color rgb="FF4285F4"/>
        <sz val="10.0"/>
      </rPr>
      <t xml:space="preserve">string occasion, </t>
    </r>
    <r>
      <rPr>
        <rFont val="Arial"/>
        <color rgb="FF9900FF"/>
        <sz val="10.0"/>
      </rPr>
      <t>string startDate, string endDate</t>
    </r>
    <r>
      <rPr>
        <rFont val="Arial"/>
        <color rgb="FF000000"/>
        <sz val="10.0"/>
      </rPr>
      <t>, Location location)</t>
    </r>
  </si>
  <si>
    <t>1 CelOApplication contain 1..* User</t>
  </si>
  <si>
    <t>1 CelOApplication contain 1..* Task</t>
  </si>
  <si>
    <t>1 CelOApplication contain 1..* Invitation</t>
  </si>
  <si>
    <t>1 CelOApplication contain 1..* Checklist</t>
  </si>
  <si>
    <t>1 CelOApplication contain 1..* Location</t>
  </si>
  <si>
    <t>1 CelOApplication contain 1..* Event</t>
  </si>
  <si>
    <t>Organizer inherit Role</t>
  </si>
  <si>
    <t>Attendee inherit Role</t>
  </si>
  <si>
    <t>1 User associate 0..* Event</t>
  </si>
  <si>
    <t>1 User associate 0..* Task</t>
  </si>
  <si>
    <t>1 User associate 0..* Checklist</t>
  </si>
  <si>
    <t>1 Event contain 1..* Task</t>
  </si>
  <si>
    <t>1 Checklist contain 1..* Task</t>
  </si>
  <si>
    <t>1 Checklist associate 0..* Task</t>
  </si>
  <si>
    <t>1 User associate 0..* Invitation</t>
  </si>
  <si>
    <t>1 Invitation associate 0..1 User</t>
  </si>
  <si>
    <t>1 Event contain 1..* Invitation</t>
  </si>
  <si>
    <t>1 Event associate 0..* Invitation</t>
  </si>
  <si>
    <t>1 Invitation associate 0..1 Event</t>
  </si>
  <si>
    <t>1 Event contain 1..* Location</t>
  </si>
  <si>
    <t>1 Event contain 1..* Checklist</t>
  </si>
  <si>
    <t>1 Event associate 0..* Checklist</t>
  </si>
  <si>
    <t>1 Event associate 0..* Task</t>
  </si>
  <si>
    <t>1 User contain 1..* Role</t>
  </si>
  <si>
    <t>1 Task associate 0..1 User</t>
  </si>
  <si>
    <t>1 Task associate 0..1 Event</t>
  </si>
  <si>
    <t>1 Task associate 0..1 Checklist</t>
  </si>
  <si>
    <r>
      <rPr>
        <rFont val="Arial"/>
        <color theme="6"/>
        <sz val="10.0"/>
      </rPr>
      <t>ScoutingStatus</t>
    </r>
    <r>
      <rPr>
        <rFont val="Arial"/>
        <color rgb="FF000000"/>
        <sz val="10.0"/>
      </rPr>
      <t>(</t>
    </r>
    <r>
      <rPr>
        <rFont val="Arial"/>
        <color theme="6"/>
        <sz val="10.0"/>
      </rPr>
      <t>LONG_LISTED, SHORT_LISTED</t>
    </r>
    <r>
      <rPr>
        <rFont val="Arial"/>
        <color rgb="FF000000"/>
        <sz val="10.0"/>
      </rPr>
      <t>, RECOMMENDED_FOR_SIGNING, OFFER_MADE)</t>
    </r>
  </si>
  <si>
    <r>
      <rPr>
        <rFont val="Arial"/>
        <color theme="6"/>
        <sz val="10.0"/>
      </rPr>
      <t>LongListPlayer</t>
    </r>
    <r>
      <rPr>
        <rFont val="Arial"/>
        <color rgb="FF000000"/>
        <sz val="10.0"/>
      </rPr>
      <t>() inherit PlayerRole</t>
    </r>
  </si>
  <si>
    <r>
      <rPr>
        <rFont val="Arial"/>
        <color theme="6"/>
        <sz val="10.0"/>
      </rPr>
      <t>ShortListPlayer</t>
    </r>
    <r>
      <rPr>
        <rFont val="Arial"/>
        <color rgb="FF000000"/>
        <sz val="10.0"/>
      </rPr>
      <t>() inherit PlayerRole</t>
    </r>
  </si>
  <si>
    <r>
      <rPr>
        <rFont val="Arial"/>
        <color rgb="FF000000"/>
        <sz val="10.0"/>
      </rPr>
      <t xml:space="preserve">ScoutKind(REGULAR_SCOUNT, </t>
    </r>
    <r>
      <rPr>
        <rFont val="Arial"/>
        <color rgb="FFFBBC04"/>
        <sz val="10.0"/>
      </rPr>
      <t>HEAD_SCOUT</t>
    </r>
    <r>
      <rPr>
        <rFont val="Arial"/>
        <color rgb="FF000000"/>
        <sz val="10.0"/>
      </rPr>
      <t>)</t>
    </r>
  </si>
  <si>
    <r>
      <rPr>
        <rFont val="Arial"/>
        <color theme="4"/>
        <sz val="10.0"/>
      </rPr>
      <t>ScoutingSystem</t>
    </r>
    <r>
      <rPr>
        <rFont val="Arial"/>
        <color rgb="FF000000"/>
        <sz val="10.0"/>
      </rPr>
      <t>(string systemName)</t>
    </r>
  </si>
  <si>
    <r>
      <rPr>
        <rFont val="Arial"/>
        <color rgb="FF4285F4"/>
        <sz val="10.0"/>
      </rPr>
      <t>abstract Person</t>
    </r>
    <r>
      <rPr>
        <rFont val="Arial"/>
        <color rgb="FF000000"/>
        <sz val="10.0"/>
      </rPr>
      <t>(</t>
    </r>
    <r>
      <rPr>
        <rFont val="Arial"/>
        <color rgb="FFFBBC04"/>
        <sz val="10.0"/>
      </rPr>
      <t>string firstName, string lastName</t>
    </r>
    <r>
      <rPr>
        <rFont val="Arial"/>
        <color rgb="FF000000"/>
        <sz val="10.0"/>
      </rPr>
      <t>)</t>
    </r>
  </si>
  <si>
    <r>
      <rPr>
        <rFont val="Arial"/>
        <color theme="4"/>
        <sz val="10.0"/>
      </rPr>
      <t>Player</t>
    </r>
    <r>
      <rPr>
        <rFont val="Arial"/>
        <color rgb="FF000000"/>
        <sz val="10.0"/>
      </rPr>
      <t>(ScoutingStatus status)</t>
    </r>
  </si>
  <si>
    <r>
      <rPr>
        <rFont val="Arial"/>
        <color rgb="FF4285F4"/>
        <sz val="10.0"/>
      </rPr>
      <t>Player</t>
    </r>
    <r>
      <rPr>
        <rFont val="Arial"/>
        <color rgb="FF000000"/>
        <sz val="10.0"/>
      </rPr>
      <t>(</t>
    </r>
    <r>
      <rPr>
        <rFont val="Arial"/>
        <color theme="6"/>
        <sz val="10.0"/>
      </rPr>
      <t>string playerName</t>
    </r>
    <r>
      <rPr>
        <rFont val="Arial"/>
        <color rgb="FF000000"/>
        <sz val="10.0"/>
      </rPr>
      <t xml:space="preserve">, </t>
    </r>
    <r>
      <rPr>
        <rFont val="Arial"/>
        <color theme="6"/>
        <sz val="10.0"/>
      </rPr>
      <t>string pros, string cons</t>
    </r>
    <r>
      <rPr>
        <rFont val="Arial"/>
        <color rgb="FF000000"/>
        <sz val="10.0"/>
      </rPr>
      <t xml:space="preserve">, </t>
    </r>
    <r>
      <rPr>
        <rFont val="Arial"/>
        <color theme="6"/>
        <sz val="10.0"/>
      </rPr>
      <t>Recommendation recommendation</t>
    </r>
    <r>
      <rPr>
        <rFont val="Arial"/>
        <color rgb="FF000000"/>
        <sz val="10.0"/>
      </rPr>
      <t>)</t>
    </r>
  </si>
  <si>
    <r>
      <rPr>
        <rFont val="Arial"/>
        <color theme="4"/>
        <sz val="10.0"/>
      </rPr>
      <t>ClubEmployee</t>
    </r>
    <r>
      <rPr>
        <rFont val="Arial"/>
        <color rgb="FF000000"/>
        <sz val="10.0"/>
      </rPr>
      <t>(string name)</t>
    </r>
  </si>
  <si>
    <r>
      <rPr>
        <rFont val="Arial"/>
        <color theme="4"/>
        <sz val="10.0"/>
      </rPr>
      <t>abstract EmployeeRole</t>
    </r>
    <r>
      <rPr>
        <rFont val="Arial"/>
        <color rgb="FF000000"/>
        <sz val="10.0"/>
      </rPr>
      <t>()</t>
    </r>
  </si>
  <si>
    <r>
      <rPr>
        <rFont val="Arial"/>
        <color theme="4"/>
        <sz val="10.0"/>
      </rPr>
      <t>HeadCoach</t>
    </r>
    <r>
      <rPr>
        <rFont val="Arial"/>
        <color theme="4"/>
        <sz val="10.0"/>
      </rPr>
      <t>()</t>
    </r>
  </si>
  <si>
    <r>
      <rPr>
        <rFont val="Arial"/>
        <color theme="4"/>
        <sz val="10.0"/>
      </rPr>
      <t>HeadCoach</t>
    </r>
    <r>
      <rPr>
        <rFont val="Arial"/>
        <color rgb="FF000000"/>
        <sz val="10.0"/>
      </rPr>
      <t>(string designatedPlayerProfile) inherit EmployeeRole</t>
    </r>
  </si>
  <si>
    <r>
      <rPr>
        <rFont val="Arial"/>
        <color theme="4"/>
        <sz val="10.0"/>
      </rPr>
      <t>Director</t>
    </r>
    <r>
      <rPr>
        <rFont val="Arial"/>
        <color rgb="FF000000"/>
        <sz val="10.0"/>
      </rPr>
      <t>() inherit EmployeeRole</t>
    </r>
  </si>
  <si>
    <r>
      <rPr>
        <rFont val="Arial"/>
        <color theme="4"/>
        <sz val="10.0"/>
      </rPr>
      <t>Scout</t>
    </r>
    <r>
      <rPr>
        <rFont val="Arial"/>
        <color rgb="FF000000"/>
        <sz val="10.0"/>
      </rPr>
      <t>(ScoutKind scoutKind)</t>
    </r>
  </si>
  <si>
    <r>
      <rPr>
        <rFont val="Arial"/>
        <color rgb="FF4285F4"/>
        <sz val="10.0"/>
      </rPr>
      <t>Scout</t>
    </r>
    <r>
      <rPr>
        <rFont val="Arial"/>
        <color rgb="FF000000"/>
        <sz val="10.0"/>
      </rPr>
      <t>(string playerLongList) inherit EmployeeRole</t>
    </r>
  </si>
  <si>
    <r>
      <rPr>
        <rFont val="Arial"/>
        <color theme="6"/>
        <sz val="10.0"/>
      </rPr>
      <t>HeadScout</t>
    </r>
    <r>
      <rPr>
        <rFont val="Arial"/>
        <color rgb="FF000000"/>
        <sz val="10.0"/>
      </rPr>
      <t>() inherit Scout</t>
    </r>
  </si>
  <si>
    <r>
      <rPr>
        <rFont val="Arial"/>
        <color theme="4"/>
        <sz val="10.0"/>
      </rPr>
      <t>Club</t>
    </r>
    <r>
      <rPr>
        <rFont val="Arial"/>
        <color rgb="FF000000"/>
        <sz val="10.0"/>
      </rPr>
      <t>(string clubName)</t>
    </r>
  </si>
  <si>
    <r>
      <rPr>
        <rFont val="Arial"/>
        <color theme="4"/>
        <sz val="10.0"/>
      </rPr>
      <t>Offer</t>
    </r>
    <r>
      <rPr>
        <rFont val="Arial"/>
        <color theme="4"/>
        <sz val="10.0"/>
      </rPr>
      <t>(int value)</t>
    </r>
  </si>
  <si>
    <r>
      <rPr>
        <rFont val="Arial"/>
        <color theme="4"/>
        <sz val="10.0"/>
      </rPr>
      <t>ScoutingAssignment</t>
    </r>
    <r>
      <rPr>
        <rFont val="Arial"/>
        <color rgb="FF000000"/>
        <sz val="10.0"/>
      </rPr>
      <t>(string assignmentDetails)</t>
    </r>
  </si>
  <si>
    <r>
      <rPr>
        <rFont val="Arial"/>
        <color theme="4"/>
        <sz val="10.0"/>
      </rPr>
      <t>ScoutReport</t>
    </r>
    <r>
      <rPr>
        <rFont val="Arial"/>
        <color rgb="FF000000"/>
        <sz val="10.0"/>
      </rPr>
      <t>(</t>
    </r>
    <r>
      <rPr>
        <rFont val="Arial"/>
        <color rgb="FFFBBC04"/>
        <sz val="10.0"/>
      </rPr>
      <t>string pro, string con, Recommendation recommendation</t>
    </r>
    <r>
      <rPr>
        <rFont val="Arial"/>
        <color rgb="FF000000"/>
        <sz val="10.0"/>
      </rPr>
      <t>)</t>
    </r>
  </si>
  <si>
    <r>
      <rPr>
        <rFont val="Arial"/>
        <color theme="4"/>
        <sz val="10.0"/>
      </rPr>
      <t>ScoutingReport</t>
    </r>
    <r>
      <rPr>
        <rFont val="Arial"/>
        <color rgb="FF000000"/>
        <sz val="10.0"/>
      </rPr>
      <t>(</t>
    </r>
    <r>
      <rPr>
        <rFont val="Arial"/>
        <color theme="4"/>
        <sz val="10.0"/>
      </rPr>
      <t>string reportDetails</t>
    </r>
    <r>
      <rPr>
        <rFont val="Arial"/>
        <color rgb="FF000000"/>
        <sz val="10.0"/>
      </rPr>
      <t>)</t>
    </r>
  </si>
  <si>
    <r>
      <rPr>
        <rFont val="Arial"/>
        <color theme="4"/>
        <sz val="10.0"/>
      </rPr>
      <t>PlayerProfile</t>
    </r>
    <r>
      <rPr>
        <rFont val="Arial"/>
        <color rgb="FF000000"/>
        <sz val="10.0"/>
      </rPr>
      <t>(</t>
    </r>
    <r>
      <rPr>
        <rFont val="Arial"/>
        <color theme="6"/>
        <sz val="10.0"/>
      </rPr>
      <t>Position position</t>
    </r>
    <r>
      <rPr>
        <rFont val="Arial"/>
        <color rgb="FF000000"/>
        <sz val="10.0"/>
      </rPr>
      <t>)</t>
    </r>
  </si>
  <si>
    <r>
      <rPr>
        <rFont val="Arial"/>
        <color rgb="FF4285F4"/>
        <sz val="10.0"/>
      </rPr>
      <t>DesignatedPlayer</t>
    </r>
    <r>
      <rPr>
        <rFont val="Arial"/>
        <color rgb="FF000000"/>
        <sz val="10.0"/>
      </rPr>
      <t>(</t>
    </r>
    <r>
      <rPr>
        <rFont val="Arial"/>
        <color rgb="FFFBBC04"/>
        <sz val="10.0"/>
      </rPr>
      <t>string targetPosition, string playerAttributes</t>
    </r>
    <r>
      <rPr>
        <rFont val="Arial"/>
        <color rgb="FF000000"/>
        <sz val="10.0"/>
      </rPr>
      <t>) inherit PlayerRole</t>
    </r>
  </si>
  <si>
    <r>
      <rPr>
        <rFont val="Arial"/>
        <color theme="6"/>
        <sz val="10.0"/>
      </rPr>
      <t>PlayerAttribute(string name</t>
    </r>
    <r>
      <rPr>
        <rFont val="Arial"/>
        <color rgb="FF000000"/>
        <sz val="10.0"/>
      </rPr>
      <t>, int value)</t>
    </r>
  </si>
  <si>
    <r>
      <rPr>
        <rFont val="Arial"/>
        <color theme="6"/>
        <sz val="10.0"/>
      </rPr>
      <t>ShortList</t>
    </r>
    <r>
      <rPr>
        <rFont val="Arial"/>
        <color rgb="FF000000"/>
        <sz val="10.0"/>
      </rPr>
      <t>(string shortListedPlayers)</t>
    </r>
  </si>
  <si>
    <t>1 Player associate 0..* OfficialOffer</t>
  </si>
  <si>
    <t>1 Club associate 0..* ClubEmployee</t>
  </si>
  <si>
    <t>1 Club associate 0..* Player</t>
  </si>
  <si>
    <t>1 Club associate 0..* ScoutingAssignment</t>
  </si>
  <si>
    <t>1 Club associate 0..* ScoutingReport</t>
  </si>
  <si>
    <t>DesignatedPlayer inherit PlayerRole</t>
  </si>
  <si>
    <t>LongListPlayer inherit PlayerRole</t>
  </si>
  <si>
    <t>ShortListPlayer inherit PlayerRole</t>
  </si>
  <si>
    <t>HeadCoach inherit EmployeeRole</t>
  </si>
  <si>
    <t>Director inherit EmployeeRole</t>
  </si>
  <si>
    <t>Scout inherit EmployeeRole</t>
  </si>
  <si>
    <t>HeadScout inherit Scout</t>
  </si>
  <si>
    <t>1 Player associate 0..* ScoutingAssignment</t>
  </si>
  <si>
    <t>1 Club associate 0..* ShortList</t>
  </si>
  <si>
    <t>1 Club associate 0..* OfficialOffer</t>
  </si>
  <si>
    <t>1 ClubEmployee associate 0..* ScoutingAssignment</t>
  </si>
  <si>
    <t>1 ClubEmployee associate 0..* ScoutingReport</t>
  </si>
  <si>
    <t>1 ClubEmployee associate 0..* ShortList</t>
  </si>
  <si>
    <t>1 ClubEmployee associate 0..* OfficialOffer</t>
  </si>
  <si>
    <t>1 Player associate 0..* ScoutingReport</t>
  </si>
  <si>
    <t>1 Player associate 0..* ShortList</t>
  </si>
  <si>
    <t>1 ScoutingAssignment associate 1 ShortList</t>
  </si>
  <si>
    <t>1 ScoutingAssignment associate 1 OfficialOffer</t>
  </si>
  <si>
    <t>1 ScoutingReport associate 1 ShortList</t>
  </si>
  <si>
    <t>1 ScoutingReport associate 1 OfficialOffer</t>
  </si>
  <si>
    <t>1 ShortList associate 1 OfficialOffer</t>
  </si>
  <si>
    <r>
      <rPr>
        <rFont val="Arial"/>
        <color theme="4"/>
        <sz val="10.0"/>
      </rPr>
      <t xml:space="preserve">CommandType </t>
    </r>
    <r>
      <rPr>
        <rFont val="Arial"/>
        <color theme="4"/>
        <sz val="10.0"/>
      </rPr>
      <t>(lockDoor, turnOnHeating)</t>
    </r>
  </si>
  <si>
    <r>
      <rPr>
        <rFont val="Arial"/>
        <color theme="4"/>
        <sz val="10.0"/>
      </rPr>
      <t xml:space="preserve">CommandStatus </t>
    </r>
    <r>
      <rPr>
        <rFont val="Arial"/>
        <color theme="4"/>
        <sz val="10.0"/>
      </rPr>
      <t>(Requested, Completed, Failed)</t>
    </r>
  </si>
  <si>
    <r>
      <rPr>
        <rFont val="Arial"/>
        <color theme="4"/>
        <sz val="10.0"/>
      </rPr>
      <t>RuleStatus</t>
    </r>
    <r>
      <rPr>
        <rFont val="Arial"/>
        <color rgb="FF000000"/>
        <sz val="10.0"/>
      </rPr>
      <t xml:space="preserve"> (created, edited, </t>
    </r>
    <r>
      <rPr>
        <rFont val="Arial"/>
        <color theme="4"/>
        <sz val="10.0"/>
      </rPr>
      <t>activated, deactivated</t>
    </r>
    <r>
      <rPr>
        <rFont val="Arial"/>
        <color rgb="FF000000"/>
        <sz val="10.0"/>
      </rPr>
      <t>)</t>
    </r>
  </si>
  <si>
    <r>
      <rPr>
        <rFont val="Arial"/>
        <color rgb="FF4285F4"/>
        <sz val="10.0"/>
      </rPr>
      <t xml:space="preserve">BooleanOperator(AND, OR, </t>
    </r>
    <r>
      <rPr>
        <rFont val="Arial"/>
        <color theme="6"/>
        <sz val="10.0"/>
      </rPr>
      <t>NOT</t>
    </r>
    <r>
      <rPr>
        <rFont val="Arial"/>
        <color rgb="FF4285F4"/>
        <sz val="10.0"/>
      </rPr>
      <t>)</t>
    </r>
  </si>
  <si>
    <r>
      <rPr>
        <rFont val="Arial"/>
        <color theme="4"/>
        <sz val="10.0"/>
      </rPr>
      <t>SmartHomeAutomationSystem</t>
    </r>
    <r>
      <rPr>
        <rFont val="Arial"/>
        <color rgb="FF000000"/>
        <sz val="10.0"/>
      </rPr>
      <t>(string infrastructureMap)</t>
    </r>
  </si>
  <si>
    <r>
      <rPr>
        <rFont val="Arial"/>
        <color theme="4"/>
        <sz val="10.0"/>
      </rPr>
      <t>SmartHome</t>
    </r>
    <r>
      <rPr>
        <rFont val="Arial"/>
        <color rgb="FF000000"/>
        <sz val="10.0"/>
      </rPr>
      <t>(</t>
    </r>
    <r>
      <rPr>
        <rFont val="Arial"/>
        <color theme="6"/>
        <sz val="10.0"/>
      </rPr>
      <t>string physicalAddress</t>
    </r>
    <r>
      <rPr>
        <rFont val="Arial"/>
        <color rgb="FF000000"/>
        <sz val="10.0"/>
      </rPr>
      <t>)</t>
    </r>
  </si>
  <si>
    <r>
      <rPr>
        <rFont val="Arial"/>
        <color theme="4"/>
        <sz val="10.0"/>
      </rPr>
      <t>Room</t>
    </r>
    <r>
      <rPr>
        <rFont val="Arial"/>
        <color theme="4"/>
        <sz val="10.0"/>
      </rPr>
      <t>()</t>
    </r>
  </si>
  <si>
    <r>
      <rPr>
        <rFont val="Arial"/>
        <color theme="4"/>
        <sz val="10.0"/>
      </rPr>
      <t>Room</t>
    </r>
    <r>
      <rPr>
        <rFont val="Arial"/>
        <color rgb="FF000000"/>
        <sz val="10.0"/>
      </rPr>
      <t>(string roomName)</t>
    </r>
  </si>
  <si>
    <r>
      <rPr>
        <rFont val="Arial"/>
        <color rgb="FF000000"/>
        <sz val="10.0"/>
      </rPr>
      <t xml:space="preserve">abstract </t>
    </r>
    <r>
      <rPr>
        <rFont val="Arial"/>
        <color theme="6"/>
        <sz val="10.0"/>
      </rPr>
      <t>Device</t>
    </r>
    <r>
      <rPr>
        <rFont val="Arial"/>
        <color rgb="FF000000"/>
        <sz val="10.0"/>
      </rPr>
      <t>(</t>
    </r>
    <r>
      <rPr>
        <rFont val="Arial"/>
        <color rgb="FFFBBC04"/>
        <sz val="10.0"/>
      </rPr>
      <t>DeviceStatus deviceStatus</t>
    </r>
    <r>
      <rPr>
        <rFont val="Arial"/>
        <color rgb="FF000000"/>
        <sz val="10.0"/>
      </rPr>
      <t xml:space="preserve">, </t>
    </r>
    <r>
      <rPr>
        <rFont val="Arial"/>
        <color theme="4"/>
        <sz val="10.0"/>
      </rPr>
      <t>int deviceID</t>
    </r>
    <r>
      <rPr>
        <rFont val="Arial"/>
        <color rgb="FF000000"/>
        <sz val="10.0"/>
      </rPr>
      <t>)</t>
    </r>
  </si>
  <si>
    <r>
      <rPr>
        <rFont val="Arial"/>
        <color theme="6"/>
        <sz val="10.0"/>
      </rPr>
      <t>DeviceRole</t>
    </r>
    <r>
      <rPr>
        <rFont val="Arial"/>
        <color rgb="FF000000"/>
        <sz val="10.0"/>
      </rPr>
      <t>(</t>
    </r>
    <r>
      <rPr>
        <rFont val="Arial"/>
        <color theme="4"/>
        <sz val="10.0"/>
      </rPr>
      <t>string deviceIdentifier,</t>
    </r>
    <r>
      <rPr>
        <rFont val="Arial"/>
        <color rgb="FF000000"/>
        <sz val="10.0"/>
      </rPr>
      <t xml:space="preserve"> DeviceType deviceType, </t>
    </r>
    <r>
      <rPr>
        <rFont val="Arial"/>
        <color theme="6"/>
        <sz val="10.0"/>
      </rPr>
      <t>string status</t>
    </r>
    <r>
      <rPr>
        <rFont val="Arial"/>
        <color rgb="FF000000"/>
        <sz val="10.0"/>
      </rPr>
      <t>)</t>
    </r>
  </si>
  <si>
    <r>
      <rPr>
        <rFont val="Arial"/>
        <color theme="4"/>
        <sz val="10.0"/>
      </rPr>
      <t>SensorDevice</t>
    </r>
    <r>
      <rPr>
        <rFont val="Arial"/>
        <color theme="4"/>
        <sz val="10.0"/>
      </rPr>
      <t>()</t>
    </r>
  </si>
  <si>
    <r>
      <rPr>
        <rFont val="Arial"/>
        <color theme="4"/>
        <sz val="10.0"/>
      </rPr>
      <t>SensorDevice</t>
    </r>
    <r>
      <rPr>
        <rFont val="Arial"/>
        <color rgb="FF000000"/>
        <sz val="10.0"/>
      </rPr>
      <t>(</t>
    </r>
    <r>
      <rPr>
        <rFont val="Arial"/>
        <color theme="6"/>
        <sz val="10.0"/>
      </rPr>
      <t>string deviceIdentifier</t>
    </r>
    <r>
      <rPr>
        <rFont val="Arial"/>
        <color rgb="FF000000"/>
        <sz val="10.0"/>
      </rPr>
      <t xml:space="preserve">, DeviceType deviceType, </t>
    </r>
    <r>
      <rPr>
        <rFont val="Arial"/>
        <color theme="6"/>
        <sz val="10.0"/>
      </rPr>
      <t>float sensorReading</t>
    </r>
    <r>
      <rPr>
        <rFont val="Arial"/>
        <color rgb="FF000000"/>
        <sz val="10.0"/>
      </rPr>
      <t xml:space="preserve">, </t>
    </r>
    <r>
      <rPr>
        <rFont val="Arial"/>
        <color theme="6"/>
        <sz val="10.0"/>
      </rPr>
      <t>string status</t>
    </r>
    <r>
      <rPr>
        <rFont val="Arial"/>
        <color rgb="FF000000"/>
        <sz val="10.0"/>
      </rPr>
      <t>) inherit DeviceRole()</t>
    </r>
  </si>
  <si>
    <r>
      <rPr>
        <rFont val="Arial"/>
        <color theme="4"/>
        <sz val="10.0"/>
      </rPr>
      <t>ActuatorDevice</t>
    </r>
    <r>
      <rPr>
        <rFont val="Arial"/>
        <color theme="4"/>
        <sz val="10.0"/>
      </rPr>
      <t>()</t>
    </r>
  </si>
  <si>
    <r>
      <rPr>
        <rFont val="Arial"/>
        <color theme="4"/>
        <sz val="10.0"/>
      </rPr>
      <t>ActuatorDevice</t>
    </r>
    <r>
      <rPr>
        <rFont val="Arial"/>
        <color rgb="FF000000"/>
        <sz val="10.0"/>
      </rPr>
      <t>(</t>
    </r>
    <r>
      <rPr>
        <rFont val="Arial"/>
        <color theme="6"/>
        <sz val="10.0"/>
      </rPr>
      <t>string deviceIdentifier</t>
    </r>
    <r>
      <rPr>
        <rFont val="Arial"/>
        <color rgb="FF000000"/>
        <sz val="10.0"/>
      </rPr>
      <t xml:space="preserve">, DeviceType deviceType, </t>
    </r>
    <r>
      <rPr>
        <rFont val="Arial"/>
        <color theme="6"/>
        <sz val="10.0"/>
      </rPr>
      <t>string status</t>
    </r>
    <r>
      <rPr>
        <rFont val="Arial"/>
        <color rgb="FF000000"/>
        <sz val="10.0"/>
      </rPr>
      <t>) inherit DeviceRole()</t>
    </r>
  </si>
  <si>
    <r>
      <rPr>
        <rFont val="Arial"/>
        <color theme="4"/>
        <sz val="10.0"/>
      </rPr>
      <t>ActvityLog</t>
    </r>
    <r>
      <rPr>
        <rFont val="Arial"/>
        <color theme="4"/>
        <sz val="10.0"/>
      </rPr>
      <t>()</t>
    </r>
  </si>
  <si>
    <r>
      <rPr>
        <rFont val="Arial"/>
        <color theme="4"/>
        <sz val="10.0"/>
      </rPr>
      <t>ActivityLog</t>
    </r>
    <r>
      <rPr>
        <rFont val="Arial"/>
        <color rgb="FF000000"/>
        <sz val="10.0"/>
      </rPr>
      <t xml:space="preserve">(string activity, </t>
    </r>
    <r>
      <rPr>
        <rFont val="Arial"/>
        <color theme="6"/>
        <sz val="10.0"/>
      </rPr>
      <t>string timestamp</t>
    </r>
    <r>
      <rPr>
        <rFont val="Arial"/>
        <color rgb="FF000000"/>
        <sz val="10.0"/>
      </rPr>
      <t>)</t>
    </r>
  </si>
  <si>
    <r>
      <rPr>
        <rFont val="Arial"/>
        <color rgb="FF000000"/>
        <sz val="10.0"/>
      </rPr>
      <t>abstract RuntimeElement(</t>
    </r>
    <r>
      <rPr>
        <rFont val="Arial"/>
        <color theme="6"/>
        <sz val="10.0"/>
      </rPr>
      <t>time timestamp</t>
    </r>
    <r>
      <rPr>
        <rFont val="Arial"/>
        <color rgb="FF000000"/>
        <sz val="10.0"/>
      </rPr>
      <t>)</t>
    </r>
  </si>
  <si>
    <r>
      <rPr>
        <rFont val="Arial"/>
        <color theme="6"/>
        <sz val="10.0"/>
      </rPr>
      <t>SensorReading</t>
    </r>
    <r>
      <rPr>
        <rFont val="Arial"/>
        <color theme="6"/>
        <sz val="10.0"/>
      </rPr>
      <t xml:space="preserve">(double </t>
    </r>
    <r>
      <rPr>
        <rFont val="Arial"/>
        <color theme="6"/>
        <sz val="10.0"/>
      </rPr>
      <t>value</t>
    </r>
    <r>
      <rPr>
        <rFont val="Arial"/>
        <color theme="6"/>
        <sz val="10.0"/>
      </rPr>
      <t>)</t>
    </r>
  </si>
  <si>
    <r>
      <rPr>
        <rFont val="Arial"/>
        <color theme="4"/>
        <sz val="10.0"/>
      </rPr>
      <t>ControlCommand</t>
    </r>
    <r>
      <rPr>
        <rFont val="Arial"/>
        <color theme="4"/>
        <sz val="10.0"/>
      </rPr>
      <t xml:space="preserve"> (</t>
    </r>
    <r>
      <rPr>
        <rFont val="Arial"/>
        <color theme="4"/>
        <sz val="10.0"/>
      </rPr>
      <t>CommandType commandType</t>
    </r>
    <r>
      <rPr>
        <rFont val="Arial"/>
        <color theme="4"/>
        <sz val="10.0"/>
      </rPr>
      <t xml:space="preserve">, </t>
    </r>
    <r>
      <rPr>
        <rFont val="Arial"/>
        <color theme="4"/>
        <sz val="10.0"/>
      </rPr>
      <t>CommandStatus commandStatus)</t>
    </r>
  </si>
  <si>
    <r>
      <rPr>
        <rFont val="Arial"/>
        <color rgb="FF4285F4"/>
        <sz val="10.0"/>
      </rPr>
      <t>ControlCommand(CommandType command, CommandStatus status</t>
    </r>
    <r>
      <rPr>
        <rFont val="Arial"/>
        <color rgb="FF000000"/>
        <sz val="10.0"/>
      </rPr>
      <t xml:space="preserve">, </t>
    </r>
    <r>
      <rPr>
        <rFont val="Arial"/>
        <color theme="6"/>
        <sz val="10.0"/>
      </rPr>
      <t>string timestamp</t>
    </r>
    <r>
      <rPr>
        <rFont val="Arial"/>
        <color rgb="FF000000"/>
        <sz val="10.0"/>
      </rPr>
      <t>)</t>
    </r>
  </si>
  <si>
    <r>
      <rPr>
        <rFont val="Arial"/>
        <color theme="4"/>
        <sz val="10.0"/>
      </rPr>
      <t>AlertRule</t>
    </r>
    <r>
      <rPr>
        <rFont val="Arial"/>
        <color rgb="FF000000"/>
        <sz val="10.0"/>
      </rPr>
      <t xml:space="preserve"> (</t>
    </r>
    <r>
      <rPr>
        <rFont val="Arial"/>
        <color theme="6"/>
        <sz val="10.0"/>
      </rPr>
      <t>RuleStatus ruleStatus</t>
    </r>
    <r>
      <rPr>
        <rFont val="Arial"/>
        <color rgb="FF000000"/>
        <sz val="10.0"/>
      </rPr>
      <t>)</t>
    </r>
  </si>
  <si>
    <r>
      <rPr>
        <rFont val="Arial"/>
        <color theme="4"/>
        <sz val="10.0"/>
      </rPr>
      <t>Alert</t>
    </r>
    <r>
      <rPr>
        <rFont val="Arial"/>
        <color rgb="FF000000"/>
        <sz val="10.0"/>
      </rPr>
      <t xml:space="preserve">(string alertType, </t>
    </r>
    <r>
      <rPr>
        <rFont val="Arial"/>
        <color theme="6"/>
        <sz val="10.0"/>
      </rPr>
      <t>string status</t>
    </r>
    <r>
      <rPr>
        <rFont val="Arial"/>
        <color rgb="FF000000"/>
        <sz val="10.0"/>
      </rPr>
      <t>)</t>
    </r>
  </si>
  <si>
    <r>
      <rPr>
        <rFont val="Arial"/>
        <color rgb="FF000000"/>
        <sz val="10.0"/>
      </rPr>
      <t xml:space="preserve">abstract </t>
    </r>
    <r>
      <rPr>
        <rFont val="Arial"/>
        <color theme="6"/>
        <sz val="10.0"/>
      </rPr>
      <t>BooleanExpression</t>
    </r>
    <r>
      <rPr>
        <rFont val="Arial"/>
        <color rgb="FF000000"/>
        <sz val="10.0"/>
      </rPr>
      <t>()</t>
    </r>
  </si>
  <si>
    <r>
      <rPr>
        <rFont val="Arial"/>
        <color theme="6"/>
        <sz val="10.0"/>
      </rPr>
      <t>RuleRole</t>
    </r>
    <r>
      <rPr>
        <rFont val="Arial"/>
        <color rgb="FF000000"/>
        <sz val="10.0"/>
      </rPr>
      <t>(</t>
    </r>
    <r>
      <rPr>
        <rFont val="Arial"/>
        <color theme="6"/>
        <sz val="10.0"/>
      </rPr>
      <t>string precondition, string action</t>
    </r>
    <r>
      <rPr>
        <rFont val="Arial"/>
        <color rgb="FF000000"/>
        <sz val="10.0"/>
      </rPr>
      <t>)</t>
    </r>
  </si>
  <si>
    <r>
      <rPr>
        <rFont val="Arial"/>
        <color theme="4"/>
        <sz val="10.0"/>
      </rPr>
      <t>ActiveRule</t>
    </r>
    <r>
      <rPr>
        <rFont val="Arial"/>
        <color rgb="FF000000"/>
        <sz val="10.0"/>
      </rPr>
      <t>(string precondition, string action) inherit RuleRole()</t>
    </r>
  </si>
  <si>
    <r>
      <rPr>
        <rFont val="Arial"/>
        <color theme="4"/>
        <sz val="10.0"/>
      </rPr>
      <t>DeactiveRule</t>
    </r>
    <r>
      <rPr>
        <rFont val="Arial"/>
        <color rgb="FF000000"/>
        <sz val="10.0"/>
      </rPr>
      <t>(string precondition, string action) inherit RuleRole()</t>
    </r>
  </si>
  <si>
    <r>
      <rPr>
        <rFont val="Arial"/>
        <color theme="6"/>
        <sz val="10.0"/>
      </rPr>
      <t>BinaryExpression</t>
    </r>
    <r>
      <rPr>
        <rFont val="Arial"/>
        <color rgb="FF000000"/>
        <sz val="10.0"/>
      </rPr>
      <t>(BinaryOp binaryOp)</t>
    </r>
  </si>
  <si>
    <r>
      <rPr>
        <rFont val="Arial"/>
        <color theme="6"/>
        <sz val="10.0"/>
      </rPr>
      <t>CommandSequence</t>
    </r>
    <r>
      <rPr>
        <rFont val="Arial"/>
        <color rgb="FF000000"/>
        <sz val="10.0"/>
      </rPr>
      <t>()</t>
    </r>
  </si>
  <si>
    <t>1 SmartHomeAutomationSystem contain 1..* SmartHome</t>
  </si>
  <si>
    <t>1 SmartHomeAutomationSystem contain 1..* User</t>
  </si>
  <si>
    <t>1 User associate 0..* SmartHome</t>
  </si>
  <si>
    <t>1 SmartHomeAutomationSystem contain 0..* ActivityLog</t>
  </si>
  <si>
    <t>1 SmartHomeAutomationSystem contain 0..* RuleRole</t>
  </si>
  <si>
    <t>1 Room contain 0..* DeviceRole</t>
  </si>
  <si>
    <t>1 SmartHomeAutomationSystem contain 0..* Alert</t>
  </si>
  <si>
    <t>1 SmartHomeAutomationSystem contain 0..* RuleHierarchy</t>
  </si>
  <si>
    <t>1 SmartHomeAutomationSystem contain 0..* Trigger</t>
  </si>
  <si>
    <t>Owner inherit UserRole</t>
  </si>
  <si>
    <t>SensorDevice inherit DeviceRole</t>
  </si>
  <si>
    <t>ActuatorDevice inherit DeviceRole</t>
  </si>
  <si>
    <t>ActiveRule inherit RuleRole</t>
  </si>
  <si>
    <t>DeactiveRule inherit RuleRole</t>
  </si>
  <si>
    <t>1 User associate 0..* UserRole</t>
  </si>
  <si>
    <t>1 DeviceRole associate 0..* ControlCommand</t>
  </si>
  <si>
    <t>1 RuleRole associate 0..* ControlCommand</t>
  </si>
  <si>
    <t>1 RuleRole associate 0..* RuleHierarchy</t>
  </si>
  <si>
    <t>1 RuleRole associate 0..* Trigger</t>
  </si>
  <si>
    <t>1 RuleHierarchy associate 0..* RuleRole</t>
  </si>
  <si>
    <t>1 Trigger associate 1 RuleRole</t>
  </si>
  <si>
    <r>
      <rPr>
        <rFont val="Arial"/>
        <color rgb="FF4285F4"/>
      </rPr>
      <t>Tutor(string bankAccount</t>
    </r>
    <r>
      <rPr>
        <rFont val="Arial"/>
        <color rgb="FF000000"/>
      </rPr>
      <t xml:space="preserve">, </t>
    </r>
    <r>
      <rPr>
        <rFont val="Arial"/>
        <color rgb="FFFBBC04"/>
      </rPr>
      <t>Subject subjectExpertise</t>
    </r>
    <r>
      <rPr>
        <rFont val="Arial"/>
        <color rgb="FF000000"/>
      </rPr>
      <t xml:space="preserve">, </t>
    </r>
    <r>
      <rPr>
        <rFont val="Arial"/>
        <color rgb="FFFBBC04"/>
      </rPr>
      <t>LevelOfExpertise levelExpertise</t>
    </r>
    <r>
      <rPr>
        <rFont val="Arial"/>
        <color rgb="FF000000"/>
      </rPr>
      <t>,</t>
    </r>
    <r>
      <rPr>
        <rFont val="Arial"/>
        <color rgb="FFFBBC04"/>
      </rPr>
      <t xml:space="preserve"> float hourlyPrice</t>
    </r>
    <r>
      <rPr>
        <rFont val="Arial"/>
        <color rgb="FF000000"/>
      </rPr>
      <t xml:space="preserve">, </t>
    </r>
    <r>
      <rPr>
        <rFont val="Arial"/>
        <color rgb="FFFBBC04"/>
      </rPr>
      <t>string availability</t>
    </r>
    <r>
      <rPr>
        <rFont val="Arial"/>
        <color rgb="FF000000"/>
      </rPr>
      <t>, float discount) inherit Role()</t>
    </r>
  </si>
  <si>
    <r>
      <rPr>
        <rFont val="Arial"/>
        <color rgb="FF000000"/>
      </rPr>
      <t>TutoringOffer(</t>
    </r>
    <r>
      <rPr>
        <rFont val="Arial"/>
        <color theme="6"/>
      </rPr>
      <t>float hourlyPrice</t>
    </r>
    <r>
      <rPr>
        <rFont val="Arial"/>
        <color rgb="FF000000"/>
      </rPr>
      <t>)</t>
    </r>
  </si>
  <si>
    <r>
      <rPr>
        <rFont val="Arial"/>
        <color theme="6"/>
      </rPr>
      <t>TutorAvailability</t>
    </r>
    <r>
      <rPr>
        <rFont val="Arial"/>
        <color rgb="FF000000"/>
      </rPr>
      <t>(Date startTime, Time endTime)</t>
    </r>
  </si>
  <si>
    <r>
      <rPr>
        <rFont val="Arial"/>
        <color rgb="FF000000"/>
      </rPr>
      <t>abstract TutoringElement(</t>
    </r>
    <r>
      <rPr>
        <rFont val="Arial"/>
        <color rgb="FFFBBC04"/>
      </rPr>
      <t>LevelOfTutoring tutoringLevel</t>
    </r>
    <r>
      <rPr>
        <rFont val="Arial"/>
        <color rgb="FF000000"/>
      </rPr>
      <t>)</t>
    </r>
  </si>
  <si>
    <r>
      <rPr>
        <rFont val="Arial"/>
        <color theme="4"/>
      </rPr>
      <t>Student</t>
    </r>
    <r>
      <rPr>
        <rFont val="Arial"/>
        <color theme="4"/>
      </rPr>
      <t>()</t>
    </r>
  </si>
  <si>
    <r>
      <rPr>
        <rFont val="Arial"/>
        <color rgb="FF4285F4"/>
      </rPr>
      <t>Registration</t>
    </r>
    <r>
      <rPr>
        <rFont val="Arial"/>
        <color rgb="FF000000"/>
      </rPr>
      <t>(string tutorName, string tutorEmail, string bankAccount)</t>
    </r>
  </si>
  <si>
    <r>
      <rPr>
        <rFont val="Arial"/>
        <color theme="4"/>
      </rPr>
      <t>TutoringSession</t>
    </r>
    <r>
      <rPr>
        <rFont val="Arial"/>
        <color rgb="FF000000"/>
      </rPr>
      <t xml:space="preserve">(Date sessionDate, </t>
    </r>
    <r>
      <rPr>
        <rFont val="Arial"/>
        <color theme="4"/>
      </rPr>
      <t>float totalPrice</t>
    </r>
    <r>
      <rPr>
        <rFont val="Arial"/>
        <color rgb="FF000000"/>
      </rPr>
      <t>, SessionStatus sessionStatus)</t>
    </r>
  </si>
  <si>
    <r>
      <rPr>
        <rFont val="Arial"/>
        <color rgb="FF4285F4"/>
        <sz val="10.0"/>
      </rPr>
      <t>TutoringSession</t>
    </r>
    <r>
      <rPr>
        <rFont val="Arial"/>
        <color rgb="FF000000"/>
        <sz val="10.0"/>
      </rPr>
      <t xml:space="preserve">(Subject subject, LevelOfExpertise level, string date, string time, </t>
    </r>
    <r>
      <rPr>
        <rFont val="Arial"/>
        <color rgb="FF4285F4"/>
        <sz val="10.0"/>
      </rPr>
      <t>float price</t>
    </r>
    <r>
      <rPr>
        <rFont val="Arial"/>
        <color rgb="FF000000"/>
        <sz val="10.0"/>
      </rPr>
      <t>, string followUpDate, string followUpTime)</t>
    </r>
  </si>
  <si>
    <r>
      <rPr>
        <rFont val="Arial"/>
        <color theme="4"/>
      </rPr>
      <t>Payment</t>
    </r>
    <r>
      <rPr>
        <rFont val="Arial"/>
        <color rgb="FF000000"/>
      </rPr>
      <t>(</t>
    </r>
    <r>
      <rPr>
        <rFont val="Arial"/>
        <color theme="4"/>
      </rPr>
      <t>PaymentKind paymentForm</t>
    </r>
    <r>
      <rPr>
        <rFont val="Arial"/>
        <color rgb="FF000000"/>
      </rPr>
      <t>, date paymentDate)</t>
    </r>
  </si>
  <si>
    <r>
      <rPr>
        <rFont val="Arial"/>
        <color theme="4"/>
      </rPr>
      <t>Payment</t>
    </r>
    <r>
      <rPr>
        <rFont val="Arial"/>
        <color rgb="FF000000"/>
      </rPr>
      <t>(</t>
    </r>
    <r>
      <rPr>
        <rFont val="Arial"/>
        <color theme="4"/>
      </rPr>
      <t>PaymentMethod method</t>
    </r>
    <r>
      <rPr>
        <rFont val="Arial"/>
        <color rgb="FF000000"/>
      </rPr>
      <t>, float amount)</t>
    </r>
  </si>
  <si>
    <t>1 OTS contain 0..* User</t>
  </si>
  <si>
    <t>1 User associate 0..* Role</t>
  </si>
  <si>
    <t>1 OTS contain 0..* Registration</t>
  </si>
  <si>
    <t>1 OTS contain 0..* TutoringSession</t>
  </si>
  <si>
    <t>1 OTS contain 0..* Payment</t>
  </si>
  <si>
    <t>1 TutoringSession associate 1 Payment</t>
  </si>
  <si>
    <t>1 OTS contain 0..* Cancellation</t>
  </si>
  <si>
    <t>1 OTS contain 0..* Role</t>
  </si>
  <si>
    <t>Tutor inherit Role</t>
  </si>
  <si>
    <t>Student inherit Role</t>
  </si>
  <si>
    <t>1 Tutor associate 0..* Registration</t>
  </si>
  <si>
    <t>1 TutoringSession associate 0..1 Cancellation</t>
  </si>
  <si>
    <t>1 User associate 0..* Payment</t>
  </si>
  <si>
    <t>1 User associate 0..* Cancellation</t>
  </si>
  <si>
    <r>
      <rPr>
        <rFont val="Arial"/>
        <color theme="4"/>
      </rPr>
      <t>DestroyBlock</t>
    </r>
    <r>
      <rPr>
        <rFont val="Arial"/>
        <color rgb="FF000000"/>
      </rPr>
      <t>()</t>
    </r>
  </si>
  <si>
    <r>
      <rPr>
        <rFont val="Arial"/>
        <color rgb="FF4285F4"/>
      </rPr>
      <t>DestroyBlockGame</t>
    </r>
    <r>
      <rPr>
        <rFont val="Arial"/>
        <color rgb="FF000000"/>
      </rPr>
      <t>(</t>
    </r>
    <r>
      <rPr>
        <rFont val="Arial"/>
        <color theme="6"/>
      </rPr>
      <t>string gameName</t>
    </r>
    <r>
      <rPr>
        <rFont val="Arial"/>
        <color rgb="FF000000"/>
      </rPr>
      <t xml:space="preserve">, Block[] blocks, Level[] levels, int minSpeed, int speedIncreaseFactor, </t>
    </r>
    <r>
      <rPr>
        <rFont val="Arial"/>
        <color theme="6"/>
      </rPr>
      <t>int maxLength, int minLength,</t>
    </r>
    <r>
      <rPr>
        <rFont val="Arial"/>
        <color rgb="FF000000"/>
      </rPr>
      <t xml:space="preserve"> boolean isPublished, HallOfFame hallOfFame)</t>
    </r>
  </si>
  <si>
    <r>
      <rPr>
        <rFont val="Arial"/>
        <color theme="4"/>
      </rPr>
      <t>User(string username, string password,</t>
    </r>
    <r>
      <rPr>
        <rFont val="Arial"/>
        <color rgb="FF000000"/>
      </rPr>
      <t xml:space="preserve"> UserRole role)</t>
    </r>
  </si>
  <si>
    <r>
      <rPr>
        <rFont val="Arial"/>
        <color rgb="FF000000"/>
      </rPr>
      <t>BlockAssignment(</t>
    </r>
    <r>
      <rPr>
        <rFont val="Arial"/>
        <color theme="6"/>
      </rPr>
      <t>int gridHorizontalPosition, int gridVerticalPosition</t>
    </r>
    <r>
      <rPr>
        <rFont val="Arial"/>
        <color rgb="FF000000"/>
      </rPr>
      <t>)</t>
    </r>
  </si>
  <si>
    <r>
      <rPr>
        <rFont val="Arial"/>
        <color theme="4"/>
      </rPr>
      <t>Level</t>
    </r>
    <r>
      <rPr>
        <rFont val="Arial"/>
        <color theme="4"/>
      </rPr>
      <t xml:space="preserve"> (boolean isRandom)</t>
    </r>
  </si>
  <si>
    <r>
      <rPr>
        <rFont val="Arial"/>
        <color theme="4"/>
      </rPr>
      <t>Level</t>
    </r>
    <r>
      <rPr>
        <rFont val="Arial"/>
        <color rgb="FF000000"/>
      </rPr>
      <t xml:space="preserve">(int levelNumber, Block[] blocks, </t>
    </r>
    <r>
      <rPr>
        <rFont val="Arial"/>
        <color theme="4"/>
      </rPr>
      <t>boolean isRandom</t>
    </r>
    <r>
      <rPr>
        <rFont val="Arial"/>
        <color rgb="FF000000"/>
      </rPr>
      <t>)</t>
    </r>
  </si>
  <si>
    <r>
      <rPr>
        <rFont val="Arial"/>
        <color rgb="FF000000"/>
      </rPr>
      <t>Game (</t>
    </r>
    <r>
      <rPr>
        <rFont val="Arial"/>
        <color theme="6"/>
      </rPr>
      <t>string name</t>
    </r>
    <r>
      <rPr>
        <rFont val="Arial"/>
        <color rgb="FF000000"/>
      </rPr>
      <t>, int nrBlocksPerLevel)</t>
    </r>
  </si>
  <si>
    <r>
      <rPr>
        <rFont val="Arial"/>
        <color theme="4"/>
      </rPr>
      <t>Block</t>
    </r>
    <r>
      <rPr>
        <rFont val="Arial"/>
        <color rgb="FF000000"/>
      </rPr>
      <t xml:space="preserve">(int id, </t>
    </r>
    <r>
      <rPr>
        <rFont val="Arial"/>
        <color theme="6"/>
      </rPr>
      <t>int red, int green, int blue</t>
    </r>
    <r>
      <rPr>
        <rFont val="Arial"/>
        <color rgb="FF000000"/>
      </rPr>
      <t xml:space="preserve">, </t>
    </r>
    <r>
      <rPr>
        <rFont val="Arial"/>
        <color theme="4"/>
      </rPr>
      <t>int points</t>
    </r>
    <r>
      <rPr>
        <rFont val="Arial"/>
        <color rgb="FF000000"/>
      </rPr>
      <t>)</t>
    </r>
  </si>
  <si>
    <r>
      <rPr>
        <rFont val="Arial"/>
        <color theme="4"/>
      </rPr>
      <t>Block</t>
    </r>
    <r>
      <rPr>
        <rFont val="Arial"/>
        <color rgb="FF000000"/>
      </rPr>
      <t>(</t>
    </r>
    <r>
      <rPr>
        <rFont val="Arial"/>
        <color theme="6"/>
      </rPr>
      <t>string color,</t>
    </r>
    <r>
      <rPr>
        <rFont val="Arial"/>
        <color rgb="FF000000"/>
      </rPr>
      <t xml:space="preserve"> </t>
    </r>
    <r>
      <rPr>
        <rFont val="Arial"/>
        <color theme="4"/>
      </rPr>
      <t>int points</t>
    </r>
    <r>
      <rPr>
        <rFont val="Arial"/>
        <color rgb="FF000000"/>
      </rPr>
      <t>)</t>
    </r>
  </si>
  <si>
    <r>
      <rPr>
        <rFont val="Arial"/>
        <color theme="4"/>
      </rPr>
      <t>Paddle</t>
    </r>
    <r>
      <rPr>
        <rFont val="Arial"/>
        <color rgb="FF000000"/>
      </rPr>
      <t>(</t>
    </r>
    <r>
      <rPr>
        <rFont val="Arial"/>
        <color theme="6"/>
      </rPr>
      <t>int amxPaddleLength, int minPaddleLength</t>
    </r>
    <r>
      <rPr>
        <rFont val="Arial"/>
        <color rgb="FF000000"/>
      </rPr>
      <t>)</t>
    </r>
  </si>
  <si>
    <r>
      <rPr>
        <rFont val="Arial"/>
        <color theme="4"/>
      </rPr>
      <t>Ball</t>
    </r>
    <r>
      <rPr>
        <rFont val="Arial"/>
        <color rgb="FF000000"/>
      </rPr>
      <t>(</t>
    </r>
    <r>
      <rPr>
        <rFont val="Arial"/>
        <color theme="6"/>
      </rPr>
      <t>int minBallSpeedX, int minBallSpeedY</t>
    </r>
    <r>
      <rPr>
        <rFont val="Arial"/>
        <color rgb="FF000000"/>
      </rPr>
      <t>)</t>
    </r>
  </si>
  <si>
    <r>
      <rPr>
        <rFont val="Arial"/>
        <color theme="4"/>
      </rPr>
      <t>Ball(int speed</t>
    </r>
    <r>
      <rPr>
        <rFont val="Arial"/>
        <color rgb="FF000000"/>
      </rPr>
      <t>, string direction)</t>
    </r>
  </si>
  <si>
    <r>
      <rPr>
        <rFont val="Arial"/>
        <color theme="4"/>
      </rPr>
      <t>HallOfFameEntry</t>
    </r>
    <r>
      <rPr>
        <rFont val="Arial"/>
        <color rgb="FF000000"/>
      </rPr>
      <t>(int score)</t>
    </r>
  </si>
  <si>
    <r>
      <rPr>
        <rFont val="Arial"/>
        <color rgb="FF4285F4"/>
      </rPr>
      <t>HallOfFame</t>
    </r>
    <r>
      <rPr>
        <rFont val="Arial"/>
        <color rgb="FF000000"/>
      </rPr>
      <t>(Player[] players)</t>
    </r>
  </si>
  <si>
    <r>
      <rPr>
        <rFont val="Arial"/>
        <color rgb="FF4285F4"/>
      </rPr>
      <t>PlayedGame</t>
    </r>
    <r>
      <rPr>
        <rFont val="Arial"/>
        <color rgb="FF000000"/>
      </rPr>
      <t xml:space="preserve">(int id, int score, int lives, </t>
    </r>
    <r>
      <rPr>
        <rFont val="Arial"/>
        <color theme="6"/>
      </rPr>
      <t>int currentLevel</t>
    </r>
    <r>
      <rPr>
        <rFont val="Arial"/>
        <color rgb="FF000000"/>
      </rPr>
      <t>)</t>
    </r>
  </si>
  <si>
    <r>
      <rPr>
        <rFont val="Arial"/>
        <color rgb="FF4285F4"/>
      </rPr>
      <t>PausedGame</t>
    </r>
    <r>
      <rPr>
        <rFont val="Arial"/>
        <color rgb="FF000000"/>
      </rPr>
      <t xml:space="preserve">(DestroyBlockGame game, Player player, </t>
    </r>
    <r>
      <rPr>
        <rFont val="Arial"/>
        <color rgb="FFFBBC04"/>
      </rPr>
      <t>Level currentLevel</t>
    </r>
    <r>
      <rPr>
        <rFont val="Arial"/>
        <color rgb="FF000000"/>
      </rPr>
      <t>)</t>
    </r>
  </si>
  <si>
    <r>
      <rPr>
        <rFont val="Arial"/>
        <color rgb="FF000000"/>
      </rPr>
      <t>PlayedPaddle</t>
    </r>
    <r>
      <rPr>
        <rFont val="Arial"/>
        <color rgb="FF000000"/>
      </rPr>
      <t>(double currentPaddleLength, double currentPaddleX, double currentPaddleY)</t>
    </r>
  </si>
  <si>
    <r>
      <rPr>
        <rFont val="Arial"/>
        <color theme="4"/>
      </rPr>
      <t>PlayedBlockAssignment</t>
    </r>
    <r>
      <rPr>
        <rFont val="Arial"/>
        <color rgb="FF000000"/>
      </rPr>
      <t>(int x, int y)</t>
    </r>
  </si>
  <si>
    <r>
      <rPr>
        <rFont val="Arial"/>
        <color theme="4"/>
      </rPr>
      <t>GridSystem</t>
    </r>
    <r>
      <rPr>
        <rFont val="Arial"/>
        <color rgb="FF000000"/>
      </rPr>
      <t>(Block[][] blocks)</t>
    </r>
  </si>
  <si>
    <r>
      <rPr>
        <rFont val="Arial"/>
        <color theme="4"/>
      </rPr>
      <t>Player</t>
    </r>
    <r>
      <rPr>
        <rFont val="Arial"/>
        <color rgb="FF000000"/>
      </rPr>
      <t>(int lives, int totalScore) inherit UserRole()</t>
    </r>
  </si>
  <si>
    <r>
      <rPr>
        <rFont val="Arial"/>
        <color theme="4"/>
      </rPr>
      <t>GameAdmin</t>
    </r>
    <r>
      <rPr>
        <rFont val="Arial"/>
        <color rgb="FF000000"/>
      </rPr>
      <t>() inherit UserRole()</t>
    </r>
  </si>
  <si>
    <t>1 User contain 1 UserRole</t>
  </si>
  <si>
    <t>Player inherit UserRole</t>
  </si>
  <si>
    <t>GameAdmin inherit UserRole</t>
  </si>
  <si>
    <t>1 DestroyBlockGame associate 0..* PausedGame</t>
  </si>
  <si>
    <t>1 DestroyBlockGame contain 1 HallOfFame</t>
  </si>
  <si>
    <t>1 DestroyBlockGame contain 0..* Block</t>
  </si>
  <si>
    <t>1 DestroyBlockGame contain 0..* Level</t>
  </si>
  <si>
    <t>1 Level contain 0..* Block</t>
  </si>
  <si>
    <t>1 User associate 0..* DestroyBlockGame</t>
  </si>
  <si>
    <t>1 GameAdmin associate 0..* DestroyBlockGame</t>
  </si>
  <si>
    <t>1 DestroyBlockGame associate 1 GameAdmin</t>
  </si>
  <si>
    <t>1 Player associate 0..* DestroyBlockGame</t>
  </si>
  <si>
    <t>1 DestroyBlockGame associate 0..* Player</t>
  </si>
  <si>
    <t>1 GridSystem contain 0..* Block</t>
  </si>
  <si>
    <t>1 HallOfFame associate 0..* Player</t>
  </si>
  <si>
    <t>1 PausedGame associate 1 User</t>
  </si>
  <si>
    <t>1 PausedGame associate 1 Player</t>
  </si>
  <si>
    <t>1 User associate 0..* PausedGame</t>
  </si>
  <si>
    <t>1 Player associate 0..* PausedGame</t>
  </si>
  <si>
    <t>1 PausedGame associate 1 DestroyBlockGame</t>
  </si>
  <si>
    <t>1 PausedGame contain 1 DestroyBlockGame</t>
  </si>
  <si>
    <t>1 PausedGame contain 1 Player</t>
  </si>
  <si>
    <t>1 PausedGame contain 1 Level</t>
  </si>
  <si>
    <t>1 PausedGame associate 1 Level</t>
  </si>
  <si>
    <t>1 Level associate 0..* PausedGame</t>
  </si>
  <si>
    <r>
      <rPr>
        <rFont val="Arial"/>
        <color theme="4"/>
      </rPr>
      <t>Color</t>
    </r>
    <r>
      <rPr>
        <rFont val="Arial"/>
        <color rgb="FF000000"/>
      </rPr>
      <t xml:space="preserve"> (red, blue, green, yellow)</t>
    </r>
  </si>
  <si>
    <r>
      <rPr>
        <rFont val="Arial"/>
        <color rgb="FF000000"/>
      </rPr>
      <t xml:space="preserve">enum </t>
    </r>
    <r>
      <rPr>
        <rFont val="Arial"/>
        <color theme="4"/>
      </rPr>
      <t>TileColor</t>
    </r>
    <r>
      <rPr>
        <rFont val="Arial"/>
        <color rgb="FF000000"/>
      </rPr>
      <t>(White, Black)</t>
    </r>
  </si>
  <si>
    <r>
      <rPr>
        <rFont val="Arial"/>
        <color rgb="FF000000"/>
      </rPr>
      <t>enum ActionType(</t>
    </r>
    <r>
      <rPr>
        <rFont val="Arial"/>
        <color theme="6"/>
      </rPr>
      <t>ExtraTurn, ConnectTiles, RemoveConnection, MovePiece, LoseTurn</t>
    </r>
    <r>
      <rPr>
        <rFont val="Arial"/>
        <color rgb="FF000000"/>
      </rPr>
      <t>)</t>
    </r>
  </si>
  <si>
    <r>
      <rPr>
        <rFont val="Arial"/>
        <color rgb="FF4285F4"/>
      </rPr>
      <t>Game</t>
    </r>
    <r>
      <rPr>
        <rFont val="Arial"/>
        <color rgb="FF000000"/>
      </rPr>
      <t>(</t>
    </r>
    <r>
      <rPr>
        <rFont val="Arial"/>
        <color theme="6"/>
      </rPr>
      <t>int currentConnectionPieces</t>
    </r>
    <r>
      <rPr>
        <rFont val="Arial"/>
        <color rgb="FF000000"/>
      </rPr>
      <t xml:space="preserve">, Mode mode, 
</t>
    </r>
    <r>
      <rPr>
        <rFont val="Arial"/>
        <color rgb="FF4285F4"/>
      </rPr>
      <t>const int spaceConnectionPieces=32, const int numberOfActionCards=32</t>
    </r>
    <r>
      <rPr>
        <rFont val="Arial"/>
        <color rgb="FF000000"/>
      </rPr>
      <t>)</t>
    </r>
  </si>
  <si>
    <r>
      <rPr>
        <rFont val="Arial"/>
        <color rgb="FF4285F4"/>
      </rPr>
      <t>Board</t>
    </r>
    <r>
      <rPr>
        <rFont val="Arial"/>
        <color rgb="FF000000"/>
      </rPr>
      <t>(</t>
    </r>
    <r>
      <rPr>
        <rFont val="Arial"/>
        <color rgb="FF4285F4"/>
      </rPr>
      <t>int boardSize</t>
    </r>
    <r>
      <rPr>
        <rFont val="Arial"/>
        <color rgb="FF000000"/>
      </rPr>
      <t xml:space="preserve">, </t>
    </r>
    <r>
      <rPr>
        <rFont val="Arial"/>
        <color theme="6"/>
      </rPr>
      <t>string layout</t>
    </r>
    <r>
      <rPr>
        <rFont val="Arial"/>
        <color rgb="FF000000"/>
      </rPr>
      <t>)</t>
    </r>
  </si>
  <si>
    <r>
      <rPr>
        <rFont val="Arial"/>
        <color rgb="FF4285F4"/>
      </rPr>
      <t>ConnectionPiece</t>
    </r>
    <r>
      <rPr>
        <rFont val="Arial"/>
        <color rgb="FF000000"/>
      </rPr>
      <t>(int piecePosition)</t>
    </r>
  </si>
  <si>
    <r>
      <rPr>
        <rFont val="Arial"/>
        <color theme="4"/>
      </rPr>
      <t>Die</t>
    </r>
    <r>
      <rPr>
        <rFont val="Arial"/>
        <color rgb="FF000000"/>
      </rPr>
      <t>(int dieNumber)</t>
    </r>
  </si>
  <si>
    <r>
      <rPr>
        <rFont val="Arial"/>
        <color theme="4"/>
      </rPr>
      <t>Deck</t>
    </r>
    <r>
      <rPr>
        <rFont val="Arial"/>
        <color rgb="FF000000"/>
      </rPr>
      <t>(int numberOfCards)</t>
    </r>
  </si>
  <si>
    <r>
      <rPr>
        <rFont val="Arial"/>
        <color rgb="FF000000"/>
      </rPr>
      <t xml:space="preserve">abstract </t>
    </r>
    <r>
      <rPr>
        <rFont val="Arial"/>
        <color theme="6"/>
      </rPr>
      <t>Tile</t>
    </r>
    <r>
      <rPr>
        <rFont val="Arial"/>
        <color rgb="FF000000"/>
      </rPr>
      <t>(</t>
    </r>
    <r>
      <rPr>
        <rFont val="Arial"/>
        <color theme="6"/>
      </rPr>
      <t>int x, int y,</t>
    </r>
    <r>
      <rPr>
        <rFont val="Arial"/>
        <color rgb="FF000000"/>
      </rPr>
      <t xml:space="preserve"> boolean hasBeenVisited)</t>
    </r>
  </si>
  <si>
    <r>
      <rPr>
        <rFont val="Arial"/>
        <color rgb="FFFBBC04"/>
      </rPr>
      <t>Tile</t>
    </r>
    <r>
      <rPr>
        <rFont val="Arial"/>
        <color rgb="FF000000"/>
      </rPr>
      <t>(</t>
    </r>
    <r>
      <rPr>
        <rFont val="Arial"/>
        <color theme="4"/>
      </rPr>
      <t>int tilePosition</t>
    </r>
    <r>
      <rPr>
        <rFont val="Arial"/>
        <color rgb="FF000000"/>
      </rPr>
      <t>, string tileColor, string tileType)</t>
    </r>
  </si>
  <si>
    <r>
      <rPr>
        <rFont val="Arial"/>
        <color rgb="FF000000"/>
      </rPr>
      <t xml:space="preserve">abstract </t>
    </r>
    <r>
      <rPr>
        <rFont val="Arial"/>
        <color theme="6"/>
      </rPr>
      <t>ActionCard</t>
    </r>
    <r>
      <rPr>
        <rFont val="Arial"/>
        <color rgb="FF000000"/>
      </rPr>
      <t xml:space="preserve"> (</t>
    </r>
    <r>
      <rPr>
        <rFont val="Arial"/>
        <color theme="4"/>
      </rPr>
      <t>string instructions</t>
    </r>
    <r>
      <rPr>
        <rFont val="Arial"/>
        <color rgb="FF000000"/>
      </rPr>
      <t>)</t>
    </r>
  </si>
  <si>
    <r>
      <rPr>
        <rFont val="Arial"/>
        <color theme="6"/>
      </rPr>
      <t>ActionCard</t>
    </r>
    <r>
      <rPr>
        <rFont val="Arial"/>
        <color rgb="FF000000"/>
      </rPr>
      <t>(</t>
    </r>
    <r>
      <rPr>
        <rFont val="Arial"/>
        <color theme="4"/>
      </rPr>
      <t>string actionType</t>
    </r>
    <r>
      <rPr>
        <rFont val="Arial"/>
        <color rgb="FF000000"/>
      </rPr>
      <t>)</t>
    </r>
  </si>
  <si>
    <r>
      <rPr>
        <rFont val="Arial"/>
        <color theme="6"/>
      </rPr>
      <t>WinTile</t>
    </r>
    <r>
      <rPr>
        <rFont val="Arial"/>
        <color theme="6"/>
      </rPr>
      <t>()</t>
    </r>
  </si>
  <si>
    <r>
      <rPr>
        <rFont val="Arial"/>
        <color rgb="FF4285F4"/>
      </rPr>
      <t>ActionTile</t>
    </r>
    <r>
      <rPr>
        <rFont val="Arial"/>
        <color rgb="FF000000"/>
      </rPr>
      <t>(int inactivityPeriod,</t>
    </r>
    <r>
      <rPr>
        <rFont val="Arial"/>
        <color theme="6"/>
      </rPr>
      <t xml:space="preserve"> int turnsUntilActive</t>
    </r>
    <r>
      <rPr>
        <rFont val="Arial"/>
        <color rgb="FF000000"/>
      </rPr>
      <t>)</t>
    </r>
  </si>
  <si>
    <r>
      <rPr>
        <rFont val="Arial"/>
        <color theme="4"/>
      </rPr>
      <t>ActionTile</t>
    </r>
    <r>
      <rPr>
        <rFont val="Arial"/>
        <color rgb="FF000000"/>
      </rPr>
      <t>(int tilePosition, string actionType) inherit Tile</t>
    </r>
  </si>
  <si>
    <r>
      <rPr>
        <rFont val="Arial"/>
        <color theme="4"/>
      </rPr>
      <t>HiddenTile</t>
    </r>
    <r>
      <rPr>
        <rFont val="Arial"/>
        <color rgb="FF000000"/>
      </rPr>
      <t>(int tilePosition) inherit Tile</t>
    </r>
  </si>
  <si>
    <r>
      <rPr>
        <rFont val="Arial"/>
        <color rgb="FF4285F4"/>
      </rPr>
      <t>Player(int number</t>
    </r>
    <r>
      <rPr>
        <rFont val="Arial"/>
        <color rgb="FF000000"/>
      </rPr>
      <t xml:space="preserve">, </t>
    </r>
    <r>
      <rPr>
        <rFont val="Arial"/>
        <color theme="6"/>
      </rPr>
      <t>int turnsUntilActive</t>
    </r>
    <r>
      <rPr>
        <rFont val="Arial"/>
        <color rgb="FF000000"/>
      </rPr>
      <t xml:space="preserve">, </t>
    </r>
    <r>
      <rPr>
        <rFont val="Arial"/>
        <color rgb="FF4285F4"/>
      </rPr>
      <t>Color color</t>
    </r>
    <r>
      <rPr>
        <rFont val="Arial"/>
        <color rgb="FF000000"/>
      </rPr>
      <t>)</t>
    </r>
  </si>
  <si>
    <r>
      <rPr>
        <rFont val="Arial"/>
        <color theme="4"/>
      </rPr>
      <t>Player</t>
    </r>
    <r>
      <rPr>
        <rFont val="Arial"/>
        <color rgb="FF000000"/>
      </rPr>
      <t>(</t>
    </r>
    <r>
      <rPr>
        <rFont val="Arial"/>
        <color theme="4"/>
      </rPr>
      <t>string playerName</t>
    </r>
    <r>
      <rPr>
        <rFont val="Arial"/>
        <color rgb="FF000000"/>
      </rPr>
      <t xml:space="preserve">, </t>
    </r>
    <r>
      <rPr>
        <rFont val="Arial"/>
        <color theme="4"/>
      </rPr>
      <t>string playerColor,</t>
    </r>
    <r>
      <rPr>
        <rFont val="Arial"/>
        <color rgb="FF000000"/>
      </rPr>
      <t xml:space="preserve"> int playerPosition)</t>
    </r>
  </si>
  <si>
    <t>1 Game contain 1 Board</t>
  </si>
  <si>
    <t>1 Board contain 1..* Tile</t>
  </si>
  <si>
    <t>1 Board contain 1..* ConnectionPiece</t>
  </si>
  <si>
    <t>1 Game contain 1..* Turn</t>
  </si>
  <si>
    <t>ActionTile inherit Tile</t>
  </si>
  <si>
    <t>HiddenTile inherit Tile</t>
  </si>
  <si>
    <t>DesignerRole inherit GameRole</t>
  </si>
  <si>
    <t>PlayerRole inherit GameRole</t>
  </si>
  <si>
    <t>1 Tile associate 0..4 ConnectionPiece</t>
  </si>
  <si>
    <t>1 Deck contain 32 ActionCard</t>
  </si>
  <si>
    <t>1 Player contain 1 PlayingPiece</t>
  </si>
  <si>
    <t>1 Player contain 1 Die</t>
  </si>
  <si>
    <t>1 Player associate 1..* Turn</t>
  </si>
  <si>
    <t>1 Turn associate 1 Die</t>
  </si>
  <si>
    <t>1 Turn associate 1 Player</t>
  </si>
  <si>
    <t>1 Turn associate 1 Tile</t>
  </si>
  <si>
    <t>1 ActionTile associate 1 ActionCard</t>
  </si>
  <si>
    <t>1 Player associate 1..* ActionCard</t>
  </si>
  <si>
    <r>
      <rPr>
        <rFont val="Arial"/>
        <color theme="4"/>
      </rPr>
      <t>RoomType(</t>
    </r>
    <r>
      <rPr>
        <rFont val="Arial"/>
        <color theme="4"/>
      </rPr>
      <t>SINGLE, DOUBLE, TWIN)</t>
    </r>
  </si>
  <si>
    <r>
      <rPr>
        <rFont val="Arial"/>
        <color rgb="FF4285F4"/>
      </rPr>
      <t>BookingStatus</t>
    </r>
    <r>
      <rPr>
        <rFont val="Arial"/>
        <color rgb="FF000000"/>
      </rPr>
      <t>(</t>
    </r>
    <r>
      <rPr>
        <rFont val="Arial"/>
        <color rgb="FF4285F4"/>
      </rPr>
      <t>FINALIZED</t>
    </r>
    <r>
      <rPr>
        <rFont val="Arial"/>
        <color rgb="FF000000"/>
      </rPr>
      <t xml:space="preserve">, </t>
    </r>
    <r>
      <rPr>
        <rFont val="Arial"/>
        <color theme="6"/>
      </rPr>
      <t>CONFIRMED</t>
    </r>
    <r>
      <rPr>
        <rFont val="Arial"/>
        <color rgb="FF000000"/>
      </rPr>
      <t xml:space="preserve">, </t>
    </r>
    <r>
      <rPr>
        <rFont val="Arial"/>
        <color theme="6"/>
      </rPr>
      <t>CANCELLED_BY_HBMS, 
PRELIMINARY, CANCELLED_BY_TRAVELLER, CANCELLED_BY_HOTEL</t>
    </r>
    <r>
      <rPr>
        <rFont val="Arial"/>
        <color rgb="FF000000"/>
      </rPr>
      <t>)</t>
    </r>
  </si>
  <si>
    <r>
      <rPr>
        <rFont val="Arial"/>
        <color theme="4"/>
      </rPr>
      <t xml:space="preserve">PaymentType </t>
    </r>
    <r>
      <rPr>
        <rFont val="Arial"/>
        <color theme="4"/>
      </rPr>
      <t>(</t>
    </r>
    <r>
      <rPr>
        <rFont val="Arial"/>
        <color theme="4"/>
      </rPr>
      <t>PREPAID, PAID_AT_HOTEL</t>
    </r>
    <r>
      <rPr>
        <rFont val="Arial"/>
        <color theme="4"/>
      </rPr>
      <t>)</t>
    </r>
  </si>
  <si>
    <r>
      <rPr>
        <rFont val="Arial"/>
        <color rgb="FF000000"/>
      </rPr>
      <t xml:space="preserve">enum </t>
    </r>
    <r>
      <rPr>
        <rFont val="Arial"/>
        <color theme="6"/>
      </rPr>
      <t>ConfirmationStatus</t>
    </r>
    <r>
      <rPr>
        <rFont val="Arial"/>
        <color rgb="FF000000"/>
      </rPr>
      <t>(</t>
    </r>
    <r>
      <rPr>
        <rFont val="Arial"/>
        <color theme="6"/>
      </rPr>
      <t>Confirmed, NotConfirmed</t>
    </r>
    <r>
      <rPr>
        <rFont val="Arial"/>
        <color rgb="FF000000"/>
      </rPr>
      <t>)</t>
    </r>
  </si>
  <si>
    <r>
      <rPr>
        <rFont val="Arial"/>
        <color theme="4"/>
      </rPr>
      <t>HotelChain</t>
    </r>
    <r>
      <rPr>
        <rFont val="Arial"/>
        <color rgb="FF000000"/>
      </rPr>
      <t>(string name)</t>
    </r>
  </si>
  <si>
    <r>
      <rPr>
        <rFont val="Arial"/>
        <color rgb="FF4285F4"/>
      </rPr>
      <t>Traveller (string name</t>
    </r>
    <r>
      <rPr>
        <rFont val="Arial"/>
        <color rgb="FF000000"/>
      </rPr>
      <t xml:space="preserve">, </t>
    </r>
    <r>
      <rPr>
        <rFont val="Arial"/>
        <color theme="6"/>
      </rPr>
      <t>int reliabilityRating</t>
    </r>
    <r>
      <rPr>
        <rFont val="Arial"/>
        <color rgb="FF000000"/>
      </rPr>
      <t>)</t>
    </r>
  </si>
  <si>
    <r>
      <rPr>
        <rFont val="Arial"/>
        <color theme="4"/>
      </rPr>
      <t>User(string name</t>
    </r>
    <r>
      <rPr>
        <rFont val="Arial"/>
        <color rgb="FF000000"/>
      </rPr>
      <t>, BillingInformation billingInformation, TravelPreference travelPreference, boolean isBusinessTraveller)</t>
    </r>
  </si>
  <si>
    <r>
      <rPr>
        <rFont val="Arial"/>
        <color theme="4"/>
      </rPr>
      <t>BillingInformation</t>
    </r>
    <r>
      <rPr>
        <rFont val="Arial"/>
        <color theme="4"/>
      </rPr>
      <t>(string companyName, string address)</t>
    </r>
  </si>
  <si>
    <r>
      <rPr>
        <rFont val="Arial"/>
        <color rgb="FF4285F4"/>
      </rPr>
      <t>TravelPreference</t>
    </r>
    <r>
      <rPr>
        <rFont val="Arial"/>
        <color rgb="FF000000"/>
      </rPr>
      <t>(</t>
    </r>
    <r>
      <rPr>
        <rFont val="Arial"/>
        <color rgb="FFFBBC04"/>
      </rPr>
      <t>string preference</t>
    </r>
    <r>
      <rPr>
        <rFont val="Arial"/>
        <color rgb="FF000000"/>
      </rPr>
      <t>, string value)</t>
    </r>
  </si>
  <si>
    <r>
      <rPr>
        <rFont val="Arial"/>
        <color theme="4"/>
      </rPr>
      <t>TravelPreference</t>
    </r>
    <r>
      <rPr>
        <rFont val="Arial"/>
        <color rgb="FF000000"/>
      </rPr>
      <t>(</t>
    </r>
    <r>
      <rPr>
        <rFont val="Arial"/>
        <color theme="6"/>
      </rPr>
      <t>boolean breakfastIncluded, boolean freeWifi, boolean frontDesk24_7</t>
    </r>
    <r>
      <rPr>
        <rFont val="Arial"/>
        <color rgb="FF000000"/>
      </rPr>
      <t>)</t>
    </r>
  </si>
  <si>
    <r>
      <rPr>
        <rFont val="Arial"/>
        <color theme="4"/>
      </rPr>
      <t>Hotel</t>
    </r>
    <r>
      <rPr>
        <rFont val="Arial"/>
        <color rgb="FF000000"/>
      </rPr>
      <t xml:space="preserve"> (</t>
    </r>
    <r>
      <rPr>
        <rFont val="Arial"/>
        <color theme="4"/>
      </rPr>
      <t>string city, string country, string area</t>
    </r>
    <r>
      <rPr>
        <rFont val="Arial"/>
        <color rgb="FF000000"/>
      </rPr>
      <t>)</t>
    </r>
  </si>
  <si>
    <r>
      <rPr>
        <rFont val="Arial"/>
        <color theme="4"/>
      </rPr>
      <t>Hotel</t>
    </r>
    <r>
      <rPr>
        <rFont val="Arial"/>
        <color rgb="FF000000"/>
      </rPr>
      <t>(</t>
    </r>
    <r>
      <rPr>
        <rFont val="Arial"/>
        <color theme="4"/>
      </rPr>
      <t>string name, string city, string address</t>
    </r>
    <r>
      <rPr>
        <rFont val="Arial"/>
        <color rgb="FF000000"/>
      </rPr>
      <t>, HotelChain hotelChain, boolean isCompeting)</t>
    </r>
  </si>
  <si>
    <r>
      <rPr>
        <rFont val="Arial"/>
        <color theme="6"/>
        <sz val="10.0"/>
      </rPr>
      <t>Offer</t>
    </r>
    <r>
      <rPr>
        <rFont val="Arial"/>
        <color rgb="FF000000"/>
        <sz val="10.0"/>
      </rPr>
      <t xml:space="preserve">(float price, string cityArea, int hotelRating, string keyPreferences, string uniqueBookingIdentifier, </t>
    </r>
    <r>
      <rPr>
        <rFont val="Arial"/>
        <color theme="6"/>
        <sz val="10.0"/>
      </rPr>
      <t>boolean isSpecial</t>
    </r>
    <r>
      <rPr>
        <rFont val="Arial"/>
        <color rgb="FF000000"/>
        <sz val="10.0"/>
      </rPr>
      <t>)</t>
    </r>
  </si>
  <si>
    <r>
      <rPr>
        <rFont val="Arial"/>
        <color rgb="FF4285F4"/>
      </rPr>
      <t>Room</t>
    </r>
    <r>
      <rPr>
        <rFont val="Arial"/>
        <color rgb="FF000000"/>
      </rPr>
      <t xml:space="preserve">(RoomType type, </t>
    </r>
    <r>
      <rPr>
        <rFont val="Arial"/>
        <color theme="6"/>
      </rPr>
      <t>boolean availability</t>
    </r>
    <r>
      <rPr>
        <rFont val="Arial"/>
        <color rgb="FF000000"/>
      </rPr>
      <t>)</t>
    </r>
  </si>
  <si>
    <r>
      <rPr>
        <rFont val="Arial"/>
        <color rgb="FF000000"/>
      </rPr>
      <t>abstract TripInfo(</t>
    </r>
    <r>
      <rPr>
        <rFont val="Arial"/>
        <color theme="6"/>
      </rPr>
      <t>int numberOfRooms</t>
    </r>
    <r>
      <rPr>
        <rFont val="Arial"/>
        <color rgb="FF000000"/>
      </rPr>
      <t>,</t>
    </r>
    <r>
      <rPr>
        <rFont val="Arial"/>
        <color theme="6"/>
      </rPr>
      <t xml:space="preserve"> RoomType roomType</t>
    </r>
    <r>
      <rPr>
        <rFont val="Arial"/>
        <color rgb="FF000000"/>
      </rPr>
      <t xml:space="preserve">, </t>
    </r>
    <r>
      <rPr>
        <rFont val="Arial"/>
        <color theme="6"/>
      </rPr>
      <t>date arrivalDate, 
date departureDate</t>
    </r>
    <r>
      <rPr>
        <rFont val="Arial"/>
        <color rgb="FF000000"/>
      </rPr>
      <t xml:space="preserve">, </t>
    </r>
    <r>
      <rPr>
        <rFont val="Arial"/>
        <color theme="6"/>
      </rPr>
      <t>float budgetPerNight</t>
    </r>
    <r>
      <rPr>
        <rFont val="Arial"/>
        <color rgb="FF000000"/>
      </rPr>
      <t>)</t>
    </r>
  </si>
  <si>
    <r>
      <rPr>
        <rFont val="Arial"/>
        <color rgb="FF000000"/>
      </rPr>
      <t xml:space="preserve">enum </t>
    </r>
    <r>
      <rPr>
        <rFont val="Arial"/>
        <color theme="6"/>
      </rPr>
      <t>BookingType</t>
    </r>
    <r>
      <rPr>
        <rFont val="Arial"/>
        <color rgb="FF000000"/>
      </rPr>
      <t>(Preliminary, Regular)</t>
    </r>
  </si>
  <si>
    <r>
      <rPr>
        <rFont val="Arial"/>
        <color rgb="FF4285F4"/>
      </rPr>
      <t>Booking</t>
    </r>
    <r>
      <rPr>
        <rFont val="Arial"/>
        <color rgb="FF000000"/>
      </rPr>
      <t xml:space="preserve"> (int bookingId, </t>
    </r>
    <r>
      <rPr>
        <rFont val="Arial"/>
        <color rgb="FF4285F4"/>
      </rPr>
      <t>date cancellationDeadline</t>
    </r>
    <r>
      <rPr>
        <rFont val="Arial"/>
        <color rgb="FF000000"/>
      </rPr>
      <t>,</t>
    </r>
    <r>
      <rPr>
        <rFont val="Arial"/>
        <color theme="6"/>
      </rPr>
      <t xml:space="preserve"> string creditCardNumber</t>
    </r>
    <r>
      <rPr>
        <rFont val="Arial"/>
        <color rgb="FF000000"/>
      </rPr>
      <t xml:space="preserve">, 
</t>
    </r>
    <r>
      <rPr>
        <rFont val="Arial"/>
        <color rgb="FF4285F4"/>
      </rPr>
      <t>BookingStatus bookingStatus</t>
    </r>
    <r>
      <rPr>
        <rFont val="Arial"/>
        <color rgb="FF000000"/>
      </rPr>
      <t xml:space="preserve">, PaymentType paymentType, 
</t>
    </r>
    <r>
      <rPr>
        <rFont val="Arial"/>
        <color theme="6"/>
      </rPr>
      <t>date confirmationDate</t>
    </r>
    <r>
      <rPr>
        <rFont val="Arial"/>
        <color rgb="FF000000"/>
      </rPr>
      <t xml:space="preserve">, </t>
    </r>
    <r>
      <rPr>
        <rFont val="Arial"/>
        <color rgb="FF4285F4"/>
      </rPr>
      <t>float paidAmount</t>
    </r>
    <r>
      <rPr>
        <rFont val="Arial"/>
        <color rgb="FF000000"/>
      </rPr>
      <t>)</t>
    </r>
  </si>
  <si>
    <r>
      <rPr>
        <rFont val="Arial"/>
        <color rgb="FF4285F4"/>
      </rPr>
      <t>Booking</t>
    </r>
    <r>
      <rPr>
        <rFont val="Arial"/>
        <color rgb="FF000000"/>
      </rPr>
      <t xml:space="preserve">(string city, </t>
    </r>
    <r>
      <rPr>
        <rFont val="Arial"/>
        <color theme="6"/>
      </rPr>
      <t>date arrivalDate, date departureDate</t>
    </r>
    <r>
      <rPr>
        <rFont val="Arial"/>
        <color rgb="FF000000"/>
      </rPr>
      <t xml:space="preserve">, </t>
    </r>
    <r>
      <rPr>
        <rFont val="Arial"/>
        <color theme="6"/>
      </rPr>
      <t>int numberOfRooms, RoomType roomType</t>
    </r>
    <r>
      <rPr>
        <rFont val="Arial"/>
        <color rgb="FF000000"/>
      </rPr>
      <t xml:space="preserve">, int hotelRating, </t>
    </r>
    <r>
      <rPr>
        <rFont val="Arial"/>
        <color theme="6"/>
      </rPr>
      <t>float budget</t>
    </r>
    <r>
      <rPr>
        <rFont val="Arial"/>
        <color rgb="FF000000"/>
      </rPr>
      <t xml:space="preserve">, BookingType bookingType, </t>
    </r>
    <r>
      <rPr>
        <rFont val="Arial"/>
        <color rgb="FF4285F4"/>
      </rPr>
      <t>BookingStatus bookingStatus</t>
    </r>
    <r>
      <rPr>
        <rFont val="Arial"/>
        <color rgb="FF000000"/>
      </rPr>
      <t xml:space="preserve">, CreditCardInformation creditCardInformation, </t>
    </r>
    <r>
      <rPr>
        <rFont val="Arial"/>
        <color rgb="FF4285F4"/>
      </rPr>
      <t>date cancellationDeadline</t>
    </r>
    <r>
      <rPr>
        <rFont val="Arial"/>
        <color rgb="FF000000"/>
      </rPr>
      <t>)</t>
    </r>
  </si>
  <si>
    <r>
      <rPr>
        <rFont val="Arial"/>
        <color theme="6"/>
        <sz val="10.0"/>
      </rPr>
      <t>Confirmation</t>
    </r>
    <r>
      <rPr>
        <rFont val="Arial"/>
        <color rgb="FF000000"/>
        <sz val="10.0"/>
      </rPr>
      <t xml:space="preserve">(ConfirmationStatus confirmationStatus, </t>
    </r>
    <r>
      <rPr>
        <rFont val="Arial"/>
        <color theme="6"/>
        <sz val="10.0"/>
      </rPr>
      <t>date confirmationDate</t>
    </r>
    <r>
      <rPr>
        <rFont val="Arial"/>
        <color rgb="FF000000"/>
        <sz val="10.0"/>
      </rPr>
      <t>)</t>
    </r>
  </si>
  <si>
    <t>1 HBMS contain 0..* Hotel</t>
  </si>
  <si>
    <t>1 HBMS contain 0..* HotelChain</t>
  </si>
  <si>
    <t>1 HBMS contain 0..* Offer</t>
  </si>
  <si>
    <t>1 Offer associate 1..* Hotel</t>
  </si>
  <si>
    <t>1 Hotel associate 0..* Offer</t>
  </si>
  <si>
    <t>1 HBMS contain 0..* Room</t>
  </si>
  <si>
    <t>1 Room associate 1..* Hotel</t>
  </si>
  <si>
    <t>1 Hotel associate 0..* Room</t>
  </si>
  <si>
    <t>1 HBMS contain 0..* TravelPreference</t>
  </si>
  <si>
    <t>1 HBMS contain 0..* BillingInformation</t>
  </si>
  <si>
    <t>SpecialOffer inherit Offer</t>
  </si>
  <si>
    <t>RegularOffer inherit Offer</t>
  </si>
  <si>
    <t>1 Hotel associate 0..* Booking</t>
  </si>
  <si>
    <t>1 Booking associate 1..* Offer</t>
  </si>
  <si>
    <t>1 Offer associate 1..* Booking</t>
  </si>
  <si>
    <t>1 HBMS contain 0..* User</t>
  </si>
  <si>
    <t>1 HBMS contain 0..* Booking</t>
  </si>
  <si>
    <t>1 HBMS contain 0..* CreditCardInformation</t>
  </si>
  <si>
    <t>1 HBMS contain 0..* ReliabilityRating</t>
  </si>
  <si>
    <t>1 HBMS contain 0..* Confirmation</t>
  </si>
  <si>
    <t>1 HBMS contain 0..* FinancialCompensation</t>
  </si>
  <si>
    <t>BusinessTraveller inherit User</t>
  </si>
  <si>
    <t>RegularHotel inherit Hotel</t>
  </si>
  <si>
    <t>CompetingHotel inherit Hotel</t>
  </si>
  <si>
    <t>PreliminaryBooking inherit Booking</t>
  </si>
  <si>
    <t>RegularBooking inherit Booking</t>
  </si>
  <si>
    <t>1 User associate 0..* Booking</t>
  </si>
  <si>
    <t>1 User associate 0..* Offer</t>
  </si>
  <si>
    <t>1 Booking associate 1 Confirmation</t>
  </si>
  <si>
    <t>1 Booking associate 1 FinancialCompensation</t>
  </si>
  <si>
    <t>1 Offer associate 1..* User</t>
  </si>
  <si>
    <t>1 Confirmation associate 1 Booking</t>
  </si>
  <si>
    <t>1 FinancialCompensation associate 1 Booking</t>
  </si>
  <si>
    <t>name of system</t>
  </si>
  <si>
    <t>has the pattern</t>
  </si>
  <si>
    <t>solution</t>
  </si>
  <si>
    <t>baseline (2 shot learning)</t>
  </si>
  <si>
    <t>experiment</t>
  </si>
  <si>
    <t>LabTracker</t>
  </si>
  <si>
    <t>yes</t>
  </si>
  <si>
    <r>
      <rPr>
        <rFont val="Arial"/>
        <color theme="1"/>
      </rPr>
      <t xml:space="preserve">Person(string lastName, string firstName, string address, string phoneNumber)
abstract PersonRole(idNumber)
Patient(string dateOfBirth)
Doctor(string signature)
</t>
    </r>
    <r>
      <rPr>
        <rFont val="Arial"/>
        <color rgb="FFFF0000"/>
      </rPr>
      <t>1 Person associate 0..2 PersonRole</t>
    </r>
  </si>
  <si>
    <t>Patient(alphaNumeric healthNumber, string firstName, string lastName, date dob, string address, string phoneNumber)
Doctor(numeric practitionerNumber, image signature, string fullName, string address, string phoneNumber, date validFrom)</t>
  </si>
  <si>
    <t>Patient(string healthNumber, string firstName, string lastName, Date dateOfBirth, string address, string phoneNumber)
Doctor(string practitionerNumber, string fullName, string address, string phoneNumber, string digitalSignature)</t>
  </si>
  <si>
    <t>User(string healthNumber, string firstName, string lastName, Date dob, string address, string phoneNumber)
Patient(string healthNumber, string firstName, string lastName, Date dob, string address, string phoneNumber) inherit User
Doctor(int practitionerNumber, string fullName, string address, string phoneNumber, Image signature) inherit User'</t>
  </si>
  <si>
    <t>CelO</t>
  </si>
  <si>
    <t>Person(string lastName, string firstName, string emailAddress, string password)
abstract PersonRole()
Organizer(string address, string phoneNumber)
Attendee()
1 Person associate 0..2 PersonRole</t>
  </si>
  <si>
    <t>Organizer(String firstName, String lastName, String email, String address, String phoneNumber, String password)
Attendee(String firstName, String lastName, String email, String password)</t>
  </si>
  <si>
    <t>Organizer(string firstName, string lastName, string email, string address, string phoneNumber, string password)
Attendee(string firstName, string lastName, string email, string password)</t>
  </si>
  <si>
    <t>User(string firstName, string lastName, string email, string password)
abstract Role()
Organizer(string postalAddress, string phoneNumber, EventType eventType) inherit Role()
Attendee(boolean attendanceStatus) inherit Role()
1 User contain 1..* Role</t>
  </si>
  <si>
    <t>OTS</t>
  </si>
  <si>
    <t>User(string name, string email)
abstract TutoringRole()
Tutor(string bankAccount)
Student()
1 User contain 0..2 TutoringRole</t>
  </si>
  <si>
    <t>Tutor(String name, String email, String bankAccount)
Student(String name, String email)</t>
  </si>
  <si>
    <t>Person(string name, string email)
Student()
Tutor(string bankAccount)</t>
  </si>
  <si>
    <t>User(string name, string email)
abstract Role()
Tutor(string bankAccount, Subject subjectExpertise, LevelOfExpertise levelExpertise, float hourlyPrice, string availability, float discount) inherit Role()
Student() inherit Role()
1 User associate 0..* Role</t>
  </si>
  <si>
    <r>
      <rPr>
        <rFont val="Arial"/>
        <color theme="1"/>
      </rPr>
      <t>Person(</t>
    </r>
    <r>
      <rPr>
        <rFont val="Arial"/>
        <color rgb="FF9900FF"/>
      </rPr>
      <t>string lastName, string firstName, string address, string phoneNumber</t>
    </r>
    <r>
      <rPr>
        <rFont val="Arial"/>
        <color rgb="FF4285F4"/>
      </rPr>
      <t>)</t>
    </r>
  </si>
  <si>
    <r>
      <rPr>
        <rFont val="Arial"/>
        <color theme="1"/>
      </rPr>
      <t>abstract PersonRole(</t>
    </r>
    <r>
      <rPr>
        <rFont val="Arial"/>
        <color rgb="FF9900FF"/>
      </rPr>
      <t>idNumber</t>
    </r>
    <r>
      <rPr>
        <rFont val="Arial"/>
        <color theme="1"/>
      </rPr>
      <t>)</t>
    </r>
  </si>
  <si>
    <t>Patient(string dateOfBirth)</t>
  </si>
  <si>
    <r>
      <rPr>
        <rFont val="Arial"/>
        <color rgb="FF4285F4"/>
      </rPr>
      <t>Patient</t>
    </r>
    <r>
      <rPr>
        <rFont val="Arial"/>
        <color theme="1"/>
      </rPr>
      <t>(</t>
    </r>
    <r>
      <rPr>
        <rFont val="Arial"/>
        <color rgb="FFFBBC04"/>
      </rPr>
      <t>alphaNumeric healthNumber</t>
    </r>
    <r>
      <rPr>
        <rFont val="Arial"/>
        <color theme="1"/>
      </rPr>
      <t xml:space="preserve">, </t>
    </r>
    <r>
      <rPr>
        <rFont val="Arial"/>
        <color rgb="FF9900FF"/>
      </rPr>
      <t>string firstName, string lastName, date dob, string address, string phoneNumber</t>
    </r>
    <r>
      <rPr>
        <rFont val="Arial"/>
        <color theme="1"/>
      </rPr>
      <t>)</t>
    </r>
  </si>
  <si>
    <r>
      <rPr>
        <rFont val="Arial"/>
        <color theme="4"/>
      </rPr>
      <t>Doctor</t>
    </r>
    <r>
      <rPr>
        <rFont val="Arial"/>
        <color theme="1"/>
      </rPr>
      <t>(</t>
    </r>
    <r>
      <rPr>
        <rFont val="Arial"/>
        <color theme="6"/>
      </rPr>
      <t>string signature</t>
    </r>
    <r>
      <rPr>
        <rFont val="Arial"/>
        <color theme="1"/>
      </rPr>
      <t>)</t>
    </r>
  </si>
  <si>
    <r>
      <rPr>
        <rFont val="Arial"/>
        <color rgb="FF4285F4"/>
      </rPr>
      <t>Doctor</t>
    </r>
    <r>
      <rPr>
        <rFont val="Arial"/>
        <color theme="1"/>
      </rPr>
      <t>(</t>
    </r>
    <r>
      <rPr>
        <rFont val="Arial"/>
        <color rgb="FFFBBC04"/>
      </rPr>
      <t>numeric practitionerNumber</t>
    </r>
    <r>
      <rPr>
        <rFont val="Arial"/>
        <color theme="1"/>
      </rPr>
      <t xml:space="preserve">, </t>
    </r>
    <r>
      <rPr>
        <rFont val="Arial"/>
        <color rgb="FFFBBC04"/>
      </rPr>
      <t>image signature</t>
    </r>
    <r>
      <rPr>
        <rFont val="Arial"/>
        <color theme="1"/>
      </rPr>
      <t xml:space="preserve">, </t>
    </r>
    <r>
      <rPr>
        <rFont val="Arial"/>
        <color rgb="FF9900FF"/>
      </rPr>
      <t>string fullName, string address, string phoneNumber</t>
    </r>
    <r>
      <rPr>
        <rFont val="Arial"/>
        <color rgb="FF4285F4"/>
      </rPr>
      <t>,</t>
    </r>
    <r>
      <rPr>
        <rFont val="Arial"/>
        <color theme="1"/>
      </rPr>
      <t xml:space="preserve"> date validFrom)</t>
    </r>
  </si>
  <si>
    <t>Patient inherit PersonRole</t>
  </si>
  <si>
    <t>Doctor inherit PersonRole</t>
  </si>
  <si>
    <r>
      <rPr>
        <rFont val="Arial"/>
        <color theme="1"/>
      </rPr>
      <t>Person(</t>
    </r>
    <r>
      <rPr>
        <rFont val="Arial"/>
        <color rgb="FF9900FF"/>
      </rPr>
      <t>string lastName, string firstName, string emailAddress, string password</t>
    </r>
    <r>
      <rPr>
        <rFont val="Arial"/>
        <color theme="1"/>
      </rPr>
      <t>)</t>
    </r>
  </si>
  <si>
    <r>
      <rPr>
        <rFont val="Arial"/>
        <color theme="4"/>
      </rPr>
      <t>Organizer</t>
    </r>
    <r>
      <rPr>
        <rFont val="Arial"/>
        <color theme="1"/>
      </rPr>
      <t>(</t>
    </r>
    <r>
      <rPr>
        <rFont val="Arial"/>
        <color rgb="FF9900FF"/>
      </rPr>
      <t>String firstName, String lastName, String email</t>
    </r>
    <r>
      <rPr>
        <rFont val="Arial"/>
        <color theme="1"/>
      </rPr>
      <t xml:space="preserve">, </t>
    </r>
    <r>
      <rPr>
        <rFont val="Arial"/>
        <color theme="4"/>
      </rPr>
      <t>String address, String phoneNumber,</t>
    </r>
    <r>
      <rPr>
        <rFont val="Arial"/>
        <color theme="1"/>
      </rPr>
      <t xml:space="preserve"> </t>
    </r>
    <r>
      <rPr>
        <rFont val="Arial"/>
        <color rgb="FF9900FF"/>
      </rPr>
      <t>String password</t>
    </r>
    <r>
      <rPr>
        <rFont val="Arial"/>
        <color theme="1"/>
      </rPr>
      <t>)</t>
    </r>
  </si>
  <si>
    <r>
      <rPr>
        <rFont val="Arial"/>
        <color theme="4"/>
      </rPr>
      <t>Attendee</t>
    </r>
    <r>
      <rPr>
        <rFont val="Arial"/>
        <color theme="1"/>
      </rPr>
      <t>(</t>
    </r>
    <r>
      <rPr>
        <rFont val="Arial"/>
        <color rgb="FF9900FF"/>
      </rPr>
      <t>String firstName, String lastName, String email, String password</t>
    </r>
    <r>
      <rPr>
        <rFont val="Arial"/>
        <color theme="1"/>
      </rPr>
      <t>)</t>
    </r>
  </si>
  <si>
    <t>Organizer inherit PersonRole</t>
  </si>
  <si>
    <t>Attendee inherit PersonRole</t>
  </si>
  <si>
    <r>
      <rPr>
        <rFont val="Arial"/>
        <color theme="1"/>
      </rPr>
      <t>User(</t>
    </r>
    <r>
      <rPr>
        <rFont val="Arial"/>
        <color rgb="FF9900FF"/>
      </rPr>
      <t>string name, string email</t>
    </r>
    <r>
      <rPr>
        <rFont val="Arial"/>
        <color theme="1"/>
      </rPr>
      <t>)</t>
    </r>
  </si>
  <si>
    <r>
      <rPr>
        <rFont val="Arial"/>
        <color theme="4"/>
      </rPr>
      <t>Tutor</t>
    </r>
    <r>
      <rPr>
        <rFont val="Arial"/>
        <color theme="1"/>
      </rPr>
      <t>(</t>
    </r>
    <r>
      <rPr>
        <rFont val="Arial"/>
        <color rgb="FF9900FF"/>
      </rPr>
      <t>String name, String email</t>
    </r>
    <r>
      <rPr>
        <rFont val="Arial"/>
        <color theme="1"/>
      </rPr>
      <t xml:space="preserve">, </t>
    </r>
    <r>
      <rPr>
        <rFont val="Arial"/>
        <color theme="4"/>
      </rPr>
      <t>String bankAccount</t>
    </r>
    <r>
      <rPr>
        <rFont val="Arial"/>
        <color theme="1"/>
      </rPr>
      <t>)</t>
    </r>
  </si>
  <si>
    <r>
      <rPr>
        <rFont val="Arial"/>
        <color theme="4"/>
      </rPr>
      <t>Student</t>
    </r>
    <r>
      <rPr>
        <rFont val="Arial"/>
        <color theme="1"/>
      </rPr>
      <t>(</t>
    </r>
    <r>
      <rPr>
        <rFont val="Arial"/>
        <color rgb="FF9900FF"/>
      </rPr>
      <t>String name, String email</t>
    </r>
    <r>
      <rPr>
        <rFont val="Arial"/>
        <color theme="1"/>
      </rPr>
      <t>)</t>
    </r>
  </si>
  <si>
    <t>total</t>
  </si>
  <si>
    <t xml:space="preserve">recall </t>
  </si>
  <si>
    <t>F1 scored</t>
  </si>
  <si>
    <t>baseline 2-shot learning</t>
  </si>
  <si>
    <r>
      <rPr>
        <rFont val="Arial"/>
        <color theme="1"/>
      </rPr>
      <t>Person(</t>
    </r>
    <r>
      <rPr>
        <rFont val="Arial"/>
        <color rgb="FF9900FF"/>
      </rPr>
      <t>string lastName, string firstName, string address, string phoneNumber</t>
    </r>
    <r>
      <rPr>
        <rFont val="Arial"/>
        <color rgb="FF4285F4"/>
      </rPr>
      <t>)</t>
    </r>
  </si>
  <si>
    <r>
      <rPr>
        <rFont val="Arial"/>
        <color theme="1"/>
      </rPr>
      <t>abstract PersonRole(</t>
    </r>
    <r>
      <rPr>
        <rFont val="Arial"/>
        <color rgb="FF9900FF"/>
      </rPr>
      <t>idNumber</t>
    </r>
    <r>
      <rPr>
        <rFont val="Arial"/>
        <color theme="1"/>
      </rPr>
      <t>)</t>
    </r>
  </si>
  <si>
    <r>
      <rPr>
        <rFont val="Arial"/>
        <color theme="4"/>
      </rPr>
      <t>Patient</t>
    </r>
    <r>
      <rPr>
        <rFont val="Arial"/>
        <color theme="1"/>
      </rPr>
      <t>(</t>
    </r>
    <r>
      <rPr>
        <rFont val="Arial"/>
        <color rgb="FF9900FF"/>
      </rPr>
      <t>string healthNumber</t>
    </r>
    <r>
      <rPr>
        <rFont val="Arial"/>
        <color theme="1"/>
      </rPr>
      <t xml:space="preserve">, </t>
    </r>
    <r>
      <rPr>
        <rFont val="Arial"/>
        <color rgb="FF9900FF"/>
      </rPr>
      <t>string firstName, string lastName</t>
    </r>
    <r>
      <rPr>
        <rFont val="Arial"/>
        <color theme="1"/>
      </rPr>
      <t xml:space="preserve">, </t>
    </r>
    <r>
      <rPr>
        <rFont val="Arial"/>
        <color theme="4"/>
      </rPr>
      <t>Date dateOfBirth</t>
    </r>
    <r>
      <rPr>
        <rFont val="Arial"/>
        <color theme="1"/>
      </rPr>
      <t xml:space="preserve">, </t>
    </r>
    <r>
      <rPr>
        <rFont val="Arial"/>
        <color rgb="FF9900FF"/>
      </rPr>
      <t>string address, string phoneNumber</t>
    </r>
    <r>
      <rPr>
        <rFont val="Arial"/>
        <color theme="1"/>
      </rPr>
      <t>)</t>
    </r>
  </si>
  <si>
    <r>
      <rPr>
        <rFont val="Arial"/>
        <color theme="4"/>
      </rPr>
      <t>Doctor</t>
    </r>
    <r>
      <rPr>
        <rFont val="Arial"/>
        <color theme="1"/>
      </rPr>
      <t>(</t>
    </r>
    <r>
      <rPr>
        <rFont val="Arial"/>
        <color theme="4"/>
      </rPr>
      <t>string signature</t>
    </r>
    <r>
      <rPr>
        <rFont val="Arial"/>
        <color theme="1"/>
      </rPr>
      <t>)</t>
    </r>
  </si>
  <si>
    <r>
      <rPr>
        <rFont val="Arial"/>
        <color rgb="FF4285F4"/>
      </rPr>
      <t>Doctor</t>
    </r>
    <r>
      <rPr>
        <rFont val="Arial"/>
        <color theme="1"/>
      </rPr>
      <t>(</t>
    </r>
    <r>
      <rPr>
        <rFont val="Arial"/>
        <color rgb="FF9900FF"/>
      </rPr>
      <t>string practitionerNumber</t>
    </r>
    <r>
      <rPr>
        <rFont val="Arial"/>
        <color rgb="FF4285F4"/>
      </rPr>
      <t>, string fullName, string address, string phoneNumber</t>
    </r>
    <r>
      <rPr>
        <rFont val="Arial"/>
        <color theme="1"/>
      </rPr>
      <t>,</t>
    </r>
    <r>
      <rPr>
        <rFont val="Arial"/>
        <color rgb="FF9900FF"/>
      </rPr>
      <t xml:space="preserve"> </t>
    </r>
    <r>
      <rPr>
        <rFont val="Arial"/>
        <color rgb="FF4285F4"/>
      </rPr>
      <t>string digitalSignature</t>
    </r>
    <r>
      <rPr>
        <rFont val="Arial"/>
        <color theme="1"/>
      </rPr>
      <t>)</t>
    </r>
  </si>
  <si>
    <r>
      <rPr>
        <rFont val="Arial"/>
        <color theme="1"/>
      </rPr>
      <t>Person(</t>
    </r>
    <r>
      <rPr>
        <rFont val="Arial"/>
        <color rgb="FF9900FF"/>
      </rPr>
      <t>string lastName, string firstName, string emailAddress, string password</t>
    </r>
    <r>
      <rPr>
        <rFont val="Arial"/>
        <color theme="1"/>
      </rPr>
      <t>)</t>
    </r>
  </si>
  <si>
    <r>
      <rPr>
        <rFont val="Arial"/>
        <color theme="4"/>
      </rPr>
      <t>Organizer</t>
    </r>
    <r>
      <rPr>
        <rFont val="Arial"/>
        <color theme="1"/>
      </rPr>
      <t>(</t>
    </r>
    <r>
      <rPr>
        <rFont val="Arial"/>
        <color rgb="FF9900FF"/>
      </rPr>
      <t>string firstName, string lastName, string email</t>
    </r>
    <r>
      <rPr>
        <rFont val="Arial"/>
        <color theme="1"/>
      </rPr>
      <t>,</t>
    </r>
    <r>
      <rPr>
        <rFont val="Arial"/>
        <color theme="4"/>
      </rPr>
      <t xml:space="preserve"> string address, string phoneNumber,</t>
    </r>
    <r>
      <rPr>
        <rFont val="Arial"/>
        <color theme="1"/>
      </rPr>
      <t xml:space="preserve"> </t>
    </r>
    <r>
      <rPr>
        <rFont val="Arial"/>
        <color rgb="FF9900FF"/>
      </rPr>
      <t>string password</t>
    </r>
    <r>
      <rPr>
        <rFont val="Arial"/>
        <color theme="1"/>
      </rPr>
      <t xml:space="preserve">)
</t>
    </r>
  </si>
  <si>
    <r>
      <rPr>
        <rFont val="Arial"/>
        <color theme="4"/>
      </rPr>
      <t>Attendee</t>
    </r>
    <r>
      <rPr>
        <rFont val="Arial"/>
        <color theme="1"/>
      </rPr>
      <t>(</t>
    </r>
    <r>
      <rPr>
        <rFont val="Arial"/>
        <color rgb="FF9900FF"/>
      </rPr>
      <t>string firstName, string lastName, string email, string password</t>
    </r>
    <r>
      <rPr>
        <rFont val="Arial"/>
        <color theme="1"/>
      </rPr>
      <t>)</t>
    </r>
  </si>
  <si>
    <r>
      <rPr>
        <rFont val="Arial"/>
        <color theme="4"/>
      </rPr>
      <t>User(</t>
    </r>
    <r>
      <rPr>
        <rFont val="Arial"/>
        <color theme="4"/>
      </rPr>
      <t>string name, string email</t>
    </r>
    <r>
      <rPr>
        <rFont val="Arial"/>
        <color theme="4"/>
      </rPr>
      <t>)</t>
    </r>
  </si>
  <si>
    <t>Person(string name, string email)</t>
  </si>
  <si>
    <r>
      <rPr>
        <rFont val="Arial"/>
        <color theme="4"/>
      </rPr>
      <t>Person(</t>
    </r>
    <r>
      <rPr>
        <rFont val="Arial"/>
        <color theme="4"/>
      </rPr>
      <t>string lastName, string firstName, string address, string phoneNumber</t>
    </r>
    <r>
      <rPr>
        <rFont val="Arial"/>
        <color theme="4"/>
      </rPr>
      <t>)</t>
    </r>
  </si>
  <si>
    <r>
      <rPr>
        <rFont val="Arial"/>
        <color theme="4"/>
      </rPr>
      <t>User</t>
    </r>
    <r>
      <rPr>
        <rFont val="Arial"/>
        <color theme="1"/>
      </rPr>
      <t>(</t>
    </r>
    <r>
      <rPr>
        <rFont val="Arial"/>
        <color rgb="FF9900FF"/>
      </rPr>
      <t>string healthNumber</t>
    </r>
    <r>
      <rPr>
        <rFont val="Arial"/>
        <color theme="1"/>
      </rPr>
      <t xml:space="preserve">, </t>
    </r>
    <r>
      <rPr>
        <rFont val="Arial"/>
        <color theme="4"/>
      </rPr>
      <t>string firstName, string lastName</t>
    </r>
    <r>
      <rPr>
        <rFont val="Arial"/>
        <color theme="1"/>
      </rPr>
      <t xml:space="preserve">, Date dob, </t>
    </r>
    <r>
      <rPr>
        <rFont val="Arial"/>
        <color theme="4"/>
      </rPr>
      <t>string address, string phoneNumber</t>
    </r>
    <r>
      <rPr>
        <rFont val="Arial"/>
        <color theme="1"/>
      </rPr>
      <t>)</t>
    </r>
  </si>
  <si>
    <r>
      <rPr>
        <rFont val="Arial"/>
        <color theme="1"/>
      </rPr>
      <t>abstract PersonRole(</t>
    </r>
    <r>
      <rPr>
        <rFont val="Arial"/>
        <color rgb="FF9900FF"/>
      </rPr>
      <t>idNumber</t>
    </r>
    <r>
      <rPr>
        <rFont val="Arial"/>
        <color theme="1"/>
      </rPr>
      <t>)</t>
    </r>
  </si>
  <si>
    <r>
      <rPr>
        <rFont val="Arial"/>
        <color theme="4"/>
      </rPr>
      <t>Patient</t>
    </r>
    <r>
      <rPr>
        <rFont val="Arial"/>
        <color theme="1"/>
      </rPr>
      <t>(</t>
    </r>
    <r>
      <rPr>
        <rFont val="Arial"/>
        <color rgb="FF9900FF"/>
      </rPr>
      <t>string healthNumber,</t>
    </r>
    <r>
      <rPr>
        <rFont val="Arial"/>
        <color theme="1"/>
      </rPr>
      <t xml:space="preserve"> </t>
    </r>
    <r>
      <rPr>
        <rFont val="Arial"/>
        <color rgb="FF9900FF"/>
      </rPr>
      <t>string firstName, string lastName,</t>
    </r>
    <r>
      <rPr>
        <rFont val="Arial"/>
        <color theme="1"/>
      </rPr>
      <t xml:space="preserve"> </t>
    </r>
    <r>
      <rPr>
        <rFont val="Arial"/>
        <color theme="4"/>
      </rPr>
      <t>Date dob</t>
    </r>
    <r>
      <rPr>
        <rFont val="Arial"/>
        <color theme="1"/>
      </rPr>
      <t xml:space="preserve">, </t>
    </r>
    <r>
      <rPr>
        <rFont val="Arial"/>
        <color rgb="FF9900FF"/>
      </rPr>
      <t>string address, string phoneNumber</t>
    </r>
    <r>
      <rPr>
        <rFont val="Arial"/>
        <color theme="1"/>
      </rPr>
      <t>) inherit User</t>
    </r>
  </si>
  <si>
    <r>
      <rPr>
        <rFont val="Arial"/>
        <color rgb="FF4285F4"/>
      </rPr>
      <t>Doctor</t>
    </r>
    <r>
      <rPr>
        <rFont val="Arial"/>
        <color theme="1"/>
      </rPr>
      <t>(</t>
    </r>
    <r>
      <rPr>
        <rFont val="Arial"/>
        <color theme="6"/>
      </rPr>
      <t>string signature</t>
    </r>
    <r>
      <rPr>
        <rFont val="Arial"/>
        <color theme="1"/>
      </rPr>
      <t>)</t>
    </r>
  </si>
  <si>
    <r>
      <rPr>
        <rFont val="Arial"/>
        <color theme="4"/>
      </rPr>
      <t>Doctor</t>
    </r>
    <r>
      <rPr>
        <rFont val="Arial"/>
        <color theme="1"/>
      </rPr>
      <t>(</t>
    </r>
    <r>
      <rPr>
        <rFont val="Arial"/>
        <color rgb="FF9900FF"/>
      </rPr>
      <t>int practitionerNumber</t>
    </r>
    <r>
      <rPr>
        <rFont val="Arial"/>
        <color theme="1"/>
      </rPr>
      <t xml:space="preserve">, </t>
    </r>
    <r>
      <rPr>
        <rFont val="Arial"/>
        <color theme="4"/>
      </rPr>
      <t>string fullName, string address, string phoneNumber,</t>
    </r>
    <r>
      <rPr>
        <rFont val="Arial"/>
        <color theme="1"/>
      </rPr>
      <t xml:space="preserve"> </t>
    </r>
    <r>
      <rPr>
        <rFont val="Arial"/>
        <color theme="6"/>
      </rPr>
      <t>Image signature</t>
    </r>
    <r>
      <rPr>
        <rFont val="Arial"/>
        <color theme="1"/>
      </rPr>
      <t>) inherit User'</t>
    </r>
  </si>
  <si>
    <r>
      <rPr>
        <rFont val="Arial"/>
        <color theme="4"/>
      </rPr>
      <t>Person(</t>
    </r>
    <r>
      <rPr>
        <rFont val="Arial"/>
        <color theme="4"/>
      </rPr>
      <t>string lastName, string firstName, string emailAddress, string password</t>
    </r>
    <r>
      <rPr>
        <rFont val="Arial"/>
        <color theme="4"/>
      </rPr>
      <t>)</t>
    </r>
  </si>
  <si>
    <r>
      <rPr>
        <rFont val="Arial"/>
        <color theme="4"/>
      </rPr>
      <t>Organizer</t>
    </r>
    <r>
      <rPr>
        <rFont val="Arial"/>
        <color theme="1"/>
      </rPr>
      <t>(</t>
    </r>
    <r>
      <rPr>
        <rFont val="Arial"/>
        <color theme="4"/>
      </rPr>
      <t>string postalAddress, string phoneNumber</t>
    </r>
    <r>
      <rPr>
        <rFont val="Arial"/>
        <color theme="1"/>
      </rPr>
      <t>, EventType eventType) inherit Role()</t>
    </r>
  </si>
  <si>
    <r>
      <rPr>
        <rFont val="Arial"/>
        <color theme="4"/>
      </rPr>
      <t>Attendee</t>
    </r>
    <r>
      <rPr>
        <rFont val="Arial"/>
        <color theme="1"/>
      </rPr>
      <t>(boolean attendanceStatus) inherit Role()</t>
    </r>
  </si>
  <si>
    <r>
      <rPr>
        <rFont val="Arial"/>
        <color theme="4"/>
      </rPr>
      <t>User(</t>
    </r>
    <r>
      <rPr>
        <rFont val="Arial"/>
        <color theme="4"/>
      </rPr>
      <t>string name, string email</t>
    </r>
    <r>
      <rPr>
        <rFont val="Arial"/>
        <color theme="4"/>
      </rPr>
      <t>)</t>
    </r>
  </si>
  <si>
    <r>
      <rPr>
        <rFont val="Arial"/>
        <color theme="4"/>
      </rPr>
      <t>Tutor</t>
    </r>
    <r>
      <rPr>
        <rFont val="Arial"/>
        <color theme="1"/>
      </rPr>
      <t>(</t>
    </r>
    <r>
      <rPr>
        <rFont val="Arial"/>
        <color theme="4"/>
      </rPr>
      <t>string bankAccount,</t>
    </r>
    <r>
      <rPr>
        <rFont val="Arial"/>
        <color theme="1"/>
      </rPr>
      <t xml:space="preserve"> Subject subjectExpertise, LevelOfExpertise levelExpertise, float hourlyPrice, string availability, float discount) inherit Role()</t>
    </r>
  </si>
  <si>
    <r>
      <rPr>
        <rFont val="Arial"/>
        <color rgb="FF000000"/>
        <sz val="10.0"/>
      </rPr>
      <t>Person(</t>
    </r>
    <r>
      <rPr>
        <rFont val="Arial"/>
        <color rgb="FF000000"/>
        <sz val="10.0"/>
      </rPr>
      <t>string lastName, string firstName, string address, string phoneNumber</t>
    </r>
    <r>
      <rPr>
        <rFont val="Arial"/>
        <color rgb="FF000000"/>
        <sz val="10.0"/>
      </rPr>
      <t>)</t>
    </r>
  </si>
  <si>
    <r>
      <rPr>
        <rFont val="Arial"/>
        <color rgb="FF000000"/>
        <sz val="10.0"/>
      </rPr>
      <t>abstract PersonRole(</t>
    </r>
    <r>
      <rPr>
        <rFont val="Arial"/>
        <color rgb="FF000000"/>
        <sz val="10.0"/>
      </rPr>
      <t>idNumber</t>
    </r>
    <r>
      <rPr>
        <rFont val="Arial"/>
        <color rgb="FF000000"/>
        <sz val="10.0"/>
      </rPr>
      <t>)</t>
    </r>
  </si>
  <si>
    <r>
      <rPr>
        <rFont val="Arial"/>
        <color rgb="FF000000"/>
        <sz val="10.0"/>
      </rPr>
      <t>Patient</t>
    </r>
    <r>
      <rPr>
        <rFont val="Arial"/>
        <color rgb="FF000000"/>
        <sz val="10.0"/>
      </rPr>
      <t>(</t>
    </r>
    <r>
      <rPr>
        <rFont val="Arial"/>
        <color rgb="FF000000"/>
        <sz val="10.0"/>
      </rPr>
      <t>string dateOfBirth</t>
    </r>
    <r>
      <rPr>
        <rFont val="Arial"/>
        <color rgb="FF000000"/>
        <sz val="10.0"/>
      </rPr>
      <t>)</t>
    </r>
  </si>
  <si>
    <r>
      <rPr>
        <rFont val="Arial"/>
        <color rgb="FF000000"/>
        <sz val="10.0"/>
      </rPr>
      <t>Doctor</t>
    </r>
    <r>
      <rPr>
        <rFont val="Arial"/>
        <color rgb="FF000000"/>
        <sz val="10.0"/>
      </rPr>
      <t>(</t>
    </r>
    <r>
      <rPr>
        <rFont val="Arial"/>
        <color rgb="FF000000"/>
        <sz val="10.0"/>
      </rPr>
      <t>string signature</t>
    </r>
    <r>
      <rPr>
        <rFont val="Arial"/>
        <color rgb="FF000000"/>
        <sz val="10.0"/>
      </rPr>
      <t>)</t>
    </r>
  </si>
  <si>
    <r>
      <rPr>
        <rFont val="Arial"/>
        <color rgb="FF000000"/>
        <sz val="10.0"/>
      </rPr>
      <t>Requisition(string effectiveDate,</t>
    </r>
    <r>
      <rPr>
        <rFont val="Arial"/>
        <color rgb="FF000000"/>
        <sz val="10.0"/>
      </rPr>
      <t xml:space="preserve"> int repetitionCount, Interval repetitionInterval)</t>
    </r>
  </si>
  <si>
    <t>TestResult(boolean negative, string report)</t>
  </si>
  <si>
    <r>
      <rPr>
        <rFont val="Arial"/>
        <color rgb="FF000000"/>
        <sz val="10.0"/>
      </rPr>
      <t>Appointment(string confirmation, Date date,</t>
    </r>
    <r>
      <rPr>
        <rFont val="Arial"/>
        <color rgb="FF000000"/>
        <sz val="10.0"/>
      </rPr>
      <t xml:space="preserve"> string startTime, string endTime</t>
    </r>
    <r>
      <rPr>
        <rFont val="Arial"/>
        <color rgb="FF000000"/>
        <sz val="10.0"/>
      </rPr>
      <t>)</t>
    </r>
  </si>
  <si>
    <r>
      <rPr>
        <rFont val="Arial"/>
        <color rgb="FF000000"/>
        <sz val="10.0"/>
      </rPr>
      <t>BusinessHour</t>
    </r>
    <r>
      <rPr>
        <rFont val="Arial"/>
        <color rgb="FF000000"/>
        <sz val="10.0"/>
      </rPr>
      <t>(DayOfWeek: dayOfWeek, string startTime, string endTime)</t>
    </r>
  </si>
  <si>
    <r>
      <rPr>
        <rFont val="Arial"/>
        <color rgb="FF000000"/>
        <sz val="10.0"/>
      </rPr>
      <t>Lab(string registrationNumber,</t>
    </r>
    <r>
      <rPr>
        <rFont val="Arial"/>
        <color rgb="FF000000"/>
        <sz val="10.0"/>
      </rPr>
      <t xml:space="preserve"> string name, </t>
    </r>
    <r>
      <rPr>
        <rFont val="Arial"/>
        <color rgb="FF000000"/>
        <sz val="10.0"/>
      </rPr>
      <t>string address,</t>
    </r>
    <r>
      <rPr>
        <rFont val="Arial"/>
        <color rgb="FF000000"/>
        <sz val="10.0"/>
      </rPr>
      <t xml:space="preserve"> boolean changeCancelFee)</t>
    </r>
  </si>
  <si>
    <r>
      <rPr>
        <rFont val="Arial"/>
        <color rgb="FF000000"/>
        <sz val="10.0"/>
      </rPr>
      <t>Test</t>
    </r>
    <r>
      <rPr>
        <rFont val="Arial"/>
        <color rgb="FF000000"/>
        <sz val="10.0"/>
      </rPr>
      <t>(string name,</t>
    </r>
    <r>
      <rPr>
        <rFont val="Arial"/>
        <color rgb="FF000000"/>
        <sz val="10.0"/>
      </rPr>
      <t xml:space="preserve"> string duration)</t>
    </r>
  </si>
  <si>
    <r>
      <rPr>
        <rFont val="Arial"/>
        <color rgb="FF000000"/>
        <sz val="10.0"/>
      </rPr>
      <t>TestType(string name,</t>
    </r>
    <r>
      <rPr>
        <rFont val="Arial"/>
        <color rgb="FF000000"/>
        <sz val="10.0"/>
      </rPr>
      <t xml:space="preserve"> string durationAdditive, AccessType access)</t>
    </r>
  </si>
  <si>
    <r>
      <rPr>
        <rFont val="Arial"/>
        <color rgb="FF000000"/>
        <sz val="10.0"/>
      </rPr>
      <t>AttendeeStatus(Yes, Maybe, No,</t>
    </r>
    <r>
      <rPr>
        <rFont val="Arial"/>
        <color rgb="FF000000"/>
        <sz val="10.0"/>
      </rPr>
      <t xml:space="preserve"> NoResponse)</t>
    </r>
  </si>
  <si>
    <r>
      <rPr>
        <rFont val="Arial"/>
        <color rgb="FF000000"/>
        <sz val="10.0"/>
      </rPr>
      <t xml:space="preserve">CompletionStatus(ToBeDone, Done, NotApplicable, </t>
    </r>
    <r>
      <rPr>
        <rFont val="Arial"/>
        <color rgb="FF000000"/>
        <sz val="10.0"/>
      </rPr>
      <t>Attendee)</t>
    </r>
  </si>
  <si>
    <r>
      <rPr>
        <rFont val="Arial"/>
        <color rgb="FF000000"/>
        <sz val="10.0"/>
      </rPr>
      <t>Person(</t>
    </r>
    <r>
      <rPr>
        <rFont val="Arial"/>
        <color rgb="FF000000"/>
        <sz val="10.0"/>
      </rPr>
      <t>string lastName, string firstName, string emailAddress, string password)</t>
    </r>
  </si>
  <si>
    <r>
      <rPr>
        <rFont val="Arial"/>
        <color rgb="FF000000"/>
        <sz val="10.0"/>
      </rPr>
      <t>Organizer</t>
    </r>
    <r>
      <rPr>
        <rFont val="Arial"/>
        <color rgb="FF000000"/>
        <sz val="10.0"/>
      </rPr>
      <t>(</t>
    </r>
    <r>
      <rPr>
        <rFont val="Arial"/>
        <color rgb="FF000000"/>
        <sz val="10.0"/>
      </rPr>
      <t>string address, string phoneNumber</t>
    </r>
    <r>
      <rPr>
        <rFont val="Arial"/>
        <color rgb="FF000000"/>
        <sz val="10.0"/>
      </rPr>
      <t>)</t>
    </r>
  </si>
  <si>
    <r>
      <rPr>
        <rFont val="Arial"/>
        <color rgb="FF000000"/>
        <sz val="10.0"/>
      </rPr>
      <t>Attendee</t>
    </r>
    <r>
      <rPr>
        <rFont val="Arial"/>
        <color rgb="FF000000"/>
        <sz val="10.0"/>
      </rPr>
      <t>()</t>
    </r>
  </si>
  <si>
    <r>
      <rPr>
        <rFont val="Arial"/>
        <color rgb="FF000000"/>
        <sz val="10.0"/>
      </rPr>
      <t>TaskStatus(</t>
    </r>
    <r>
      <rPr>
        <rFont val="Arial"/>
        <color rgb="FF000000"/>
        <sz val="10.0"/>
      </rPr>
      <t>CompletionStatus status)</t>
    </r>
  </si>
  <si>
    <r>
      <rPr>
        <rFont val="Arial"/>
        <color rgb="FF000000"/>
        <sz val="10.0"/>
      </rPr>
      <t>Registration(</t>
    </r>
    <r>
      <rPr>
        <rFont val="Arial"/>
        <color rgb="FF000000"/>
        <sz val="10.0"/>
      </rPr>
      <t>AttendeeStatus status</t>
    </r>
    <r>
      <rPr>
        <rFont val="Arial"/>
        <color rgb="FF000000"/>
        <sz val="10.0"/>
      </rPr>
      <t>)</t>
    </r>
  </si>
  <si>
    <r>
      <rPr>
        <rFont val="Arial"/>
        <color rgb="FF000000"/>
        <sz val="10.0"/>
      </rPr>
      <t>Event(string occasion</t>
    </r>
    <r>
      <rPr>
        <rFont val="Arial"/>
        <color rgb="FF000000"/>
        <sz val="10.0"/>
      </rPr>
      <t xml:space="preserve">, </t>
    </r>
    <r>
      <rPr>
        <rFont val="Arial"/>
        <color rgb="FF000000"/>
        <sz val="10.0"/>
      </rPr>
      <t>date startTime, date endTime)</t>
    </r>
  </si>
  <si>
    <r>
      <rPr>
        <rFont val="Arial"/>
        <color rgb="FF000000"/>
        <sz val="10.0"/>
      </rPr>
      <t>ScoutingStatus(</t>
    </r>
    <r>
      <rPr>
        <rFont val="Arial"/>
        <color rgb="FF000000"/>
        <sz val="10.0"/>
      </rPr>
      <t>LONG_LISTED, SHORT_LISTED</t>
    </r>
    <r>
      <rPr>
        <rFont val="Arial"/>
        <color rgb="FF000000"/>
        <sz val="10.0"/>
      </rPr>
      <t>, RECOMMENDED_FOR_SIGNING, OFFER_MADE)</t>
    </r>
  </si>
  <si>
    <r>
      <rPr>
        <rFont val="Arial"/>
        <color rgb="FF000000"/>
        <sz val="10.0"/>
      </rPr>
      <t xml:space="preserve">abstract </t>
    </r>
    <r>
      <rPr>
        <rFont val="Arial"/>
        <color rgb="FF000000"/>
        <sz val="10.0"/>
      </rPr>
      <t>Person</t>
    </r>
    <r>
      <rPr>
        <rFont val="Arial"/>
        <color rgb="FF000000"/>
        <sz val="10.0"/>
      </rPr>
      <t>(</t>
    </r>
    <r>
      <rPr>
        <rFont val="Arial"/>
        <color rgb="FF000000"/>
        <sz val="10.0"/>
      </rPr>
      <t>string firstName, string lastName</t>
    </r>
    <r>
      <rPr>
        <rFont val="Arial"/>
        <color rgb="FF000000"/>
        <sz val="10.0"/>
      </rPr>
      <t>)</t>
    </r>
  </si>
  <si>
    <t>Player(ScoutingStatus status)</t>
  </si>
  <si>
    <r>
      <rPr>
        <rFont val="Arial"/>
        <color rgb="FF000000"/>
        <sz val="10.0"/>
      </rPr>
      <t>HeadCoach</t>
    </r>
    <r>
      <rPr>
        <rFont val="Arial"/>
        <color rgb="FF000000"/>
        <sz val="10.0"/>
      </rPr>
      <t>()</t>
    </r>
  </si>
  <si>
    <r>
      <rPr>
        <rFont val="Arial"/>
        <color rgb="FF000000"/>
        <sz val="10.0"/>
      </rPr>
      <t>Scout</t>
    </r>
    <r>
      <rPr>
        <rFont val="Arial"/>
        <color rgb="FF000000"/>
        <sz val="10.0"/>
      </rPr>
      <t>(ScoutKind scoutKind)</t>
    </r>
  </si>
  <si>
    <r>
      <rPr>
        <rFont val="Arial"/>
        <color rgb="FF000000"/>
        <sz val="10.0"/>
      </rPr>
      <t>Offer</t>
    </r>
    <r>
      <rPr>
        <rFont val="Arial"/>
        <color rgb="FF000000"/>
        <sz val="10.0"/>
      </rPr>
      <t>(int value)</t>
    </r>
  </si>
  <si>
    <r>
      <rPr>
        <rFont val="Arial"/>
        <color rgb="FF000000"/>
        <sz val="10.0"/>
      </rPr>
      <t xml:space="preserve">ScoutReport(string pro, string con, </t>
    </r>
    <r>
      <rPr>
        <rFont val="Arial"/>
        <color rgb="FF000000"/>
        <sz val="10.0"/>
      </rPr>
      <t>Recommendation recommendation</t>
    </r>
    <r>
      <rPr>
        <rFont val="Arial"/>
        <color rgb="FF000000"/>
        <sz val="10.0"/>
      </rPr>
      <t>)</t>
    </r>
  </si>
  <si>
    <r>
      <rPr>
        <rFont val="Arial"/>
        <color rgb="FF000000"/>
        <sz val="10.0"/>
      </rPr>
      <t>PlayerProfile(</t>
    </r>
    <r>
      <rPr>
        <rFont val="Arial"/>
        <color rgb="FF000000"/>
        <sz val="10.0"/>
      </rPr>
      <t>Position position</t>
    </r>
    <r>
      <rPr>
        <rFont val="Arial"/>
        <color rgb="FF000000"/>
        <sz val="10.0"/>
      </rPr>
      <t>)</t>
    </r>
  </si>
  <si>
    <r>
      <rPr>
        <rFont val="Arial"/>
        <color rgb="FF000000"/>
        <sz val="10.0"/>
      </rPr>
      <t>PlayerAttribute(</t>
    </r>
    <r>
      <rPr>
        <rFont val="Arial"/>
        <color rgb="FF000000"/>
        <sz val="10.0"/>
      </rPr>
      <t>string name, int value)</t>
    </r>
  </si>
  <si>
    <r>
      <rPr>
        <rFont val="Arial"/>
        <color rgb="FF000000"/>
        <sz val="10.0"/>
      </rPr>
      <t xml:space="preserve">CommandType </t>
    </r>
    <r>
      <rPr>
        <rFont val="Arial"/>
        <color rgb="FF000000"/>
        <sz val="10.0"/>
      </rPr>
      <t>(lockDoor, turnOnHeating)</t>
    </r>
  </si>
  <si>
    <r>
      <rPr>
        <rFont val="Arial"/>
        <color rgb="FF000000"/>
        <sz val="10.0"/>
      </rPr>
      <t xml:space="preserve">CommandStatus </t>
    </r>
    <r>
      <rPr>
        <rFont val="Arial"/>
        <color rgb="FF000000"/>
        <sz val="10.0"/>
      </rPr>
      <t>(Requested, Completed, Failed)</t>
    </r>
  </si>
  <si>
    <r>
      <rPr>
        <rFont val="Arial"/>
        <color rgb="FF000000"/>
        <sz val="10.0"/>
      </rPr>
      <t>Room</t>
    </r>
    <r>
      <rPr>
        <rFont val="Arial"/>
        <color rgb="FF000000"/>
        <sz val="10.0"/>
      </rPr>
      <t>()</t>
    </r>
  </si>
  <si>
    <r>
      <rPr>
        <rFont val="Arial"/>
        <color rgb="FF000000"/>
        <sz val="10.0"/>
      </rPr>
      <t xml:space="preserve">abstract Device(DeviceStatus deviceStatus, </t>
    </r>
    <r>
      <rPr>
        <rFont val="Arial"/>
        <color rgb="FF000000"/>
        <sz val="10.0"/>
      </rPr>
      <t>int deviceID</t>
    </r>
    <r>
      <rPr>
        <rFont val="Arial"/>
        <color rgb="FF000000"/>
        <sz val="10.0"/>
      </rPr>
      <t>)</t>
    </r>
  </si>
  <si>
    <r>
      <rPr>
        <rFont val="Arial"/>
        <color rgb="FF000000"/>
        <sz val="10.0"/>
      </rPr>
      <t>SensorDevice</t>
    </r>
    <r>
      <rPr>
        <rFont val="Arial"/>
        <color rgb="FF000000"/>
        <sz val="10.0"/>
      </rPr>
      <t>()</t>
    </r>
  </si>
  <si>
    <r>
      <rPr>
        <rFont val="Arial"/>
        <color rgb="FF000000"/>
        <sz val="10.0"/>
      </rPr>
      <t>ActuatorDevice</t>
    </r>
    <r>
      <rPr>
        <rFont val="Arial"/>
        <color rgb="FF000000"/>
        <sz val="10.0"/>
      </rPr>
      <t>()</t>
    </r>
  </si>
  <si>
    <r>
      <rPr>
        <rFont val="Arial"/>
        <color rgb="FF000000"/>
        <sz val="10.0"/>
      </rPr>
      <t>ActvityLog</t>
    </r>
    <r>
      <rPr>
        <rFont val="Arial"/>
        <color rgb="FF000000"/>
        <sz val="10.0"/>
      </rPr>
      <t>()</t>
    </r>
  </si>
  <si>
    <r>
      <rPr>
        <rFont val="Arial"/>
        <color rgb="FF000000"/>
        <sz val="10.0"/>
      </rPr>
      <t>abstract RuntimeElement(</t>
    </r>
    <r>
      <rPr>
        <rFont val="Arial"/>
        <color rgb="FF000000"/>
        <sz val="10.0"/>
      </rPr>
      <t>time timestamp</t>
    </r>
    <r>
      <rPr>
        <rFont val="Arial"/>
        <color rgb="FF000000"/>
        <sz val="10.0"/>
      </rPr>
      <t>)</t>
    </r>
  </si>
  <si>
    <r>
      <rPr>
        <rFont val="Arial"/>
        <color rgb="FF000000"/>
        <sz val="10.0"/>
      </rPr>
      <t>SensorReading</t>
    </r>
    <r>
      <rPr>
        <rFont val="Arial"/>
        <color rgb="FF000000"/>
        <sz val="10.0"/>
      </rPr>
      <t xml:space="preserve">(double </t>
    </r>
    <r>
      <rPr>
        <rFont val="Arial"/>
        <color rgb="FF000000"/>
        <sz val="10.0"/>
      </rPr>
      <t>value</t>
    </r>
    <r>
      <rPr>
        <rFont val="Arial"/>
        <color rgb="FF000000"/>
        <sz val="10.0"/>
      </rPr>
      <t>)</t>
    </r>
  </si>
  <si>
    <r>
      <rPr>
        <rFont val="Arial"/>
        <color rgb="FF000000"/>
        <sz val="10.0"/>
      </rPr>
      <t>ControlCommand</t>
    </r>
    <r>
      <rPr>
        <rFont val="Arial"/>
        <color rgb="FF000000"/>
        <sz val="10.0"/>
      </rPr>
      <t xml:space="preserve"> (</t>
    </r>
    <r>
      <rPr>
        <rFont val="Arial"/>
        <color rgb="FF000000"/>
        <sz val="10.0"/>
      </rPr>
      <t>CommandType commandType</t>
    </r>
    <r>
      <rPr>
        <rFont val="Arial"/>
        <color rgb="FF000000"/>
        <sz val="10.0"/>
      </rPr>
      <t xml:space="preserve">, </t>
    </r>
    <r>
      <rPr>
        <rFont val="Arial"/>
        <color rgb="FF000000"/>
        <sz val="10.0"/>
      </rPr>
      <t>CommandStatus commandStatus)</t>
    </r>
  </si>
  <si>
    <r>
      <rPr>
        <rFont val="Arial"/>
        <color rgb="FF000000"/>
        <sz val="10.0"/>
      </rPr>
      <t>AlertRule</t>
    </r>
    <r>
      <rPr>
        <rFont val="Arial"/>
        <color rgb="FF000000"/>
        <sz val="10.0"/>
      </rPr>
      <t xml:space="preserve"> (RuleStatus ruleStatus)</t>
    </r>
  </si>
  <si>
    <t>abstract BooleanExpression()</t>
  </si>
  <si>
    <t>BinaryExpression(BinaryOp binaryOp)</t>
  </si>
  <si>
    <r>
      <rPr>
        <rFont val="Arial"/>
        <color rgb="FF000000"/>
      </rPr>
      <t>TutorAvailability</t>
    </r>
    <r>
      <rPr>
        <rFont val="Arial"/>
        <color rgb="FF000000"/>
      </rPr>
      <t>(Date startTime, Time endTime)</t>
    </r>
  </si>
  <si>
    <r>
      <rPr>
        <rFont val="Arial"/>
        <color rgb="FF000000"/>
      </rPr>
      <t xml:space="preserve">abstract TutoringElement(LevelOfTutoring </t>
    </r>
    <r>
      <rPr>
        <rFont val="Arial"/>
        <color rgb="FF000000"/>
      </rPr>
      <t>tutoringLevel</t>
    </r>
    <r>
      <rPr>
        <rFont val="Arial"/>
        <color rgb="FF000000"/>
      </rPr>
      <t>)</t>
    </r>
  </si>
  <si>
    <r>
      <rPr>
        <rFont val="Arial"/>
        <color rgb="FF000000"/>
      </rPr>
      <t>Student</t>
    </r>
    <r>
      <rPr>
        <rFont val="Arial"/>
        <color rgb="FF000000"/>
      </rPr>
      <t>()</t>
    </r>
  </si>
  <si>
    <r>
      <rPr>
        <rFont val="Arial"/>
        <color rgb="FF000000"/>
      </rPr>
      <t>TutoringSession</t>
    </r>
    <r>
      <rPr>
        <rFont val="Arial"/>
        <color rgb="FF000000"/>
      </rPr>
      <t>(</t>
    </r>
    <r>
      <rPr>
        <rFont val="Arial"/>
        <color rgb="FF000000"/>
      </rPr>
      <t>Date sessionDate, float totalPrice,</t>
    </r>
    <r>
      <rPr>
        <rFont val="Arial"/>
        <color rgb="FF000000"/>
      </rPr>
      <t xml:space="preserve"> SessionStatus sessionStatus)</t>
    </r>
  </si>
  <si>
    <r>
      <rPr>
        <rFont val="Arial"/>
        <color rgb="FF000000"/>
      </rPr>
      <t>Level</t>
    </r>
    <r>
      <rPr>
        <rFont val="Arial"/>
        <color rgb="FF000000"/>
      </rPr>
      <t xml:space="preserve"> (boolean isRandom)</t>
    </r>
  </si>
  <si>
    <r>
      <rPr>
        <rFont val="Arial"/>
        <color rgb="FF000000"/>
      </rPr>
      <t>Game (string name,</t>
    </r>
    <r>
      <rPr>
        <rFont val="Arial"/>
        <color rgb="FF000000"/>
      </rPr>
      <t xml:space="preserve"> int nrBlocksPerLevel)</t>
    </r>
  </si>
  <si>
    <r>
      <rPr>
        <rFont val="Arial"/>
        <color rgb="FF000000"/>
      </rPr>
      <t>Block</t>
    </r>
    <r>
      <rPr>
        <rFont val="Arial"/>
        <color rgb="FF000000"/>
      </rPr>
      <t xml:space="preserve">(int id, </t>
    </r>
    <r>
      <rPr>
        <rFont val="Arial"/>
        <color rgb="FF000000"/>
      </rPr>
      <t>int red, int green, int blue</t>
    </r>
    <r>
      <rPr>
        <rFont val="Arial"/>
        <color rgb="FF000000"/>
      </rPr>
      <t>,</t>
    </r>
    <r>
      <rPr>
        <rFont val="Arial"/>
        <color rgb="FF000000"/>
      </rPr>
      <t xml:space="preserve"> int points)</t>
    </r>
  </si>
  <si>
    <r>
      <rPr>
        <rFont val="Arial"/>
        <color rgb="FF000000"/>
      </rPr>
      <t>Paddle</t>
    </r>
    <r>
      <rPr>
        <rFont val="Arial"/>
        <color rgb="FF000000"/>
      </rPr>
      <t>(int amxPaddleLength, int minPaddleLength)</t>
    </r>
  </si>
  <si>
    <r>
      <rPr>
        <rFont val="Arial"/>
        <color rgb="FF000000"/>
      </rPr>
      <t>Ball</t>
    </r>
    <r>
      <rPr>
        <rFont val="Arial"/>
        <color rgb="FF000000"/>
      </rPr>
      <t>(int minBallSpeedX, int minBallSpeedY)</t>
    </r>
  </si>
  <si>
    <r>
      <rPr>
        <rFont val="Arial"/>
        <color rgb="FF000000"/>
      </rPr>
      <t>HallOfFameEntry</t>
    </r>
    <r>
      <rPr>
        <rFont val="Arial"/>
        <color rgb="FF000000"/>
      </rPr>
      <t>(int score)</t>
    </r>
  </si>
  <si>
    <r>
      <rPr>
        <rFont val="Arial"/>
        <color rgb="FF000000"/>
      </rPr>
      <t>PlayedGame</t>
    </r>
    <r>
      <rPr>
        <rFont val="Arial"/>
        <color rgb="FF000000"/>
      </rPr>
      <t>(int id,</t>
    </r>
    <r>
      <rPr>
        <rFont val="Arial"/>
        <color rgb="FF000000"/>
      </rPr>
      <t xml:space="preserve"> int score,</t>
    </r>
    <r>
      <rPr>
        <rFont val="Arial"/>
        <color rgb="FF000000"/>
      </rPr>
      <t xml:space="preserve"> int lives, int currentLevel)</t>
    </r>
  </si>
  <si>
    <t>PlayedPaddle(double currentPaddleLength, double currentPaddleX, double currentPaddleY)</t>
  </si>
  <si>
    <r>
      <rPr>
        <rFont val="Arial"/>
        <color rgb="FF000000"/>
      </rPr>
      <t>Game</t>
    </r>
    <r>
      <rPr>
        <rFont val="Arial"/>
        <color rgb="FF000000"/>
      </rPr>
      <t>(int currentConnectionPieces, Mode mode, 
const int spaceConnectionPieces=32, const int numberOfActionCards=32)</t>
    </r>
  </si>
  <si>
    <r>
      <rPr>
        <rFont val="Arial"/>
        <color rgb="FF000000"/>
      </rPr>
      <t xml:space="preserve">abstract </t>
    </r>
    <r>
      <rPr>
        <rFont val="Arial"/>
        <color rgb="FF000000"/>
      </rPr>
      <t>Tile</t>
    </r>
    <r>
      <rPr>
        <rFont val="Arial"/>
        <color rgb="FF000000"/>
      </rPr>
      <t xml:space="preserve">(int x, int y, boolean </t>
    </r>
    <r>
      <rPr>
        <rFont val="Arial"/>
        <color rgb="FF000000"/>
      </rPr>
      <t>hasBeenVisited</t>
    </r>
    <r>
      <rPr>
        <rFont val="Arial"/>
        <color rgb="FF000000"/>
      </rPr>
      <t>)</t>
    </r>
  </si>
  <si>
    <t>abstract ActionCard ( string instructions)</t>
  </si>
  <si>
    <r>
      <rPr>
        <rFont val="Arial"/>
        <color rgb="FF000000"/>
      </rPr>
      <t>WinTile</t>
    </r>
    <r>
      <rPr>
        <rFont val="Arial"/>
        <color rgb="FF000000"/>
      </rPr>
      <t>()</t>
    </r>
  </si>
  <si>
    <r>
      <rPr>
        <rFont val="Arial"/>
        <color rgb="FF000000"/>
      </rPr>
      <t>ActionTile</t>
    </r>
    <r>
      <rPr>
        <rFont val="Arial"/>
        <color rgb="FF000000"/>
      </rPr>
      <t xml:space="preserve">(int inactivityPeriod, int </t>
    </r>
    <r>
      <rPr>
        <rFont val="Arial"/>
        <color rgb="FF000000"/>
      </rPr>
      <t>turnsUntilActive</t>
    </r>
    <r>
      <rPr>
        <rFont val="Arial"/>
        <color rgb="FF000000"/>
      </rPr>
      <t>)</t>
    </r>
  </si>
  <si>
    <r>
      <rPr>
        <rFont val="Arial"/>
        <color rgb="FF000000"/>
      </rPr>
      <t xml:space="preserve">Player(int number, </t>
    </r>
    <r>
      <rPr>
        <rFont val="Arial"/>
        <color rgb="FF000000"/>
      </rPr>
      <t xml:space="preserve">int turnsUntilActive, </t>
    </r>
    <r>
      <rPr>
        <rFont val="Arial"/>
        <color rgb="FF000000"/>
      </rPr>
      <t>Color color)</t>
    </r>
  </si>
  <si>
    <r>
      <rPr>
        <rFont val="Arial"/>
        <color rgb="FF000000"/>
      </rPr>
      <t>RoomType(</t>
    </r>
    <r>
      <rPr>
        <rFont val="Arial"/>
        <color rgb="FF000000"/>
      </rPr>
      <t>SINGLE, DOUBLE, TWIN)</t>
    </r>
  </si>
  <si>
    <r>
      <rPr>
        <rFont val="Arial"/>
        <color rgb="FF000000"/>
      </rPr>
      <t>BookingStatus</t>
    </r>
    <r>
      <rPr>
        <rFont val="Arial"/>
        <color rgb="FF000000"/>
      </rPr>
      <t>(FINALIZED, CONFIRMED, CANCELLED_BY_HBMS, 
PRELIMINARY, CANCELLED_BY_TRAVELLER, CANCELLED_BY_HOTEL)</t>
    </r>
  </si>
  <si>
    <r>
      <rPr>
        <rFont val="Arial"/>
        <color rgb="FF000000"/>
      </rPr>
      <t xml:space="preserve">PaymentType </t>
    </r>
    <r>
      <rPr>
        <rFont val="Arial"/>
        <color rgb="FF000000"/>
      </rPr>
      <t>(</t>
    </r>
    <r>
      <rPr>
        <rFont val="Arial"/>
        <color rgb="FF000000"/>
      </rPr>
      <t>PREPAID, PAID_AT_HOTEL</t>
    </r>
    <r>
      <rPr>
        <rFont val="Arial"/>
        <color rgb="FF000000"/>
      </rPr>
      <t>)</t>
    </r>
  </si>
  <si>
    <r>
      <rPr>
        <rFont val="Arial"/>
        <color rgb="FF000000"/>
      </rPr>
      <t>Traveller (string name</t>
    </r>
    <r>
      <rPr>
        <rFont val="Arial"/>
        <color rgb="FF000000"/>
      </rPr>
      <t>,</t>
    </r>
    <r>
      <rPr>
        <rFont val="Arial"/>
        <color rgb="FF000000"/>
      </rPr>
      <t xml:space="preserve"> int reliabilityRating</t>
    </r>
    <r>
      <rPr>
        <rFont val="Arial"/>
        <color rgb="FF000000"/>
      </rPr>
      <t>)</t>
    </r>
  </si>
  <si>
    <r>
      <rPr>
        <rFont val="Arial"/>
        <color rgb="FF000000"/>
      </rPr>
      <t>BillingInformation</t>
    </r>
    <r>
      <rPr>
        <rFont val="Arial"/>
        <color rgb="FF000000"/>
      </rPr>
      <t>(string companyName, string address)</t>
    </r>
  </si>
  <si>
    <r>
      <rPr>
        <rFont val="Arial"/>
        <color rgb="FF000000"/>
      </rPr>
      <t>TravelPreference(string preference</t>
    </r>
    <r>
      <rPr>
        <rFont val="Arial"/>
        <color rgb="FF000000"/>
      </rPr>
      <t>, string value)</t>
    </r>
  </si>
  <si>
    <r>
      <rPr>
        <rFont val="Arial"/>
        <color rgb="FF000000"/>
      </rPr>
      <t xml:space="preserve">Hotel (string city, </t>
    </r>
    <r>
      <rPr>
        <rFont val="Arial"/>
        <color rgb="FF000000"/>
      </rPr>
      <t>string country, string area)</t>
    </r>
  </si>
  <si>
    <r>
      <rPr>
        <rFont val="Arial"/>
        <color rgb="FF000000"/>
      </rPr>
      <t>abstract TripInfo(</t>
    </r>
    <r>
      <rPr>
        <rFont val="Arial"/>
        <color rgb="FF000000"/>
      </rPr>
      <t>int numberOfRooms, RoomType roomType, date arrivalDate, 
date departureDate, float budgetPerNight</t>
    </r>
    <r>
      <rPr>
        <rFont val="Arial"/>
        <color rgb="FF000000"/>
      </rPr>
      <t>)</t>
    </r>
  </si>
  <si>
    <r>
      <rPr>
        <rFont val="Arial"/>
        <color rgb="FF000000"/>
      </rPr>
      <t>Booking (int bookingId</t>
    </r>
    <r>
      <rPr>
        <rFont val="Arial"/>
        <color rgb="FF000000"/>
      </rPr>
      <t xml:space="preserve">, date </t>
    </r>
    <r>
      <rPr>
        <rFont val="Arial"/>
        <color rgb="FF000000"/>
      </rPr>
      <t>cancellationDeadline</t>
    </r>
    <r>
      <rPr>
        <rFont val="Arial"/>
        <color rgb="FF000000"/>
      </rPr>
      <t xml:space="preserve">, string creditCardNumber, 
BookingStatus </t>
    </r>
    <r>
      <rPr>
        <rFont val="Arial"/>
        <color rgb="FF000000"/>
      </rPr>
      <t>bookingStatus</t>
    </r>
    <r>
      <rPr>
        <rFont val="Arial"/>
        <color rgb="FF000000"/>
      </rPr>
      <t xml:space="preserve">, </t>
    </r>
    <r>
      <rPr>
        <rFont val="Arial"/>
        <color rgb="FF000000"/>
      </rPr>
      <t>PaymentType paymentType</t>
    </r>
    <r>
      <rPr>
        <rFont val="Arial"/>
        <color rgb="FF000000"/>
      </rPr>
      <t>, 
date confirmationDate, float paidAmount)</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</si>
</sst>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0.0000"/>
  </numFmts>
  <fonts count="57">
    <font>
      <sz val="10.0"/>
      <color rgb="FF000000"/>
      <name val="Arial"/>
      <scheme val="minor"/>
    </font>
    <font>
      <u/>
      <sz val="11.0"/>
      <color rgb="FF000000"/>
      <name val="Calibri"/>
    </font>
    <font>
      <color rgb="FF000000"/>
      <name val="Arial"/>
      <scheme val="minor"/>
    </font>
    <font>
      <u/>
      <color rgb="FF000000"/>
      <name val="Arial"/>
    </font>
    <font>
      <u/>
      <color rgb="FF000000"/>
      <name val="Arial"/>
    </font>
    <font>
      <u/>
      <color rgb="FF000000"/>
      <name val="Arial"/>
    </font>
    <font>
      <u/>
      <color rgb="FF000000"/>
      <name val="Arial"/>
    </font>
    <font>
      <b/>
      <u/>
      <color theme="1"/>
      <name val="Arial"/>
    </font>
    <font>
      <u/>
      <color theme="1"/>
      <name val="Arial"/>
    </font>
    <font>
      <color theme="1"/>
      <name val="Arial"/>
    </font>
    <font>
      <u/>
      <color rgb="FF000000"/>
      <name val="Arial"/>
    </font>
    <font>
      <u/>
      <color rgb="FF000000"/>
      <name val="Arial"/>
    </font>
    <font>
      <u/>
      <color rgb="FF000000"/>
      <name val="Arial"/>
    </font>
    <font>
      <u/>
      <color theme="1"/>
      <name val="Arial"/>
    </font>
    <font>
      <u/>
      <color rgb="FF000000"/>
      <name val="Arial"/>
    </font>
    <font>
      <u/>
      <sz val="9.0"/>
      <color theme="1"/>
      <name val="&quot;Google Sans Mono&quot;"/>
    </font>
    <font>
      <u/>
      <sz val="9.0"/>
      <color rgb="FF000000"/>
      <name val="&quot;Google Sans Mono&quot;"/>
    </font>
    <font>
      <u/>
      <color rgb="FF000000"/>
      <name val="Arial"/>
      <scheme val="minor"/>
    </font>
    <font>
      <u/>
      <sz val="9.0"/>
      <color rgb="FF000000"/>
      <name val="&quot;Google Sans Mono&quot;"/>
    </font>
    <font>
      <b/>
      <u/>
      <sz val="9.0"/>
      <color rgb="FFF7981D"/>
      <name val="&quot;Google Sans Mono&quot;"/>
    </font>
    <font>
      <u/>
      <sz val="9.0"/>
      <color theme="1"/>
      <name val="&quot;Google Sans Mono&quot;"/>
    </font>
    <font>
      <u/>
      <sz val="9.0"/>
      <color rgb="FFF7981D"/>
      <name val="&quot;Google Sans Mono&quot;"/>
    </font>
    <font>
      <u/>
      <sz val="9.0"/>
      <color rgb="FF000000"/>
      <name val="&quot;Google Sans Mono&quot;"/>
    </font>
    <font>
      <b/>
      <u/>
      <sz val="9.0"/>
      <color rgb="FF000000"/>
      <name val="&quot;Google Sans Mono&quot;"/>
    </font>
    <font>
      <u/>
      <sz val="9.0"/>
      <color rgb="FF000000"/>
      <name val="&quot;Google Sans Mono&quot;"/>
    </font>
    <font>
      <u/>
      <color rgb="FF000000"/>
      <name val="Arial"/>
    </font>
    <font>
      <u/>
      <sz val="9.0"/>
      <color rgb="FF000000"/>
      <name val="&quot;Google Sans Mono&quot;"/>
    </font>
    <font>
      <color rgb="FF000000"/>
      <name val="Arial"/>
    </font>
    <font>
      <u/>
      <sz val="9.0"/>
      <color rgb="FF000000"/>
      <name val="Google Sans Mono"/>
    </font>
    <font>
      <u/>
      <sz val="9.0"/>
      <color theme="1"/>
      <name val="Google Sans Mono"/>
    </font>
    <font>
      <u/>
      <sz val="9.0"/>
      <color rgb="FF000000"/>
      <name val="Google Sans Mono"/>
    </font>
    <font>
      <u/>
      <sz val="9.0"/>
      <color theme="1"/>
      <name val="Google Sans Mono"/>
    </font>
    <font>
      <u/>
      <color theme="1"/>
      <name val="Arial"/>
      <scheme val="minor"/>
    </font>
    <font>
      <color theme="1"/>
      <name val="Arial"/>
      <scheme val="minor"/>
    </font>
    <font>
      <u/>
      <color theme="1"/>
      <name val="Arial"/>
    </font>
    <font>
      <u/>
      <sz val="9.0"/>
      <color rgb="FFF7981D"/>
      <name val="&quot;Google Sans Mono&quot;"/>
    </font>
    <font>
      <u/>
      <color theme="1"/>
      <name val="Arial"/>
      <scheme val="minor"/>
    </font>
    <font>
      <b/>
      <color rgb="FF000000"/>
      <name val="Arial"/>
      <scheme val="minor"/>
    </font>
    <font>
      <b/>
      <sz val="10.0"/>
      <color rgb="FF000000"/>
      <name val="Arial"/>
    </font>
    <font>
      <sz val="10.0"/>
      <color rgb="FF000000"/>
      <name val="Arial"/>
    </font>
    <font>
      <sz val="10.0"/>
      <color theme="4"/>
      <name val="Arial"/>
    </font>
    <font>
      <sz val="10.0"/>
      <color theme="6"/>
      <name val="Arial"/>
    </font>
    <font>
      <b/>
      <color rgb="FF000000"/>
      <name val="Arial"/>
    </font>
    <font>
      <sz val="10.0"/>
      <color rgb="FF4285F4"/>
      <name val="Arial"/>
    </font>
    <font>
      <color theme="6"/>
      <name val="Arial"/>
      <scheme val="minor"/>
    </font>
    <font>
      <color theme="4"/>
      <name val="Arial"/>
    </font>
    <font>
      <sz val="10.0"/>
      <color theme="4"/>
      <name val="Arial"/>
      <scheme val="minor"/>
    </font>
    <font>
      <color theme="4"/>
      <name val="Arial"/>
      <scheme val="minor"/>
    </font>
    <font>
      <color theme="6"/>
      <name val="Arial"/>
    </font>
    <font>
      <b/>
      <color theme="1"/>
      <name val="Arial"/>
    </font>
    <font>
      <color rgb="FF4285F4"/>
      <name val="Arial"/>
    </font>
    <font>
      <color rgb="FF4285F4"/>
      <name val="Arial"/>
      <scheme val="minor"/>
    </font>
    <font>
      <color rgb="FF000000"/>
      <name val="ColfaxAI"/>
    </font>
    <font>
      <b/>
      <color theme="1"/>
      <name val="Arial"/>
      <scheme val="minor"/>
    </font>
    <font>
      <sz val="10.0"/>
      <color rgb="FFFBBC04"/>
      <name val="Arial"/>
    </font>
    <font>
      <color rgb="FFFBBC04"/>
      <name val="Arial"/>
    </font>
    <font>
      <color rgb="FFFBBC04"/>
      <name val="Arial"/>
      <scheme val="minor"/>
    </font>
  </fonts>
  <fills count="8">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EFEFEF"/>
        <bgColor rgb="FFEFEFEF"/>
      </patternFill>
    </fill>
    <fill>
      <patternFill patternType="solid">
        <fgColor rgb="FFC9DAF8"/>
        <bgColor rgb="FFC9DAF8"/>
      </patternFill>
    </fill>
    <fill>
      <patternFill patternType="solid">
        <fgColor rgb="FFFBBC04"/>
        <bgColor rgb="FFFBBC04"/>
      </patternFill>
    </fill>
  </fills>
  <borders count="8">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0" fillId="0" fontId="1" numFmtId="164" xfId="0" applyAlignment="1" applyFont="1" applyNumberFormat="1">
      <alignment readingOrder="0" vertical="bottom"/>
    </xf>
    <xf borderId="0" fillId="0" fontId="2" numFmtId="164" xfId="0" applyFont="1" applyNumberFormat="1"/>
    <xf borderId="0" fillId="0" fontId="2" numFmtId="0" xfId="0" applyFont="1"/>
    <xf borderId="0" fillId="0" fontId="2" numFmtId="0" xfId="0" applyAlignment="1" applyFont="1">
      <alignment readingOrder="0"/>
    </xf>
    <xf borderId="0" fillId="0" fontId="3" numFmtId="164" xfId="0" applyAlignment="1" applyFont="1" applyNumberFormat="1">
      <alignment readingOrder="0" vertical="bottom"/>
    </xf>
    <xf borderId="0" fillId="0" fontId="4" numFmtId="164" xfId="0" applyAlignment="1" applyFont="1" applyNumberFormat="1">
      <alignment horizontal="right" readingOrder="0" vertical="bottom"/>
    </xf>
    <xf borderId="0" fillId="0" fontId="5" numFmtId="164" xfId="0" applyAlignment="1" applyFont="1" applyNumberFormat="1">
      <alignment vertical="bottom"/>
    </xf>
    <xf borderId="0" fillId="0" fontId="6" numFmtId="164" xfId="0" applyAlignment="1" applyFont="1" applyNumberFormat="1">
      <alignment horizontal="right" vertical="bottom"/>
    </xf>
    <xf borderId="0" fillId="0" fontId="7" numFmtId="164" xfId="0" applyAlignment="1" applyFont="1" applyNumberFormat="1">
      <alignment horizontal="right" vertical="bottom"/>
    </xf>
    <xf borderId="0" fillId="0" fontId="8" numFmtId="164" xfId="0" applyAlignment="1" applyFont="1" applyNumberFormat="1">
      <alignment vertical="bottom"/>
    </xf>
    <xf borderId="0" fillId="0" fontId="9" numFmtId="164" xfId="0" applyAlignment="1" applyFont="1" applyNumberFormat="1">
      <alignment vertical="bottom"/>
    </xf>
    <xf borderId="0" fillId="0" fontId="9" numFmtId="0" xfId="0" applyAlignment="1" applyFont="1">
      <alignment vertical="bottom"/>
    </xf>
    <xf borderId="0" fillId="2" fontId="10" numFmtId="164" xfId="0" applyAlignment="1" applyFill="1" applyFont="1" applyNumberFormat="1">
      <alignment readingOrder="0" vertical="bottom"/>
    </xf>
    <xf borderId="0" fillId="2" fontId="11" numFmtId="164" xfId="0" applyAlignment="1" applyFont="1" applyNumberFormat="1">
      <alignment vertical="bottom"/>
    </xf>
    <xf borderId="0" fillId="2" fontId="12" numFmtId="164" xfId="0" applyAlignment="1" applyFont="1" applyNumberFormat="1">
      <alignment horizontal="right" vertical="bottom"/>
    </xf>
    <xf borderId="0" fillId="0" fontId="13" numFmtId="164" xfId="0" applyAlignment="1" applyFont="1" applyNumberFormat="1">
      <alignment horizontal="right" vertical="bottom"/>
    </xf>
    <xf borderId="0" fillId="2" fontId="14" numFmtId="164" xfId="0" applyAlignment="1" applyFont="1" applyNumberFormat="1">
      <alignment horizontal="right" readingOrder="0" vertical="bottom"/>
    </xf>
    <xf borderId="0" fillId="0" fontId="15" numFmtId="164" xfId="0" applyAlignment="1" applyFont="1" applyNumberFormat="1">
      <alignment vertical="bottom"/>
    </xf>
    <xf borderId="0" fillId="3" fontId="16" numFmtId="164" xfId="0" applyAlignment="1" applyFill="1" applyFont="1" applyNumberFormat="1">
      <alignment readingOrder="0"/>
    </xf>
    <xf borderId="0" fillId="0" fontId="17" numFmtId="164" xfId="0" applyAlignment="1" applyFont="1" applyNumberFormat="1">
      <alignment readingOrder="0"/>
    </xf>
    <xf borderId="0" fillId="0" fontId="2" numFmtId="164" xfId="0" applyAlignment="1" applyFont="1" applyNumberFormat="1">
      <alignment readingOrder="0"/>
    </xf>
    <xf borderId="0" fillId="2" fontId="18" numFmtId="164" xfId="0" applyAlignment="1" applyFont="1" applyNumberFormat="1">
      <alignment horizontal="right" vertical="bottom"/>
    </xf>
    <xf borderId="0" fillId="3" fontId="19" numFmtId="164" xfId="0" applyAlignment="1" applyFont="1" applyNumberFormat="1">
      <alignment horizontal="right" vertical="bottom"/>
    </xf>
    <xf borderId="0" fillId="0" fontId="20" numFmtId="164" xfId="0" applyAlignment="1" applyFont="1" applyNumberFormat="1">
      <alignment horizontal="right" vertical="bottom"/>
    </xf>
    <xf borderId="0" fillId="3" fontId="21" numFmtId="164" xfId="0" applyAlignment="1" applyFont="1" applyNumberFormat="1">
      <alignment horizontal="right" vertical="bottom"/>
    </xf>
    <xf borderId="0" fillId="2" fontId="22" numFmtId="164" xfId="0" applyAlignment="1" applyFont="1" applyNumberFormat="1">
      <alignment horizontal="right" readingOrder="0" vertical="bottom"/>
    </xf>
    <xf borderId="0" fillId="2" fontId="23" numFmtId="164" xfId="0" applyAlignment="1" applyFont="1" applyNumberFormat="1">
      <alignment horizontal="right" vertical="bottom"/>
    </xf>
    <xf borderId="0" fillId="3" fontId="24" numFmtId="164" xfId="0" applyAlignment="1" applyFont="1" applyNumberFormat="1">
      <alignment horizontal="right" vertical="bottom"/>
    </xf>
    <xf borderId="0" fillId="0" fontId="25" numFmtId="164" xfId="0" applyAlignment="1" applyFont="1" applyNumberFormat="1">
      <alignment readingOrder="0" vertical="bottom"/>
    </xf>
    <xf borderId="0" fillId="0" fontId="26" numFmtId="164" xfId="0" applyAlignment="1" applyFont="1" applyNumberFormat="1">
      <alignment readingOrder="0"/>
    </xf>
    <xf borderId="0" fillId="0" fontId="27" numFmtId="164" xfId="0" applyAlignment="1" applyFont="1" applyNumberFormat="1">
      <alignment vertical="bottom"/>
    </xf>
    <xf borderId="0" fillId="0" fontId="28" numFmtId="164" xfId="0" applyAlignment="1" applyFont="1" applyNumberFormat="1">
      <alignment vertical="bottom"/>
    </xf>
    <xf borderId="0" fillId="0" fontId="29" numFmtId="164" xfId="0" applyAlignment="1" applyFont="1" applyNumberFormat="1">
      <alignment vertical="bottom"/>
    </xf>
    <xf borderId="0" fillId="0" fontId="30" numFmtId="164" xfId="0" applyAlignment="1" applyFont="1" applyNumberFormat="1">
      <alignment horizontal="right" vertical="bottom"/>
    </xf>
    <xf borderId="0" fillId="0" fontId="31" numFmtId="164" xfId="0" applyAlignment="1" applyFont="1" applyNumberFormat="1">
      <alignment horizontal="right" vertical="bottom"/>
    </xf>
    <xf borderId="0" fillId="0" fontId="32" numFmtId="164" xfId="0" applyAlignment="1" applyFont="1" applyNumberFormat="1">
      <alignment readingOrder="0"/>
    </xf>
    <xf borderId="0" fillId="0" fontId="33" numFmtId="164" xfId="0" applyFont="1" applyNumberFormat="1"/>
    <xf borderId="0" fillId="0" fontId="34" numFmtId="164" xfId="0" applyAlignment="1" applyFont="1" applyNumberFormat="1">
      <alignment readingOrder="0" vertical="bottom"/>
    </xf>
    <xf borderId="0" fillId="3" fontId="35" numFmtId="164" xfId="0" applyAlignment="1" applyFont="1" applyNumberFormat="1">
      <alignment readingOrder="0"/>
    </xf>
    <xf borderId="0" fillId="0" fontId="36" numFmtId="0" xfId="0" applyFont="1"/>
    <xf borderId="0" fillId="4" fontId="37" numFmtId="0" xfId="0" applyAlignment="1" applyFill="1" applyFont="1">
      <alignment readingOrder="0" shrinkToFit="0" wrapText="1"/>
    </xf>
    <xf borderId="0" fillId="4" fontId="2" numFmtId="0" xfId="0" applyFont="1"/>
    <xf borderId="0" fillId="4" fontId="2" numFmtId="0" xfId="0" applyAlignment="1" applyFont="1">
      <alignment shrinkToFit="0" wrapText="1"/>
    </xf>
    <xf borderId="0" fillId="4" fontId="33" numFmtId="0" xfId="0" applyFont="1"/>
    <xf borderId="1" fillId="0" fontId="38" numFmtId="0" xfId="0" applyAlignment="1" applyBorder="1" applyFont="1">
      <alignment shrinkToFit="0" vertical="bottom" wrapText="1"/>
    </xf>
    <xf borderId="2" fillId="0" fontId="39" numFmtId="0" xfId="0" applyAlignment="1" applyBorder="1" applyFont="1">
      <alignment horizontal="right" vertical="bottom"/>
    </xf>
    <xf borderId="0" fillId="0" fontId="39" numFmtId="0" xfId="0" applyAlignment="1" applyFont="1">
      <alignment horizontal="right" vertical="bottom"/>
    </xf>
    <xf borderId="0" fillId="0" fontId="39" numFmtId="0" xfId="0" applyAlignment="1" applyFont="1">
      <alignment vertical="bottom"/>
    </xf>
    <xf borderId="0" fillId="0" fontId="39" numFmtId="0" xfId="0" applyAlignment="1" applyFont="1">
      <alignment shrinkToFit="0" vertical="bottom" wrapText="1"/>
    </xf>
    <xf borderId="0" fillId="5" fontId="27" numFmtId="0" xfId="0" applyAlignment="1" applyFill="1" applyFont="1">
      <alignment horizontal="right" vertical="bottom"/>
    </xf>
    <xf borderId="3" fillId="0" fontId="39" numFmtId="0" xfId="0" applyAlignment="1" applyBorder="1" applyFont="1">
      <alignment shrinkToFit="0" vertical="bottom" wrapText="1"/>
    </xf>
    <xf borderId="4" fillId="0" fontId="39" numFmtId="165" xfId="0" applyAlignment="1" applyBorder="1" applyFont="1" applyNumberFormat="1">
      <alignment horizontal="right" vertical="bottom"/>
    </xf>
    <xf borderId="0" fillId="0" fontId="27" numFmtId="0" xfId="0" applyAlignment="1" applyFont="1">
      <alignment vertical="bottom"/>
    </xf>
    <xf borderId="5" fillId="0" fontId="39" numFmtId="0" xfId="0" applyAlignment="1" applyBorder="1" applyFont="1">
      <alignment shrinkToFit="0" vertical="bottom" wrapText="1"/>
    </xf>
    <xf borderId="6" fillId="0" fontId="39" numFmtId="165" xfId="0" applyAlignment="1" applyBorder="1" applyFont="1" applyNumberFormat="1">
      <alignment horizontal="right" vertical="bottom"/>
    </xf>
    <xf borderId="0" fillId="0" fontId="39" numFmtId="0" xfId="0" applyAlignment="1" applyFont="1">
      <alignment shrinkToFit="0" wrapText="1"/>
    </xf>
    <xf borderId="0" fillId="0" fontId="39" numFmtId="0" xfId="0" applyFont="1"/>
    <xf borderId="0" fillId="0" fontId="38" numFmtId="0" xfId="0" applyAlignment="1" applyFont="1">
      <alignment shrinkToFit="0" vertical="bottom" wrapText="1"/>
    </xf>
    <xf borderId="0" fillId="5" fontId="27" numFmtId="0" xfId="0" applyAlignment="1" applyFont="1">
      <alignment vertical="bottom"/>
    </xf>
    <xf borderId="0" fillId="0" fontId="40" numFmtId="0" xfId="0" applyAlignment="1" applyFont="1">
      <alignment shrinkToFit="0" vertical="bottom" wrapText="1"/>
    </xf>
    <xf borderId="0" fillId="0" fontId="39" numFmtId="0" xfId="0" applyAlignment="1" applyFont="1">
      <alignment horizontal="right" readingOrder="0" vertical="bottom"/>
    </xf>
    <xf borderId="0" fillId="3" fontId="39" numFmtId="0" xfId="0" applyAlignment="1" applyFont="1">
      <alignment horizontal="right" readingOrder="0" vertical="bottom"/>
    </xf>
    <xf borderId="0" fillId="0" fontId="40" numFmtId="0" xfId="0" applyAlignment="1" applyFont="1">
      <alignment readingOrder="0" shrinkToFit="0" wrapText="1"/>
    </xf>
    <xf borderId="0" fillId="0" fontId="39" numFmtId="0" xfId="0" applyAlignment="1" applyFont="1">
      <alignment readingOrder="0" shrinkToFit="0" vertical="bottom" wrapText="1"/>
    </xf>
    <xf borderId="0" fillId="3" fontId="39" numFmtId="0" xfId="0" applyAlignment="1" applyFont="1">
      <alignment horizontal="right" vertical="bottom"/>
    </xf>
    <xf borderId="0" fillId="3" fontId="39" numFmtId="0" xfId="0" applyAlignment="1" applyFont="1">
      <alignment vertical="bottom"/>
    </xf>
    <xf borderId="0" fillId="0" fontId="41" numFmtId="0" xfId="0" applyAlignment="1" applyFont="1">
      <alignment readingOrder="0" shrinkToFit="0" wrapText="1"/>
    </xf>
    <xf borderId="0" fillId="0" fontId="39" numFmtId="0" xfId="0" applyAlignment="1" applyFont="1">
      <alignment readingOrder="0" vertical="bottom"/>
    </xf>
    <xf borderId="0" fillId="0" fontId="39" numFmtId="0" xfId="0" applyAlignment="1" applyFont="1">
      <alignment readingOrder="0" shrinkToFit="0" wrapText="1"/>
    </xf>
    <xf borderId="0" fillId="0" fontId="38" numFmtId="0" xfId="0" applyAlignment="1" applyFont="1">
      <alignment vertical="bottom"/>
    </xf>
    <xf borderId="0" fillId="3" fontId="38" numFmtId="0" xfId="0" applyAlignment="1" applyFont="1">
      <alignment vertical="bottom"/>
    </xf>
    <xf borderId="0" fillId="0" fontId="9" numFmtId="0" xfId="0" applyAlignment="1" applyFont="1">
      <alignment shrinkToFit="0" vertical="bottom" wrapText="1"/>
    </xf>
    <xf borderId="0" fillId="5" fontId="42" numFmtId="0" xfId="0" applyAlignment="1" applyFont="1">
      <alignment vertical="bottom"/>
    </xf>
    <xf borderId="0" fillId="5" fontId="33" numFmtId="0" xfId="0" applyFont="1"/>
    <xf borderId="0" fillId="0" fontId="27" numFmtId="0" xfId="0" applyAlignment="1" applyFont="1">
      <alignment horizontal="right" vertical="bottom"/>
    </xf>
    <xf borderId="0" fillId="0" fontId="40" numFmtId="0" xfId="0" applyAlignment="1" applyFont="1">
      <alignment readingOrder="0" shrinkToFit="0" vertical="bottom" wrapText="1"/>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0" fontId="41" numFmtId="0" xfId="0" applyAlignment="1" applyFont="1">
      <alignment readingOrder="0" shrinkToFit="0" vertical="bottom" wrapText="1"/>
    </xf>
    <xf borderId="0" fillId="0" fontId="27" numFmtId="0" xfId="0" applyAlignment="1" applyFont="1">
      <alignment horizontal="right" readingOrder="0" vertical="bottom"/>
    </xf>
    <xf borderId="0" fillId="0" fontId="27" numFmtId="0" xfId="0" applyAlignment="1" applyFont="1">
      <alignment readingOrder="0" vertical="bottom"/>
    </xf>
    <xf borderId="0" fillId="0" fontId="38" numFmtId="0" xfId="0" applyAlignment="1" applyFont="1">
      <alignment readingOrder="0" shrinkToFit="0" wrapText="1"/>
    </xf>
    <xf borderId="0" fillId="0" fontId="37" numFmtId="0" xfId="0" applyAlignment="1" applyFont="1">
      <alignment readingOrder="0" shrinkToFit="0" wrapText="1"/>
    </xf>
    <xf borderId="4" fillId="0" fontId="39" numFmtId="165" xfId="0" applyAlignment="1" applyBorder="1" applyFont="1" applyNumberFormat="1">
      <alignment horizontal="right" vertical="bottom"/>
    </xf>
    <xf borderId="6" fillId="0" fontId="39" numFmtId="165" xfId="0" applyAlignment="1" applyBorder="1" applyFont="1" applyNumberFormat="1">
      <alignment horizontal="right" vertical="bottom"/>
    </xf>
    <xf borderId="0" fillId="0" fontId="41" numFmtId="0" xfId="0" applyAlignment="1" applyFont="1">
      <alignment shrinkToFit="0" vertical="bottom" wrapText="1"/>
    </xf>
    <xf borderId="0" fillId="4" fontId="38" numFmtId="0" xfId="0" applyAlignment="1" applyFont="1">
      <alignment readingOrder="0" shrinkToFit="0" wrapText="1"/>
    </xf>
    <xf borderId="0" fillId="4" fontId="39" numFmtId="0" xfId="0" applyFont="1"/>
    <xf borderId="0" fillId="4" fontId="39" numFmtId="0" xfId="0" applyAlignment="1" applyFont="1">
      <alignment shrinkToFit="0" wrapText="1"/>
    </xf>
    <xf borderId="1" fillId="5" fontId="38" numFmtId="0" xfId="0" applyAlignment="1" applyBorder="1" applyFont="1">
      <alignment shrinkToFit="0" vertical="bottom" wrapText="1"/>
    </xf>
    <xf borderId="0" fillId="5" fontId="39" numFmtId="0" xfId="0" applyAlignment="1" applyFont="1">
      <alignment horizontal="right" vertical="bottom"/>
    </xf>
    <xf borderId="0" fillId="5" fontId="39" numFmtId="0" xfId="0" applyAlignment="1" applyFont="1">
      <alignment vertical="bottom"/>
    </xf>
    <xf borderId="0" fillId="5" fontId="39" numFmtId="0" xfId="0" applyAlignment="1" applyFont="1">
      <alignment shrinkToFit="0" vertical="bottom" wrapText="1"/>
    </xf>
    <xf borderId="0" fillId="5" fontId="2" numFmtId="0" xfId="0" applyFont="1"/>
    <xf borderId="0" fillId="5" fontId="38" numFmtId="0" xfId="0" applyAlignment="1" applyFont="1">
      <alignment shrinkToFit="0" vertical="bottom" wrapText="1"/>
    </xf>
    <xf borderId="0" fillId="5" fontId="38" numFmtId="0" xfId="0" applyAlignment="1" applyFont="1">
      <alignment vertical="bottom"/>
    </xf>
    <xf borderId="7" fillId="5" fontId="38" numFmtId="0" xfId="0" applyAlignment="1" applyBorder="1" applyFont="1">
      <alignment readingOrder="0" shrinkToFit="0" vertical="bottom" wrapText="1"/>
    </xf>
    <xf borderId="3" fillId="5" fontId="38" numFmtId="0" xfId="0" applyAlignment="1" applyBorder="1" applyFont="1">
      <alignment shrinkToFit="0" vertical="bottom" wrapText="1"/>
    </xf>
    <xf borderId="0" fillId="0" fontId="43" numFmtId="0" xfId="0" applyAlignment="1" applyFont="1">
      <alignment readingOrder="0" shrinkToFit="0" vertical="bottom" wrapText="1"/>
    </xf>
    <xf borderId="0" fillId="0" fontId="44" numFmtId="0" xfId="0" applyFont="1"/>
    <xf borderId="0" fillId="0" fontId="42" numFmtId="0" xfId="0" applyAlignment="1" applyFont="1">
      <alignment shrinkToFit="0" vertical="bottom" wrapText="1"/>
    </xf>
    <xf borderId="0" fillId="0" fontId="2" numFmtId="0" xfId="0" applyAlignment="1" applyFont="1">
      <alignment shrinkToFit="0" wrapText="1"/>
    </xf>
    <xf borderId="7" fillId="4" fontId="42" numFmtId="0" xfId="0" applyAlignment="1" applyBorder="1" applyFont="1">
      <alignment readingOrder="0" shrinkToFit="0" vertical="bottom" wrapText="1"/>
    </xf>
    <xf borderId="0" fillId="4" fontId="27" numFmtId="0" xfId="0" applyAlignment="1" applyFont="1">
      <alignment vertical="bottom"/>
    </xf>
    <xf borderId="0" fillId="4" fontId="27" numFmtId="0" xfId="0" applyAlignment="1" applyFont="1">
      <alignment shrinkToFit="0" vertical="bottom" wrapText="1"/>
    </xf>
    <xf borderId="3" fillId="5" fontId="42" numFmtId="0" xfId="0" applyAlignment="1" applyBorder="1" applyFont="1">
      <alignment shrinkToFit="0" vertical="bottom" wrapText="1"/>
    </xf>
    <xf borderId="0" fillId="5" fontId="27" numFmtId="0" xfId="0" applyAlignment="1" applyFont="1">
      <alignment shrinkToFit="0" vertical="bottom" wrapText="1"/>
    </xf>
    <xf borderId="3" fillId="0" fontId="27" numFmtId="0" xfId="0" applyAlignment="1" applyBorder="1" applyFont="1">
      <alignment shrinkToFit="0" vertical="bottom" wrapText="1"/>
    </xf>
    <xf borderId="4" fillId="0" fontId="27" numFmtId="165" xfId="0" applyAlignment="1" applyBorder="1" applyFont="1" applyNumberFormat="1">
      <alignment horizontal="right" vertical="bottom"/>
    </xf>
    <xf borderId="0" fillId="0" fontId="27" numFmtId="165" xfId="0" applyAlignment="1" applyFont="1" applyNumberFormat="1">
      <alignment vertical="bottom"/>
    </xf>
    <xf borderId="0" fillId="0" fontId="27" numFmtId="0" xfId="0" applyAlignment="1" applyFont="1">
      <alignment shrinkToFit="0" vertical="bottom" wrapText="1"/>
    </xf>
    <xf borderId="5" fillId="0" fontId="27" numFmtId="0" xfId="0" applyAlignment="1" applyBorder="1" applyFont="1">
      <alignment shrinkToFit="0" vertical="bottom" wrapText="1"/>
    </xf>
    <xf borderId="6" fillId="0" fontId="27" numFmtId="165" xfId="0" applyAlignment="1" applyBorder="1" applyFont="1" applyNumberFormat="1">
      <alignment horizontal="right" vertical="bottom"/>
    </xf>
    <xf borderId="0" fillId="5" fontId="42" numFmtId="0" xfId="0" applyAlignment="1" applyFont="1">
      <alignment shrinkToFit="0" vertical="bottom" wrapText="1"/>
    </xf>
    <xf borderId="0" fillId="5" fontId="27" numFmtId="0" xfId="0" applyAlignment="1" applyFont="1">
      <alignment vertical="bottom"/>
    </xf>
    <xf borderId="0" fillId="5" fontId="27" numFmtId="0" xfId="0" applyAlignment="1" applyFont="1">
      <alignment shrinkToFit="0" vertical="bottom" wrapText="0"/>
    </xf>
    <xf borderId="0" fillId="5" fontId="9" numFmtId="0" xfId="0" applyAlignment="1" applyFont="1">
      <alignment shrinkToFit="0" vertical="bottom" wrapText="0"/>
    </xf>
    <xf borderId="0" fillId="0" fontId="45" numFmtId="0" xfId="0" applyAlignment="1" applyFont="1">
      <alignment shrinkToFit="0" vertical="bottom" wrapText="1"/>
    </xf>
    <xf borderId="0" fillId="0" fontId="46" numFmtId="0" xfId="0" applyAlignment="1" applyFont="1">
      <alignment readingOrder="0" shrinkToFit="0" wrapText="1"/>
    </xf>
    <xf borderId="0" fillId="0" fontId="27" numFmtId="0" xfId="0" applyAlignment="1" applyFont="1">
      <alignment readingOrder="0" shrinkToFit="0" vertical="bottom" wrapText="1"/>
    </xf>
    <xf borderId="0" fillId="0" fontId="45" numFmtId="0" xfId="0" applyAlignment="1" applyFont="1">
      <alignment readingOrder="0" shrinkToFit="0" vertical="bottom" wrapText="1"/>
    </xf>
    <xf borderId="0" fillId="0" fontId="27" numFmtId="0" xfId="0" applyAlignment="1" applyFont="1">
      <alignment readingOrder="0" shrinkToFit="0" vertical="bottom" wrapText="1"/>
    </xf>
    <xf borderId="0" fillId="5" fontId="9" numFmtId="0" xfId="0" applyAlignment="1" applyFont="1">
      <alignment vertical="bottom"/>
    </xf>
    <xf borderId="0" fillId="0" fontId="47" numFmtId="0" xfId="0" applyAlignment="1" applyFont="1">
      <alignment readingOrder="0" shrinkToFit="0" wrapText="1"/>
    </xf>
    <xf borderId="0" fillId="0" fontId="2" numFmtId="0" xfId="0" applyAlignment="1" applyFont="1">
      <alignment readingOrder="0" shrinkToFit="0" wrapText="1"/>
    </xf>
    <xf borderId="0" fillId="0" fontId="9" numFmtId="0" xfId="0" applyAlignment="1" applyFont="1">
      <alignment horizontal="right" vertical="bottom"/>
    </xf>
    <xf borderId="0" fillId="0" fontId="48" numFmtId="0" xfId="0" applyAlignment="1" applyFont="1">
      <alignment shrinkToFit="0" vertical="bottom" wrapText="1"/>
    </xf>
    <xf borderId="0" fillId="0" fontId="44" numFmtId="0" xfId="0" applyAlignment="1" applyFont="1">
      <alignment readingOrder="0" shrinkToFit="0" wrapText="1"/>
    </xf>
    <xf borderId="0" fillId="0" fontId="27" numFmtId="0" xfId="0" applyAlignment="1" applyFont="1">
      <alignment shrinkToFit="0" vertical="bottom" wrapText="1"/>
    </xf>
    <xf borderId="0" fillId="0" fontId="0" numFmtId="0" xfId="0" applyAlignment="1" applyFont="1">
      <alignment readingOrder="0" shrinkToFit="0" wrapText="1"/>
    </xf>
    <xf borderId="0" fillId="0" fontId="49" numFmtId="0" xfId="0" applyAlignment="1" applyFont="1">
      <alignment shrinkToFit="0" vertical="bottom" wrapText="1"/>
    </xf>
    <xf borderId="0" fillId="0" fontId="45" numFmtId="0" xfId="0" applyAlignment="1" applyFont="1">
      <alignment shrinkToFit="0" vertical="bottom" wrapText="1"/>
    </xf>
    <xf borderId="0" fillId="0" fontId="33" numFmtId="0" xfId="0" applyAlignment="1" applyFont="1">
      <alignment readingOrder="0"/>
    </xf>
    <xf borderId="0" fillId="0" fontId="27" numFmtId="0" xfId="0" applyAlignment="1" applyFont="1">
      <alignment horizontal="right" vertical="bottom"/>
    </xf>
    <xf borderId="0" fillId="6" fontId="27" numFmtId="0" xfId="0" applyAlignment="1" applyFill="1" applyFont="1">
      <alignment horizontal="right" vertical="bottom"/>
    </xf>
    <xf borderId="0" fillId="0" fontId="27" numFmtId="0" xfId="0" applyAlignment="1" applyFont="1">
      <alignment readingOrder="0" vertical="bottom"/>
    </xf>
    <xf borderId="0" fillId="0" fontId="9" numFmtId="0" xfId="0" applyAlignment="1" applyFont="1">
      <alignment horizontal="right" readingOrder="0" vertical="bottom"/>
    </xf>
    <xf borderId="0" fillId="0" fontId="9" numFmtId="0" xfId="0" applyAlignment="1" applyFont="1">
      <alignment readingOrder="0" vertical="bottom"/>
    </xf>
    <xf borderId="0" fillId="0" fontId="48" numFmtId="0" xfId="0" applyAlignment="1" applyFont="1">
      <alignment readingOrder="0" shrinkToFit="0" vertical="bottom" wrapText="1"/>
    </xf>
    <xf borderId="0" fillId="0" fontId="48" numFmtId="0" xfId="0" applyAlignment="1" applyFont="1">
      <alignment vertical="bottom"/>
    </xf>
    <xf borderId="0" fillId="0" fontId="48" numFmtId="0" xfId="0" applyAlignment="1" applyFont="1">
      <alignment shrinkToFit="0" vertical="bottom" wrapText="1"/>
    </xf>
    <xf borderId="0" fillId="7" fontId="27" numFmtId="0" xfId="0" applyAlignment="1" applyFill="1" applyFont="1">
      <alignment horizontal="right" vertical="bottom"/>
    </xf>
    <xf borderId="0" fillId="7" fontId="27" numFmtId="0" xfId="0" applyAlignment="1" applyFont="1">
      <alignment horizontal="right" vertical="bottom"/>
    </xf>
    <xf borderId="0" fillId="0" fontId="33" numFmtId="0" xfId="0" applyAlignment="1" applyFont="1">
      <alignment shrinkToFit="0" wrapText="1"/>
    </xf>
    <xf borderId="0" fillId="0" fontId="50" numFmtId="0" xfId="0" applyAlignment="1" applyFont="1">
      <alignment readingOrder="0" shrinkToFit="0" vertical="bottom" wrapText="1"/>
    </xf>
    <xf borderId="0" fillId="0" fontId="51" numFmtId="0" xfId="0" applyAlignment="1" applyFont="1">
      <alignment readingOrder="0" shrinkToFit="0" wrapText="1"/>
    </xf>
    <xf borderId="0" fillId="0" fontId="52" numFmtId="0" xfId="0" applyAlignment="1" applyFont="1">
      <alignment shrinkToFit="0" vertical="bottom" wrapText="1"/>
    </xf>
    <xf borderId="0" fillId="0" fontId="27" numFmtId="0" xfId="0" applyAlignment="1" applyFont="1">
      <alignment vertical="bottom"/>
    </xf>
    <xf borderId="0" fillId="0" fontId="44" numFmtId="0" xfId="0" applyAlignment="1" applyFont="1">
      <alignment readingOrder="0"/>
    </xf>
    <xf borderId="0" fillId="6" fontId="27" numFmtId="0" xfId="0" applyAlignment="1" applyFont="1">
      <alignment horizontal="right" readingOrder="0" vertical="bottom"/>
    </xf>
    <xf borderId="0" fillId="0" fontId="45" numFmtId="0" xfId="0" applyAlignment="1" applyFont="1">
      <alignment readingOrder="0" vertical="bottom"/>
    </xf>
    <xf borderId="0" fillId="0" fontId="48" numFmtId="0" xfId="0" applyAlignment="1" applyFont="1">
      <alignment readingOrder="0" shrinkToFit="0" vertical="bottom" wrapText="1"/>
    </xf>
    <xf borderId="0" fillId="0" fontId="48" numFmtId="0" xfId="0" applyAlignment="1" applyFont="1">
      <alignment readingOrder="0" vertical="bottom"/>
    </xf>
    <xf borderId="0" fillId="0" fontId="45" numFmtId="0" xfId="0" applyAlignment="1" applyFont="1">
      <alignment readingOrder="0" shrinkToFit="0" vertical="bottom" wrapText="1"/>
    </xf>
    <xf borderId="0" fillId="0" fontId="27" numFmtId="0" xfId="0" applyAlignment="1" applyFont="1">
      <alignment shrinkToFit="0" vertical="bottom" wrapText="0"/>
    </xf>
    <xf borderId="0" fillId="0" fontId="48" numFmtId="0" xfId="0" applyAlignment="1" applyFont="1">
      <alignment readingOrder="0" shrinkToFit="0" vertical="bottom" wrapText="0"/>
    </xf>
    <xf borderId="0" fillId="0" fontId="2" numFmtId="0" xfId="0" applyAlignment="1" applyFont="1">
      <alignment shrinkToFit="0" wrapText="1"/>
    </xf>
    <xf borderId="0" fillId="7" fontId="27" numFmtId="0" xfId="0" applyAlignment="1" applyFont="1">
      <alignment horizontal="right" readingOrder="0" vertical="bottom"/>
    </xf>
    <xf borderId="0" fillId="0" fontId="49" numFmtId="0" xfId="0" applyAlignment="1" applyFont="1">
      <alignment vertical="bottom"/>
    </xf>
    <xf borderId="0" fillId="0" fontId="53" numFmtId="0" xfId="0" applyAlignment="1" applyFont="1">
      <alignment readingOrder="0" shrinkToFit="0" wrapText="1"/>
    </xf>
    <xf borderId="0" fillId="4" fontId="43" numFmtId="0" xfId="0" applyAlignment="1" applyFont="1">
      <alignment readingOrder="0" shrinkToFit="0" vertical="bottom" wrapText="1"/>
    </xf>
    <xf borderId="0" fillId="4" fontId="39" numFmtId="0" xfId="0" applyAlignment="1" applyFont="1">
      <alignment readingOrder="0" shrinkToFit="0" wrapText="1"/>
    </xf>
    <xf borderId="0" fillId="0" fontId="54" numFmtId="0" xfId="0" applyAlignment="1" applyFont="1">
      <alignment readingOrder="0" shrinkToFit="0" vertical="bottom" wrapText="1"/>
    </xf>
    <xf borderId="0" fillId="0" fontId="54" numFmtId="0" xfId="0" applyAlignment="1" applyFont="1">
      <alignment readingOrder="0" shrinkToFit="0" wrapText="1"/>
    </xf>
    <xf borderId="0" fillId="4" fontId="54" numFmtId="0" xfId="0" applyAlignment="1" applyFont="1">
      <alignment readingOrder="0" shrinkToFit="0" vertical="bottom" wrapText="1"/>
    </xf>
    <xf borderId="0" fillId="4" fontId="39" numFmtId="0" xfId="0" applyAlignment="1" applyFont="1">
      <alignment readingOrder="0" shrinkToFit="0" vertical="bottom" wrapText="1"/>
    </xf>
    <xf borderId="0" fillId="0" fontId="47" numFmtId="0" xfId="0" applyAlignment="1" applyFont="1">
      <alignment readingOrder="0"/>
    </xf>
    <xf borderId="0" fillId="4" fontId="47" numFmtId="0" xfId="0" applyAlignment="1" applyFont="1">
      <alignment readingOrder="0"/>
    </xf>
    <xf borderId="0" fillId="4" fontId="40" numFmtId="0" xfId="0" applyAlignment="1" applyFont="1">
      <alignment readingOrder="0" shrinkToFit="0" wrapText="1"/>
    </xf>
    <xf borderId="0" fillId="4" fontId="40" numFmtId="0" xfId="0" applyAlignment="1" applyFont="1">
      <alignment readingOrder="0" shrinkToFit="0" vertical="bottom" wrapText="1"/>
    </xf>
    <xf borderId="0" fillId="4" fontId="51" numFmtId="0" xfId="0" applyAlignment="1" applyFont="1">
      <alignment readingOrder="0" shrinkToFit="0" wrapText="1"/>
    </xf>
    <xf borderId="0" fillId="4" fontId="2" numFmtId="0" xfId="0" applyAlignment="1" applyFont="1">
      <alignment readingOrder="0" shrinkToFit="0" wrapText="1"/>
    </xf>
    <xf borderId="0" fillId="4" fontId="50" numFmtId="0" xfId="0" applyAlignment="1" applyFont="1">
      <alignment readingOrder="0" shrinkToFit="0" vertical="bottom" wrapText="1"/>
    </xf>
    <xf borderId="0" fillId="4" fontId="55" numFmtId="0" xfId="0" applyAlignment="1" applyFont="1">
      <alignment readingOrder="0" shrinkToFit="0" vertical="bottom" wrapText="1"/>
    </xf>
    <xf borderId="0" fillId="4" fontId="45" numFmtId="0" xfId="0" applyAlignment="1" applyFont="1">
      <alignment readingOrder="0" shrinkToFit="0" vertical="bottom" wrapText="1"/>
    </xf>
    <xf borderId="0" fillId="4" fontId="27" numFmtId="0" xfId="0" applyAlignment="1" applyFont="1">
      <alignment readingOrder="0" shrinkToFit="0" vertical="bottom" wrapText="1"/>
    </xf>
    <xf borderId="0" fillId="0" fontId="9" numFmtId="0" xfId="0" applyAlignment="1" applyFont="1">
      <alignment horizontal="right" vertical="bottom"/>
    </xf>
    <xf borderId="0" fillId="0" fontId="49" numFmtId="0" xfId="0" applyAlignment="1" applyFont="1">
      <alignment readingOrder="0" shrinkToFit="0" vertical="bottom" wrapText="1"/>
    </xf>
    <xf borderId="0" fillId="0" fontId="33" numFmtId="0" xfId="0" applyAlignment="1" applyFont="1">
      <alignment readingOrder="0" shrinkToFit="0" wrapText="1"/>
    </xf>
    <xf borderId="0" fillId="0" fontId="56" numFmtId="0" xfId="0" applyAlignment="1" applyFont="1">
      <alignment readingOrder="0" shrinkToFit="0" wrapText="1"/>
    </xf>
    <xf borderId="0" fillId="2" fontId="33" numFmtId="0" xfId="0" applyAlignment="1" applyFont="1">
      <alignment horizontal="center" readingOrder="0" vertical="center"/>
    </xf>
    <xf borderId="0" fillId="2" fontId="33" numFmtId="0" xfId="0" applyAlignment="1" applyFont="1">
      <alignment readingOrder="0"/>
    </xf>
    <xf borderId="0" fillId="2" fontId="39" numFmtId="0" xfId="0" applyAlignment="1" applyFont="1">
      <alignment vertical="bottom"/>
    </xf>
    <xf borderId="0" fillId="2" fontId="33" numFmtId="0" xfId="0" applyAlignment="1" applyFont="1">
      <alignment shrinkToFit="0" wrapText="1"/>
    </xf>
    <xf borderId="0" fillId="2" fontId="33" numFmtId="0" xfId="0" applyFont="1"/>
    <xf borderId="0" fillId="0" fontId="33" numFmtId="0" xfId="0" applyAlignment="1" applyFont="1">
      <alignment horizontal="center" readingOrder="0" vertical="center"/>
    </xf>
    <xf borderId="0" fillId="0" fontId="45" numFmtId="0" xfId="0" applyAlignment="1" applyFont="1">
      <alignment vertical="bottom"/>
    </xf>
    <xf borderId="0" fillId="0" fontId="33" numFmtId="0" xfId="0" applyFont="1"/>
    <xf borderId="0" fillId="0" fontId="33" numFmtId="0" xfId="0" applyAlignment="1" applyFont="1">
      <alignment horizontal="center" vertical="center"/>
    </xf>
  </cellXfs>
  <cellStyles count="1">
    <cellStyle xfId="0" name="Normal" builtinId="0"/>
  </cellStyles>
  <dxfs count="3">
    <dxf>
      <font/>
      <fill>
        <patternFill patternType="solid">
          <fgColor rgb="FFC9DAF8"/>
          <bgColor rgb="FFC9DAF8"/>
        </patternFill>
      </fill>
      <border/>
    </dxf>
    <dxf>
      <font/>
      <fill>
        <patternFill patternType="solid">
          <fgColor rgb="FFFBBC04"/>
          <bgColor rgb="FFFBBC04"/>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1" t="s">
        <v>0</v>
      </c>
      <c r="D1" s="1" t="s">
        <v>1</v>
      </c>
      <c r="E1" s="1" t="s">
        <v>2</v>
      </c>
      <c r="F1" s="1"/>
      <c r="G1" s="1"/>
      <c r="H1" s="2"/>
      <c r="I1" s="3"/>
      <c r="J1" s="4"/>
      <c r="K1" s="3"/>
      <c r="L1" s="3"/>
    </row>
    <row r="2">
      <c r="A2" s="5" t="s">
        <v>3</v>
      </c>
      <c r="B2" s="5" t="s">
        <v>4</v>
      </c>
      <c r="C2" s="6">
        <v>0.75</v>
      </c>
      <c r="D2" s="6">
        <v>0.65625</v>
      </c>
      <c r="E2" s="6">
        <v>0.7</v>
      </c>
      <c r="F2" s="5" t="s">
        <v>5</v>
      </c>
      <c r="G2" s="5" t="s">
        <v>6</v>
      </c>
      <c r="H2" s="2"/>
      <c r="I2" s="7"/>
      <c r="J2" s="7"/>
      <c r="K2" s="8"/>
      <c r="L2" s="8"/>
      <c r="M2" s="9"/>
      <c r="N2" s="10"/>
      <c r="O2" s="10"/>
      <c r="P2" s="11"/>
      <c r="Q2" s="12"/>
      <c r="R2" s="12"/>
      <c r="S2" s="12"/>
      <c r="T2" s="12"/>
      <c r="U2" s="12"/>
    </row>
    <row r="3">
      <c r="A3" s="5" t="s">
        <v>3</v>
      </c>
      <c r="B3" s="5" t="s">
        <v>7</v>
      </c>
      <c r="C3" s="6">
        <v>0.7019230769230769</v>
      </c>
      <c r="D3" s="6">
        <v>0.6395348837209303</v>
      </c>
      <c r="E3" s="6">
        <v>0.6692782130355059</v>
      </c>
      <c r="F3" s="5" t="s">
        <v>5</v>
      </c>
      <c r="G3" s="5" t="s">
        <v>6</v>
      </c>
      <c r="H3" s="2"/>
      <c r="I3" s="13" t="s">
        <v>8</v>
      </c>
      <c r="J3" s="14"/>
      <c r="K3" s="15"/>
      <c r="L3" s="15"/>
      <c r="M3" s="16"/>
      <c r="N3" s="10"/>
      <c r="O3" s="10"/>
      <c r="P3" s="11"/>
      <c r="Q3" s="12"/>
      <c r="R3" s="12"/>
      <c r="S3" s="12"/>
      <c r="T3" s="12"/>
      <c r="U3" s="12"/>
    </row>
    <row r="4">
      <c r="A4" s="5" t="s">
        <v>3</v>
      </c>
      <c r="B4" s="5" t="s">
        <v>9</v>
      </c>
      <c r="C4" s="6" t="e">
        <v>#DIV/0!</v>
      </c>
      <c r="D4" s="6">
        <v>0.0</v>
      </c>
      <c r="E4" s="6" t="e">
        <v>#DIV/0!</v>
      </c>
      <c r="F4" s="5" t="s">
        <v>5</v>
      </c>
      <c r="G4" s="5" t="s">
        <v>6</v>
      </c>
      <c r="H4" s="2"/>
      <c r="I4" s="13"/>
      <c r="J4" s="13" t="s">
        <v>0</v>
      </c>
      <c r="K4" s="17" t="s">
        <v>1</v>
      </c>
      <c r="L4" s="17" t="s">
        <v>2</v>
      </c>
      <c r="M4" s="16"/>
      <c r="N4" s="10"/>
      <c r="O4" s="10"/>
      <c r="P4" s="11"/>
      <c r="Q4" s="11"/>
      <c r="R4" s="11"/>
      <c r="S4" s="18"/>
      <c r="T4" s="18"/>
      <c r="U4" s="18"/>
    </row>
    <row r="5">
      <c r="A5" s="5" t="s">
        <v>3</v>
      </c>
      <c r="B5" s="5" t="s">
        <v>4</v>
      </c>
      <c r="C5" s="19">
        <v>0.9615384615384616</v>
      </c>
      <c r="D5" s="19" t="e">
        <v>#ERROR!</v>
      </c>
      <c r="E5" s="19" t="e">
        <v>#ERROR!</v>
      </c>
      <c r="F5" s="20" t="s">
        <v>10</v>
      </c>
      <c r="G5" s="20" t="s">
        <v>6</v>
      </c>
      <c r="H5" s="21"/>
      <c r="I5" s="14" t="s">
        <v>11</v>
      </c>
      <c r="J5" s="14">
        <f t="shared" ref="J5:L5" si="1">AVERAGE(C26,C29,C32,C35,C38,C41,C44,C47)</f>
        <v>0.8482796717</v>
      </c>
      <c r="K5" s="22">
        <f t="shared" si="1"/>
        <v>0.5003007711</v>
      </c>
      <c r="L5" s="22">
        <f t="shared" si="1"/>
        <v>0.6279563712</v>
      </c>
      <c r="M5" s="23"/>
      <c r="N5" s="10"/>
      <c r="O5" s="10"/>
      <c r="P5" s="11"/>
      <c r="Q5" s="10"/>
      <c r="R5" s="11"/>
      <c r="S5" s="24"/>
      <c r="T5" s="24"/>
      <c r="U5" s="24"/>
    </row>
    <row r="6">
      <c r="A6" s="5" t="s">
        <v>3</v>
      </c>
      <c r="B6" s="5" t="s">
        <v>7</v>
      </c>
      <c r="C6" s="19">
        <v>0.7758620689655172</v>
      </c>
      <c r="D6" s="19">
        <v>0.8913043478260869</v>
      </c>
      <c r="E6" s="19">
        <v>0.8295863309352517</v>
      </c>
      <c r="F6" s="20" t="s">
        <v>10</v>
      </c>
      <c r="G6" s="20" t="s">
        <v>6</v>
      </c>
      <c r="H6" s="2"/>
      <c r="I6" s="14" t="s">
        <v>12</v>
      </c>
      <c r="J6" s="14">
        <f t="shared" ref="J6:L6" si="2">AVERAGE(C27,C30,C33,C36,C39,C42,C45,C48)</f>
        <v>0.5626217554</v>
      </c>
      <c r="K6" s="22">
        <f t="shared" si="2"/>
        <v>0.5329424034</v>
      </c>
      <c r="L6" s="22">
        <f t="shared" si="2"/>
        <v>0.5403427189</v>
      </c>
      <c r="M6" s="25"/>
      <c r="N6" s="10"/>
      <c r="O6" s="10"/>
      <c r="P6" s="11"/>
      <c r="Q6" s="10"/>
      <c r="R6" s="11"/>
      <c r="S6" s="24"/>
      <c r="T6" s="24"/>
      <c r="U6" s="24"/>
    </row>
    <row r="7">
      <c r="A7" s="5" t="s">
        <v>3</v>
      </c>
      <c r="B7" s="5" t="s">
        <v>9</v>
      </c>
      <c r="C7" s="19" t="e">
        <v>#DIV/0!</v>
      </c>
      <c r="D7" s="19">
        <v>0.0</v>
      </c>
      <c r="E7" s="19" t="e">
        <v>#DIV/0!</v>
      </c>
      <c r="F7" s="20" t="s">
        <v>10</v>
      </c>
      <c r="G7" s="20" t="s">
        <v>6</v>
      </c>
      <c r="H7" s="2"/>
      <c r="I7" s="13" t="s">
        <v>13</v>
      </c>
      <c r="J7" s="14">
        <f t="shared" ref="J7:L7" si="3">AVERAGE(C28,C31,C34,C37,C40,C43,C46,C49)</f>
        <v>0.2866970652</v>
      </c>
      <c r="K7" s="22">
        <f t="shared" si="3"/>
        <v>0.1420278126</v>
      </c>
      <c r="L7" s="22">
        <f t="shared" si="3"/>
        <v>0.1781352179</v>
      </c>
      <c r="M7" s="25"/>
      <c r="N7" s="10"/>
      <c r="O7" s="10"/>
      <c r="P7" s="11"/>
      <c r="Q7" s="12"/>
      <c r="R7" s="12"/>
      <c r="S7" s="12"/>
      <c r="T7" s="12"/>
      <c r="U7" s="12"/>
    </row>
    <row r="8">
      <c r="A8" s="5" t="s">
        <v>3</v>
      </c>
      <c r="B8" s="5" t="s">
        <v>4</v>
      </c>
      <c r="C8" s="19">
        <v>0.8947368421052632</v>
      </c>
      <c r="D8" s="19">
        <v>0.875</v>
      </c>
      <c r="E8" s="19">
        <v>0.8847583643122676</v>
      </c>
      <c r="F8" s="20" t="s">
        <v>14</v>
      </c>
      <c r="G8" s="20" t="s">
        <v>6</v>
      </c>
      <c r="H8" s="2"/>
      <c r="I8" s="14"/>
      <c r="J8" s="14"/>
      <c r="K8" s="22"/>
      <c r="L8" s="22"/>
      <c r="M8" s="23"/>
      <c r="N8" s="10"/>
      <c r="O8" s="10"/>
      <c r="P8" s="11"/>
      <c r="Q8" s="12"/>
      <c r="R8" s="12"/>
      <c r="S8" s="12"/>
      <c r="T8" s="12"/>
      <c r="U8" s="12"/>
    </row>
    <row r="9">
      <c r="A9" s="5" t="s">
        <v>3</v>
      </c>
      <c r="B9" s="5" t="s">
        <v>7</v>
      </c>
      <c r="C9" s="19">
        <v>0.5454545454545454</v>
      </c>
      <c r="D9" s="19">
        <v>0.5416666666666666</v>
      </c>
      <c r="E9" s="19">
        <v>0.5435540069686411</v>
      </c>
      <c r="F9" s="20" t="s">
        <v>14</v>
      </c>
      <c r="G9" s="20" t="s">
        <v>6</v>
      </c>
      <c r="H9" s="2"/>
      <c r="I9" s="13" t="s">
        <v>15</v>
      </c>
      <c r="J9" s="14"/>
      <c r="K9" s="22"/>
      <c r="L9" s="22"/>
      <c r="M9" s="25"/>
      <c r="N9" s="10"/>
      <c r="O9" s="10"/>
      <c r="P9" s="11"/>
      <c r="Q9" s="12"/>
      <c r="R9" s="12"/>
      <c r="S9" s="12"/>
      <c r="T9" s="12"/>
      <c r="U9" s="12"/>
    </row>
    <row r="10">
      <c r="A10" s="5" t="s">
        <v>3</v>
      </c>
      <c r="B10" s="5" t="s">
        <v>9</v>
      </c>
      <c r="C10" s="19" t="e">
        <v>#DIV/0!</v>
      </c>
      <c r="D10" s="19">
        <v>0.0</v>
      </c>
      <c r="E10" s="19" t="e">
        <v>#DIV/0!</v>
      </c>
      <c r="F10" s="20" t="s">
        <v>14</v>
      </c>
      <c r="G10" s="20" t="s">
        <v>6</v>
      </c>
      <c r="H10" s="2"/>
      <c r="I10" s="14"/>
      <c r="J10" s="13" t="s">
        <v>0</v>
      </c>
      <c r="K10" s="26" t="s">
        <v>1</v>
      </c>
      <c r="L10" s="26" t="s">
        <v>2</v>
      </c>
      <c r="M10" s="25"/>
      <c r="N10" s="10"/>
      <c r="O10" s="10"/>
      <c r="P10" s="11"/>
      <c r="Q10" s="12"/>
      <c r="R10" s="12"/>
      <c r="S10" s="12"/>
      <c r="T10" s="12"/>
      <c r="U10" s="12"/>
    </row>
    <row r="11">
      <c r="A11" s="5" t="s">
        <v>3</v>
      </c>
      <c r="B11" s="5" t="s">
        <v>4</v>
      </c>
      <c r="C11" s="19">
        <v>0.7272727272727273</v>
      </c>
      <c r="D11" s="19">
        <v>0.782608695652174</v>
      </c>
      <c r="E11" s="19">
        <v>0.7539267015706806</v>
      </c>
      <c r="F11" s="20" t="s">
        <v>16</v>
      </c>
      <c r="G11" s="20" t="s">
        <v>6</v>
      </c>
      <c r="H11" s="2"/>
      <c r="I11" s="13" t="s">
        <v>11</v>
      </c>
      <c r="J11" s="14">
        <f t="shared" ref="J11:J12" si="5">AVERAGE(C2,C5,C8,C11,C14,C17,C20,C23)</f>
        <v>0.8020866034</v>
      </c>
      <c r="K11" s="27">
        <f t="shared" ref="K11:L11" si="4">AVERAGE(D50,D53,D56,D59,D62,D65,D68,D71)</f>
        <v>0.7502232558</v>
      </c>
      <c r="L11" s="27">
        <f t="shared" si="4"/>
        <v>0.7705558328</v>
      </c>
      <c r="M11" s="23"/>
      <c r="N11" s="10"/>
      <c r="O11" s="10"/>
      <c r="P11" s="11"/>
      <c r="Q11" s="12"/>
      <c r="R11" s="12"/>
      <c r="S11" s="12"/>
      <c r="T11" s="12"/>
      <c r="U11" s="12"/>
    </row>
    <row r="12">
      <c r="A12" s="5" t="s">
        <v>3</v>
      </c>
      <c r="B12" s="5" t="s">
        <v>7</v>
      </c>
      <c r="C12" s="19">
        <v>0.42391304347826086</v>
      </c>
      <c r="D12" s="19">
        <v>0.6538461538461539</v>
      </c>
      <c r="E12" s="19">
        <v>0.5143522110162917</v>
      </c>
      <c r="F12" s="20" t="s">
        <v>16</v>
      </c>
      <c r="G12" s="20" t="s">
        <v>6</v>
      </c>
      <c r="H12" s="2"/>
      <c r="I12" s="13" t="s">
        <v>12</v>
      </c>
      <c r="J12" s="14">
        <f t="shared" si="5"/>
        <v>0.4824608034</v>
      </c>
      <c r="K12" s="27">
        <f t="shared" ref="K12:L12" si="6">AVERAGE(D3,D6,D9,D12,D15,D18,D21,D24)</f>
        <v>0.5731569451</v>
      </c>
      <c r="L12" s="22">
        <f t="shared" si="6"/>
        <v>0.5175490413</v>
      </c>
      <c r="M12" s="25"/>
      <c r="N12" s="10"/>
      <c r="O12" s="10"/>
      <c r="P12" s="11"/>
      <c r="Q12" s="12"/>
      <c r="R12" s="12"/>
      <c r="S12" s="12"/>
      <c r="T12" s="12"/>
      <c r="U12" s="12"/>
    </row>
    <row r="13">
      <c r="A13" s="5" t="s">
        <v>3</v>
      </c>
      <c r="B13" s="5" t="s">
        <v>9</v>
      </c>
      <c r="C13" s="19" t="e">
        <v>#DIV/0!</v>
      </c>
      <c r="D13" s="19">
        <v>0.0</v>
      </c>
      <c r="E13" s="19" t="e">
        <v>#DIV/0!</v>
      </c>
      <c r="F13" s="20" t="s">
        <v>16</v>
      </c>
      <c r="G13" s="20" t="s">
        <v>6</v>
      </c>
      <c r="H13" s="2"/>
      <c r="I13" s="13" t="s">
        <v>13</v>
      </c>
      <c r="J13" s="14">
        <f t="shared" ref="J13:L13" si="7">AVERAGE(C52,C55,C58,C61,C64,C67,C70,C73)</f>
        <v>0.3255103114</v>
      </c>
      <c r="K13" s="27">
        <f t="shared" si="7"/>
        <v>0.3027187207</v>
      </c>
      <c r="L13" s="27">
        <f t="shared" si="7"/>
        <v>0.3120080137</v>
      </c>
      <c r="M13" s="25"/>
      <c r="N13" s="10"/>
      <c r="O13" s="10"/>
      <c r="P13" s="11"/>
      <c r="Q13" s="12"/>
      <c r="R13" s="12"/>
      <c r="S13" s="12"/>
      <c r="T13" s="12"/>
      <c r="U13" s="12"/>
    </row>
    <row r="14">
      <c r="A14" s="5" t="s">
        <v>3</v>
      </c>
      <c r="B14" s="5" t="s">
        <v>4</v>
      </c>
      <c r="C14" s="19">
        <v>0.875</v>
      </c>
      <c r="D14" s="19">
        <v>0.6875</v>
      </c>
      <c r="E14" s="19">
        <v>0.77</v>
      </c>
      <c r="F14" s="20" t="s">
        <v>17</v>
      </c>
      <c r="G14" s="20" t="s">
        <v>6</v>
      </c>
      <c r="H14" s="2"/>
      <c r="I14" s="7"/>
      <c r="J14" s="7"/>
      <c r="K14" s="28"/>
      <c r="L14" s="28"/>
      <c r="M14" s="23"/>
      <c r="N14" s="10"/>
      <c r="O14" s="10"/>
      <c r="P14" s="11"/>
      <c r="Q14" s="12"/>
      <c r="R14" s="12"/>
      <c r="S14" s="12"/>
      <c r="T14" s="12"/>
      <c r="U14" s="12"/>
    </row>
    <row r="15">
      <c r="A15" s="5" t="s">
        <v>3</v>
      </c>
      <c r="B15" s="5" t="s">
        <v>7</v>
      </c>
      <c r="C15" s="19">
        <v>0.45</v>
      </c>
      <c r="D15" s="19">
        <v>0.46</v>
      </c>
      <c r="E15" s="19">
        <v>0.454945054945055</v>
      </c>
      <c r="F15" s="20" t="s">
        <v>17</v>
      </c>
      <c r="G15" s="20" t="s">
        <v>6</v>
      </c>
      <c r="H15" s="2"/>
      <c r="I15" s="29"/>
      <c r="J15" s="7"/>
      <c r="K15" s="28"/>
      <c r="L15" s="28"/>
      <c r="M15" s="25"/>
      <c r="N15" s="10"/>
      <c r="O15" s="10"/>
      <c r="P15" s="11"/>
      <c r="Q15" s="12"/>
      <c r="R15" s="12"/>
      <c r="S15" s="12"/>
      <c r="T15" s="12"/>
      <c r="U15" s="12"/>
    </row>
    <row r="16">
      <c r="A16" s="5" t="s">
        <v>3</v>
      </c>
      <c r="B16" s="5" t="s">
        <v>9</v>
      </c>
      <c r="C16" s="19" t="e">
        <v>#DIV/0!</v>
      </c>
      <c r="D16" s="19">
        <v>0.0</v>
      </c>
      <c r="E16" s="19" t="e">
        <v>#DIV/0!</v>
      </c>
      <c r="F16" s="20" t="s">
        <v>17</v>
      </c>
      <c r="G16" s="20" t="s">
        <v>6</v>
      </c>
      <c r="H16" s="2"/>
      <c r="I16" s="29"/>
      <c r="J16" s="7"/>
      <c r="K16" s="28"/>
      <c r="L16" s="28"/>
      <c r="M16" s="25"/>
      <c r="N16" s="10"/>
      <c r="O16" s="10"/>
      <c r="P16" s="11"/>
      <c r="Q16" s="12"/>
      <c r="R16" s="12"/>
      <c r="S16" s="12"/>
      <c r="T16" s="12"/>
      <c r="U16" s="12"/>
    </row>
    <row r="17">
      <c r="A17" s="5" t="s">
        <v>3</v>
      </c>
      <c r="B17" s="5" t="s">
        <v>4</v>
      </c>
      <c r="C17" s="19">
        <v>0.8846153846153846</v>
      </c>
      <c r="D17" s="19">
        <v>0.7333333333333333</v>
      </c>
      <c r="E17" s="19">
        <v>0.8019017432646591</v>
      </c>
      <c r="F17" s="20" t="s">
        <v>18</v>
      </c>
      <c r="G17" s="20" t="s">
        <v>6</v>
      </c>
      <c r="H17" s="2"/>
      <c r="I17" s="29"/>
      <c r="J17" s="7"/>
      <c r="K17" s="28"/>
      <c r="L17" s="28"/>
      <c r="M17" s="23"/>
      <c r="N17" s="10"/>
      <c r="O17" s="10"/>
      <c r="P17" s="11"/>
      <c r="Q17" s="12"/>
      <c r="R17" s="12"/>
      <c r="S17" s="12"/>
      <c r="T17" s="12"/>
      <c r="U17" s="12"/>
    </row>
    <row r="18">
      <c r="A18" s="5" t="s">
        <v>3</v>
      </c>
      <c r="B18" s="5" t="s">
        <v>7</v>
      </c>
      <c r="C18" s="19">
        <v>0.30357142857142855</v>
      </c>
      <c r="D18" s="19">
        <v>0.31666666666666665</v>
      </c>
      <c r="E18" s="19">
        <v>0.3099808061420345</v>
      </c>
      <c r="F18" s="20" t="s">
        <v>18</v>
      </c>
      <c r="G18" s="20" t="s">
        <v>6</v>
      </c>
      <c r="H18" s="2"/>
      <c r="I18" s="29"/>
      <c r="J18" s="7"/>
      <c r="K18" s="28"/>
      <c r="L18" s="28"/>
      <c r="M18" s="25"/>
      <c r="N18" s="10"/>
      <c r="O18" s="10"/>
      <c r="P18" s="11"/>
      <c r="Q18" s="12"/>
      <c r="R18" s="12"/>
      <c r="S18" s="12"/>
      <c r="T18" s="12"/>
      <c r="U18" s="12"/>
    </row>
    <row r="19">
      <c r="A19" s="5" t="s">
        <v>3</v>
      </c>
      <c r="B19" s="5" t="s">
        <v>9</v>
      </c>
      <c r="C19" s="19" t="e">
        <v>#DIV/0!</v>
      </c>
      <c r="D19" s="19">
        <v>0.0</v>
      </c>
      <c r="E19" s="19" t="e">
        <v>#DIV/0!</v>
      </c>
      <c r="F19" s="20" t="s">
        <v>18</v>
      </c>
      <c r="G19" s="20" t="s">
        <v>6</v>
      </c>
      <c r="H19" s="2"/>
      <c r="I19" s="29"/>
      <c r="J19" s="7"/>
      <c r="K19" s="28"/>
      <c r="L19" s="28"/>
      <c r="M19" s="25"/>
      <c r="N19" s="10"/>
      <c r="O19" s="10"/>
      <c r="P19" s="11"/>
      <c r="Q19" s="12"/>
      <c r="R19" s="12"/>
      <c r="S19" s="12"/>
      <c r="T19" s="12"/>
      <c r="U19" s="12"/>
    </row>
    <row r="20">
      <c r="A20" s="5" t="s">
        <v>3</v>
      </c>
      <c r="B20" s="5" t="s">
        <v>4</v>
      </c>
      <c r="C20" s="19">
        <v>0.5588235294117647</v>
      </c>
      <c r="D20" s="19">
        <v>0.6388888888888888</v>
      </c>
      <c r="E20" s="19">
        <v>0.5961800818553888</v>
      </c>
      <c r="F20" s="20" t="s">
        <v>19</v>
      </c>
      <c r="G20" s="20" t="s">
        <v>6</v>
      </c>
      <c r="H20" s="2"/>
      <c r="I20" s="29"/>
      <c r="J20" s="7"/>
      <c r="K20" s="28"/>
      <c r="L20" s="28"/>
      <c r="M20" s="25"/>
      <c r="N20" s="10"/>
      <c r="O20" s="10"/>
      <c r="P20" s="11"/>
      <c r="Q20" s="12"/>
      <c r="R20" s="12"/>
      <c r="S20" s="12"/>
      <c r="T20" s="12"/>
      <c r="U20" s="12"/>
    </row>
    <row r="21">
      <c r="A21" s="5" t="s">
        <v>3</v>
      </c>
      <c r="B21" s="5" t="s">
        <v>7</v>
      </c>
      <c r="C21" s="19">
        <v>0.225</v>
      </c>
      <c r="D21" s="19">
        <v>0.39473684210526316</v>
      </c>
      <c r="E21" s="19">
        <v>0.28662420382165604</v>
      </c>
      <c r="F21" s="20" t="s">
        <v>19</v>
      </c>
      <c r="G21" s="20" t="s">
        <v>6</v>
      </c>
      <c r="H21" s="2"/>
      <c r="I21" s="29"/>
      <c r="J21" s="7"/>
      <c r="K21" s="28"/>
      <c r="L21" s="28"/>
      <c r="M21" s="25"/>
      <c r="N21" s="10"/>
      <c r="O21" s="10"/>
      <c r="P21" s="11"/>
      <c r="Q21" s="12"/>
      <c r="R21" s="12"/>
      <c r="S21" s="12"/>
      <c r="T21" s="12"/>
      <c r="U21" s="12"/>
    </row>
    <row r="22">
      <c r="A22" s="5" t="s">
        <v>3</v>
      </c>
      <c r="B22" s="5" t="s">
        <v>9</v>
      </c>
      <c r="C22" s="19" t="e">
        <v>#DIV/0!</v>
      </c>
      <c r="D22" s="19">
        <v>0.0</v>
      </c>
      <c r="E22" s="19" t="e">
        <v>#DIV/0!</v>
      </c>
      <c r="F22" s="20" t="s">
        <v>19</v>
      </c>
      <c r="G22" s="20" t="s">
        <v>6</v>
      </c>
      <c r="H22" s="2"/>
      <c r="I22" s="7"/>
      <c r="J22" s="7"/>
      <c r="K22" s="28"/>
      <c r="L22" s="28"/>
      <c r="M22" s="25"/>
      <c r="N22" s="10"/>
      <c r="O22" s="10"/>
      <c r="P22" s="11"/>
      <c r="Q22" s="12"/>
      <c r="R22" s="12"/>
      <c r="S22" s="12"/>
      <c r="T22" s="12"/>
      <c r="U22" s="12"/>
    </row>
    <row r="23">
      <c r="A23" s="5" t="s">
        <v>3</v>
      </c>
      <c r="B23" s="5" t="s">
        <v>4</v>
      </c>
      <c r="C23" s="19">
        <v>0.7647058823529411</v>
      </c>
      <c r="D23" s="19">
        <v>0.6666666666666666</v>
      </c>
      <c r="E23" s="19">
        <v>0.7123287671232877</v>
      </c>
      <c r="F23" s="20" t="s">
        <v>20</v>
      </c>
      <c r="G23" s="20" t="s">
        <v>6</v>
      </c>
      <c r="H23" s="2"/>
      <c r="I23" s="7"/>
      <c r="J23" s="7"/>
      <c r="K23" s="28"/>
      <c r="L23" s="28"/>
      <c r="M23" s="25"/>
      <c r="N23" s="10"/>
      <c r="O23" s="10"/>
      <c r="P23" s="11"/>
      <c r="Q23" s="12"/>
      <c r="R23" s="12"/>
      <c r="S23" s="12"/>
      <c r="T23" s="12"/>
      <c r="U23" s="12"/>
    </row>
    <row r="24">
      <c r="A24" s="5" t="s">
        <v>3</v>
      </c>
      <c r="B24" s="5" t="s">
        <v>7</v>
      </c>
      <c r="C24" s="19">
        <v>0.4339622641509434</v>
      </c>
      <c r="D24" s="19">
        <v>0.6875</v>
      </c>
      <c r="E24" s="19">
        <v>0.5320715036803364</v>
      </c>
      <c r="F24" s="20" t="s">
        <v>20</v>
      </c>
      <c r="G24" s="20" t="s">
        <v>6</v>
      </c>
      <c r="H24" s="2"/>
      <c r="I24" s="7"/>
      <c r="J24" s="7"/>
      <c r="K24" s="28"/>
      <c r="L24" s="28"/>
      <c r="M24" s="25"/>
      <c r="N24" s="10"/>
      <c r="O24" s="10"/>
      <c r="P24" s="11"/>
      <c r="Q24" s="12"/>
      <c r="R24" s="12"/>
      <c r="S24" s="12"/>
      <c r="T24" s="12"/>
      <c r="U24" s="12"/>
    </row>
    <row r="25">
      <c r="A25" s="5" t="s">
        <v>3</v>
      </c>
      <c r="B25" s="5" t="s">
        <v>9</v>
      </c>
      <c r="C25" s="19" t="e">
        <v>#DIV/0!</v>
      </c>
      <c r="D25" s="19">
        <v>0.0</v>
      </c>
      <c r="E25" s="19" t="e">
        <v>#DIV/0!</v>
      </c>
      <c r="F25" s="20" t="s">
        <v>20</v>
      </c>
      <c r="G25" s="20" t="s">
        <v>6</v>
      </c>
      <c r="H25" s="2"/>
      <c r="I25" s="7"/>
      <c r="J25" s="7"/>
      <c r="K25" s="28"/>
      <c r="L25" s="28"/>
      <c r="M25" s="25"/>
      <c r="N25" s="10"/>
      <c r="O25" s="10"/>
      <c r="P25" s="11"/>
      <c r="Q25" s="12"/>
      <c r="R25" s="12"/>
      <c r="S25" s="12"/>
      <c r="T25" s="12"/>
      <c r="U25" s="12"/>
    </row>
    <row r="26">
      <c r="A26" s="5" t="s">
        <v>3</v>
      </c>
      <c r="B26" s="5" t="s">
        <v>4</v>
      </c>
      <c r="C26" s="30">
        <v>0.9444444444444444</v>
      </c>
      <c r="D26" s="30">
        <v>0.53125</v>
      </c>
      <c r="E26" s="30">
        <v>0.6799999999999999</v>
      </c>
      <c r="F26" s="20" t="s">
        <v>5</v>
      </c>
      <c r="G26" s="20" t="s">
        <v>21</v>
      </c>
      <c r="H26" s="2"/>
      <c r="I26" s="3"/>
      <c r="J26" s="31"/>
      <c r="K26" s="31"/>
      <c r="L26" s="32"/>
      <c r="M26" s="33"/>
      <c r="N26" s="33"/>
    </row>
    <row r="27">
      <c r="A27" s="5" t="s">
        <v>3</v>
      </c>
      <c r="B27" s="5" t="s">
        <v>7</v>
      </c>
      <c r="C27" s="30">
        <v>0.7837837837837838</v>
      </c>
      <c r="D27" s="30">
        <v>0.5813953488372093</v>
      </c>
      <c r="E27" s="30">
        <v>0.6675874769797421</v>
      </c>
      <c r="F27" s="20" t="s">
        <v>5</v>
      </c>
      <c r="G27" s="20" t="s">
        <v>21</v>
      </c>
      <c r="H27" s="2"/>
      <c r="I27" s="3"/>
      <c r="J27" s="7"/>
      <c r="K27" s="31"/>
      <c r="L27" s="34"/>
      <c r="M27" s="35"/>
      <c r="N27" s="35"/>
    </row>
    <row r="28">
      <c r="A28" s="5" t="s">
        <v>3</v>
      </c>
      <c r="B28" s="5" t="s">
        <v>9</v>
      </c>
      <c r="C28" s="30">
        <v>0.2916666666666667</v>
      </c>
      <c r="D28" s="30">
        <v>0.18181818181818182</v>
      </c>
      <c r="E28" s="30">
        <v>0.224</v>
      </c>
      <c r="F28" s="20" t="s">
        <v>5</v>
      </c>
      <c r="G28" s="20" t="s">
        <v>21</v>
      </c>
      <c r="H28" s="2"/>
      <c r="I28" s="3"/>
      <c r="J28" s="7"/>
      <c r="K28" s="31"/>
      <c r="L28" s="34"/>
      <c r="M28" s="35"/>
      <c r="N28" s="35"/>
    </row>
    <row r="29">
      <c r="A29" s="5" t="s">
        <v>3</v>
      </c>
      <c r="B29" s="5" t="s">
        <v>4</v>
      </c>
      <c r="C29" s="19">
        <v>0.9375</v>
      </c>
      <c r="D29" s="19">
        <v>0.5769230769230769</v>
      </c>
      <c r="E29" s="19">
        <v>0.7142857142857143</v>
      </c>
      <c r="F29" s="20" t="s">
        <v>10</v>
      </c>
      <c r="G29" s="20" t="s">
        <v>21</v>
      </c>
      <c r="H29" s="2"/>
      <c r="I29" s="3"/>
      <c r="J29" s="3"/>
      <c r="K29" s="3"/>
      <c r="L29" s="3"/>
    </row>
    <row r="30">
      <c r="A30" s="5" t="s">
        <v>3</v>
      </c>
      <c r="B30" s="5" t="s">
        <v>7</v>
      </c>
      <c r="C30" s="19">
        <v>0.8214285714285714</v>
      </c>
      <c r="D30" s="19">
        <v>0.8043478260869565</v>
      </c>
      <c r="E30" s="19">
        <v>0.8127984718242598</v>
      </c>
      <c r="F30" s="20" t="s">
        <v>10</v>
      </c>
      <c r="G30" s="20" t="s">
        <v>21</v>
      </c>
      <c r="H30" s="2"/>
      <c r="I30" s="3"/>
      <c r="J30" s="3"/>
      <c r="K30" s="3"/>
      <c r="L30" s="3"/>
    </row>
    <row r="31">
      <c r="A31" s="5" t="s">
        <v>3</v>
      </c>
      <c r="B31" s="5" t="s">
        <v>9</v>
      </c>
      <c r="C31" s="19">
        <v>0.13636363636363635</v>
      </c>
      <c r="D31" s="19">
        <v>0.075</v>
      </c>
      <c r="E31" s="19">
        <v>0.09677419354838708</v>
      </c>
      <c r="F31" s="20" t="s">
        <v>10</v>
      </c>
      <c r="G31" s="20" t="s">
        <v>21</v>
      </c>
      <c r="H31" s="2"/>
      <c r="I31" s="3"/>
      <c r="J31" s="3"/>
      <c r="K31" s="3"/>
      <c r="L31" s="3"/>
    </row>
    <row r="32">
      <c r="A32" s="5" t="s">
        <v>3</v>
      </c>
      <c r="B32" s="5" t="s">
        <v>4</v>
      </c>
      <c r="C32" s="19">
        <v>1.0</v>
      </c>
      <c r="D32" s="19">
        <v>0.5625</v>
      </c>
      <c r="E32" s="19">
        <v>0.72</v>
      </c>
      <c r="F32" s="20" t="s">
        <v>14</v>
      </c>
      <c r="G32" s="20" t="s">
        <v>21</v>
      </c>
      <c r="H32" s="2"/>
      <c r="I32" s="3"/>
      <c r="J32" s="3"/>
      <c r="K32" s="3"/>
      <c r="L32" s="3"/>
    </row>
    <row r="33">
      <c r="A33" s="5" t="s">
        <v>3</v>
      </c>
      <c r="B33" s="5" t="s">
        <v>7</v>
      </c>
      <c r="C33" s="19">
        <v>0.7727272727272727</v>
      </c>
      <c r="D33" s="19">
        <v>0.5833333333333334</v>
      </c>
      <c r="E33" s="19">
        <v>0.6648044692737431</v>
      </c>
      <c r="F33" s="20" t="s">
        <v>14</v>
      </c>
      <c r="G33" s="20" t="s">
        <v>21</v>
      </c>
      <c r="H33" s="2"/>
      <c r="I33" s="3"/>
      <c r="J33" s="3"/>
      <c r="K33" s="3"/>
      <c r="L33" s="3"/>
    </row>
    <row r="34">
      <c r="A34" s="5" t="s">
        <v>3</v>
      </c>
      <c r="B34" s="5" t="s">
        <v>9</v>
      </c>
      <c r="C34" s="19">
        <v>0.32142857142857145</v>
      </c>
      <c r="D34" s="19">
        <v>0.225</v>
      </c>
      <c r="E34" s="19">
        <v>0.2647058823529412</v>
      </c>
      <c r="F34" s="20" t="s">
        <v>14</v>
      </c>
      <c r="G34" s="20" t="s">
        <v>21</v>
      </c>
      <c r="H34" s="2"/>
      <c r="I34" s="3"/>
      <c r="J34" s="3"/>
      <c r="K34" s="3"/>
      <c r="L34" s="3"/>
    </row>
    <row r="35">
      <c r="A35" s="5" t="s">
        <v>3</v>
      </c>
      <c r="B35" s="5" t="s">
        <v>4</v>
      </c>
      <c r="C35" s="19">
        <v>0.7916666666666666</v>
      </c>
      <c r="D35" s="19">
        <v>0.4782608695652174</v>
      </c>
      <c r="E35" s="19">
        <v>0.5962910128388017</v>
      </c>
      <c r="F35" s="20" t="s">
        <v>16</v>
      </c>
      <c r="G35" s="20" t="s">
        <v>21</v>
      </c>
      <c r="H35" s="2"/>
      <c r="I35" s="3"/>
      <c r="J35" s="3"/>
      <c r="K35" s="3"/>
      <c r="L35" s="3"/>
    </row>
    <row r="36">
      <c r="A36" s="5" t="s">
        <v>3</v>
      </c>
      <c r="B36" s="5" t="s">
        <v>7</v>
      </c>
      <c r="C36" s="19">
        <v>0.35555555555555557</v>
      </c>
      <c r="D36" s="19">
        <v>0.5</v>
      </c>
      <c r="E36" s="19">
        <v>0.41558441558441556</v>
      </c>
      <c r="F36" s="20" t="s">
        <v>16</v>
      </c>
      <c r="G36" s="20" t="s">
        <v>21</v>
      </c>
      <c r="H36" s="2"/>
      <c r="I36" s="3"/>
      <c r="J36" s="3"/>
      <c r="K36" s="3"/>
      <c r="L36" s="3"/>
    </row>
    <row r="37">
      <c r="A37" s="5" t="s">
        <v>3</v>
      </c>
      <c r="B37" s="5" t="s">
        <v>9</v>
      </c>
      <c r="C37" s="19">
        <v>0.3</v>
      </c>
      <c r="D37" s="19">
        <v>0.2037037037037037</v>
      </c>
      <c r="E37" s="19">
        <v>0.2426470588235294</v>
      </c>
      <c r="F37" s="20" t="s">
        <v>16</v>
      </c>
      <c r="G37" s="20" t="s">
        <v>21</v>
      </c>
      <c r="H37" s="2"/>
      <c r="I37" s="3"/>
      <c r="J37" s="3"/>
      <c r="K37" s="3"/>
      <c r="L37" s="3"/>
    </row>
    <row r="38">
      <c r="A38" s="5" t="s">
        <v>3</v>
      </c>
      <c r="B38" s="5" t="s">
        <v>4</v>
      </c>
      <c r="C38" s="19">
        <v>0.9444444444444444</v>
      </c>
      <c r="D38" s="19">
        <v>0.53125</v>
      </c>
      <c r="E38" s="19">
        <v>0.6799999999999999</v>
      </c>
      <c r="F38" s="20" t="s">
        <v>17</v>
      </c>
      <c r="G38" s="20" t="s">
        <v>21</v>
      </c>
      <c r="H38" s="2"/>
      <c r="I38" s="3"/>
      <c r="J38" s="3"/>
      <c r="K38" s="3"/>
      <c r="L38" s="3"/>
    </row>
    <row r="39">
      <c r="A39" s="5" t="s">
        <v>3</v>
      </c>
      <c r="B39" s="5" t="s">
        <v>7</v>
      </c>
      <c r="C39" s="19">
        <v>0.5166666666666667</v>
      </c>
      <c r="D39" s="19">
        <v>0.5</v>
      </c>
      <c r="E39" s="19">
        <v>0.5081967213114755</v>
      </c>
      <c r="F39" s="20" t="s">
        <v>17</v>
      </c>
      <c r="G39" s="20" t="s">
        <v>21</v>
      </c>
      <c r="H39" s="2"/>
      <c r="I39" s="3"/>
      <c r="J39" s="3"/>
      <c r="K39" s="3"/>
      <c r="L39" s="3"/>
    </row>
    <row r="40">
      <c r="A40" s="5" t="s">
        <v>3</v>
      </c>
      <c r="B40" s="5" t="s">
        <v>9</v>
      </c>
      <c r="C40" s="19">
        <v>0.125</v>
      </c>
      <c r="D40" s="19">
        <v>0.07894736842105263</v>
      </c>
      <c r="E40" s="19">
        <v>0.0967741935483871</v>
      </c>
      <c r="F40" s="20" t="s">
        <v>17</v>
      </c>
      <c r="G40" s="20" t="s">
        <v>21</v>
      </c>
      <c r="H40" s="2"/>
      <c r="I40" s="3"/>
      <c r="J40" s="3"/>
      <c r="K40" s="3"/>
      <c r="L40" s="3"/>
    </row>
    <row r="41">
      <c r="A41" s="5" t="s">
        <v>3</v>
      </c>
      <c r="B41" s="5" t="s">
        <v>4</v>
      </c>
      <c r="C41" s="19">
        <v>0.8181818181818182</v>
      </c>
      <c r="D41" s="19">
        <v>0.6</v>
      </c>
      <c r="E41" s="19">
        <v>0.6923076923076923</v>
      </c>
      <c r="F41" s="20" t="s">
        <v>18</v>
      </c>
      <c r="G41" s="20" t="s">
        <v>21</v>
      </c>
      <c r="H41" s="2"/>
      <c r="I41" s="3"/>
      <c r="J41" s="3"/>
      <c r="K41" s="3"/>
      <c r="L41" s="3"/>
    </row>
    <row r="42">
      <c r="A42" s="5" t="s">
        <v>3</v>
      </c>
      <c r="B42" s="5" t="s">
        <v>7</v>
      </c>
      <c r="C42" s="19">
        <v>0.4411764705882353</v>
      </c>
      <c r="D42" s="19">
        <v>0.31666666666666665</v>
      </c>
      <c r="E42" s="19">
        <v>0.3686934023285899</v>
      </c>
      <c r="F42" s="20" t="s">
        <v>18</v>
      </c>
      <c r="G42" s="20" t="s">
        <v>21</v>
      </c>
      <c r="H42" s="2"/>
      <c r="I42" s="3"/>
      <c r="J42" s="3"/>
      <c r="K42" s="3"/>
      <c r="L42" s="3"/>
    </row>
    <row r="43">
      <c r="A43" s="5" t="s">
        <v>3</v>
      </c>
      <c r="B43" s="5" t="s">
        <v>9</v>
      </c>
      <c r="C43" s="19">
        <v>0.29411764705882354</v>
      </c>
      <c r="D43" s="19">
        <v>0.20833333333333334</v>
      </c>
      <c r="E43" s="19">
        <v>0.24390243902439027</v>
      </c>
      <c r="F43" s="20" t="s">
        <v>18</v>
      </c>
      <c r="G43" s="20" t="s">
        <v>21</v>
      </c>
      <c r="H43" s="2"/>
      <c r="I43" s="3"/>
      <c r="J43" s="3"/>
      <c r="K43" s="3"/>
      <c r="L43" s="3"/>
    </row>
    <row r="44">
      <c r="A44" s="5" t="s">
        <v>3</v>
      </c>
      <c r="B44" s="5" t="s">
        <v>4</v>
      </c>
      <c r="C44" s="19">
        <v>0.6</v>
      </c>
      <c r="D44" s="19">
        <v>0.3333333333333333</v>
      </c>
      <c r="E44" s="19">
        <v>0.42857142857142855</v>
      </c>
      <c r="F44" s="20" t="s">
        <v>19</v>
      </c>
      <c r="G44" s="20" t="s">
        <v>21</v>
      </c>
      <c r="H44" s="2"/>
      <c r="I44" s="3"/>
      <c r="J44" s="3"/>
      <c r="K44" s="3"/>
      <c r="L44" s="3"/>
    </row>
    <row r="45">
      <c r="A45" s="5" t="s">
        <v>3</v>
      </c>
      <c r="B45" s="5" t="s">
        <v>7</v>
      </c>
      <c r="C45" s="19">
        <v>0.2826086956521739</v>
      </c>
      <c r="D45" s="19">
        <v>0.3684210526315789</v>
      </c>
      <c r="E45" s="19">
        <v>0.3198594024604569</v>
      </c>
      <c r="F45" s="20" t="s">
        <v>19</v>
      </c>
      <c r="G45" s="20" t="s">
        <v>21</v>
      </c>
      <c r="H45" s="2"/>
      <c r="I45" s="3"/>
      <c r="J45" s="3"/>
      <c r="K45" s="3"/>
      <c r="L45" s="3"/>
    </row>
    <row r="46">
      <c r="A46" s="5" t="s">
        <v>3</v>
      </c>
      <c r="B46" s="5" t="s">
        <v>9</v>
      </c>
      <c r="C46" s="19">
        <v>0.225</v>
      </c>
      <c r="D46" s="19">
        <v>0.09523809523809523</v>
      </c>
      <c r="E46" s="19">
        <v>0.1338289962825279</v>
      </c>
      <c r="F46" s="20" t="s">
        <v>19</v>
      </c>
      <c r="G46" s="20" t="s">
        <v>21</v>
      </c>
      <c r="H46" s="2"/>
      <c r="I46" s="3"/>
      <c r="J46" s="3"/>
      <c r="K46" s="3"/>
      <c r="L46" s="3"/>
    </row>
    <row r="47">
      <c r="A47" s="20" t="s">
        <v>3</v>
      </c>
      <c r="B47" s="20" t="s">
        <v>4</v>
      </c>
      <c r="C47" s="20">
        <v>0.75</v>
      </c>
      <c r="D47" s="20">
        <v>0.3888888888888889</v>
      </c>
      <c r="E47" s="20">
        <v>0.5121951219512195</v>
      </c>
      <c r="F47" s="20" t="s">
        <v>20</v>
      </c>
      <c r="G47" s="20" t="s">
        <v>21</v>
      </c>
      <c r="H47" s="2"/>
      <c r="I47" s="3"/>
      <c r="J47" s="3"/>
      <c r="K47" s="3"/>
      <c r="L47" s="3"/>
    </row>
    <row r="48">
      <c r="A48" s="20" t="s">
        <v>3</v>
      </c>
      <c r="B48" s="20" t="s">
        <v>7</v>
      </c>
      <c r="C48" s="20">
        <v>0.527027027027027</v>
      </c>
      <c r="D48" s="20">
        <v>0.609375</v>
      </c>
      <c r="E48" s="20">
        <v>0.5652173913043478</v>
      </c>
      <c r="F48" s="20" t="s">
        <v>20</v>
      </c>
      <c r="G48" s="20" t="s">
        <v>21</v>
      </c>
      <c r="H48" s="2"/>
      <c r="I48" s="3"/>
      <c r="J48" s="3"/>
      <c r="K48" s="3"/>
      <c r="L48" s="3"/>
    </row>
    <row r="49">
      <c r="A49" s="20" t="s">
        <v>3</v>
      </c>
      <c r="B49" s="20" t="s">
        <v>9</v>
      </c>
      <c r="C49" s="20">
        <v>0.6</v>
      </c>
      <c r="D49" s="20">
        <v>0.06818181818181818</v>
      </c>
      <c r="E49" s="20">
        <v>0.1224489795918367</v>
      </c>
      <c r="F49" s="20" t="s">
        <v>20</v>
      </c>
      <c r="G49" s="20" t="s">
        <v>21</v>
      </c>
      <c r="H49" s="2"/>
      <c r="I49" s="3"/>
      <c r="J49" s="3"/>
      <c r="K49" s="3"/>
      <c r="L49" s="3"/>
    </row>
    <row r="50">
      <c r="A50" s="20" t="s">
        <v>3</v>
      </c>
      <c r="B50" s="20" t="s">
        <v>4</v>
      </c>
      <c r="C50" s="20">
        <v>0.75</v>
      </c>
      <c r="D50" s="20">
        <v>0.65625</v>
      </c>
      <c r="E50" s="20">
        <v>0.7</v>
      </c>
      <c r="F50" s="20" t="s">
        <v>5</v>
      </c>
      <c r="G50" s="20" t="s">
        <v>13</v>
      </c>
      <c r="H50" s="2"/>
      <c r="I50" s="3"/>
      <c r="J50" s="3"/>
      <c r="K50" s="3"/>
      <c r="L50" s="3"/>
    </row>
    <row r="51">
      <c r="A51" s="20" t="s">
        <v>3</v>
      </c>
      <c r="B51" s="20" t="s">
        <v>7</v>
      </c>
      <c r="C51" s="20">
        <v>0.7019230769230769</v>
      </c>
      <c r="D51" s="20">
        <v>0.6395348837209303</v>
      </c>
      <c r="E51" s="20">
        <v>0.6692782130355059</v>
      </c>
      <c r="F51" s="20" t="s">
        <v>5</v>
      </c>
      <c r="G51" s="20" t="s">
        <v>13</v>
      </c>
      <c r="H51" s="2"/>
      <c r="I51" s="3"/>
      <c r="J51" s="3"/>
      <c r="K51" s="3"/>
      <c r="L51" s="3"/>
    </row>
    <row r="52">
      <c r="A52" s="20" t="s">
        <v>3</v>
      </c>
      <c r="B52" s="20" t="s">
        <v>9</v>
      </c>
      <c r="C52" s="20">
        <v>0.5681818181818182</v>
      </c>
      <c r="D52" s="20">
        <v>0.5681818181818182</v>
      </c>
      <c r="E52" s="20">
        <v>0.5681818181818182</v>
      </c>
      <c r="F52" s="20" t="s">
        <v>5</v>
      </c>
      <c r="G52" s="20" t="s">
        <v>13</v>
      </c>
      <c r="H52" s="2"/>
      <c r="I52" s="3"/>
      <c r="J52" s="3"/>
      <c r="K52" s="3"/>
      <c r="L52" s="3"/>
    </row>
    <row r="53">
      <c r="A53" s="20" t="s">
        <v>3</v>
      </c>
      <c r="B53" s="20" t="s">
        <v>4</v>
      </c>
      <c r="C53" s="20">
        <v>0.9615384615384616</v>
      </c>
      <c r="D53" s="20">
        <v>0.9615384615384616</v>
      </c>
      <c r="E53" s="20">
        <v>0.9615384615384616</v>
      </c>
      <c r="F53" s="20" t="s">
        <v>10</v>
      </c>
      <c r="G53" s="20" t="s">
        <v>13</v>
      </c>
      <c r="H53" s="2"/>
      <c r="I53" s="3"/>
      <c r="J53" s="3"/>
      <c r="K53" s="3"/>
      <c r="L53" s="3"/>
    </row>
    <row r="54">
      <c r="A54" s="36" t="s">
        <v>3</v>
      </c>
      <c r="B54" s="36" t="s">
        <v>7</v>
      </c>
      <c r="C54" s="36">
        <v>0.7758620689655172</v>
      </c>
      <c r="D54" s="36">
        <v>0.8913043478260869</v>
      </c>
      <c r="E54" s="36">
        <v>0.8295863309352517</v>
      </c>
      <c r="F54" s="36" t="s">
        <v>10</v>
      </c>
      <c r="G54" s="36" t="s">
        <v>13</v>
      </c>
      <c r="H54" s="37"/>
    </row>
    <row r="55">
      <c r="A55" s="36" t="s">
        <v>3</v>
      </c>
      <c r="B55" s="36" t="s">
        <v>9</v>
      </c>
      <c r="C55" s="36">
        <v>0.4074074074074074</v>
      </c>
      <c r="D55" s="36">
        <v>0.45</v>
      </c>
      <c r="E55" s="36">
        <v>0.427645788336933</v>
      </c>
      <c r="F55" s="36" t="s">
        <v>10</v>
      </c>
      <c r="G55" s="36" t="s">
        <v>13</v>
      </c>
      <c r="H55" s="37"/>
    </row>
    <row r="56">
      <c r="A56" s="36" t="s">
        <v>3</v>
      </c>
      <c r="B56" s="36" t="s">
        <v>4</v>
      </c>
      <c r="C56" s="36">
        <v>0.8947368421052632</v>
      </c>
      <c r="D56" s="36">
        <v>0.875</v>
      </c>
      <c r="E56" s="36">
        <v>0.8847583643122676</v>
      </c>
      <c r="F56" s="36" t="s">
        <v>14</v>
      </c>
      <c r="G56" s="36" t="s">
        <v>13</v>
      </c>
      <c r="H56" s="37"/>
    </row>
    <row r="57">
      <c r="A57" s="36" t="s">
        <v>3</v>
      </c>
      <c r="B57" s="36" t="s">
        <v>7</v>
      </c>
      <c r="C57" s="36">
        <v>0.5454545454545454</v>
      </c>
      <c r="D57" s="36">
        <v>0.5416666666666666</v>
      </c>
      <c r="E57" s="36">
        <v>0.5435540069686411</v>
      </c>
      <c r="F57" s="36" t="s">
        <v>14</v>
      </c>
      <c r="G57" s="36" t="s">
        <v>13</v>
      </c>
      <c r="H57" s="37"/>
    </row>
    <row r="58">
      <c r="A58" s="36" t="s">
        <v>3</v>
      </c>
      <c r="B58" s="36" t="s">
        <v>9</v>
      </c>
      <c r="C58" s="36">
        <v>0.2962962962962963</v>
      </c>
      <c r="D58" s="36">
        <v>0.275</v>
      </c>
      <c r="E58" s="36">
        <v>0.2852512155591572</v>
      </c>
      <c r="F58" s="36" t="s">
        <v>14</v>
      </c>
      <c r="G58" s="36" t="s">
        <v>13</v>
      </c>
      <c r="H58" s="37"/>
    </row>
    <row r="59">
      <c r="A59" s="38" t="s">
        <v>3</v>
      </c>
      <c r="B59" s="38" t="s">
        <v>4</v>
      </c>
      <c r="C59" s="19">
        <v>0.7272727272727273</v>
      </c>
      <c r="D59" s="19">
        <v>0.782608695652174</v>
      </c>
      <c r="E59" s="19">
        <v>0.7539267015706806</v>
      </c>
      <c r="F59" s="36" t="s">
        <v>16</v>
      </c>
      <c r="G59" s="36" t="s">
        <v>13</v>
      </c>
      <c r="H59" s="37"/>
    </row>
    <row r="60">
      <c r="A60" s="38" t="s">
        <v>3</v>
      </c>
      <c r="B60" s="38" t="s">
        <v>7</v>
      </c>
      <c r="C60" s="19">
        <v>0.42391304347826086</v>
      </c>
      <c r="D60" s="19">
        <v>0.6538461538461539</v>
      </c>
      <c r="E60" s="19">
        <v>0.5143522110162917</v>
      </c>
      <c r="F60" s="36" t="s">
        <v>16</v>
      </c>
      <c r="G60" s="36" t="s">
        <v>13</v>
      </c>
      <c r="H60" s="37"/>
    </row>
    <row r="61">
      <c r="A61" s="38" t="s">
        <v>3</v>
      </c>
      <c r="B61" s="38" t="s">
        <v>9</v>
      </c>
      <c r="C61" s="19">
        <v>0.22727272727272727</v>
      </c>
      <c r="D61" s="19">
        <v>0.14814814814814814</v>
      </c>
      <c r="E61" s="19">
        <v>0.17937219730941703</v>
      </c>
      <c r="F61" s="36" t="s">
        <v>16</v>
      </c>
      <c r="G61" s="36" t="s">
        <v>13</v>
      </c>
      <c r="H61" s="37"/>
    </row>
    <row r="62">
      <c r="A62" s="38" t="s">
        <v>3</v>
      </c>
      <c r="B62" s="38" t="s">
        <v>4</v>
      </c>
      <c r="C62" s="19">
        <v>0.875</v>
      </c>
      <c r="D62" s="19">
        <v>0.6875</v>
      </c>
      <c r="E62" s="19">
        <v>0.77</v>
      </c>
      <c r="F62" s="36" t="s">
        <v>17</v>
      </c>
      <c r="G62" s="36" t="s">
        <v>13</v>
      </c>
      <c r="H62" s="37"/>
    </row>
    <row r="63">
      <c r="A63" s="38" t="s">
        <v>3</v>
      </c>
      <c r="B63" s="38" t="s">
        <v>7</v>
      </c>
      <c r="C63" s="19">
        <v>0.45</v>
      </c>
      <c r="D63" s="19">
        <v>0.46</v>
      </c>
      <c r="E63" s="19">
        <v>0.454945054945055</v>
      </c>
      <c r="F63" s="36" t="s">
        <v>17</v>
      </c>
      <c r="G63" s="36" t="s">
        <v>13</v>
      </c>
      <c r="H63" s="37"/>
    </row>
    <row r="64">
      <c r="A64" s="38" t="s">
        <v>3</v>
      </c>
      <c r="B64" s="38" t="s">
        <v>9</v>
      </c>
      <c r="C64" s="19">
        <v>0.3125</v>
      </c>
      <c r="D64" s="19">
        <v>0.2631578947368421</v>
      </c>
      <c r="E64" s="19">
        <v>0.2857142857142857</v>
      </c>
      <c r="F64" s="36" t="s">
        <v>17</v>
      </c>
      <c r="G64" s="36" t="s">
        <v>13</v>
      </c>
      <c r="H64" s="37"/>
    </row>
    <row r="65">
      <c r="A65" s="38" t="s">
        <v>3</v>
      </c>
      <c r="B65" s="38" t="s">
        <v>4</v>
      </c>
      <c r="C65" s="19">
        <v>0.8461538461538461</v>
      </c>
      <c r="D65" s="19">
        <v>0.7333333333333333</v>
      </c>
      <c r="E65" s="19">
        <v>0.7857142857142856</v>
      </c>
      <c r="F65" s="36" t="s">
        <v>18</v>
      </c>
      <c r="G65" s="36" t="s">
        <v>13</v>
      </c>
      <c r="H65" s="37"/>
    </row>
    <row r="66">
      <c r="A66" s="38" t="s">
        <v>3</v>
      </c>
      <c r="B66" s="38" t="s">
        <v>7</v>
      </c>
      <c r="C66" s="19">
        <v>0.30357142857142855</v>
      </c>
      <c r="D66" s="19">
        <v>0.31666666666666665</v>
      </c>
      <c r="E66" s="19">
        <v>0.3099808061420345</v>
      </c>
      <c r="F66" s="36" t="s">
        <v>18</v>
      </c>
      <c r="G66" s="36" t="s">
        <v>13</v>
      </c>
      <c r="H66" s="37"/>
    </row>
    <row r="67">
      <c r="A67" s="38" t="s">
        <v>3</v>
      </c>
      <c r="B67" s="38" t="s">
        <v>9</v>
      </c>
      <c r="C67" s="19">
        <v>0.3</v>
      </c>
      <c r="D67" s="19">
        <v>0.22916666666666666</v>
      </c>
      <c r="E67" s="19">
        <v>0.25984251968503935</v>
      </c>
      <c r="F67" s="36" t="s">
        <v>18</v>
      </c>
      <c r="G67" s="36" t="s">
        <v>13</v>
      </c>
      <c r="H67" s="37"/>
    </row>
    <row r="68">
      <c r="A68" s="38" t="s">
        <v>3</v>
      </c>
      <c r="B68" s="38" t="s">
        <v>4</v>
      </c>
      <c r="C68" s="19">
        <v>0.5588235294117647</v>
      </c>
      <c r="D68" s="19">
        <v>0.6388888888888888</v>
      </c>
      <c r="E68" s="19">
        <v>0.5961800818553888</v>
      </c>
      <c r="F68" s="36" t="s">
        <v>19</v>
      </c>
      <c r="G68" s="36" t="s">
        <v>13</v>
      </c>
      <c r="H68" s="37"/>
    </row>
    <row r="69">
      <c r="A69" s="38" t="s">
        <v>3</v>
      </c>
      <c r="B69" s="38" t="s">
        <v>7</v>
      </c>
      <c r="C69" s="19">
        <v>0.225</v>
      </c>
      <c r="D69" s="19">
        <v>0.39473684210526316</v>
      </c>
      <c r="E69" s="19">
        <v>0.28662420382165604</v>
      </c>
      <c r="F69" s="36" t="s">
        <v>19</v>
      </c>
      <c r="G69" s="36" t="s">
        <v>13</v>
      </c>
      <c r="H69" s="37"/>
    </row>
    <row r="70">
      <c r="A70" s="38" t="s">
        <v>3</v>
      </c>
      <c r="B70" s="38" t="s">
        <v>9</v>
      </c>
      <c r="C70" s="19">
        <v>0.25</v>
      </c>
      <c r="D70" s="19">
        <v>0.23809523809523808</v>
      </c>
      <c r="E70" s="19">
        <v>0.24390243902439024</v>
      </c>
      <c r="F70" s="36" t="s">
        <v>19</v>
      </c>
      <c r="G70" s="36" t="s">
        <v>13</v>
      </c>
      <c r="H70" s="37"/>
    </row>
    <row r="71">
      <c r="A71" s="38" t="s">
        <v>3</v>
      </c>
      <c r="B71" s="36" t="s">
        <v>4</v>
      </c>
      <c r="C71" s="36">
        <v>0.7647058823529411</v>
      </c>
      <c r="D71" s="36">
        <v>0.6666666666666666</v>
      </c>
      <c r="E71" s="36">
        <v>0.7123287671232877</v>
      </c>
      <c r="F71" s="36" t="s">
        <v>20</v>
      </c>
      <c r="G71" s="36" t="s">
        <v>13</v>
      </c>
      <c r="H71" s="37"/>
    </row>
    <row r="72">
      <c r="A72" s="38" t="s">
        <v>3</v>
      </c>
      <c r="B72" s="36" t="s">
        <v>7</v>
      </c>
      <c r="C72" s="36">
        <v>0.4339622641509434</v>
      </c>
      <c r="D72" s="36">
        <v>0.6875</v>
      </c>
      <c r="E72" s="36">
        <v>0.5320715036803364</v>
      </c>
      <c r="F72" s="36" t="s">
        <v>20</v>
      </c>
      <c r="G72" s="36" t="s">
        <v>13</v>
      </c>
      <c r="H72" s="37"/>
    </row>
    <row r="73">
      <c r="A73" s="36" t="s">
        <v>3</v>
      </c>
      <c r="B73" s="36" t="s">
        <v>9</v>
      </c>
      <c r="C73" s="36">
        <v>0.24242424242424243</v>
      </c>
      <c r="D73" s="36">
        <v>0.25</v>
      </c>
      <c r="E73" s="36">
        <v>0.24615384615384617</v>
      </c>
      <c r="F73" s="36" t="s">
        <v>20</v>
      </c>
      <c r="G73" s="36" t="s">
        <v>13</v>
      </c>
      <c r="H73" s="37"/>
    </row>
    <row r="74">
      <c r="A74" s="36"/>
      <c r="B74" s="38"/>
      <c r="C74" s="39"/>
      <c r="D74" s="39"/>
      <c r="E74" s="39"/>
      <c r="F74" s="36"/>
      <c r="G74" s="36"/>
      <c r="H74" s="37"/>
    </row>
    <row r="75">
      <c r="A75" s="36"/>
      <c r="B75" s="38"/>
      <c r="C75" s="39"/>
      <c r="D75" s="39"/>
      <c r="E75" s="39"/>
      <c r="F75" s="36"/>
      <c r="G75" s="36"/>
      <c r="H75" s="37"/>
    </row>
    <row r="76">
      <c r="A76" s="36"/>
      <c r="B76" s="38"/>
      <c r="C76" s="39"/>
      <c r="D76" s="39"/>
      <c r="E76" s="39"/>
      <c r="F76" s="36"/>
      <c r="G76" s="36"/>
      <c r="H76" s="37"/>
    </row>
    <row r="77">
      <c r="A77" s="36"/>
      <c r="B77" s="38"/>
      <c r="C77" s="39"/>
      <c r="D77" s="39"/>
      <c r="E77" s="39"/>
      <c r="F77" s="36"/>
      <c r="G77" s="36"/>
      <c r="H77" s="37"/>
    </row>
    <row r="78">
      <c r="A78" s="36"/>
      <c r="B78" s="38"/>
      <c r="C78" s="39"/>
      <c r="D78" s="39"/>
      <c r="E78" s="39"/>
      <c r="F78" s="36"/>
      <c r="G78" s="36"/>
      <c r="H78" s="37"/>
    </row>
    <row r="79">
      <c r="A79" s="36"/>
      <c r="B79" s="38"/>
      <c r="C79" s="39"/>
      <c r="D79" s="39"/>
      <c r="E79" s="39"/>
      <c r="F79" s="36"/>
      <c r="G79" s="36"/>
      <c r="H79" s="37"/>
    </row>
    <row r="80">
      <c r="A80" s="36"/>
      <c r="B80" s="38"/>
      <c r="C80" s="39"/>
      <c r="D80" s="39"/>
      <c r="E80" s="39"/>
      <c r="F80" s="36"/>
      <c r="G80" s="36"/>
      <c r="H80" s="37"/>
    </row>
    <row r="81">
      <c r="A81" s="36"/>
      <c r="B81" s="38"/>
      <c r="C81" s="39"/>
      <c r="D81" s="39"/>
      <c r="E81" s="39"/>
      <c r="F81" s="36"/>
      <c r="G81" s="36"/>
      <c r="H81" s="37"/>
    </row>
    <row r="82">
      <c r="A82" s="36"/>
      <c r="B82" s="38"/>
      <c r="C82" s="39"/>
      <c r="D82" s="39"/>
      <c r="E82" s="39"/>
      <c r="F82" s="36"/>
      <c r="G82" s="36"/>
      <c r="H82" s="37"/>
    </row>
    <row r="83">
      <c r="A83" s="36"/>
      <c r="B83" s="38"/>
      <c r="C83" s="39"/>
      <c r="D83" s="39"/>
      <c r="E83" s="39"/>
      <c r="F83" s="36"/>
      <c r="G83" s="36"/>
      <c r="H83" s="37"/>
    </row>
    <row r="84">
      <c r="A84" s="36"/>
      <c r="B84" s="38"/>
      <c r="C84" s="39"/>
      <c r="D84" s="39"/>
      <c r="E84" s="39"/>
      <c r="F84" s="36"/>
      <c r="G84" s="36"/>
      <c r="H84" s="37"/>
    </row>
    <row r="85">
      <c r="A85" s="36"/>
      <c r="B85" s="38"/>
      <c r="C85" s="39"/>
      <c r="D85" s="39"/>
      <c r="E85" s="39"/>
      <c r="F85" s="36"/>
      <c r="G85" s="36"/>
      <c r="H85" s="37"/>
    </row>
    <row r="86">
      <c r="A86" s="36"/>
      <c r="B86" s="36"/>
      <c r="C86" s="36"/>
      <c r="D86" s="36"/>
      <c r="E86" s="36"/>
      <c r="F86" s="36"/>
      <c r="G86" s="36"/>
      <c r="H86" s="37"/>
    </row>
    <row r="87">
      <c r="A87" s="36"/>
      <c r="B87" s="36"/>
      <c r="C87" s="36"/>
      <c r="D87" s="36"/>
      <c r="E87" s="36"/>
      <c r="F87" s="36"/>
      <c r="G87" s="36"/>
      <c r="H87" s="37"/>
    </row>
    <row r="88">
      <c r="A88" s="36"/>
      <c r="B88" s="36"/>
      <c r="C88" s="36"/>
      <c r="D88" s="36"/>
      <c r="E88" s="36"/>
      <c r="F88" s="36"/>
      <c r="G88" s="36"/>
      <c r="H88" s="37"/>
    </row>
    <row r="89">
      <c r="A89" s="36"/>
      <c r="B89" s="36"/>
      <c r="C89" s="36"/>
      <c r="D89" s="36"/>
      <c r="E89" s="36"/>
      <c r="F89" s="36"/>
      <c r="G89" s="36"/>
      <c r="H89" s="37"/>
    </row>
    <row r="90">
      <c r="A90" s="36"/>
      <c r="B90" s="36"/>
      <c r="C90" s="36"/>
      <c r="D90" s="36"/>
      <c r="E90" s="36"/>
      <c r="F90" s="36"/>
      <c r="G90" s="36"/>
      <c r="H90" s="37"/>
    </row>
    <row r="91">
      <c r="A91" s="36"/>
      <c r="B91" s="36"/>
      <c r="C91" s="36"/>
      <c r="D91" s="36"/>
      <c r="E91" s="36"/>
      <c r="F91" s="36"/>
      <c r="G91" s="36"/>
      <c r="H91" s="37"/>
    </row>
    <row r="92">
      <c r="A92" s="36"/>
      <c r="B92" s="36"/>
      <c r="C92" s="36"/>
      <c r="D92" s="36"/>
      <c r="E92" s="36"/>
      <c r="F92" s="36"/>
      <c r="G92" s="36"/>
      <c r="H92" s="37"/>
    </row>
    <row r="93">
      <c r="A93" s="36"/>
      <c r="B93" s="36"/>
      <c r="C93" s="36"/>
      <c r="D93" s="36"/>
      <c r="E93" s="36"/>
      <c r="F93" s="36"/>
      <c r="G93" s="36"/>
      <c r="H93" s="37"/>
    </row>
    <row r="94">
      <c r="A94" s="36"/>
      <c r="B94" s="36"/>
      <c r="C94" s="36"/>
      <c r="D94" s="36"/>
      <c r="E94" s="36"/>
      <c r="F94" s="36"/>
      <c r="G94" s="36"/>
      <c r="H94" s="37"/>
    </row>
    <row r="95">
      <c r="A95" s="36"/>
      <c r="B95" s="36"/>
      <c r="C95" s="36"/>
      <c r="D95" s="36"/>
      <c r="E95" s="36"/>
      <c r="F95" s="36"/>
      <c r="G95" s="36"/>
      <c r="H95" s="37"/>
    </row>
    <row r="96">
      <c r="A96" s="36"/>
      <c r="B96" s="36"/>
      <c r="C96" s="36"/>
      <c r="D96" s="36"/>
      <c r="E96" s="36"/>
      <c r="F96" s="36"/>
      <c r="G96" s="36"/>
      <c r="H96" s="37"/>
    </row>
    <row r="97">
      <c r="A97" s="36"/>
      <c r="B97" s="36"/>
      <c r="C97" s="36"/>
      <c r="D97" s="36"/>
      <c r="E97" s="36"/>
      <c r="F97" s="36"/>
      <c r="G97" s="36"/>
      <c r="H97" s="37"/>
    </row>
    <row r="98">
      <c r="A98" s="36"/>
      <c r="B98" s="38"/>
      <c r="C98" s="39"/>
      <c r="D98" s="39"/>
      <c r="E98" s="39"/>
      <c r="F98" s="36"/>
      <c r="G98" s="36"/>
      <c r="H98" s="37"/>
    </row>
    <row r="99">
      <c r="A99" s="36"/>
      <c r="B99" s="38"/>
      <c r="C99" s="39"/>
      <c r="D99" s="39"/>
      <c r="E99" s="39"/>
      <c r="F99" s="36"/>
      <c r="G99" s="36"/>
      <c r="H99" s="37"/>
    </row>
    <row r="100">
      <c r="A100" s="36"/>
      <c r="B100" s="38"/>
      <c r="C100" s="39"/>
      <c r="D100" s="39"/>
      <c r="E100" s="39"/>
      <c r="F100" s="36"/>
      <c r="G100" s="36"/>
      <c r="H100" s="37"/>
    </row>
    <row r="101">
      <c r="A101" s="36"/>
      <c r="B101" s="38"/>
      <c r="C101" s="39"/>
      <c r="D101" s="39"/>
      <c r="E101" s="39"/>
      <c r="F101" s="36"/>
      <c r="G101" s="36"/>
      <c r="H101" s="37"/>
    </row>
    <row r="102">
      <c r="A102" s="36"/>
      <c r="B102" s="38"/>
      <c r="C102" s="39"/>
      <c r="D102" s="39"/>
      <c r="E102" s="39"/>
      <c r="F102" s="36"/>
      <c r="G102" s="36"/>
      <c r="H102" s="37"/>
    </row>
    <row r="103">
      <c r="A103" s="36"/>
      <c r="B103" s="38"/>
      <c r="C103" s="39"/>
      <c r="D103" s="39"/>
      <c r="E103" s="39"/>
      <c r="F103" s="36"/>
      <c r="G103" s="36"/>
      <c r="H103" s="37"/>
    </row>
    <row r="104">
      <c r="A104" s="36"/>
      <c r="B104" s="38"/>
      <c r="C104" s="39"/>
      <c r="D104" s="39"/>
      <c r="E104" s="39"/>
      <c r="F104" s="36"/>
      <c r="G104" s="36"/>
      <c r="H104" s="37"/>
    </row>
    <row r="105">
      <c r="A105" s="36"/>
      <c r="B105" s="38"/>
      <c r="C105" s="39"/>
      <c r="D105" s="39"/>
      <c r="E105" s="39"/>
      <c r="F105" s="36"/>
      <c r="G105" s="36"/>
      <c r="H105" s="37"/>
    </row>
    <row r="106">
      <c r="A106" s="36"/>
      <c r="B106" s="38"/>
      <c r="C106" s="39"/>
      <c r="D106" s="39"/>
      <c r="E106" s="39"/>
      <c r="F106" s="36"/>
      <c r="G106" s="36"/>
      <c r="H106" s="37"/>
    </row>
    <row r="107">
      <c r="A107" s="36"/>
      <c r="B107" s="38"/>
      <c r="C107" s="39"/>
      <c r="D107" s="39"/>
      <c r="E107" s="39"/>
      <c r="F107" s="36"/>
      <c r="G107" s="36"/>
      <c r="H107" s="37"/>
    </row>
    <row r="108">
      <c r="A108" s="36"/>
      <c r="B108" s="38"/>
      <c r="C108" s="39"/>
      <c r="D108" s="39"/>
      <c r="E108" s="39"/>
      <c r="F108" s="36"/>
      <c r="G108" s="36"/>
      <c r="H108" s="37"/>
    </row>
    <row r="109">
      <c r="A109" s="36"/>
      <c r="B109" s="38"/>
      <c r="C109" s="39"/>
      <c r="D109" s="39"/>
      <c r="E109" s="39"/>
      <c r="F109" s="36"/>
      <c r="G109" s="36"/>
      <c r="H109" s="37"/>
    </row>
    <row r="110">
      <c r="A110" s="36"/>
      <c r="B110" s="36"/>
      <c r="C110" s="36"/>
      <c r="D110" s="36"/>
      <c r="E110" s="36"/>
      <c r="F110" s="36"/>
      <c r="G110" s="36"/>
      <c r="H110" s="37"/>
    </row>
    <row r="111">
      <c r="A111" s="36"/>
      <c r="B111" s="36"/>
      <c r="C111" s="36"/>
      <c r="D111" s="36"/>
      <c r="E111" s="36"/>
      <c r="F111" s="36"/>
      <c r="G111" s="36"/>
      <c r="H111" s="37"/>
    </row>
    <row r="112">
      <c r="A112" s="36"/>
      <c r="B112" s="36"/>
      <c r="C112" s="36"/>
      <c r="D112" s="36"/>
      <c r="E112" s="36"/>
      <c r="F112" s="36"/>
      <c r="G112" s="36"/>
      <c r="H112" s="37"/>
    </row>
    <row r="113">
      <c r="A113" s="36"/>
      <c r="B113" s="36"/>
      <c r="C113" s="36"/>
      <c r="D113" s="36"/>
      <c r="E113" s="36"/>
      <c r="F113" s="36"/>
      <c r="G113" s="36"/>
      <c r="H113" s="37"/>
    </row>
    <row r="114">
      <c r="A114" s="36"/>
      <c r="B114" s="36"/>
      <c r="C114" s="36"/>
      <c r="D114" s="36"/>
      <c r="E114" s="36"/>
      <c r="F114" s="36"/>
      <c r="G114" s="36"/>
      <c r="H114" s="37"/>
    </row>
    <row r="115">
      <c r="A115" s="36"/>
      <c r="B115" s="36"/>
      <c r="C115" s="36"/>
      <c r="D115" s="36"/>
      <c r="E115" s="36"/>
      <c r="F115" s="36"/>
      <c r="G115" s="36"/>
      <c r="H115" s="37"/>
    </row>
    <row r="116">
      <c r="A116" s="36"/>
      <c r="B116" s="36"/>
      <c r="C116" s="36"/>
      <c r="D116" s="36"/>
      <c r="E116" s="36"/>
      <c r="F116" s="36"/>
      <c r="G116" s="36"/>
      <c r="H116" s="37"/>
    </row>
    <row r="117">
      <c r="A117" s="36"/>
      <c r="B117" s="36"/>
      <c r="C117" s="36"/>
      <c r="D117" s="36"/>
      <c r="E117" s="36"/>
      <c r="F117" s="36"/>
      <c r="G117" s="36"/>
      <c r="H117" s="37"/>
    </row>
    <row r="118">
      <c r="A118" s="36"/>
      <c r="B118" s="36"/>
      <c r="C118" s="36"/>
      <c r="D118" s="36"/>
      <c r="E118" s="36"/>
      <c r="F118" s="36"/>
      <c r="G118" s="36"/>
      <c r="H118" s="37"/>
    </row>
    <row r="119">
      <c r="A119" s="36"/>
      <c r="B119" s="36"/>
      <c r="C119" s="36"/>
      <c r="D119" s="36"/>
      <c r="E119" s="36"/>
      <c r="F119" s="36"/>
      <c r="G119" s="36"/>
      <c r="H119" s="37"/>
    </row>
    <row r="120">
      <c r="A120" s="36"/>
      <c r="B120" s="36"/>
      <c r="C120" s="36"/>
      <c r="D120" s="36"/>
      <c r="E120" s="36"/>
      <c r="F120" s="36"/>
      <c r="G120" s="36"/>
      <c r="H120" s="37"/>
    </row>
    <row r="121">
      <c r="A121" s="36"/>
      <c r="B121" s="36"/>
      <c r="C121" s="36"/>
      <c r="D121" s="36"/>
      <c r="E121" s="36"/>
      <c r="F121" s="36"/>
      <c r="G121" s="36"/>
      <c r="H121" s="37"/>
    </row>
    <row r="122">
      <c r="A122" s="40"/>
      <c r="B122" s="40"/>
      <c r="C122" s="40"/>
      <c r="D122" s="40"/>
      <c r="E122" s="40"/>
      <c r="F122" s="40"/>
      <c r="G122" s="40"/>
    </row>
    <row r="123">
      <c r="A123" s="40"/>
      <c r="B123" s="40"/>
      <c r="C123" s="40"/>
      <c r="D123" s="40"/>
      <c r="E123" s="40"/>
      <c r="F123" s="40"/>
      <c r="G123" s="4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22</v>
      </c>
      <c r="B1" s="1" t="s">
        <v>23</v>
      </c>
      <c r="C1" s="1" t="s">
        <v>0</v>
      </c>
      <c r="D1" s="1" t="s">
        <v>1</v>
      </c>
      <c r="E1" s="1" t="s">
        <v>2</v>
      </c>
      <c r="F1" s="1" t="s">
        <v>24</v>
      </c>
      <c r="G1" s="1" t="s">
        <v>25</v>
      </c>
      <c r="H1" s="2"/>
      <c r="I1" s="3"/>
      <c r="J1" s="4"/>
      <c r="K1" s="3"/>
      <c r="L1" s="3"/>
    </row>
    <row r="2">
      <c r="A2" s="5" t="s">
        <v>3</v>
      </c>
      <c r="B2" s="5" t="s">
        <v>4</v>
      </c>
      <c r="C2" s="30">
        <v>0.9444444444444444</v>
      </c>
      <c r="D2" s="30">
        <v>0.53125</v>
      </c>
      <c r="E2" s="30">
        <v>0.6799999999999999</v>
      </c>
      <c r="F2" s="20" t="s">
        <v>5</v>
      </c>
      <c r="G2" s="20" t="s">
        <v>21</v>
      </c>
      <c r="H2" s="2"/>
      <c r="I2" s="3"/>
      <c r="J2" s="31"/>
      <c r="K2" s="31"/>
      <c r="L2" s="32"/>
      <c r="M2" s="33"/>
      <c r="N2" s="33"/>
    </row>
    <row r="3">
      <c r="A3" s="5" t="s">
        <v>3</v>
      </c>
      <c r="B3" s="5" t="s">
        <v>7</v>
      </c>
      <c r="C3" s="30">
        <v>0.7837837837837838</v>
      </c>
      <c r="D3" s="30">
        <v>0.5813953488372093</v>
      </c>
      <c r="E3" s="30">
        <v>0.6675874769797421</v>
      </c>
      <c r="F3" s="20" t="s">
        <v>5</v>
      </c>
      <c r="G3" s="20" t="s">
        <v>21</v>
      </c>
      <c r="H3" s="2"/>
      <c r="I3" s="3"/>
      <c r="J3" s="7"/>
      <c r="K3" s="31"/>
      <c r="L3" s="34"/>
      <c r="M3" s="35"/>
      <c r="N3" s="35"/>
    </row>
    <row r="4">
      <c r="A4" s="5" t="s">
        <v>3</v>
      </c>
      <c r="B4" s="5" t="s">
        <v>9</v>
      </c>
      <c r="C4" s="30">
        <v>0.2916666666666667</v>
      </c>
      <c r="D4" s="30">
        <v>0.18181818181818182</v>
      </c>
      <c r="E4" s="30">
        <v>0.224</v>
      </c>
      <c r="F4" s="20" t="s">
        <v>5</v>
      </c>
      <c r="G4" s="20" t="s">
        <v>21</v>
      </c>
      <c r="H4" s="2"/>
      <c r="I4" s="3"/>
      <c r="J4" s="7"/>
      <c r="K4" s="31"/>
      <c r="L4" s="34"/>
      <c r="M4" s="35"/>
      <c r="N4" s="35"/>
    </row>
    <row r="5">
      <c r="A5" s="5" t="s">
        <v>3</v>
      </c>
      <c r="B5" s="5" t="s">
        <v>4</v>
      </c>
      <c r="C5" s="19">
        <v>0.9375</v>
      </c>
      <c r="D5" s="19">
        <v>0.5769230769230769</v>
      </c>
      <c r="E5" s="19">
        <v>0.7142857142857143</v>
      </c>
      <c r="F5" s="20" t="s">
        <v>10</v>
      </c>
      <c r="G5" s="20" t="s">
        <v>21</v>
      </c>
      <c r="H5" s="2"/>
      <c r="I5" s="3"/>
      <c r="J5" s="3"/>
      <c r="K5" s="3"/>
      <c r="L5" s="3"/>
    </row>
    <row r="6">
      <c r="A6" s="5" t="s">
        <v>3</v>
      </c>
      <c r="B6" s="5" t="s">
        <v>7</v>
      </c>
      <c r="C6" s="19">
        <v>0.8214285714285714</v>
      </c>
      <c r="D6" s="19">
        <v>0.8043478260869565</v>
      </c>
      <c r="E6" s="19">
        <v>0.8127984718242598</v>
      </c>
      <c r="F6" s="20" t="s">
        <v>10</v>
      </c>
      <c r="G6" s="20" t="s">
        <v>21</v>
      </c>
      <c r="H6" s="2"/>
      <c r="I6" s="3"/>
      <c r="J6" s="3"/>
      <c r="K6" s="3"/>
      <c r="L6" s="3"/>
    </row>
    <row r="7">
      <c r="A7" s="5" t="s">
        <v>3</v>
      </c>
      <c r="B7" s="5" t="s">
        <v>9</v>
      </c>
      <c r="C7" s="19">
        <v>0.13636363636363635</v>
      </c>
      <c r="D7" s="19">
        <v>0.075</v>
      </c>
      <c r="E7" s="19">
        <v>0.09677419354838708</v>
      </c>
      <c r="F7" s="20" t="s">
        <v>10</v>
      </c>
      <c r="G7" s="20" t="s">
        <v>21</v>
      </c>
      <c r="H7" s="2"/>
      <c r="I7" s="3"/>
      <c r="J7" s="3"/>
      <c r="K7" s="3"/>
      <c r="L7" s="3"/>
    </row>
    <row r="8">
      <c r="A8" s="5" t="s">
        <v>3</v>
      </c>
      <c r="B8" s="5" t="s">
        <v>4</v>
      </c>
      <c r="C8" s="19">
        <v>1.0</v>
      </c>
      <c r="D8" s="19">
        <v>0.5625</v>
      </c>
      <c r="E8" s="19">
        <v>0.72</v>
      </c>
      <c r="F8" s="20" t="s">
        <v>14</v>
      </c>
      <c r="G8" s="20" t="s">
        <v>21</v>
      </c>
      <c r="H8" s="2"/>
      <c r="I8" s="3"/>
      <c r="J8" s="3"/>
      <c r="K8" s="3"/>
      <c r="L8" s="3"/>
    </row>
    <row r="9">
      <c r="A9" s="5" t="s">
        <v>3</v>
      </c>
      <c r="B9" s="5" t="s">
        <v>7</v>
      </c>
      <c r="C9" s="19">
        <v>0.7727272727272727</v>
      </c>
      <c r="D9" s="19">
        <v>0.5833333333333334</v>
      </c>
      <c r="E9" s="19">
        <v>0.6648044692737431</v>
      </c>
      <c r="F9" s="20" t="s">
        <v>14</v>
      </c>
      <c r="G9" s="20" t="s">
        <v>21</v>
      </c>
      <c r="H9" s="2"/>
      <c r="I9" s="3"/>
      <c r="J9" s="3"/>
      <c r="K9" s="3"/>
      <c r="L9" s="3"/>
    </row>
    <row r="10">
      <c r="A10" s="5" t="s">
        <v>3</v>
      </c>
      <c r="B10" s="5" t="s">
        <v>9</v>
      </c>
      <c r="C10" s="19">
        <v>0.32142857142857145</v>
      </c>
      <c r="D10" s="19">
        <v>0.225</v>
      </c>
      <c r="E10" s="19">
        <v>0.2647058823529412</v>
      </c>
      <c r="F10" s="20" t="s">
        <v>14</v>
      </c>
      <c r="G10" s="20" t="s">
        <v>21</v>
      </c>
      <c r="H10" s="2"/>
      <c r="I10" s="3"/>
      <c r="J10" s="3"/>
      <c r="K10" s="3"/>
      <c r="L10" s="3"/>
    </row>
    <row r="11">
      <c r="A11" s="5" t="s">
        <v>3</v>
      </c>
      <c r="B11" s="5" t="s">
        <v>4</v>
      </c>
      <c r="C11" s="19">
        <v>0.7916666666666666</v>
      </c>
      <c r="D11" s="19">
        <v>0.4782608695652174</v>
      </c>
      <c r="E11" s="19">
        <v>0.5962910128388017</v>
      </c>
      <c r="F11" s="20" t="s">
        <v>16</v>
      </c>
      <c r="G11" s="20" t="s">
        <v>21</v>
      </c>
      <c r="H11" s="2"/>
      <c r="I11" s="3"/>
      <c r="J11" s="3"/>
      <c r="K11" s="3"/>
      <c r="L11" s="3"/>
    </row>
    <row r="12">
      <c r="A12" s="5" t="s">
        <v>3</v>
      </c>
      <c r="B12" s="5" t="s">
        <v>7</v>
      </c>
      <c r="C12" s="19">
        <v>0.35555555555555557</v>
      </c>
      <c r="D12" s="19">
        <v>0.5</v>
      </c>
      <c r="E12" s="19">
        <v>0.41558441558441556</v>
      </c>
      <c r="F12" s="20" t="s">
        <v>16</v>
      </c>
      <c r="G12" s="20" t="s">
        <v>21</v>
      </c>
      <c r="H12" s="2"/>
      <c r="I12" s="3"/>
      <c r="J12" s="3"/>
      <c r="K12" s="3"/>
      <c r="L12" s="3"/>
    </row>
    <row r="13">
      <c r="A13" s="5" t="s">
        <v>3</v>
      </c>
      <c r="B13" s="5" t="s">
        <v>9</v>
      </c>
      <c r="C13" s="19">
        <v>0.3</v>
      </c>
      <c r="D13" s="19">
        <v>0.2037037037037037</v>
      </c>
      <c r="E13" s="19">
        <v>0.2426470588235294</v>
      </c>
      <c r="F13" s="20" t="s">
        <v>16</v>
      </c>
      <c r="G13" s="20" t="s">
        <v>21</v>
      </c>
      <c r="H13" s="2"/>
      <c r="I13" s="3"/>
      <c r="J13" s="3"/>
      <c r="K13" s="3"/>
      <c r="L13" s="3"/>
    </row>
    <row r="14">
      <c r="A14" s="5" t="s">
        <v>3</v>
      </c>
      <c r="B14" s="5" t="s">
        <v>4</v>
      </c>
      <c r="C14" s="19">
        <v>0.9444444444444444</v>
      </c>
      <c r="D14" s="19">
        <v>0.53125</v>
      </c>
      <c r="E14" s="19">
        <v>0.6799999999999999</v>
      </c>
      <c r="F14" s="20" t="s">
        <v>17</v>
      </c>
      <c r="G14" s="20" t="s">
        <v>21</v>
      </c>
      <c r="H14" s="2"/>
      <c r="I14" s="3"/>
      <c r="J14" s="3"/>
      <c r="K14" s="3"/>
      <c r="L14" s="3"/>
    </row>
    <row r="15">
      <c r="A15" s="5" t="s">
        <v>3</v>
      </c>
      <c r="B15" s="5" t="s">
        <v>7</v>
      </c>
      <c r="C15" s="19">
        <v>0.5166666666666667</v>
      </c>
      <c r="D15" s="19">
        <v>0.5</v>
      </c>
      <c r="E15" s="19">
        <v>0.5081967213114755</v>
      </c>
      <c r="F15" s="20" t="s">
        <v>17</v>
      </c>
      <c r="G15" s="20" t="s">
        <v>21</v>
      </c>
      <c r="H15" s="2"/>
      <c r="I15" s="3"/>
      <c r="J15" s="3"/>
      <c r="K15" s="3"/>
      <c r="L15" s="3"/>
    </row>
    <row r="16">
      <c r="A16" s="5" t="s">
        <v>3</v>
      </c>
      <c r="B16" s="5" t="s">
        <v>9</v>
      </c>
      <c r="C16" s="19">
        <v>0.125</v>
      </c>
      <c r="D16" s="19">
        <v>0.07894736842105263</v>
      </c>
      <c r="E16" s="19">
        <v>0.0967741935483871</v>
      </c>
      <c r="F16" s="20" t="s">
        <v>17</v>
      </c>
      <c r="G16" s="20" t="s">
        <v>21</v>
      </c>
      <c r="H16" s="2"/>
      <c r="I16" s="3"/>
      <c r="J16" s="3"/>
      <c r="K16" s="3"/>
      <c r="L16" s="3"/>
    </row>
    <row r="17">
      <c r="A17" s="5" t="s">
        <v>3</v>
      </c>
      <c r="B17" s="5" t="s">
        <v>4</v>
      </c>
      <c r="C17" s="19">
        <v>0.8181818181818182</v>
      </c>
      <c r="D17" s="19">
        <v>0.6</v>
      </c>
      <c r="E17" s="19">
        <v>0.6923076923076923</v>
      </c>
      <c r="F17" s="20" t="s">
        <v>18</v>
      </c>
      <c r="G17" s="20" t="s">
        <v>21</v>
      </c>
      <c r="H17" s="2"/>
      <c r="I17" s="3"/>
      <c r="J17" s="3"/>
      <c r="K17" s="3"/>
      <c r="L17" s="3"/>
    </row>
    <row r="18">
      <c r="A18" s="5" t="s">
        <v>3</v>
      </c>
      <c r="B18" s="5" t="s">
        <v>7</v>
      </c>
      <c r="C18" s="19">
        <v>0.4411764705882353</v>
      </c>
      <c r="D18" s="19">
        <v>0.31666666666666665</v>
      </c>
      <c r="E18" s="19">
        <v>0.3686934023285899</v>
      </c>
      <c r="F18" s="20" t="s">
        <v>18</v>
      </c>
      <c r="G18" s="20" t="s">
        <v>21</v>
      </c>
      <c r="H18" s="2"/>
      <c r="I18" s="3"/>
      <c r="J18" s="3"/>
      <c r="K18" s="3"/>
      <c r="L18" s="3"/>
    </row>
    <row r="19">
      <c r="A19" s="5" t="s">
        <v>3</v>
      </c>
      <c r="B19" s="5" t="s">
        <v>9</v>
      </c>
      <c r="C19" s="19">
        <v>0.29411764705882354</v>
      </c>
      <c r="D19" s="19">
        <v>0.20833333333333334</v>
      </c>
      <c r="E19" s="19">
        <v>0.24390243902439027</v>
      </c>
      <c r="F19" s="20" t="s">
        <v>18</v>
      </c>
      <c r="G19" s="20" t="s">
        <v>21</v>
      </c>
      <c r="H19" s="2"/>
      <c r="I19" s="3"/>
      <c r="J19" s="3"/>
      <c r="K19" s="3"/>
      <c r="L19" s="3"/>
    </row>
    <row r="20">
      <c r="A20" s="5" t="s">
        <v>3</v>
      </c>
      <c r="B20" s="5" t="s">
        <v>4</v>
      </c>
      <c r="C20" s="19">
        <v>0.6</v>
      </c>
      <c r="D20" s="19">
        <v>0.3333333333333333</v>
      </c>
      <c r="E20" s="19">
        <v>0.42857142857142855</v>
      </c>
      <c r="F20" s="20" t="s">
        <v>19</v>
      </c>
      <c r="G20" s="20" t="s">
        <v>21</v>
      </c>
      <c r="H20" s="2"/>
      <c r="I20" s="3"/>
      <c r="J20" s="3"/>
      <c r="K20" s="3"/>
      <c r="L20" s="3"/>
    </row>
    <row r="21">
      <c r="A21" s="5" t="s">
        <v>3</v>
      </c>
      <c r="B21" s="5" t="s">
        <v>7</v>
      </c>
      <c r="C21" s="19">
        <v>0.2826086956521739</v>
      </c>
      <c r="D21" s="19">
        <v>0.3684210526315789</v>
      </c>
      <c r="E21" s="19">
        <v>0.3198594024604569</v>
      </c>
      <c r="F21" s="20" t="s">
        <v>19</v>
      </c>
      <c r="G21" s="20" t="s">
        <v>21</v>
      </c>
      <c r="H21" s="2"/>
      <c r="I21" s="3"/>
      <c r="J21" s="3"/>
      <c r="K21" s="3"/>
      <c r="L21" s="3"/>
    </row>
    <row r="22">
      <c r="A22" s="5" t="s">
        <v>3</v>
      </c>
      <c r="B22" s="5" t="s">
        <v>9</v>
      </c>
      <c r="C22" s="19">
        <v>0.225</v>
      </c>
      <c r="D22" s="19">
        <v>0.09523809523809523</v>
      </c>
      <c r="E22" s="19">
        <v>0.1338289962825279</v>
      </c>
      <c r="F22" s="20" t="s">
        <v>19</v>
      </c>
      <c r="G22" s="20" t="s">
        <v>21</v>
      </c>
      <c r="H22" s="2"/>
      <c r="I22" s="3"/>
      <c r="J22" s="3"/>
      <c r="K22" s="3"/>
      <c r="L22" s="3"/>
    </row>
    <row r="23">
      <c r="A23" s="20" t="s">
        <v>3</v>
      </c>
      <c r="B23" s="20" t="s">
        <v>4</v>
      </c>
      <c r="C23" s="20">
        <v>0.75</v>
      </c>
      <c r="D23" s="20">
        <v>0.3888888888888889</v>
      </c>
      <c r="E23" s="20">
        <v>0.5121951219512195</v>
      </c>
      <c r="F23" s="20" t="s">
        <v>20</v>
      </c>
      <c r="G23" s="20" t="s">
        <v>21</v>
      </c>
      <c r="H23" s="2"/>
      <c r="I23" s="3"/>
      <c r="J23" s="3"/>
      <c r="K23" s="3"/>
      <c r="L23" s="3"/>
    </row>
    <row r="24">
      <c r="A24" s="20" t="s">
        <v>3</v>
      </c>
      <c r="B24" s="20" t="s">
        <v>7</v>
      </c>
      <c r="C24" s="20">
        <v>0.527027027027027</v>
      </c>
      <c r="D24" s="20">
        <v>0.609375</v>
      </c>
      <c r="E24" s="20">
        <v>0.5652173913043478</v>
      </c>
      <c r="F24" s="20" t="s">
        <v>20</v>
      </c>
      <c r="G24" s="20" t="s">
        <v>21</v>
      </c>
      <c r="H24" s="2"/>
      <c r="I24" s="3"/>
      <c r="J24" s="3"/>
      <c r="K24" s="3"/>
      <c r="L24" s="3"/>
    </row>
    <row r="25">
      <c r="A25" s="20" t="s">
        <v>3</v>
      </c>
      <c r="B25" s="20" t="s">
        <v>9</v>
      </c>
      <c r="C25" s="20">
        <v>0.6</v>
      </c>
      <c r="D25" s="20">
        <v>0.06818181818181818</v>
      </c>
      <c r="E25" s="20">
        <v>0.1224489795918367</v>
      </c>
      <c r="F25" s="20" t="s">
        <v>20</v>
      </c>
      <c r="G25" s="20" t="s">
        <v>21</v>
      </c>
      <c r="H25" s="2"/>
      <c r="I25" s="3"/>
      <c r="J25" s="3"/>
      <c r="K25" s="3"/>
      <c r="L25" s="3"/>
    </row>
    <row r="26">
      <c r="A26" s="20" t="s">
        <v>3</v>
      </c>
      <c r="B26" s="20" t="s">
        <v>4</v>
      </c>
      <c r="C26" s="20">
        <v>0.75</v>
      </c>
      <c r="D26" s="20">
        <v>0.65625</v>
      </c>
      <c r="E26" s="20">
        <v>0.7</v>
      </c>
      <c r="F26" s="20" t="s">
        <v>5</v>
      </c>
      <c r="G26" s="20" t="s">
        <v>13</v>
      </c>
      <c r="H26" s="2"/>
      <c r="I26" s="3"/>
      <c r="J26" s="3"/>
      <c r="K26" s="3"/>
      <c r="L26" s="3"/>
    </row>
    <row r="27">
      <c r="A27" s="20" t="s">
        <v>3</v>
      </c>
      <c r="B27" s="20" t="s">
        <v>7</v>
      </c>
      <c r="C27" s="20">
        <v>0.7019230769230769</v>
      </c>
      <c r="D27" s="20">
        <v>0.6395348837209303</v>
      </c>
      <c r="E27" s="20">
        <v>0.6692782130355059</v>
      </c>
      <c r="F27" s="20" t="s">
        <v>5</v>
      </c>
      <c r="G27" s="20" t="s">
        <v>13</v>
      </c>
      <c r="H27" s="2"/>
      <c r="I27" s="3"/>
      <c r="J27" s="3"/>
      <c r="K27" s="3"/>
      <c r="L27" s="3"/>
    </row>
    <row r="28">
      <c r="A28" s="20" t="s">
        <v>3</v>
      </c>
      <c r="B28" s="20" t="s">
        <v>9</v>
      </c>
      <c r="C28" s="20">
        <v>0.5681818181818182</v>
      </c>
      <c r="D28" s="20">
        <v>0.5681818181818182</v>
      </c>
      <c r="E28" s="20">
        <v>0.5681818181818182</v>
      </c>
      <c r="F28" s="20" t="s">
        <v>5</v>
      </c>
      <c r="G28" s="20" t="s">
        <v>13</v>
      </c>
      <c r="H28" s="2"/>
      <c r="I28" s="3"/>
      <c r="J28" s="3"/>
      <c r="K28" s="3"/>
      <c r="L28" s="3"/>
    </row>
    <row r="29">
      <c r="A29" s="20" t="s">
        <v>3</v>
      </c>
      <c r="B29" s="20" t="s">
        <v>4</v>
      </c>
      <c r="C29" s="20">
        <v>0.9615384615384616</v>
      </c>
      <c r="D29" s="20">
        <v>0.9615384615384616</v>
      </c>
      <c r="E29" s="20">
        <v>0.9615384615384616</v>
      </c>
      <c r="F29" s="20" t="s">
        <v>10</v>
      </c>
      <c r="G29" s="20" t="s">
        <v>13</v>
      </c>
      <c r="H29" s="2"/>
      <c r="I29" s="3"/>
      <c r="J29" s="3"/>
      <c r="K29" s="3"/>
      <c r="L29" s="3"/>
    </row>
    <row r="30">
      <c r="A30" s="36" t="s">
        <v>3</v>
      </c>
      <c r="B30" s="36" t="s">
        <v>7</v>
      </c>
      <c r="C30" s="36">
        <v>0.7758620689655172</v>
      </c>
      <c r="D30" s="36">
        <v>0.8913043478260869</v>
      </c>
      <c r="E30" s="36">
        <v>0.8295863309352517</v>
      </c>
      <c r="F30" s="36" t="s">
        <v>10</v>
      </c>
      <c r="G30" s="36" t="s">
        <v>13</v>
      </c>
      <c r="H30" s="37"/>
    </row>
    <row r="31">
      <c r="A31" s="36" t="s">
        <v>3</v>
      </c>
      <c r="B31" s="36" t="s">
        <v>9</v>
      </c>
      <c r="C31" s="36">
        <v>0.4074074074074074</v>
      </c>
      <c r="D31" s="36">
        <v>0.45</v>
      </c>
      <c r="E31" s="36">
        <v>0.427645788336933</v>
      </c>
      <c r="F31" s="36" t="s">
        <v>10</v>
      </c>
      <c r="G31" s="36" t="s">
        <v>13</v>
      </c>
      <c r="H31" s="37"/>
    </row>
    <row r="32">
      <c r="A32" s="36" t="s">
        <v>3</v>
      </c>
      <c r="B32" s="36" t="s">
        <v>4</v>
      </c>
      <c r="C32" s="36">
        <v>0.8947368421052632</v>
      </c>
      <c r="D32" s="36">
        <v>0.875</v>
      </c>
      <c r="E32" s="36">
        <v>0.8847583643122676</v>
      </c>
      <c r="F32" s="36" t="s">
        <v>14</v>
      </c>
      <c r="G32" s="36" t="s">
        <v>13</v>
      </c>
      <c r="H32" s="37"/>
    </row>
    <row r="33">
      <c r="A33" s="36" t="s">
        <v>3</v>
      </c>
      <c r="B33" s="36" t="s">
        <v>7</v>
      </c>
      <c r="C33" s="36">
        <v>0.5454545454545454</v>
      </c>
      <c r="D33" s="36">
        <v>0.5416666666666666</v>
      </c>
      <c r="E33" s="36">
        <v>0.5435540069686411</v>
      </c>
      <c r="F33" s="36" t="s">
        <v>14</v>
      </c>
      <c r="G33" s="36" t="s">
        <v>13</v>
      </c>
      <c r="H33" s="37"/>
    </row>
    <row r="34">
      <c r="A34" s="36" t="s">
        <v>3</v>
      </c>
      <c r="B34" s="36" t="s">
        <v>9</v>
      </c>
      <c r="C34" s="36">
        <v>0.2962962962962963</v>
      </c>
      <c r="D34" s="36">
        <v>0.275</v>
      </c>
      <c r="E34" s="36">
        <v>0.2852512155591572</v>
      </c>
      <c r="F34" s="36" t="s">
        <v>14</v>
      </c>
      <c r="G34" s="36" t="s">
        <v>13</v>
      </c>
      <c r="H34" s="37"/>
    </row>
    <row r="35">
      <c r="A35" s="38" t="s">
        <v>3</v>
      </c>
      <c r="B35" s="38" t="s">
        <v>4</v>
      </c>
      <c r="C35" s="19">
        <v>0.7272727272727273</v>
      </c>
      <c r="D35" s="19">
        <v>0.782608695652174</v>
      </c>
      <c r="E35" s="19">
        <v>0.7539267015706806</v>
      </c>
      <c r="F35" s="36" t="s">
        <v>16</v>
      </c>
      <c r="G35" s="36" t="s">
        <v>13</v>
      </c>
      <c r="H35" s="37"/>
    </row>
    <row r="36">
      <c r="A36" s="38" t="s">
        <v>3</v>
      </c>
      <c r="B36" s="38" t="s">
        <v>7</v>
      </c>
      <c r="C36" s="19">
        <v>0.42391304347826086</v>
      </c>
      <c r="D36" s="19">
        <v>0.6538461538461539</v>
      </c>
      <c r="E36" s="19">
        <v>0.5143522110162917</v>
      </c>
      <c r="F36" s="36" t="s">
        <v>16</v>
      </c>
      <c r="G36" s="36" t="s">
        <v>13</v>
      </c>
      <c r="H36" s="37"/>
    </row>
    <row r="37">
      <c r="A37" s="38" t="s">
        <v>3</v>
      </c>
      <c r="B37" s="38" t="s">
        <v>9</v>
      </c>
      <c r="C37" s="19">
        <v>0.22727272727272727</v>
      </c>
      <c r="D37" s="19">
        <v>0.14814814814814814</v>
      </c>
      <c r="E37" s="19">
        <v>0.17937219730941703</v>
      </c>
      <c r="F37" s="36" t="s">
        <v>16</v>
      </c>
      <c r="G37" s="36" t="s">
        <v>13</v>
      </c>
      <c r="H37" s="37"/>
    </row>
    <row r="38">
      <c r="A38" s="38" t="s">
        <v>3</v>
      </c>
      <c r="B38" s="38" t="s">
        <v>4</v>
      </c>
      <c r="C38" s="19">
        <v>0.875</v>
      </c>
      <c r="D38" s="19">
        <v>0.6875</v>
      </c>
      <c r="E38" s="19">
        <v>0.77</v>
      </c>
      <c r="F38" s="36" t="s">
        <v>17</v>
      </c>
      <c r="G38" s="36" t="s">
        <v>13</v>
      </c>
      <c r="H38" s="37"/>
    </row>
    <row r="39">
      <c r="A39" s="38" t="s">
        <v>3</v>
      </c>
      <c r="B39" s="38" t="s">
        <v>7</v>
      </c>
      <c r="C39" s="19">
        <v>0.45</v>
      </c>
      <c r="D39" s="19">
        <v>0.46</v>
      </c>
      <c r="E39" s="19">
        <v>0.454945054945055</v>
      </c>
      <c r="F39" s="36" t="s">
        <v>17</v>
      </c>
      <c r="G39" s="36" t="s">
        <v>13</v>
      </c>
      <c r="H39" s="37"/>
    </row>
    <row r="40">
      <c r="A40" s="38" t="s">
        <v>3</v>
      </c>
      <c r="B40" s="38" t="s">
        <v>9</v>
      </c>
      <c r="C40" s="19">
        <v>0.3125</v>
      </c>
      <c r="D40" s="19">
        <v>0.2631578947368421</v>
      </c>
      <c r="E40" s="19">
        <v>0.2857142857142857</v>
      </c>
      <c r="F40" s="36" t="s">
        <v>17</v>
      </c>
      <c r="G40" s="36" t="s">
        <v>13</v>
      </c>
      <c r="H40" s="37"/>
    </row>
    <row r="41">
      <c r="A41" s="38" t="s">
        <v>3</v>
      </c>
      <c r="B41" s="38" t="s">
        <v>4</v>
      </c>
      <c r="C41" s="19">
        <v>0.8461538461538461</v>
      </c>
      <c r="D41" s="19">
        <v>0.7333333333333333</v>
      </c>
      <c r="E41" s="19">
        <v>0.7857142857142856</v>
      </c>
      <c r="F41" s="36" t="s">
        <v>18</v>
      </c>
      <c r="G41" s="36" t="s">
        <v>13</v>
      </c>
      <c r="H41" s="37"/>
    </row>
    <row r="42">
      <c r="A42" s="38" t="s">
        <v>3</v>
      </c>
      <c r="B42" s="38" t="s">
        <v>7</v>
      </c>
      <c r="C42" s="19">
        <v>0.30357142857142855</v>
      </c>
      <c r="D42" s="19">
        <v>0.31666666666666665</v>
      </c>
      <c r="E42" s="19">
        <v>0.3099808061420345</v>
      </c>
      <c r="F42" s="36" t="s">
        <v>18</v>
      </c>
      <c r="G42" s="36" t="s">
        <v>13</v>
      </c>
      <c r="H42" s="37"/>
    </row>
    <row r="43">
      <c r="A43" s="38" t="s">
        <v>3</v>
      </c>
      <c r="B43" s="38" t="s">
        <v>9</v>
      </c>
      <c r="C43" s="19">
        <v>0.3</v>
      </c>
      <c r="D43" s="19">
        <v>0.22916666666666666</v>
      </c>
      <c r="E43" s="19">
        <v>0.25984251968503935</v>
      </c>
      <c r="F43" s="36" t="s">
        <v>18</v>
      </c>
      <c r="G43" s="36" t="s">
        <v>13</v>
      </c>
      <c r="H43" s="37"/>
    </row>
    <row r="44">
      <c r="A44" s="38" t="s">
        <v>3</v>
      </c>
      <c r="B44" s="38" t="s">
        <v>4</v>
      </c>
      <c r="C44" s="19">
        <v>0.5588235294117647</v>
      </c>
      <c r="D44" s="19">
        <v>0.6388888888888888</v>
      </c>
      <c r="E44" s="19">
        <v>0.5961800818553888</v>
      </c>
      <c r="F44" s="36" t="s">
        <v>19</v>
      </c>
      <c r="G44" s="36" t="s">
        <v>13</v>
      </c>
      <c r="H44" s="37"/>
    </row>
    <row r="45">
      <c r="A45" s="38" t="s">
        <v>3</v>
      </c>
      <c r="B45" s="38" t="s">
        <v>7</v>
      </c>
      <c r="C45" s="19">
        <v>0.225</v>
      </c>
      <c r="D45" s="19">
        <v>0.39473684210526316</v>
      </c>
      <c r="E45" s="19">
        <v>0.28662420382165604</v>
      </c>
      <c r="F45" s="36" t="s">
        <v>19</v>
      </c>
      <c r="G45" s="36" t="s">
        <v>13</v>
      </c>
      <c r="H45" s="37"/>
    </row>
    <row r="46">
      <c r="A46" s="38" t="s">
        <v>3</v>
      </c>
      <c r="B46" s="38" t="s">
        <v>9</v>
      </c>
      <c r="C46" s="19">
        <v>0.25</v>
      </c>
      <c r="D46" s="19">
        <v>0.23809523809523808</v>
      </c>
      <c r="E46" s="19">
        <v>0.24390243902439024</v>
      </c>
      <c r="F46" s="36" t="s">
        <v>19</v>
      </c>
      <c r="G46" s="36" t="s">
        <v>13</v>
      </c>
      <c r="H46" s="37"/>
    </row>
    <row r="47">
      <c r="A47" s="38" t="s">
        <v>3</v>
      </c>
      <c r="B47" s="36" t="s">
        <v>4</v>
      </c>
      <c r="C47" s="36">
        <v>0.7647058823529411</v>
      </c>
      <c r="D47" s="36">
        <v>0.6666666666666666</v>
      </c>
      <c r="E47" s="36">
        <v>0.7123287671232877</v>
      </c>
      <c r="F47" s="36" t="s">
        <v>20</v>
      </c>
      <c r="G47" s="36" t="s">
        <v>13</v>
      </c>
      <c r="H47" s="37"/>
    </row>
    <row r="48">
      <c r="A48" s="38" t="s">
        <v>3</v>
      </c>
      <c r="B48" s="36" t="s">
        <v>7</v>
      </c>
      <c r="C48" s="36">
        <v>0.4339622641509434</v>
      </c>
      <c r="D48" s="36">
        <v>0.6875</v>
      </c>
      <c r="E48" s="36">
        <v>0.5320715036803364</v>
      </c>
      <c r="F48" s="36" t="s">
        <v>20</v>
      </c>
      <c r="G48" s="36" t="s">
        <v>13</v>
      </c>
      <c r="H48" s="37"/>
    </row>
    <row r="49">
      <c r="A49" s="36" t="s">
        <v>3</v>
      </c>
      <c r="B49" s="36" t="s">
        <v>9</v>
      </c>
      <c r="C49" s="36">
        <v>0.24242424242424243</v>
      </c>
      <c r="D49" s="36">
        <v>0.25</v>
      </c>
      <c r="E49" s="36">
        <v>0.24615384615384617</v>
      </c>
      <c r="F49" s="36" t="s">
        <v>20</v>
      </c>
      <c r="G49" s="36" t="s">
        <v>13</v>
      </c>
      <c r="H49" s="37"/>
    </row>
    <row r="50">
      <c r="A50" s="36"/>
      <c r="B50" s="38"/>
      <c r="C50" s="39"/>
      <c r="D50" s="39"/>
      <c r="E50" s="39"/>
      <c r="F50" s="36"/>
      <c r="G50" s="36"/>
      <c r="H50" s="37"/>
    </row>
    <row r="51">
      <c r="A51" s="36"/>
      <c r="B51" s="38"/>
      <c r="C51" s="39"/>
      <c r="D51" s="39"/>
      <c r="E51" s="39"/>
      <c r="F51" s="36"/>
      <c r="G51" s="36"/>
      <c r="H51" s="37"/>
    </row>
    <row r="52">
      <c r="A52" s="36"/>
      <c r="B52" s="38"/>
      <c r="C52" s="39"/>
      <c r="D52" s="39"/>
      <c r="E52" s="39"/>
      <c r="F52" s="36"/>
      <c r="G52" s="36"/>
      <c r="H52" s="37"/>
    </row>
    <row r="53">
      <c r="A53" s="36"/>
      <c r="B53" s="38"/>
      <c r="C53" s="39"/>
      <c r="D53" s="39"/>
      <c r="E53" s="39"/>
      <c r="F53" s="36"/>
      <c r="G53" s="36"/>
      <c r="H53" s="37"/>
    </row>
    <row r="54">
      <c r="A54" s="36"/>
      <c r="B54" s="38"/>
      <c r="C54" s="39"/>
      <c r="D54" s="39"/>
      <c r="E54" s="39"/>
      <c r="F54" s="36"/>
      <c r="G54" s="36"/>
      <c r="H54" s="37"/>
    </row>
    <row r="55">
      <c r="A55" s="36"/>
      <c r="B55" s="38"/>
      <c r="C55" s="39"/>
      <c r="D55" s="39"/>
      <c r="E55" s="39"/>
      <c r="F55" s="36"/>
      <c r="G55" s="36"/>
      <c r="H55" s="37"/>
    </row>
    <row r="56">
      <c r="A56" s="36"/>
      <c r="B56" s="38"/>
      <c r="C56" s="39"/>
      <c r="D56" s="39"/>
      <c r="E56" s="39"/>
      <c r="F56" s="36"/>
      <c r="G56" s="36"/>
      <c r="H56" s="37"/>
    </row>
    <row r="57">
      <c r="A57" s="36"/>
      <c r="B57" s="38"/>
      <c r="C57" s="39"/>
      <c r="D57" s="39"/>
      <c r="E57" s="39"/>
      <c r="F57" s="36"/>
      <c r="G57" s="36"/>
      <c r="H57" s="37"/>
    </row>
    <row r="58">
      <c r="A58" s="36"/>
      <c r="B58" s="38"/>
      <c r="C58" s="39"/>
      <c r="D58" s="39"/>
      <c r="E58" s="39"/>
      <c r="F58" s="36"/>
      <c r="G58" s="36"/>
      <c r="H58" s="37"/>
    </row>
    <row r="59">
      <c r="A59" s="36"/>
      <c r="B59" s="38"/>
      <c r="C59" s="39"/>
      <c r="D59" s="39"/>
      <c r="E59" s="39"/>
      <c r="F59" s="36"/>
      <c r="G59" s="36"/>
      <c r="H59" s="37"/>
    </row>
    <row r="60">
      <c r="A60" s="36"/>
      <c r="B60" s="38"/>
      <c r="C60" s="39"/>
      <c r="D60" s="39"/>
      <c r="E60" s="39"/>
      <c r="F60" s="36"/>
      <c r="G60" s="36"/>
      <c r="H60" s="37"/>
    </row>
    <row r="61">
      <c r="A61" s="36"/>
      <c r="B61" s="38"/>
      <c r="C61" s="39"/>
      <c r="D61" s="39"/>
      <c r="E61" s="39"/>
      <c r="F61" s="36"/>
      <c r="G61" s="36"/>
      <c r="H61" s="37"/>
    </row>
    <row r="62">
      <c r="A62" s="36"/>
      <c r="B62" s="36"/>
      <c r="C62" s="36"/>
      <c r="D62" s="36"/>
      <c r="E62" s="36"/>
      <c r="F62" s="36"/>
      <c r="G62" s="36"/>
      <c r="H62" s="37"/>
    </row>
    <row r="63">
      <c r="A63" s="36"/>
      <c r="B63" s="36"/>
      <c r="C63" s="36"/>
      <c r="D63" s="36"/>
      <c r="E63" s="36"/>
      <c r="F63" s="36"/>
      <c r="G63" s="36"/>
      <c r="H63" s="37"/>
    </row>
    <row r="64">
      <c r="A64" s="36"/>
      <c r="B64" s="36"/>
      <c r="C64" s="36"/>
      <c r="D64" s="36"/>
      <c r="E64" s="36"/>
      <c r="F64" s="36"/>
      <c r="G64" s="36"/>
      <c r="H64" s="37"/>
    </row>
    <row r="65">
      <c r="A65" s="36"/>
      <c r="B65" s="36"/>
      <c r="C65" s="36"/>
      <c r="D65" s="36"/>
      <c r="E65" s="36"/>
      <c r="F65" s="36"/>
      <c r="G65" s="36"/>
      <c r="H65" s="37"/>
    </row>
    <row r="66">
      <c r="A66" s="36"/>
      <c r="B66" s="36"/>
      <c r="C66" s="36"/>
      <c r="D66" s="36"/>
      <c r="E66" s="36"/>
      <c r="F66" s="36"/>
      <c r="G66" s="36"/>
      <c r="H66" s="37"/>
    </row>
    <row r="67">
      <c r="A67" s="36"/>
      <c r="B67" s="36"/>
      <c r="C67" s="36"/>
      <c r="D67" s="36"/>
      <c r="E67" s="36"/>
      <c r="F67" s="36"/>
      <c r="G67" s="36"/>
      <c r="H67" s="37"/>
    </row>
    <row r="68">
      <c r="A68" s="36"/>
      <c r="B68" s="36"/>
      <c r="C68" s="36"/>
      <c r="D68" s="36"/>
      <c r="E68" s="36"/>
      <c r="F68" s="36"/>
      <c r="G68" s="36"/>
      <c r="H68" s="37"/>
    </row>
    <row r="69">
      <c r="A69" s="36"/>
      <c r="B69" s="36"/>
      <c r="C69" s="36"/>
      <c r="D69" s="36"/>
      <c r="E69" s="36"/>
      <c r="F69" s="36"/>
      <c r="G69" s="36"/>
      <c r="H69" s="37"/>
    </row>
    <row r="70">
      <c r="A70" s="36"/>
      <c r="B70" s="36"/>
      <c r="C70" s="36"/>
      <c r="D70" s="36"/>
      <c r="E70" s="36"/>
      <c r="F70" s="36"/>
      <c r="G70" s="36"/>
      <c r="H70" s="37"/>
    </row>
    <row r="71">
      <c r="A71" s="36"/>
      <c r="B71" s="36"/>
      <c r="C71" s="36"/>
      <c r="D71" s="36"/>
      <c r="E71" s="36"/>
      <c r="F71" s="36"/>
      <c r="G71" s="36"/>
      <c r="H71" s="37"/>
    </row>
    <row r="72">
      <c r="A72" s="36"/>
      <c r="B72" s="36"/>
      <c r="C72" s="36"/>
      <c r="D72" s="36"/>
      <c r="E72" s="36"/>
      <c r="F72" s="36"/>
      <c r="G72" s="36"/>
      <c r="H72" s="37"/>
    </row>
    <row r="73">
      <c r="A73" s="36"/>
      <c r="B73" s="36"/>
      <c r="C73" s="36"/>
      <c r="D73" s="36"/>
      <c r="E73" s="36"/>
      <c r="F73" s="36"/>
      <c r="G73" s="36"/>
      <c r="H73" s="37"/>
    </row>
    <row r="74">
      <c r="A74" s="36"/>
      <c r="B74" s="38"/>
      <c r="C74" s="39"/>
      <c r="D74" s="39"/>
      <c r="E74" s="39"/>
      <c r="F74" s="36"/>
      <c r="G74" s="36"/>
      <c r="H74" s="37"/>
    </row>
    <row r="75">
      <c r="A75" s="36"/>
      <c r="B75" s="38"/>
      <c r="C75" s="39"/>
      <c r="D75" s="39"/>
      <c r="E75" s="39"/>
      <c r="F75" s="36"/>
      <c r="G75" s="36"/>
      <c r="H75" s="37"/>
    </row>
    <row r="76">
      <c r="A76" s="36"/>
      <c r="B76" s="38"/>
      <c r="C76" s="39"/>
      <c r="D76" s="39"/>
      <c r="E76" s="39"/>
      <c r="F76" s="36"/>
      <c r="G76" s="36"/>
      <c r="H76" s="37"/>
    </row>
    <row r="77">
      <c r="A77" s="36"/>
      <c r="B77" s="38"/>
      <c r="C77" s="39"/>
      <c r="D77" s="39"/>
      <c r="E77" s="39"/>
      <c r="F77" s="36"/>
      <c r="G77" s="36"/>
      <c r="H77" s="37"/>
    </row>
    <row r="78">
      <c r="A78" s="36"/>
      <c r="B78" s="38"/>
      <c r="C78" s="39"/>
      <c r="D78" s="39"/>
      <c r="E78" s="39"/>
      <c r="F78" s="36"/>
      <c r="G78" s="36"/>
      <c r="H78" s="37"/>
    </row>
    <row r="79">
      <c r="A79" s="36"/>
      <c r="B79" s="38"/>
      <c r="C79" s="39"/>
      <c r="D79" s="39"/>
      <c r="E79" s="39"/>
      <c r="F79" s="36"/>
      <c r="G79" s="36"/>
      <c r="H79" s="37"/>
    </row>
    <row r="80">
      <c r="A80" s="36"/>
      <c r="B80" s="38"/>
      <c r="C80" s="39"/>
      <c r="D80" s="39"/>
      <c r="E80" s="39"/>
      <c r="F80" s="36"/>
      <c r="G80" s="36"/>
      <c r="H80" s="37"/>
    </row>
    <row r="81">
      <c r="A81" s="36"/>
      <c r="B81" s="38"/>
      <c r="C81" s="39"/>
      <c r="D81" s="39"/>
      <c r="E81" s="39"/>
      <c r="F81" s="36"/>
      <c r="G81" s="36"/>
      <c r="H81" s="37"/>
    </row>
    <row r="82">
      <c r="A82" s="36"/>
      <c r="B82" s="38"/>
      <c r="C82" s="39"/>
      <c r="D82" s="39"/>
      <c r="E82" s="39"/>
      <c r="F82" s="36"/>
      <c r="G82" s="36"/>
      <c r="H82" s="37"/>
    </row>
    <row r="83">
      <c r="A83" s="36"/>
      <c r="B83" s="38"/>
      <c r="C83" s="39"/>
      <c r="D83" s="39"/>
      <c r="E83" s="39"/>
      <c r="F83" s="36"/>
      <c r="G83" s="36"/>
      <c r="H83" s="37"/>
    </row>
    <row r="84">
      <c r="A84" s="36"/>
      <c r="B84" s="38"/>
      <c r="C84" s="39"/>
      <c r="D84" s="39"/>
      <c r="E84" s="39"/>
      <c r="F84" s="36"/>
      <c r="G84" s="36"/>
      <c r="H84" s="37"/>
    </row>
    <row r="85">
      <c r="A85" s="36"/>
      <c r="B85" s="38"/>
      <c r="C85" s="39"/>
      <c r="D85" s="39"/>
      <c r="E85" s="39"/>
      <c r="F85" s="36"/>
      <c r="G85" s="36"/>
      <c r="H85" s="37"/>
    </row>
    <row r="86">
      <c r="A86" s="36"/>
      <c r="B86" s="36"/>
      <c r="C86" s="36"/>
      <c r="D86" s="36"/>
      <c r="E86" s="36"/>
      <c r="F86" s="36"/>
      <c r="G86" s="36"/>
      <c r="H86" s="37"/>
    </row>
    <row r="87">
      <c r="A87" s="36"/>
      <c r="B87" s="36"/>
      <c r="C87" s="36"/>
      <c r="D87" s="36"/>
      <c r="E87" s="36"/>
      <c r="F87" s="36"/>
      <c r="G87" s="36"/>
      <c r="H87" s="37"/>
    </row>
    <row r="88">
      <c r="A88" s="36"/>
      <c r="B88" s="36"/>
      <c r="C88" s="36"/>
      <c r="D88" s="36"/>
      <c r="E88" s="36"/>
      <c r="F88" s="36"/>
      <c r="G88" s="36"/>
      <c r="H88" s="37"/>
    </row>
    <row r="89">
      <c r="A89" s="36"/>
      <c r="B89" s="36"/>
      <c r="C89" s="36"/>
      <c r="D89" s="36"/>
      <c r="E89" s="36"/>
      <c r="F89" s="36"/>
      <c r="G89" s="36"/>
      <c r="H89" s="37"/>
    </row>
    <row r="90">
      <c r="A90" s="36"/>
      <c r="B90" s="36"/>
      <c r="C90" s="36"/>
      <c r="D90" s="36"/>
      <c r="E90" s="36"/>
      <c r="F90" s="36"/>
      <c r="G90" s="36"/>
      <c r="H90" s="37"/>
    </row>
    <row r="91">
      <c r="A91" s="36"/>
      <c r="B91" s="36"/>
      <c r="C91" s="36"/>
      <c r="D91" s="36"/>
      <c r="E91" s="36"/>
      <c r="F91" s="36"/>
      <c r="G91" s="36"/>
      <c r="H91" s="37"/>
    </row>
    <row r="92">
      <c r="A92" s="36"/>
      <c r="B92" s="36"/>
      <c r="C92" s="36"/>
      <c r="D92" s="36"/>
      <c r="E92" s="36"/>
      <c r="F92" s="36"/>
      <c r="G92" s="36"/>
      <c r="H92" s="37"/>
    </row>
    <row r="93">
      <c r="A93" s="36"/>
      <c r="B93" s="36"/>
      <c r="C93" s="36"/>
      <c r="D93" s="36"/>
      <c r="E93" s="36"/>
      <c r="F93" s="36"/>
      <c r="G93" s="36"/>
      <c r="H93" s="37"/>
    </row>
    <row r="94">
      <c r="A94" s="36"/>
      <c r="B94" s="36"/>
      <c r="C94" s="36"/>
      <c r="D94" s="36"/>
      <c r="E94" s="36"/>
      <c r="F94" s="36"/>
      <c r="G94" s="36"/>
      <c r="H94" s="37"/>
    </row>
    <row r="95">
      <c r="A95" s="36"/>
      <c r="B95" s="36"/>
      <c r="C95" s="36"/>
      <c r="D95" s="36"/>
      <c r="E95" s="36"/>
      <c r="F95" s="36"/>
      <c r="G95" s="36"/>
      <c r="H95" s="37"/>
    </row>
    <row r="96">
      <c r="A96" s="36"/>
      <c r="B96" s="36"/>
      <c r="C96" s="36"/>
      <c r="D96" s="36"/>
      <c r="E96" s="36"/>
      <c r="F96" s="36"/>
      <c r="G96" s="36"/>
      <c r="H96" s="37"/>
    </row>
    <row r="97">
      <c r="A97" s="36"/>
      <c r="B97" s="36"/>
      <c r="C97" s="36"/>
      <c r="D97" s="36"/>
      <c r="E97" s="36"/>
      <c r="F97" s="36"/>
      <c r="G97" s="36"/>
      <c r="H97" s="37"/>
    </row>
    <row r="98">
      <c r="A98" s="40"/>
      <c r="B98" s="40"/>
      <c r="C98" s="40"/>
      <c r="D98" s="40"/>
      <c r="E98" s="40"/>
      <c r="F98" s="40"/>
      <c r="G98" s="40"/>
    </row>
    <row r="99">
      <c r="A99" s="40"/>
      <c r="B99" s="40"/>
      <c r="C99" s="40"/>
      <c r="D99" s="40"/>
      <c r="E99" s="40"/>
      <c r="F99" s="40"/>
      <c r="G99" s="4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13"/>
    <col customWidth="1" min="2" max="2" width="7.0"/>
    <col customWidth="1" min="3" max="3" width="6.75"/>
    <col customWidth="1" min="4" max="4" width="5.5"/>
    <col customWidth="1" min="5" max="5" width="5.13"/>
    <col customWidth="1" min="6" max="6" width="3.88"/>
    <col customWidth="1" min="7" max="7" width="5.13"/>
    <col customWidth="1" min="8" max="8" width="5.38"/>
    <col customWidth="1" min="9" max="9" width="44.63"/>
    <col customWidth="1" min="10" max="10" width="6.0"/>
    <col customWidth="1" min="11" max="11" width="5.13"/>
    <col customWidth="1" min="12" max="12" width="5.63"/>
    <col customWidth="1" min="13" max="13" width="4.88"/>
    <col customWidth="1" min="14" max="14" width="4.5"/>
    <col customWidth="1" min="15" max="15" width="6.5"/>
    <col customWidth="1" min="16" max="16" width="10.38"/>
  </cols>
  <sheetData>
    <row r="1">
      <c r="A1" s="41" t="s">
        <v>26</v>
      </c>
      <c r="B1" s="42"/>
      <c r="C1" s="42"/>
      <c r="D1" s="42"/>
      <c r="E1" s="42"/>
      <c r="F1" s="42"/>
      <c r="G1" s="42"/>
      <c r="H1" s="42"/>
      <c r="I1" s="43"/>
      <c r="J1" s="42"/>
      <c r="K1" s="42"/>
      <c r="L1" s="42"/>
      <c r="M1" s="42"/>
      <c r="N1" s="42"/>
      <c r="O1" s="42"/>
      <c r="P1" s="44"/>
      <c r="Q1" s="44"/>
      <c r="R1" s="44"/>
      <c r="S1" s="44"/>
      <c r="T1" s="44"/>
      <c r="U1" s="44"/>
      <c r="V1" s="44"/>
      <c r="W1" s="44"/>
      <c r="X1" s="44"/>
      <c r="Y1" s="44"/>
      <c r="Z1" s="44"/>
    </row>
    <row r="2">
      <c r="A2" s="45" t="s">
        <v>27</v>
      </c>
      <c r="B2" s="46">
        <f t="shared" ref="B2:G2" si="1">sumUpToRowWithEnd(B13:B1070)</f>
        <v>16</v>
      </c>
      <c r="C2" s="47">
        <f t="shared" si="1"/>
        <v>10.5</v>
      </c>
      <c r="D2" s="47">
        <f t="shared" si="1"/>
        <v>43</v>
      </c>
      <c r="E2" s="47">
        <f t="shared" si="1"/>
        <v>27.5</v>
      </c>
      <c r="F2" s="47">
        <f t="shared" si="1"/>
        <v>22</v>
      </c>
      <c r="G2" s="47">
        <f t="shared" si="1"/>
        <v>0</v>
      </c>
      <c r="H2" s="48"/>
      <c r="I2" s="49"/>
      <c r="J2" s="47">
        <f t="shared" ref="J2:O2" si="2">sumUpToRowWithEnd(J13:J1070)</f>
        <v>16</v>
      </c>
      <c r="K2" s="47">
        <f t="shared" si="2"/>
        <v>12</v>
      </c>
      <c r="L2" s="47">
        <f t="shared" si="2"/>
        <v>52</v>
      </c>
      <c r="M2" s="47">
        <f t="shared" si="2"/>
        <v>36.5</v>
      </c>
      <c r="N2" s="50">
        <f t="shared" si="2"/>
        <v>0</v>
      </c>
      <c r="O2" s="50">
        <f t="shared" si="2"/>
        <v>0</v>
      </c>
    </row>
    <row r="3">
      <c r="A3" s="51" t="s">
        <v>28</v>
      </c>
      <c r="B3" s="52">
        <f>K2/J2</f>
        <v>0.75</v>
      </c>
      <c r="C3" s="48"/>
      <c r="D3" s="48"/>
      <c r="E3" s="48"/>
      <c r="F3" s="48"/>
      <c r="G3" s="48"/>
      <c r="H3" s="48"/>
      <c r="I3" s="49"/>
      <c r="J3" s="48"/>
      <c r="K3" s="48"/>
      <c r="L3" s="48"/>
      <c r="M3" s="48"/>
      <c r="N3" s="53"/>
      <c r="O3" s="53"/>
    </row>
    <row r="4">
      <c r="A4" s="51" t="s">
        <v>29</v>
      </c>
      <c r="B4" s="52">
        <f>C2/B2</f>
        <v>0.65625</v>
      </c>
      <c r="C4" s="48"/>
      <c r="D4" s="48"/>
      <c r="E4" s="48"/>
      <c r="F4" s="48"/>
      <c r="G4" s="48"/>
      <c r="H4" s="48"/>
      <c r="I4" s="49"/>
      <c r="J4" s="48"/>
      <c r="K4" s="48"/>
      <c r="L4" s="48"/>
      <c r="M4" s="48"/>
      <c r="N4" s="53"/>
      <c r="O4" s="53"/>
    </row>
    <row r="5">
      <c r="A5" s="51" t="s">
        <v>30</v>
      </c>
      <c r="B5" s="52">
        <f>2*B3*B4/(B3+B4)</f>
        <v>0.7</v>
      </c>
      <c r="C5" s="48"/>
      <c r="D5" s="48"/>
      <c r="E5" s="48"/>
      <c r="F5" s="48"/>
      <c r="G5" s="48"/>
      <c r="H5" s="48"/>
      <c r="I5" s="49"/>
      <c r="J5" s="48"/>
      <c r="K5" s="48"/>
      <c r="L5" s="48"/>
      <c r="M5" s="48"/>
      <c r="N5" s="53"/>
      <c r="O5" s="53"/>
    </row>
    <row r="6">
      <c r="A6" s="51" t="s">
        <v>31</v>
      </c>
      <c r="B6" s="52">
        <f>M2/L2</f>
        <v>0.7019230769</v>
      </c>
      <c r="C6" s="48"/>
      <c r="D6" s="48"/>
      <c r="E6" s="48"/>
      <c r="F6" s="48"/>
      <c r="G6" s="48"/>
      <c r="H6" s="48"/>
      <c r="I6" s="49"/>
      <c r="J6" s="48"/>
      <c r="K6" s="48"/>
      <c r="L6" s="48"/>
      <c r="M6" s="48"/>
      <c r="N6" s="53"/>
      <c r="O6" s="53"/>
    </row>
    <row r="7">
      <c r="A7" s="51" t="s">
        <v>32</v>
      </c>
      <c r="B7" s="52">
        <f>E2/D2</f>
        <v>0.6395348837</v>
      </c>
      <c r="C7" s="48"/>
      <c r="D7" s="48"/>
      <c r="E7" s="48"/>
      <c r="F7" s="48"/>
      <c r="G7" s="48"/>
      <c r="H7" s="48"/>
      <c r="I7" s="49"/>
      <c r="J7" s="48"/>
      <c r="K7" s="48"/>
      <c r="L7" s="48"/>
      <c r="M7" s="48"/>
      <c r="N7" s="53"/>
      <c r="O7" s="53"/>
    </row>
    <row r="8">
      <c r="A8" s="51" t="s">
        <v>33</v>
      </c>
      <c r="B8" s="52">
        <f>2*B6*B7/(B6+B7)</f>
        <v>0.669278213</v>
      </c>
      <c r="C8" s="48"/>
      <c r="D8" s="48"/>
      <c r="E8" s="48"/>
      <c r="F8" s="48"/>
      <c r="G8" s="48"/>
      <c r="H8" s="48"/>
      <c r="I8" s="49"/>
      <c r="J8" s="48"/>
      <c r="K8" s="48"/>
      <c r="L8" s="48"/>
      <c r="M8" s="48"/>
      <c r="N8" s="53"/>
      <c r="O8" s="53"/>
    </row>
    <row r="9">
      <c r="A9" s="51" t="s">
        <v>34</v>
      </c>
      <c r="B9" s="52" t="str">
        <f>O2/N2</f>
        <v>#DIV/0!</v>
      </c>
      <c r="C9" s="48"/>
      <c r="D9" s="48"/>
      <c r="E9" s="48"/>
      <c r="F9" s="48"/>
      <c r="G9" s="48"/>
      <c r="H9" s="48"/>
      <c r="I9" s="49"/>
      <c r="J9" s="48"/>
      <c r="K9" s="48"/>
      <c r="L9" s="48"/>
      <c r="M9" s="48"/>
      <c r="N9" s="53"/>
      <c r="O9" s="53"/>
    </row>
    <row r="10">
      <c r="A10" s="51" t="s">
        <v>35</v>
      </c>
      <c r="B10" s="52">
        <f>G2/F2</f>
        <v>0</v>
      </c>
      <c r="C10" s="48"/>
      <c r="D10" s="48"/>
      <c r="E10" s="48"/>
      <c r="F10" s="48"/>
      <c r="G10" s="48"/>
      <c r="H10" s="48"/>
      <c r="I10" s="49"/>
      <c r="J10" s="48"/>
      <c r="K10" s="48"/>
      <c r="L10" s="48"/>
      <c r="M10" s="48"/>
      <c r="N10" s="53"/>
      <c r="O10" s="53"/>
    </row>
    <row r="11">
      <c r="A11" s="54" t="s">
        <v>36</v>
      </c>
      <c r="B11" s="55" t="str">
        <f>2*B9*B10/(B9+B10)</f>
        <v>#DIV/0!</v>
      </c>
      <c r="C11" s="48"/>
      <c r="D11" s="48"/>
      <c r="E11" s="48"/>
      <c r="F11" s="48"/>
      <c r="G11" s="48"/>
      <c r="H11" s="48"/>
      <c r="I11" s="49"/>
      <c r="J11" s="48"/>
      <c r="K11" s="48"/>
      <c r="L11" s="48"/>
      <c r="M11" s="48"/>
      <c r="N11" s="53"/>
      <c r="O11" s="53"/>
    </row>
    <row r="12">
      <c r="A12" s="56"/>
      <c r="B12" s="57"/>
      <c r="C12" s="57"/>
      <c r="D12" s="57"/>
      <c r="E12" s="57"/>
      <c r="F12" s="57"/>
      <c r="G12" s="57"/>
      <c r="H12" s="57"/>
      <c r="I12" s="56"/>
      <c r="J12" s="57"/>
      <c r="K12" s="57"/>
      <c r="L12" s="57"/>
      <c r="M12" s="57"/>
      <c r="N12" s="3"/>
      <c r="O12" s="3"/>
    </row>
    <row r="13">
      <c r="A13" s="58" t="s">
        <v>37</v>
      </c>
      <c r="B13" s="48" t="s">
        <v>38</v>
      </c>
      <c r="C13" s="48" t="s">
        <v>39</v>
      </c>
      <c r="D13" s="48" t="s">
        <v>40</v>
      </c>
      <c r="E13" s="48" t="s">
        <v>41</v>
      </c>
      <c r="F13" s="48" t="s">
        <v>42</v>
      </c>
      <c r="G13" s="48" t="s">
        <v>43</v>
      </c>
      <c r="H13" s="48" t="s">
        <v>44</v>
      </c>
      <c r="I13" s="49"/>
      <c r="J13" s="48" t="s">
        <v>38</v>
      </c>
      <c r="K13" s="48" t="s">
        <v>39</v>
      </c>
      <c r="L13" s="48" t="s">
        <v>40</v>
      </c>
      <c r="M13" s="48" t="s">
        <v>41</v>
      </c>
      <c r="N13" s="59" t="s">
        <v>42</v>
      </c>
      <c r="O13" s="59" t="s">
        <v>43</v>
      </c>
      <c r="P13" s="59" t="s">
        <v>45</v>
      </c>
    </row>
    <row r="14">
      <c r="A14" s="60" t="s">
        <v>46</v>
      </c>
      <c r="B14" s="61">
        <v>1.0</v>
      </c>
      <c r="C14" s="62">
        <v>1.0</v>
      </c>
      <c r="D14" s="61">
        <v>4.0</v>
      </c>
      <c r="E14" s="61">
        <v>4.0</v>
      </c>
      <c r="F14" s="48"/>
      <c r="G14" s="48"/>
      <c r="H14" s="48"/>
      <c r="I14" s="63" t="s">
        <v>47</v>
      </c>
      <c r="J14" s="61">
        <v>1.0</v>
      </c>
      <c r="K14" s="61">
        <v>1.0</v>
      </c>
      <c r="L14" s="61">
        <v>4.0</v>
      </c>
      <c r="M14" s="61">
        <v>4.0</v>
      </c>
      <c r="N14" s="53"/>
      <c r="O14" s="53"/>
      <c r="P14" s="53"/>
    </row>
    <row r="15">
      <c r="A15" s="49" t="s">
        <v>48</v>
      </c>
      <c r="B15" s="47">
        <v>1.0</v>
      </c>
      <c r="C15" s="62"/>
      <c r="D15" s="61">
        <v>3.0</v>
      </c>
      <c r="E15" s="47"/>
      <c r="F15" s="48"/>
      <c r="G15" s="48"/>
      <c r="H15" s="48"/>
      <c r="I15" s="64"/>
      <c r="J15" s="47"/>
      <c r="K15" s="47"/>
      <c r="L15" s="47"/>
      <c r="M15" s="47"/>
      <c r="N15" s="53"/>
      <c r="O15" s="53"/>
      <c r="P15" s="53"/>
    </row>
    <row r="16">
      <c r="A16" s="49"/>
      <c r="B16" s="47"/>
      <c r="C16" s="62"/>
      <c r="D16" s="61"/>
      <c r="E16" s="47"/>
      <c r="F16" s="48"/>
      <c r="G16" s="48"/>
      <c r="H16" s="48"/>
      <c r="I16" s="49"/>
      <c r="J16" s="47"/>
      <c r="K16" s="47"/>
      <c r="L16" s="47"/>
      <c r="M16" s="47"/>
      <c r="N16" s="53"/>
      <c r="O16" s="53"/>
      <c r="P16" s="53"/>
    </row>
    <row r="17">
      <c r="A17" s="49" t="s">
        <v>49</v>
      </c>
      <c r="B17" s="47">
        <v>1.0</v>
      </c>
      <c r="C17" s="65"/>
      <c r="D17" s="61">
        <v>7.0</v>
      </c>
      <c r="E17" s="47"/>
      <c r="F17" s="48"/>
      <c r="G17" s="48"/>
      <c r="H17" s="48"/>
      <c r="I17" s="49"/>
      <c r="J17" s="48"/>
      <c r="K17" s="48"/>
      <c r="L17" s="48"/>
      <c r="M17" s="48"/>
      <c r="N17" s="53"/>
      <c r="O17" s="53"/>
      <c r="P17" s="53"/>
    </row>
    <row r="18">
      <c r="A18" s="49"/>
      <c r="B18" s="48"/>
      <c r="C18" s="66"/>
      <c r="D18" s="48"/>
      <c r="E18" s="48"/>
      <c r="F18" s="48"/>
      <c r="G18" s="48"/>
      <c r="H18" s="48"/>
      <c r="I18" s="67" t="s">
        <v>50</v>
      </c>
      <c r="J18" s="68">
        <v>1.0</v>
      </c>
      <c r="K18" s="68">
        <v>0.5</v>
      </c>
      <c r="L18" s="68">
        <v>2.0</v>
      </c>
      <c r="M18" s="68">
        <v>1.0</v>
      </c>
      <c r="N18" s="53"/>
      <c r="O18" s="53"/>
      <c r="P18" s="53"/>
    </row>
    <row r="19">
      <c r="A19" s="49"/>
      <c r="B19" s="48"/>
      <c r="C19" s="66"/>
      <c r="D19" s="48"/>
      <c r="E19" s="48"/>
      <c r="F19" s="48"/>
      <c r="G19" s="48"/>
      <c r="H19" s="48"/>
      <c r="I19" s="69" t="s">
        <v>51</v>
      </c>
      <c r="J19" s="68">
        <v>1.0</v>
      </c>
      <c r="K19" s="68"/>
      <c r="L19" s="68">
        <v>2.0</v>
      </c>
      <c r="M19" s="68"/>
      <c r="N19" s="53"/>
      <c r="O19" s="53"/>
      <c r="P19" s="53"/>
    </row>
    <row r="20">
      <c r="A20" s="58" t="s">
        <v>52</v>
      </c>
      <c r="B20" s="70"/>
      <c r="C20" s="71"/>
      <c r="D20" s="70"/>
      <c r="E20" s="70"/>
      <c r="F20" s="70"/>
      <c r="G20" s="70"/>
      <c r="H20" s="70"/>
      <c r="I20" s="72"/>
      <c r="J20" s="70"/>
      <c r="K20" s="70"/>
      <c r="L20" s="70"/>
      <c r="M20" s="70"/>
      <c r="N20" s="73"/>
      <c r="O20" s="73"/>
      <c r="P20" s="59"/>
      <c r="Q20" s="74"/>
      <c r="R20" s="74"/>
      <c r="S20" s="74"/>
      <c r="T20" s="74"/>
      <c r="U20" s="74"/>
      <c r="V20" s="74"/>
      <c r="W20" s="74"/>
      <c r="X20" s="74"/>
      <c r="Y20" s="74"/>
      <c r="Z20" s="74"/>
    </row>
    <row r="21">
      <c r="A21" s="49" t="s">
        <v>53</v>
      </c>
      <c r="B21" s="47">
        <v>1.0</v>
      </c>
      <c r="C21" s="65"/>
      <c r="D21" s="47">
        <v>0.0</v>
      </c>
      <c r="E21" s="47"/>
      <c r="F21" s="48"/>
      <c r="G21" s="48"/>
      <c r="H21" s="48"/>
      <c r="I21" s="72"/>
      <c r="J21" s="47"/>
      <c r="K21" s="47"/>
      <c r="L21" s="47"/>
      <c r="M21" s="47"/>
      <c r="N21" s="53"/>
      <c r="O21" s="53"/>
      <c r="P21" s="75"/>
    </row>
    <row r="22">
      <c r="A22" s="76" t="s">
        <v>54</v>
      </c>
      <c r="B22" s="47">
        <v>1.0</v>
      </c>
      <c r="C22" s="62">
        <v>1.0</v>
      </c>
      <c r="D22" s="61">
        <v>4.0</v>
      </c>
      <c r="E22" s="61">
        <v>4.0</v>
      </c>
      <c r="F22" s="48"/>
      <c r="G22" s="48"/>
      <c r="H22" s="47"/>
      <c r="I22" s="77" t="s">
        <v>55</v>
      </c>
      <c r="J22" s="68">
        <v>1.0</v>
      </c>
      <c r="K22" s="68">
        <v>1.0</v>
      </c>
      <c r="L22" s="68">
        <v>6.0</v>
      </c>
      <c r="M22" s="68">
        <v>6.0</v>
      </c>
      <c r="N22" s="53"/>
      <c r="O22" s="53"/>
      <c r="P22" s="53"/>
    </row>
    <row r="23">
      <c r="A23" s="64" t="s">
        <v>56</v>
      </c>
      <c r="B23" s="47">
        <v>1.0</v>
      </c>
      <c r="C23" s="65"/>
      <c r="D23" s="61">
        <v>1.0</v>
      </c>
      <c r="E23" s="61">
        <v>1.0</v>
      </c>
      <c r="F23" s="48"/>
      <c r="G23" s="48"/>
      <c r="H23" s="48"/>
      <c r="I23" s="78"/>
      <c r="J23" s="48"/>
      <c r="K23" s="48"/>
      <c r="L23" s="48"/>
      <c r="M23" s="48"/>
      <c r="N23" s="53"/>
      <c r="O23" s="53"/>
      <c r="P23" s="53"/>
    </row>
    <row r="24">
      <c r="A24" s="64" t="s">
        <v>57</v>
      </c>
      <c r="B24" s="47">
        <v>1.0</v>
      </c>
      <c r="C24" s="62">
        <v>1.0</v>
      </c>
      <c r="D24" s="47">
        <v>1.0</v>
      </c>
      <c r="E24" s="61">
        <v>1.0</v>
      </c>
      <c r="F24" s="48"/>
      <c r="G24" s="48"/>
      <c r="H24" s="47"/>
      <c r="I24" s="77" t="s">
        <v>58</v>
      </c>
      <c r="J24" s="61">
        <v>1.0</v>
      </c>
      <c r="K24" s="61">
        <v>1.0</v>
      </c>
      <c r="L24" s="61">
        <v>6.0</v>
      </c>
      <c r="M24" s="61">
        <v>3.5</v>
      </c>
      <c r="N24" s="53"/>
      <c r="O24" s="53"/>
      <c r="P24" s="75"/>
    </row>
    <row r="25">
      <c r="A25" s="64" t="s">
        <v>59</v>
      </c>
      <c r="B25" s="47">
        <v>1.0</v>
      </c>
      <c r="C25" s="62">
        <v>1.0</v>
      </c>
      <c r="D25" s="47">
        <v>1.0</v>
      </c>
      <c r="E25" s="61">
        <v>0.5</v>
      </c>
      <c r="F25" s="48"/>
      <c r="G25" s="48"/>
      <c r="H25" s="48"/>
      <c r="I25" s="77" t="s">
        <v>60</v>
      </c>
      <c r="J25" s="61">
        <v>1.0</v>
      </c>
      <c r="K25" s="61">
        <v>1.0</v>
      </c>
      <c r="L25" s="61">
        <v>5.0</v>
      </c>
      <c r="M25" s="61">
        <v>3.0</v>
      </c>
      <c r="N25" s="53"/>
      <c r="O25" s="53"/>
      <c r="P25" s="75"/>
    </row>
    <row r="26">
      <c r="A26" s="76" t="s">
        <v>61</v>
      </c>
      <c r="B26" s="47">
        <v>1.0</v>
      </c>
      <c r="C26" s="62">
        <v>1.0</v>
      </c>
      <c r="D26" s="61">
        <v>3.0</v>
      </c>
      <c r="E26" s="61">
        <v>3.0</v>
      </c>
      <c r="F26" s="48"/>
      <c r="G26" s="48"/>
      <c r="H26" s="48"/>
      <c r="I26" s="63" t="s">
        <v>62</v>
      </c>
      <c r="J26" s="68">
        <v>1.0</v>
      </c>
      <c r="K26" s="68">
        <v>1.0</v>
      </c>
      <c r="L26" s="68">
        <v>3.0</v>
      </c>
      <c r="M26" s="68">
        <v>3.0</v>
      </c>
      <c r="N26" s="53"/>
      <c r="O26" s="53"/>
      <c r="P26" s="53"/>
    </row>
    <row r="27">
      <c r="A27" s="64" t="s">
        <v>63</v>
      </c>
      <c r="B27" s="47">
        <v>1.0</v>
      </c>
      <c r="C27" s="62">
        <v>1.0</v>
      </c>
      <c r="D27" s="47">
        <v>2.0</v>
      </c>
      <c r="E27" s="61">
        <v>1.5</v>
      </c>
      <c r="F27" s="48"/>
      <c r="G27" s="48"/>
      <c r="H27" s="48"/>
      <c r="I27" s="76" t="s">
        <v>64</v>
      </c>
      <c r="J27" s="68">
        <v>1.0</v>
      </c>
      <c r="K27" s="68">
        <v>1.0</v>
      </c>
      <c r="L27" s="68">
        <v>1.0</v>
      </c>
      <c r="M27" s="68">
        <v>1.0</v>
      </c>
      <c r="N27" s="53"/>
      <c r="O27" s="53"/>
      <c r="P27" s="53"/>
    </row>
    <row r="28">
      <c r="A28" s="64"/>
      <c r="B28" s="47"/>
      <c r="C28" s="62"/>
      <c r="D28" s="47"/>
      <c r="E28" s="61"/>
      <c r="F28" s="48"/>
      <c r="G28" s="48"/>
      <c r="H28" s="48"/>
      <c r="I28" s="79" t="s">
        <v>65</v>
      </c>
      <c r="J28" s="68">
        <v>1.0</v>
      </c>
      <c r="K28" s="68">
        <v>0.5</v>
      </c>
      <c r="L28" s="68">
        <v>1.0</v>
      </c>
      <c r="M28" s="68">
        <v>0.5</v>
      </c>
      <c r="N28" s="53"/>
      <c r="O28" s="53"/>
      <c r="P28" s="53"/>
    </row>
    <row r="29">
      <c r="A29" s="49" t="s">
        <v>66</v>
      </c>
      <c r="B29" s="47">
        <v>1.0</v>
      </c>
      <c r="C29" s="62">
        <v>1.0</v>
      </c>
      <c r="D29" s="61">
        <v>1.0</v>
      </c>
      <c r="E29" s="47"/>
      <c r="F29" s="48"/>
      <c r="G29" s="48"/>
      <c r="H29" s="47"/>
      <c r="I29" s="49"/>
      <c r="J29" s="48"/>
      <c r="K29" s="48"/>
      <c r="L29" s="48"/>
      <c r="M29" s="48"/>
      <c r="N29" s="53"/>
      <c r="O29" s="53"/>
      <c r="P29" s="53"/>
    </row>
    <row r="30">
      <c r="A30" s="76" t="s">
        <v>67</v>
      </c>
      <c r="B30" s="47">
        <v>1.0</v>
      </c>
      <c r="C30" s="62"/>
      <c r="D30" s="61">
        <v>4.0</v>
      </c>
      <c r="E30" s="61">
        <v>4.0</v>
      </c>
      <c r="F30" s="48"/>
      <c r="G30" s="48"/>
      <c r="H30" s="48"/>
      <c r="I30" s="63" t="s">
        <v>68</v>
      </c>
      <c r="J30" s="68">
        <v>1.0</v>
      </c>
      <c r="K30" s="68">
        <v>1.0</v>
      </c>
      <c r="L30" s="68">
        <v>4.0</v>
      </c>
      <c r="M30" s="68">
        <v>4.0</v>
      </c>
      <c r="N30" s="53"/>
      <c r="O30" s="53"/>
      <c r="P30" s="53"/>
    </row>
    <row r="31">
      <c r="A31" s="64" t="s">
        <v>69</v>
      </c>
      <c r="B31" s="47">
        <v>1.0</v>
      </c>
      <c r="C31" s="62">
        <v>1.0</v>
      </c>
      <c r="D31" s="61">
        <v>3.0</v>
      </c>
      <c r="E31" s="61">
        <v>2.0</v>
      </c>
      <c r="F31" s="48"/>
      <c r="G31" s="48"/>
      <c r="H31" s="47"/>
      <c r="I31" s="76" t="s">
        <v>70</v>
      </c>
      <c r="J31" s="61">
        <v>1.0</v>
      </c>
      <c r="K31" s="61">
        <v>1.0</v>
      </c>
      <c r="L31" s="61">
        <v>2.0</v>
      </c>
      <c r="M31" s="61">
        <v>2.0</v>
      </c>
      <c r="N31" s="53"/>
      <c r="O31" s="53"/>
      <c r="P31" s="75"/>
    </row>
    <row r="32">
      <c r="A32" s="76" t="s">
        <v>71</v>
      </c>
      <c r="B32" s="47">
        <v>1.0</v>
      </c>
      <c r="C32" s="62">
        <v>1.0</v>
      </c>
      <c r="D32" s="61">
        <v>4.0</v>
      </c>
      <c r="E32" s="61">
        <v>4.0</v>
      </c>
      <c r="F32" s="48"/>
      <c r="G32" s="48"/>
      <c r="H32" s="48"/>
      <c r="I32" s="69" t="s">
        <v>72</v>
      </c>
      <c r="J32" s="61">
        <v>1.0</v>
      </c>
      <c r="K32" s="61">
        <v>1.0</v>
      </c>
      <c r="L32" s="61">
        <v>6.0</v>
      </c>
      <c r="M32" s="61">
        <v>4.0</v>
      </c>
      <c r="N32" s="53"/>
      <c r="O32" s="53"/>
      <c r="P32" s="75"/>
    </row>
    <row r="33">
      <c r="A33" s="64"/>
      <c r="B33" s="47"/>
      <c r="C33" s="62"/>
      <c r="D33" s="61"/>
      <c r="E33" s="61"/>
      <c r="F33" s="48"/>
      <c r="G33" s="48"/>
      <c r="H33" s="48"/>
      <c r="I33" s="67" t="s">
        <v>73</v>
      </c>
      <c r="J33" s="61">
        <v>1.0</v>
      </c>
      <c r="K33" s="61">
        <v>1.0</v>
      </c>
      <c r="L33" s="61">
        <v>4.0</v>
      </c>
      <c r="M33" s="61">
        <v>2.0</v>
      </c>
      <c r="N33" s="53"/>
      <c r="O33" s="53"/>
      <c r="P33" s="75"/>
    </row>
    <row r="34">
      <c r="A34" s="76" t="s">
        <v>74</v>
      </c>
      <c r="B34" s="47">
        <v>1.0</v>
      </c>
      <c r="C34" s="62">
        <v>1.0</v>
      </c>
      <c r="D34" s="61">
        <v>2.0</v>
      </c>
      <c r="E34" s="61">
        <v>2.0</v>
      </c>
      <c r="F34" s="48"/>
      <c r="G34" s="48"/>
      <c r="H34" s="48"/>
      <c r="I34" s="69" t="s">
        <v>75</v>
      </c>
      <c r="J34" s="61">
        <v>1.0</v>
      </c>
      <c r="K34" s="61">
        <v>1.0</v>
      </c>
      <c r="L34" s="61">
        <v>3.0</v>
      </c>
      <c r="M34" s="61">
        <v>2.5</v>
      </c>
      <c r="N34" s="53"/>
      <c r="O34" s="53"/>
      <c r="P34" s="75"/>
    </row>
    <row r="35">
      <c r="A35" s="64" t="s">
        <v>76</v>
      </c>
      <c r="B35" s="47">
        <v>1.0</v>
      </c>
      <c r="C35" s="62">
        <v>0.5</v>
      </c>
      <c r="D35" s="61">
        <v>3.0</v>
      </c>
      <c r="E35" s="61">
        <v>0.5</v>
      </c>
      <c r="F35" s="48"/>
      <c r="G35" s="48"/>
      <c r="H35" s="48"/>
      <c r="I35" s="64"/>
      <c r="J35" s="47"/>
      <c r="K35" s="47"/>
      <c r="L35" s="47"/>
      <c r="M35" s="47"/>
      <c r="N35" s="53"/>
      <c r="O35" s="53"/>
      <c r="P35" s="75"/>
    </row>
    <row r="36">
      <c r="A36" s="49"/>
      <c r="B36" s="48"/>
      <c r="C36" s="48"/>
      <c r="D36" s="48"/>
      <c r="E36" s="48"/>
      <c r="F36" s="48"/>
      <c r="G36" s="48"/>
      <c r="H36" s="48"/>
      <c r="I36" s="64" t="s">
        <v>77</v>
      </c>
      <c r="J36" s="68">
        <v>1.0</v>
      </c>
      <c r="K36" s="48"/>
      <c r="L36" s="68">
        <v>2.0</v>
      </c>
      <c r="M36" s="48"/>
      <c r="N36" s="53"/>
      <c r="O36" s="53"/>
      <c r="P36" s="53"/>
    </row>
    <row r="37">
      <c r="A37" s="49"/>
      <c r="B37" s="48"/>
      <c r="C37" s="48"/>
      <c r="D37" s="48"/>
      <c r="E37" s="48"/>
      <c r="F37" s="48"/>
      <c r="G37" s="48"/>
      <c r="H37" s="48"/>
      <c r="I37" s="64" t="s">
        <v>78</v>
      </c>
      <c r="J37" s="68">
        <v>1.0</v>
      </c>
      <c r="K37" s="48"/>
      <c r="L37" s="68">
        <v>1.0</v>
      </c>
      <c r="M37" s="48"/>
      <c r="N37" s="53"/>
      <c r="O37" s="53"/>
      <c r="P37" s="53"/>
    </row>
    <row r="38">
      <c r="A38" s="49"/>
      <c r="B38" s="48"/>
      <c r="C38" s="48"/>
      <c r="D38" s="48"/>
      <c r="E38" s="48"/>
      <c r="F38" s="48"/>
      <c r="G38" s="48"/>
      <c r="H38" s="48"/>
      <c r="I38" s="64"/>
      <c r="J38" s="48"/>
      <c r="K38" s="48"/>
      <c r="L38" s="48"/>
      <c r="M38" s="48"/>
      <c r="N38" s="53"/>
      <c r="O38" s="53"/>
      <c r="P38" s="53"/>
    </row>
    <row r="39">
      <c r="A39" s="49"/>
      <c r="B39" s="48"/>
      <c r="C39" s="48"/>
      <c r="D39" s="48"/>
      <c r="E39" s="48"/>
      <c r="F39" s="48"/>
      <c r="G39" s="48"/>
      <c r="H39" s="48"/>
      <c r="I39" s="64"/>
      <c r="J39" s="48"/>
      <c r="K39" s="48"/>
      <c r="L39" s="48"/>
      <c r="M39" s="48"/>
      <c r="N39" s="53"/>
      <c r="O39" s="53"/>
      <c r="P39" s="53"/>
    </row>
    <row r="40">
      <c r="A40" s="49"/>
      <c r="B40" s="48"/>
      <c r="C40" s="48"/>
      <c r="D40" s="48"/>
      <c r="E40" s="48"/>
      <c r="F40" s="48"/>
      <c r="G40" s="48"/>
      <c r="H40" s="48"/>
      <c r="I40" s="64"/>
      <c r="J40" s="48"/>
      <c r="K40" s="48"/>
      <c r="L40" s="48"/>
      <c r="M40" s="48"/>
      <c r="N40" s="53"/>
      <c r="O40" s="53"/>
      <c r="P40" s="53"/>
    </row>
    <row r="41">
      <c r="A41" s="49"/>
      <c r="B41" s="48"/>
      <c r="C41" s="48"/>
      <c r="D41" s="48"/>
      <c r="E41" s="48"/>
      <c r="F41" s="48"/>
      <c r="G41" s="48"/>
      <c r="H41" s="48"/>
      <c r="I41" s="64"/>
      <c r="J41" s="48"/>
      <c r="K41" s="48"/>
      <c r="L41" s="48"/>
      <c r="M41" s="48"/>
      <c r="N41" s="53"/>
      <c r="O41" s="53"/>
      <c r="P41" s="53"/>
    </row>
    <row r="42">
      <c r="A42" s="49"/>
      <c r="B42" s="48"/>
      <c r="C42" s="48"/>
      <c r="D42" s="48"/>
      <c r="E42" s="48"/>
      <c r="F42" s="48"/>
      <c r="G42" s="48"/>
      <c r="H42" s="48"/>
      <c r="I42" s="64"/>
      <c r="J42" s="48"/>
      <c r="K42" s="48"/>
      <c r="L42" s="48"/>
      <c r="M42" s="48"/>
      <c r="N42" s="53"/>
      <c r="O42" s="53"/>
      <c r="P42" s="53"/>
    </row>
    <row r="43">
      <c r="A43" s="58" t="s">
        <v>79</v>
      </c>
      <c r="B43" s="48"/>
      <c r="C43" s="48"/>
      <c r="D43" s="48"/>
      <c r="E43" s="48"/>
      <c r="F43" s="48"/>
      <c r="G43" s="48"/>
      <c r="H43" s="48"/>
      <c r="I43" s="49"/>
      <c r="J43" s="48"/>
      <c r="K43" s="48"/>
      <c r="L43" s="48"/>
      <c r="M43" s="48"/>
      <c r="N43" s="59"/>
      <c r="O43" s="59"/>
      <c r="P43" s="59"/>
    </row>
    <row r="44">
      <c r="A44" s="49" t="s">
        <v>80</v>
      </c>
      <c r="B44" s="48"/>
      <c r="C44" s="48"/>
      <c r="D44" s="48"/>
      <c r="E44" s="48"/>
      <c r="F44" s="61">
        <v>1.0</v>
      </c>
      <c r="G44" s="47"/>
      <c r="H44" s="48"/>
      <c r="I44" s="49"/>
      <c r="J44" s="48"/>
      <c r="K44" s="48"/>
      <c r="L44" s="48"/>
      <c r="M44" s="48"/>
      <c r="N44" s="75"/>
      <c r="O44" s="75"/>
      <c r="P44" s="53"/>
    </row>
    <row r="45">
      <c r="A45" s="49" t="s">
        <v>81</v>
      </c>
      <c r="B45" s="48"/>
      <c r="C45" s="48"/>
      <c r="D45" s="48"/>
      <c r="E45" s="48"/>
      <c r="F45" s="61">
        <v>1.0</v>
      </c>
      <c r="G45" s="47"/>
      <c r="H45" s="48"/>
      <c r="I45" s="49"/>
      <c r="J45" s="48"/>
      <c r="K45" s="48"/>
      <c r="L45" s="48"/>
      <c r="M45" s="48"/>
      <c r="N45" s="75"/>
      <c r="O45" s="75"/>
      <c r="P45" s="53"/>
    </row>
    <row r="46">
      <c r="A46" s="49" t="s">
        <v>82</v>
      </c>
      <c r="B46" s="48"/>
      <c r="C46" s="48"/>
      <c r="D46" s="48"/>
      <c r="E46" s="48"/>
      <c r="F46" s="61">
        <v>1.0</v>
      </c>
      <c r="G46" s="48"/>
      <c r="H46" s="48"/>
      <c r="I46" s="49"/>
      <c r="J46" s="48"/>
      <c r="K46" s="48"/>
      <c r="L46" s="48"/>
      <c r="M46" s="48"/>
      <c r="N46" s="53"/>
      <c r="O46" s="53"/>
      <c r="P46" s="53"/>
    </row>
    <row r="47">
      <c r="A47" s="49" t="s">
        <v>83</v>
      </c>
      <c r="B47" s="48"/>
      <c r="C47" s="48"/>
      <c r="D47" s="48"/>
      <c r="E47" s="48"/>
      <c r="F47" s="61">
        <v>1.0</v>
      </c>
      <c r="G47" s="47"/>
      <c r="H47" s="48"/>
      <c r="I47" s="49"/>
      <c r="J47" s="48"/>
      <c r="K47" s="48"/>
      <c r="L47" s="48"/>
      <c r="M47" s="48"/>
      <c r="N47" s="53"/>
      <c r="O47" s="53"/>
      <c r="P47" s="53"/>
    </row>
    <row r="48">
      <c r="A48" s="49" t="s">
        <v>84</v>
      </c>
      <c r="B48" s="48"/>
      <c r="C48" s="48"/>
      <c r="D48" s="48"/>
      <c r="E48" s="48"/>
      <c r="F48" s="61">
        <v>1.0</v>
      </c>
      <c r="G48" s="47"/>
      <c r="H48" s="48"/>
      <c r="I48" s="49"/>
      <c r="J48" s="48"/>
      <c r="K48" s="48"/>
      <c r="L48" s="48"/>
      <c r="M48" s="48"/>
      <c r="N48" s="75"/>
      <c r="O48" s="75"/>
      <c r="P48" s="53"/>
    </row>
    <row r="49">
      <c r="A49" s="49" t="s">
        <v>85</v>
      </c>
      <c r="B49" s="48"/>
      <c r="C49" s="48"/>
      <c r="D49" s="48"/>
      <c r="E49" s="48"/>
      <c r="F49" s="61">
        <v>1.0</v>
      </c>
      <c r="G49" s="47"/>
      <c r="H49" s="48"/>
      <c r="I49" s="49"/>
      <c r="J49" s="48"/>
      <c r="K49" s="48"/>
      <c r="L49" s="48"/>
      <c r="M49" s="48"/>
      <c r="N49" s="53"/>
      <c r="O49" s="53"/>
      <c r="P49" s="53"/>
    </row>
    <row r="50">
      <c r="A50" s="49" t="s">
        <v>86</v>
      </c>
      <c r="B50" s="48"/>
      <c r="C50" s="48"/>
      <c r="D50" s="48"/>
      <c r="E50" s="48"/>
      <c r="F50" s="61">
        <v>1.0</v>
      </c>
      <c r="G50" s="47"/>
      <c r="H50" s="48"/>
      <c r="I50" s="49"/>
      <c r="J50" s="48"/>
      <c r="K50" s="48"/>
      <c r="L50" s="48"/>
      <c r="M50" s="48"/>
      <c r="N50" s="53"/>
      <c r="O50" s="53"/>
      <c r="P50" s="53"/>
    </row>
    <row r="51">
      <c r="A51" s="49" t="s">
        <v>87</v>
      </c>
      <c r="B51" s="48"/>
      <c r="C51" s="48"/>
      <c r="D51" s="48"/>
      <c r="E51" s="48"/>
      <c r="F51" s="61">
        <v>1.0</v>
      </c>
      <c r="G51" s="47"/>
      <c r="H51" s="48"/>
      <c r="I51" s="49"/>
      <c r="J51" s="48"/>
      <c r="K51" s="48"/>
      <c r="L51" s="48"/>
      <c r="M51" s="48"/>
      <c r="N51" s="75"/>
      <c r="O51" s="75"/>
      <c r="P51" s="53"/>
    </row>
    <row r="52">
      <c r="A52" s="49" t="s">
        <v>88</v>
      </c>
      <c r="B52" s="48"/>
      <c r="C52" s="48"/>
      <c r="D52" s="48"/>
      <c r="E52" s="48"/>
      <c r="F52" s="61">
        <v>1.0</v>
      </c>
      <c r="G52" s="47"/>
      <c r="H52" s="48"/>
      <c r="I52" s="49"/>
      <c r="J52" s="48"/>
      <c r="K52" s="48"/>
      <c r="L52" s="48"/>
      <c r="M52" s="48"/>
      <c r="N52" s="53"/>
      <c r="O52" s="53"/>
      <c r="P52" s="53"/>
    </row>
    <row r="53">
      <c r="A53" s="49" t="s">
        <v>89</v>
      </c>
      <c r="B53" s="48"/>
      <c r="C53" s="48"/>
      <c r="D53" s="48"/>
      <c r="E53" s="48"/>
      <c r="F53" s="61">
        <v>1.0</v>
      </c>
      <c r="G53" s="47"/>
      <c r="H53" s="48"/>
      <c r="I53" s="49"/>
      <c r="J53" s="48"/>
      <c r="K53" s="48"/>
      <c r="L53" s="48"/>
      <c r="M53" s="48"/>
      <c r="N53" s="75"/>
      <c r="O53" s="75"/>
      <c r="P53" s="53"/>
    </row>
    <row r="54">
      <c r="A54" s="49"/>
      <c r="B54" s="48"/>
      <c r="C54" s="48"/>
      <c r="D54" s="48"/>
      <c r="E54" s="48"/>
      <c r="F54" s="61"/>
      <c r="G54" s="48"/>
      <c r="H54" s="48"/>
      <c r="I54" s="49"/>
      <c r="J54" s="48"/>
      <c r="K54" s="48"/>
      <c r="L54" s="48"/>
      <c r="M54" s="48"/>
      <c r="N54" s="53"/>
      <c r="O54" s="53"/>
      <c r="P54" s="53"/>
    </row>
    <row r="55">
      <c r="A55" s="49" t="s">
        <v>90</v>
      </c>
      <c r="B55" s="48"/>
      <c r="C55" s="48"/>
      <c r="D55" s="48"/>
      <c r="E55" s="48"/>
      <c r="F55" s="61">
        <v>1.0</v>
      </c>
      <c r="G55" s="47"/>
      <c r="H55" s="48"/>
      <c r="I55" s="49"/>
      <c r="J55" s="48"/>
      <c r="K55" s="48"/>
      <c r="L55" s="48"/>
      <c r="M55" s="48"/>
      <c r="N55" s="75"/>
      <c r="O55" s="75"/>
      <c r="P55" s="53"/>
    </row>
    <row r="56">
      <c r="A56" s="49" t="s">
        <v>91</v>
      </c>
      <c r="B56" s="48"/>
      <c r="C56" s="48"/>
      <c r="D56" s="48"/>
      <c r="E56" s="48"/>
      <c r="F56" s="61">
        <v>1.0</v>
      </c>
      <c r="G56" s="47"/>
      <c r="H56" s="48"/>
      <c r="I56" s="49"/>
      <c r="J56" s="48"/>
      <c r="K56" s="48"/>
      <c r="L56" s="48"/>
      <c r="M56" s="48"/>
      <c r="N56" s="53"/>
      <c r="O56" s="53"/>
      <c r="P56" s="53"/>
    </row>
    <row r="57">
      <c r="A57" s="49"/>
      <c r="B57" s="48"/>
      <c r="C57" s="48"/>
      <c r="D57" s="48"/>
      <c r="E57" s="48"/>
      <c r="F57" s="61"/>
      <c r="G57" s="47"/>
      <c r="H57" s="48"/>
      <c r="I57" s="49"/>
      <c r="J57" s="48"/>
      <c r="K57" s="48"/>
      <c r="L57" s="48"/>
      <c r="M57" s="48"/>
      <c r="N57" s="53"/>
      <c r="O57" s="53"/>
      <c r="P57" s="53"/>
    </row>
    <row r="58">
      <c r="A58" s="49" t="s">
        <v>92</v>
      </c>
      <c r="B58" s="48"/>
      <c r="C58" s="48"/>
      <c r="D58" s="48"/>
      <c r="E58" s="48"/>
      <c r="F58" s="61">
        <v>1.0</v>
      </c>
      <c r="G58" s="47"/>
      <c r="H58" s="48"/>
      <c r="I58" s="49"/>
      <c r="J58" s="48"/>
      <c r="K58" s="48"/>
      <c r="L58" s="48"/>
      <c r="M58" s="48"/>
      <c r="N58" s="75"/>
      <c r="O58" s="75"/>
      <c r="P58" s="53"/>
    </row>
    <row r="59">
      <c r="A59" s="49" t="s">
        <v>93</v>
      </c>
      <c r="B59" s="48"/>
      <c r="C59" s="48"/>
      <c r="D59" s="48"/>
      <c r="E59" s="48"/>
      <c r="F59" s="61">
        <v>1.0</v>
      </c>
      <c r="G59" s="68"/>
      <c r="H59" s="48"/>
      <c r="I59" s="69"/>
      <c r="J59" s="48"/>
      <c r="K59" s="48"/>
      <c r="L59" s="48"/>
      <c r="M59" s="48"/>
      <c r="N59" s="80"/>
      <c r="O59" s="80"/>
      <c r="P59" s="53"/>
    </row>
    <row r="60">
      <c r="A60" s="49" t="s">
        <v>94</v>
      </c>
      <c r="B60" s="48"/>
      <c r="C60" s="48"/>
      <c r="D60" s="48"/>
      <c r="E60" s="48"/>
      <c r="F60" s="61">
        <v>1.0</v>
      </c>
      <c r="G60" s="61"/>
      <c r="H60" s="48"/>
      <c r="I60" s="49"/>
      <c r="J60" s="48"/>
      <c r="K60" s="48"/>
      <c r="L60" s="48"/>
      <c r="M60" s="48"/>
      <c r="N60" s="80"/>
      <c r="O60" s="80"/>
      <c r="P60" s="53"/>
    </row>
    <row r="61">
      <c r="A61" s="49" t="s">
        <v>95</v>
      </c>
      <c r="B61" s="48"/>
      <c r="C61" s="48"/>
      <c r="D61" s="48"/>
      <c r="E61" s="48"/>
      <c r="F61" s="61">
        <v>1.0</v>
      </c>
      <c r="G61" s="61"/>
      <c r="H61" s="48"/>
      <c r="I61" s="69"/>
      <c r="J61" s="48"/>
      <c r="K61" s="48"/>
      <c r="L61" s="48"/>
      <c r="M61" s="48"/>
      <c r="N61" s="81"/>
      <c r="O61" s="81"/>
      <c r="P61" s="53"/>
    </row>
    <row r="62">
      <c r="A62" s="49" t="s">
        <v>96</v>
      </c>
      <c r="B62" s="48"/>
      <c r="C62" s="48"/>
      <c r="D62" s="48"/>
      <c r="E62" s="48"/>
      <c r="F62" s="61">
        <v>1.0</v>
      </c>
      <c r="G62" s="61"/>
      <c r="H62" s="48"/>
      <c r="I62" s="69"/>
      <c r="J62" s="48"/>
      <c r="K62" s="48"/>
      <c r="L62" s="48"/>
      <c r="M62" s="48"/>
      <c r="N62" s="80"/>
      <c r="O62" s="80"/>
      <c r="P62" s="53"/>
    </row>
    <row r="63">
      <c r="A63" s="49" t="s">
        <v>97</v>
      </c>
      <c r="B63" s="48"/>
      <c r="C63" s="48"/>
      <c r="D63" s="48"/>
      <c r="E63" s="48"/>
      <c r="F63" s="61">
        <v>1.0</v>
      </c>
      <c r="G63" s="61"/>
      <c r="H63" s="48"/>
      <c r="I63" s="69"/>
      <c r="J63" s="48"/>
      <c r="K63" s="48"/>
      <c r="L63" s="48"/>
      <c r="M63" s="48"/>
      <c r="N63" s="81"/>
      <c r="O63" s="81"/>
      <c r="P63" s="53"/>
    </row>
    <row r="64">
      <c r="A64" s="49" t="s">
        <v>98</v>
      </c>
      <c r="B64" s="48"/>
      <c r="C64" s="48"/>
      <c r="D64" s="48"/>
      <c r="E64" s="48"/>
      <c r="F64" s="61">
        <v>1.0</v>
      </c>
      <c r="G64" s="47"/>
      <c r="H64" s="48"/>
      <c r="I64" s="49"/>
      <c r="J64" s="48"/>
      <c r="K64" s="48"/>
      <c r="L64" s="48"/>
      <c r="M64" s="48"/>
      <c r="N64" s="53"/>
      <c r="O64" s="53"/>
      <c r="P64" s="53"/>
    </row>
    <row r="65">
      <c r="A65" s="49" t="s">
        <v>99</v>
      </c>
      <c r="B65" s="48"/>
      <c r="C65" s="48"/>
      <c r="D65" s="48"/>
      <c r="E65" s="48"/>
      <c r="F65" s="61">
        <v>1.0</v>
      </c>
      <c r="G65" s="47"/>
      <c r="H65" s="48"/>
      <c r="I65" s="49"/>
      <c r="J65" s="48"/>
      <c r="K65" s="48"/>
      <c r="L65" s="48"/>
      <c r="M65" s="48"/>
      <c r="N65" s="75"/>
      <c r="O65" s="75"/>
      <c r="P65" s="53"/>
    </row>
    <row r="66">
      <c r="A66" s="49" t="s">
        <v>100</v>
      </c>
      <c r="B66" s="48"/>
      <c r="C66" s="48"/>
      <c r="D66" s="48"/>
      <c r="E66" s="48"/>
      <c r="F66" s="61">
        <v>1.0</v>
      </c>
      <c r="G66" s="47"/>
      <c r="H66" s="48"/>
      <c r="I66" s="49"/>
      <c r="J66" s="48"/>
      <c r="K66" s="48"/>
      <c r="L66" s="48"/>
      <c r="M66" s="48"/>
      <c r="N66" s="75"/>
      <c r="O66" s="75"/>
      <c r="P66" s="53"/>
    </row>
    <row r="67">
      <c r="A67" s="49" t="s">
        <v>101</v>
      </c>
      <c r="B67" s="48"/>
      <c r="C67" s="48"/>
      <c r="D67" s="48"/>
      <c r="E67" s="48"/>
      <c r="F67" s="61">
        <v>1.0</v>
      </c>
      <c r="G67" s="68"/>
      <c r="H67" s="48"/>
      <c r="I67" s="49"/>
      <c r="J67" s="48"/>
      <c r="K67" s="48"/>
      <c r="L67" s="48"/>
      <c r="M67" s="48"/>
      <c r="N67" s="75"/>
      <c r="O67" s="75"/>
      <c r="P67" s="53"/>
    </row>
    <row r="68">
      <c r="A68" s="49"/>
      <c r="B68" s="48"/>
      <c r="C68" s="48"/>
      <c r="D68" s="48"/>
      <c r="E68" s="48"/>
      <c r="F68" s="48"/>
      <c r="G68" s="48"/>
      <c r="H68" s="48"/>
      <c r="I68" s="69"/>
      <c r="J68" s="48"/>
      <c r="K68" s="48"/>
      <c r="L68" s="48"/>
      <c r="M68" s="48"/>
      <c r="N68" s="80"/>
      <c r="O68" s="75"/>
      <c r="P68" s="53"/>
    </row>
    <row r="69">
      <c r="A69" s="49"/>
      <c r="B69" s="48"/>
      <c r="C69" s="48"/>
      <c r="D69" s="48"/>
      <c r="E69" s="48"/>
      <c r="F69" s="48"/>
      <c r="G69" s="48"/>
      <c r="H69" s="48"/>
      <c r="I69" s="69"/>
      <c r="J69" s="48"/>
      <c r="K69" s="48"/>
      <c r="L69" s="48"/>
      <c r="M69" s="48"/>
      <c r="N69" s="80"/>
      <c r="O69" s="75"/>
      <c r="P69" s="53"/>
    </row>
    <row r="70">
      <c r="A70" s="49"/>
      <c r="B70" s="48"/>
      <c r="C70" s="48"/>
      <c r="D70" s="48"/>
      <c r="E70" s="48"/>
      <c r="F70" s="48"/>
      <c r="G70" s="48"/>
      <c r="H70" s="48"/>
      <c r="I70" s="69"/>
      <c r="J70" s="48"/>
      <c r="K70" s="48"/>
      <c r="L70" s="48"/>
      <c r="M70" s="48"/>
      <c r="N70" s="80"/>
      <c r="O70" s="75"/>
      <c r="P70" s="53"/>
    </row>
    <row r="71">
      <c r="A71" s="49"/>
      <c r="B71" s="48"/>
      <c r="C71" s="48"/>
      <c r="D71" s="48"/>
      <c r="E71" s="48"/>
      <c r="F71" s="48"/>
      <c r="G71" s="48"/>
      <c r="H71" s="48"/>
      <c r="I71" s="49"/>
      <c r="J71" s="48"/>
      <c r="K71" s="48"/>
      <c r="L71" s="48"/>
      <c r="M71" s="48"/>
      <c r="N71" s="75"/>
      <c r="O71" s="75"/>
      <c r="P71" s="53"/>
    </row>
    <row r="72">
      <c r="A72" s="49"/>
      <c r="B72" s="48"/>
      <c r="C72" s="48"/>
      <c r="D72" s="48"/>
      <c r="E72" s="48"/>
      <c r="F72" s="48"/>
      <c r="G72" s="48"/>
      <c r="H72" s="48"/>
      <c r="I72" s="49"/>
      <c r="J72" s="48"/>
      <c r="K72" s="48"/>
      <c r="L72" s="48"/>
      <c r="M72" s="48"/>
      <c r="N72" s="75"/>
      <c r="O72" s="75"/>
      <c r="P72" s="53"/>
    </row>
    <row r="73">
      <c r="A73" s="82" t="s">
        <v>102</v>
      </c>
      <c r="B73" s="82" t="s">
        <v>102</v>
      </c>
      <c r="C73" s="82" t="s">
        <v>102</v>
      </c>
      <c r="D73" s="82" t="s">
        <v>102</v>
      </c>
      <c r="E73" s="82" t="s">
        <v>102</v>
      </c>
      <c r="F73" s="82" t="s">
        <v>102</v>
      </c>
      <c r="G73" s="82" t="s">
        <v>102</v>
      </c>
      <c r="H73" s="82" t="s">
        <v>102</v>
      </c>
      <c r="I73" s="82" t="s">
        <v>102</v>
      </c>
      <c r="J73" s="82" t="s">
        <v>102</v>
      </c>
      <c r="K73" s="82" t="s">
        <v>102</v>
      </c>
      <c r="L73" s="82" t="s">
        <v>102</v>
      </c>
      <c r="M73" s="82" t="s">
        <v>102</v>
      </c>
      <c r="N73" s="83" t="s">
        <v>102</v>
      </c>
      <c r="O73" s="83" t="s">
        <v>102</v>
      </c>
      <c r="P73" s="3"/>
    </row>
    <row r="74">
      <c r="A74" s="56"/>
      <c r="B74" s="57"/>
      <c r="C74" s="57"/>
      <c r="D74" s="57"/>
      <c r="E74" s="57"/>
      <c r="F74" s="57"/>
      <c r="G74" s="57"/>
      <c r="H74" s="57"/>
      <c r="I74" s="56"/>
      <c r="J74" s="57"/>
      <c r="K74" s="57"/>
      <c r="L74" s="57"/>
      <c r="M74" s="57"/>
      <c r="N74" s="3"/>
      <c r="O74" s="3"/>
      <c r="P74" s="3"/>
    </row>
    <row r="75">
      <c r="A75" s="82" t="s">
        <v>103</v>
      </c>
      <c r="B75" s="57"/>
      <c r="C75" s="57"/>
      <c r="D75" s="57"/>
      <c r="E75" s="57"/>
      <c r="F75" s="57"/>
      <c r="G75" s="57"/>
      <c r="H75" s="57"/>
      <c r="I75" s="56"/>
      <c r="J75" s="57"/>
      <c r="K75" s="57"/>
      <c r="L75" s="57"/>
      <c r="M75" s="57"/>
      <c r="N75" s="42"/>
      <c r="O75" s="42"/>
      <c r="P75" s="42"/>
      <c r="Q75" s="44"/>
      <c r="R75" s="44"/>
      <c r="S75" s="44"/>
      <c r="T75" s="44"/>
      <c r="U75" s="44"/>
      <c r="V75" s="44"/>
      <c r="W75" s="44"/>
      <c r="X75" s="44"/>
      <c r="Y75" s="44"/>
      <c r="Z75" s="44"/>
    </row>
    <row r="76">
      <c r="A76" s="45" t="s">
        <v>27</v>
      </c>
      <c r="B76" s="47">
        <f t="shared" ref="B76:G76" si="3">sumUpToRowWithEnd(B87:B1070)</f>
        <v>13</v>
      </c>
      <c r="C76" s="47">
        <f t="shared" si="3"/>
        <v>12.5</v>
      </c>
      <c r="D76" s="47">
        <f t="shared" si="3"/>
        <v>23</v>
      </c>
      <c r="E76" s="47">
        <f t="shared" si="3"/>
        <v>20.5</v>
      </c>
      <c r="F76" s="47">
        <f t="shared" si="3"/>
        <v>20</v>
      </c>
      <c r="G76" s="47">
        <f t="shared" si="3"/>
        <v>0</v>
      </c>
      <c r="H76" s="48"/>
      <c r="I76" s="49"/>
      <c r="J76" s="47">
        <f t="shared" ref="J76:O76" si="4">sumUpToRowWithEnd(J87:J1070)</f>
        <v>13</v>
      </c>
      <c r="K76" s="47">
        <f t="shared" si="4"/>
        <v>12.5</v>
      </c>
      <c r="L76" s="47">
        <f t="shared" si="4"/>
        <v>29</v>
      </c>
      <c r="M76" s="47">
        <f t="shared" si="4"/>
        <v>22.5</v>
      </c>
      <c r="N76" s="50">
        <f t="shared" si="4"/>
        <v>0</v>
      </c>
      <c r="O76" s="50">
        <f t="shared" si="4"/>
        <v>0</v>
      </c>
      <c r="P76" s="3"/>
    </row>
    <row r="77">
      <c r="A77" s="51" t="s">
        <v>28</v>
      </c>
      <c r="B77" s="84">
        <f>K76/J76</f>
        <v>0.9615384615</v>
      </c>
      <c r="C77" s="48"/>
      <c r="D77" s="48"/>
      <c r="E77" s="48"/>
      <c r="F77" s="48"/>
      <c r="G77" s="48"/>
      <c r="H77" s="48"/>
      <c r="I77" s="49"/>
      <c r="J77" s="48"/>
      <c r="K77" s="48"/>
      <c r="L77" s="48"/>
      <c r="M77" s="48"/>
      <c r="N77" s="53"/>
      <c r="O77" s="53"/>
      <c r="P77" s="3"/>
    </row>
    <row r="78">
      <c r="A78" s="51" t="s">
        <v>29</v>
      </c>
      <c r="B78" s="84">
        <f>C76/B76</f>
        <v>0.9615384615</v>
      </c>
      <c r="C78" s="48"/>
      <c r="D78" s="48"/>
      <c r="E78" s="48"/>
      <c r="F78" s="48"/>
      <c r="G78" s="48"/>
      <c r="H78" s="48"/>
      <c r="I78" s="49"/>
      <c r="J78" s="48"/>
      <c r="K78" s="48"/>
      <c r="L78" s="48"/>
      <c r="M78" s="48"/>
      <c r="N78" s="53"/>
      <c r="O78" s="53"/>
      <c r="P78" s="3"/>
    </row>
    <row r="79">
      <c r="A79" s="51" t="s">
        <v>30</v>
      </c>
      <c r="B79" s="84">
        <f>2*B77*B78/(B77+B78)</f>
        <v>0.9615384615</v>
      </c>
      <c r="C79" s="48"/>
      <c r="D79" s="48"/>
      <c r="E79" s="48"/>
      <c r="F79" s="48"/>
      <c r="G79" s="48"/>
      <c r="H79" s="48"/>
      <c r="I79" s="49"/>
      <c r="J79" s="48"/>
      <c r="K79" s="48"/>
      <c r="L79" s="48"/>
      <c r="M79" s="48"/>
      <c r="N79" s="53"/>
      <c r="O79" s="53"/>
      <c r="P79" s="3"/>
    </row>
    <row r="80">
      <c r="A80" s="51" t="s">
        <v>31</v>
      </c>
      <c r="B80" s="84">
        <f>M76/L76</f>
        <v>0.775862069</v>
      </c>
      <c r="C80" s="48"/>
      <c r="D80" s="48"/>
      <c r="E80" s="48"/>
      <c r="F80" s="48"/>
      <c r="G80" s="48"/>
      <c r="H80" s="48"/>
      <c r="I80" s="49"/>
      <c r="J80" s="48"/>
      <c r="K80" s="48"/>
      <c r="L80" s="48"/>
      <c r="M80" s="48"/>
      <c r="N80" s="53"/>
      <c r="O80" s="53"/>
      <c r="P80" s="3"/>
    </row>
    <row r="81">
      <c r="A81" s="51" t="s">
        <v>32</v>
      </c>
      <c r="B81" s="84">
        <f>E76/D76</f>
        <v>0.8913043478</v>
      </c>
      <c r="C81" s="48"/>
      <c r="D81" s="48"/>
      <c r="E81" s="48"/>
      <c r="F81" s="48"/>
      <c r="G81" s="48"/>
      <c r="H81" s="48"/>
      <c r="I81" s="49"/>
      <c r="J81" s="48"/>
      <c r="K81" s="48"/>
      <c r="L81" s="48"/>
      <c r="M81" s="48"/>
      <c r="N81" s="53"/>
      <c r="O81" s="53"/>
      <c r="P81" s="3"/>
    </row>
    <row r="82">
      <c r="A82" s="51" t="s">
        <v>33</v>
      </c>
      <c r="B82" s="84">
        <f>2*B80*B81/(B80+B81)</f>
        <v>0.8295863309</v>
      </c>
      <c r="C82" s="48"/>
      <c r="D82" s="48"/>
      <c r="E82" s="48"/>
      <c r="F82" s="48"/>
      <c r="G82" s="48"/>
      <c r="H82" s="48"/>
      <c r="I82" s="49"/>
      <c r="J82" s="48"/>
      <c r="K82" s="48"/>
      <c r="L82" s="48"/>
      <c r="M82" s="48"/>
      <c r="N82" s="53"/>
      <c r="O82" s="53"/>
      <c r="P82" s="3"/>
    </row>
    <row r="83">
      <c r="A83" s="51" t="s">
        <v>34</v>
      </c>
      <c r="B83" s="84" t="str">
        <f>O76/N76</f>
        <v>#DIV/0!</v>
      </c>
      <c r="C83" s="48"/>
      <c r="D83" s="48"/>
      <c r="E83" s="48"/>
      <c r="F83" s="48"/>
      <c r="G83" s="48"/>
      <c r="H83" s="48"/>
      <c r="I83" s="49"/>
      <c r="J83" s="48"/>
      <c r="K83" s="48"/>
      <c r="L83" s="48"/>
      <c r="M83" s="48"/>
      <c r="N83" s="53"/>
      <c r="O83" s="53"/>
      <c r="P83" s="3"/>
    </row>
    <row r="84">
      <c r="A84" s="51" t="s">
        <v>35</v>
      </c>
      <c r="B84" s="84">
        <f>G76/F76</f>
        <v>0</v>
      </c>
      <c r="C84" s="48"/>
      <c r="D84" s="48"/>
      <c r="E84" s="48"/>
      <c r="F84" s="48"/>
      <c r="G84" s="48"/>
      <c r="H84" s="48"/>
      <c r="I84" s="49"/>
      <c r="J84" s="48"/>
      <c r="K84" s="48"/>
      <c r="L84" s="48"/>
      <c r="M84" s="48"/>
      <c r="N84" s="53"/>
      <c r="O84" s="53"/>
      <c r="P84" s="3"/>
    </row>
    <row r="85">
      <c r="A85" s="54" t="s">
        <v>36</v>
      </c>
      <c r="B85" s="85" t="str">
        <f>2*B83*B84/(B83+B84)</f>
        <v>#DIV/0!</v>
      </c>
      <c r="C85" s="48"/>
      <c r="D85" s="48"/>
      <c r="E85" s="48"/>
      <c r="F85" s="48"/>
      <c r="G85" s="48"/>
      <c r="H85" s="48"/>
      <c r="I85" s="49"/>
      <c r="J85" s="48"/>
      <c r="K85" s="48"/>
      <c r="L85" s="48"/>
      <c r="M85" s="48"/>
      <c r="N85" s="53"/>
      <c r="O85" s="53"/>
      <c r="P85" s="3"/>
    </row>
    <row r="86">
      <c r="A86" s="56"/>
      <c r="B86" s="57"/>
      <c r="C86" s="57"/>
      <c r="D86" s="57"/>
      <c r="E86" s="57"/>
      <c r="F86" s="57"/>
      <c r="G86" s="57"/>
      <c r="H86" s="57"/>
      <c r="I86" s="56"/>
      <c r="J86" s="57"/>
      <c r="K86" s="57"/>
      <c r="L86" s="57"/>
      <c r="M86" s="57"/>
      <c r="N86" s="3"/>
      <c r="O86" s="3"/>
      <c r="P86" s="3"/>
    </row>
    <row r="87">
      <c r="A87" s="58" t="s">
        <v>37</v>
      </c>
      <c r="B87" s="48" t="s">
        <v>38</v>
      </c>
      <c r="C87" s="48" t="s">
        <v>39</v>
      </c>
      <c r="D87" s="48" t="s">
        <v>40</v>
      </c>
      <c r="E87" s="48" t="s">
        <v>41</v>
      </c>
      <c r="F87" s="48" t="s">
        <v>42</v>
      </c>
      <c r="G87" s="48" t="s">
        <v>43</v>
      </c>
      <c r="H87" s="48" t="s">
        <v>44</v>
      </c>
      <c r="I87" s="58" t="s">
        <v>37</v>
      </c>
      <c r="J87" s="48" t="s">
        <v>38</v>
      </c>
      <c r="K87" s="48" t="s">
        <v>39</v>
      </c>
      <c r="L87" s="48" t="s">
        <v>40</v>
      </c>
      <c r="M87" s="48" t="s">
        <v>41</v>
      </c>
      <c r="N87" s="59" t="s">
        <v>42</v>
      </c>
      <c r="O87" s="59" t="s">
        <v>43</v>
      </c>
      <c r="P87" s="59" t="s">
        <v>45</v>
      </c>
    </row>
    <row r="88">
      <c r="A88" s="64" t="s">
        <v>104</v>
      </c>
      <c r="B88" s="47">
        <v>1.0</v>
      </c>
      <c r="C88" s="61">
        <v>1.0</v>
      </c>
      <c r="D88" s="61">
        <v>4.0</v>
      </c>
      <c r="E88" s="61">
        <v>3.0</v>
      </c>
      <c r="F88" s="48"/>
      <c r="G88" s="48"/>
      <c r="H88" s="48"/>
      <c r="I88" s="69" t="s">
        <v>105</v>
      </c>
      <c r="J88" s="61">
        <v>1.0</v>
      </c>
      <c r="K88" s="61">
        <v>1.0</v>
      </c>
      <c r="L88" s="61">
        <v>4.0</v>
      </c>
      <c r="M88" s="61">
        <v>3.0</v>
      </c>
      <c r="N88" s="53"/>
      <c r="O88" s="53"/>
      <c r="P88" s="53"/>
    </row>
    <row r="89">
      <c r="A89" s="64" t="s">
        <v>106</v>
      </c>
      <c r="B89" s="61">
        <v>1.0</v>
      </c>
      <c r="C89" s="61">
        <v>1.0</v>
      </c>
      <c r="D89" s="61">
        <v>4.0</v>
      </c>
      <c r="E89" s="61">
        <v>3.0</v>
      </c>
      <c r="F89" s="48"/>
      <c r="G89" s="48"/>
      <c r="H89" s="48"/>
      <c r="I89" s="63" t="s">
        <v>107</v>
      </c>
      <c r="J89" s="61">
        <v>1.0</v>
      </c>
      <c r="K89" s="61">
        <v>1.0</v>
      </c>
      <c r="L89" s="61">
        <v>3.0</v>
      </c>
      <c r="M89" s="61">
        <v>4.0</v>
      </c>
      <c r="N89" s="53"/>
      <c r="O89" s="53"/>
      <c r="P89" s="53"/>
    </row>
    <row r="90">
      <c r="A90" s="49"/>
      <c r="B90" s="47"/>
      <c r="C90" s="47"/>
      <c r="D90" s="47"/>
      <c r="E90" s="47"/>
      <c r="F90" s="48"/>
      <c r="G90" s="48"/>
      <c r="H90" s="48"/>
      <c r="I90" s="69"/>
      <c r="J90" s="68"/>
      <c r="K90" s="68"/>
      <c r="L90" s="68"/>
      <c r="M90" s="68"/>
      <c r="N90" s="53"/>
      <c r="O90" s="53"/>
      <c r="P90" s="53"/>
    </row>
    <row r="91">
      <c r="A91" s="49"/>
      <c r="B91" s="48"/>
      <c r="C91" s="48"/>
      <c r="D91" s="48"/>
      <c r="E91" s="48"/>
      <c r="F91" s="48"/>
      <c r="G91" s="48"/>
      <c r="H91" s="48"/>
      <c r="I91" s="49"/>
      <c r="J91" s="48"/>
      <c r="K91" s="48"/>
      <c r="L91" s="48"/>
      <c r="M91" s="48"/>
      <c r="N91" s="53"/>
      <c r="O91" s="53"/>
      <c r="P91" s="53"/>
    </row>
    <row r="92">
      <c r="A92" s="58" t="s">
        <v>52</v>
      </c>
      <c r="B92" s="70"/>
      <c r="C92" s="70"/>
      <c r="D92" s="70"/>
      <c r="E92" s="70"/>
      <c r="F92" s="70"/>
      <c r="G92" s="70"/>
      <c r="H92" s="70"/>
      <c r="I92" s="58"/>
      <c r="J92" s="70"/>
      <c r="K92" s="70"/>
      <c r="L92" s="70"/>
      <c r="M92" s="70"/>
      <c r="N92" s="73"/>
      <c r="O92" s="73"/>
      <c r="P92" s="59"/>
    </row>
    <row r="93">
      <c r="A93" s="60" t="s">
        <v>108</v>
      </c>
      <c r="B93" s="47">
        <v>1.0</v>
      </c>
      <c r="C93" s="61">
        <v>1.0</v>
      </c>
      <c r="D93" s="47">
        <v>0.0</v>
      </c>
      <c r="E93" s="47"/>
      <c r="F93" s="48"/>
      <c r="G93" s="48"/>
      <c r="H93" s="48"/>
      <c r="I93" s="64" t="s">
        <v>109</v>
      </c>
      <c r="J93" s="61">
        <v>1.0</v>
      </c>
      <c r="K93" s="61">
        <v>1.0</v>
      </c>
      <c r="L93" s="61">
        <v>1.0</v>
      </c>
      <c r="M93" s="61">
        <v>0.0</v>
      </c>
      <c r="N93" s="53"/>
      <c r="O93" s="53"/>
      <c r="P93" s="75"/>
    </row>
    <row r="94">
      <c r="A94" s="76" t="s">
        <v>110</v>
      </c>
      <c r="B94" s="47">
        <v>1.0</v>
      </c>
      <c r="C94" s="61">
        <v>1.0</v>
      </c>
      <c r="D94" s="61">
        <v>4.0</v>
      </c>
      <c r="E94" s="61">
        <v>4.0</v>
      </c>
      <c r="F94" s="48"/>
      <c r="G94" s="48"/>
      <c r="H94" s="47"/>
      <c r="I94" s="76" t="s">
        <v>111</v>
      </c>
      <c r="J94" s="68">
        <v>1.0</v>
      </c>
      <c r="K94" s="68">
        <v>1.0</v>
      </c>
      <c r="L94" s="68">
        <v>4.0</v>
      </c>
      <c r="M94" s="68">
        <v>4.0</v>
      </c>
      <c r="N94" s="53"/>
      <c r="O94" s="53"/>
      <c r="P94" s="53"/>
    </row>
    <row r="95">
      <c r="A95" s="60" t="s">
        <v>112</v>
      </c>
      <c r="B95" s="47">
        <v>1.0</v>
      </c>
      <c r="C95" s="61">
        <v>1.0</v>
      </c>
      <c r="D95" s="61">
        <v>0.0</v>
      </c>
      <c r="E95" s="47"/>
      <c r="F95" s="48"/>
      <c r="G95" s="48"/>
      <c r="H95" s="48"/>
      <c r="I95" s="76" t="s">
        <v>113</v>
      </c>
      <c r="J95" s="68">
        <v>1.0</v>
      </c>
      <c r="K95" s="68">
        <v>1.0</v>
      </c>
      <c r="L95" s="68">
        <v>0.0</v>
      </c>
      <c r="M95" s="68">
        <v>0.0</v>
      </c>
      <c r="N95" s="53"/>
      <c r="O95" s="53"/>
      <c r="P95" s="53"/>
    </row>
    <row r="96">
      <c r="A96" s="60" t="s">
        <v>114</v>
      </c>
      <c r="B96" s="47">
        <v>1.0</v>
      </c>
      <c r="C96" s="61">
        <v>1.0</v>
      </c>
      <c r="D96" s="61">
        <v>2.0</v>
      </c>
      <c r="E96" s="61">
        <v>2.0</v>
      </c>
      <c r="F96" s="48"/>
      <c r="G96" s="48"/>
      <c r="H96" s="47"/>
      <c r="I96" s="69" t="s">
        <v>115</v>
      </c>
      <c r="J96" s="61">
        <v>1.0</v>
      </c>
      <c r="K96" s="61">
        <v>1.0</v>
      </c>
      <c r="L96" s="61">
        <v>3.0</v>
      </c>
      <c r="M96" s="61">
        <v>2.0</v>
      </c>
      <c r="N96" s="53"/>
      <c r="O96" s="53"/>
      <c r="P96" s="75"/>
    </row>
    <row r="97">
      <c r="A97" s="60" t="s">
        <v>116</v>
      </c>
      <c r="B97" s="47">
        <v>1.0</v>
      </c>
      <c r="C97" s="61">
        <v>1.0</v>
      </c>
      <c r="D97" s="61">
        <v>0.0</v>
      </c>
      <c r="E97" s="47"/>
      <c r="F97" s="48"/>
      <c r="G97" s="48"/>
      <c r="H97" s="48"/>
      <c r="I97" s="69" t="s">
        <v>117</v>
      </c>
      <c r="J97" s="61">
        <v>1.0</v>
      </c>
      <c r="K97" s="61">
        <v>1.0</v>
      </c>
      <c r="L97" s="61">
        <v>1.0</v>
      </c>
      <c r="M97" s="61">
        <v>0.0</v>
      </c>
      <c r="N97" s="53"/>
      <c r="O97" s="53"/>
      <c r="P97" s="75"/>
    </row>
    <row r="98">
      <c r="A98" s="76" t="s">
        <v>118</v>
      </c>
      <c r="B98" s="47">
        <v>1.0</v>
      </c>
      <c r="C98" s="61">
        <v>1.0</v>
      </c>
      <c r="D98" s="61">
        <v>1.0</v>
      </c>
      <c r="E98" s="61">
        <v>1.0</v>
      </c>
      <c r="F98" s="48"/>
      <c r="G98" s="48"/>
      <c r="H98" s="48"/>
      <c r="I98" s="64" t="s">
        <v>119</v>
      </c>
      <c r="J98" s="68">
        <v>1.0</v>
      </c>
      <c r="K98" s="68">
        <v>1.0</v>
      </c>
      <c r="L98" s="68">
        <v>2.0</v>
      </c>
      <c r="M98" s="68">
        <v>1.0</v>
      </c>
      <c r="N98" s="53"/>
      <c r="O98" s="53"/>
      <c r="P98" s="53"/>
    </row>
    <row r="99">
      <c r="A99" s="76" t="s">
        <v>120</v>
      </c>
      <c r="B99" s="47">
        <v>1.0</v>
      </c>
      <c r="C99" s="61">
        <v>1.0</v>
      </c>
      <c r="D99" s="61">
        <v>1.0</v>
      </c>
      <c r="E99" s="61">
        <v>1.0</v>
      </c>
      <c r="F99" s="48"/>
      <c r="G99" s="48"/>
      <c r="H99" s="48"/>
      <c r="I99" s="76" t="s">
        <v>121</v>
      </c>
      <c r="J99" s="68">
        <v>1.0</v>
      </c>
      <c r="K99" s="68">
        <v>1.0</v>
      </c>
      <c r="L99" s="68">
        <v>1.0</v>
      </c>
      <c r="M99" s="68">
        <v>1.0</v>
      </c>
      <c r="N99" s="53"/>
      <c r="O99" s="53"/>
      <c r="P99" s="53"/>
    </row>
    <row r="100">
      <c r="A100" s="76" t="s">
        <v>122</v>
      </c>
      <c r="B100" s="47">
        <v>1.0</v>
      </c>
      <c r="C100" s="61">
        <v>1.0</v>
      </c>
      <c r="D100" s="61">
        <v>1.0</v>
      </c>
      <c r="E100" s="61">
        <v>1.0</v>
      </c>
      <c r="F100" s="48"/>
      <c r="G100" s="48"/>
      <c r="H100" s="47"/>
      <c r="I100" s="63" t="s">
        <v>123</v>
      </c>
      <c r="J100" s="68">
        <v>1.0</v>
      </c>
      <c r="K100" s="68">
        <v>1.0</v>
      </c>
      <c r="L100" s="68">
        <v>1.0</v>
      </c>
      <c r="M100" s="68">
        <v>1.0</v>
      </c>
      <c r="N100" s="53"/>
      <c r="O100" s="53"/>
      <c r="P100" s="53"/>
    </row>
    <row r="101">
      <c r="A101" s="60" t="s">
        <v>124</v>
      </c>
      <c r="B101" s="47">
        <v>1.0</v>
      </c>
      <c r="C101" s="61">
        <v>1.0</v>
      </c>
      <c r="D101" s="61">
        <v>2.0</v>
      </c>
      <c r="E101" s="61">
        <v>2.0</v>
      </c>
      <c r="F101" s="48"/>
      <c r="G101" s="48"/>
      <c r="H101" s="48"/>
      <c r="I101" s="63" t="s">
        <v>125</v>
      </c>
      <c r="J101" s="68">
        <v>1.0</v>
      </c>
      <c r="K101" s="68">
        <v>1.0</v>
      </c>
      <c r="L101" s="68">
        <v>2.0</v>
      </c>
      <c r="M101" s="68">
        <v>2.0</v>
      </c>
      <c r="N101" s="53"/>
      <c r="O101" s="53"/>
      <c r="P101" s="53"/>
    </row>
    <row r="102">
      <c r="A102" s="76" t="s">
        <v>126</v>
      </c>
      <c r="B102" s="47">
        <v>1.0</v>
      </c>
      <c r="C102" s="61">
        <v>1.0</v>
      </c>
      <c r="D102" s="61">
        <v>3.0</v>
      </c>
      <c r="E102" s="61">
        <v>3.0</v>
      </c>
      <c r="F102" s="48"/>
      <c r="G102" s="48"/>
      <c r="H102" s="47"/>
      <c r="I102" s="69" t="s">
        <v>127</v>
      </c>
      <c r="J102" s="61">
        <v>1.0</v>
      </c>
      <c r="K102" s="61">
        <v>1.0</v>
      </c>
      <c r="L102" s="61">
        <v>5.0</v>
      </c>
      <c r="M102" s="61">
        <v>3.5</v>
      </c>
      <c r="N102" s="53"/>
      <c r="O102" s="53"/>
      <c r="P102" s="75"/>
    </row>
    <row r="103">
      <c r="A103" s="86" t="s">
        <v>128</v>
      </c>
      <c r="B103" s="47">
        <v>1.0</v>
      </c>
      <c r="C103" s="61">
        <v>0.5</v>
      </c>
      <c r="D103" s="61">
        <v>1.0</v>
      </c>
      <c r="E103" s="61">
        <v>0.5</v>
      </c>
      <c r="F103" s="48"/>
      <c r="G103" s="48"/>
      <c r="H103" s="48"/>
      <c r="I103" s="79" t="s">
        <v>129</v>
      </c>
      <c r="J103" s="61">
        <v>1.0</v>
      </c>
      <c r="K103" s="61">
        <v>0.5</v>
      </c>
      <c r="L103" s="61">
        <v>2.0</v>
      </c>
      <c r="M103" s="61">
        <v>1.0</v>
      </c>
      <c r="N103" s="53"/>
      <c r="O103" s="53"/>
      <c r="P103" s="75"/>
    </row>
    <row r="104">
      <c r="A104" s="49"/>
      <c r="B104" s="47"/>
      <c r="C104" s="47"/>
      <c r="D104" s="47"/>
      <c r="E104" s="47"/>
      <c r="F104" s="48"/>
      <c r="G104" s="48"/>
      <c r="H104" s="48"/>
      <c r="I104" s="64"/>
      <c r="J104" s="47"/>
      <c r="K104" s="47"/>
      <c r="L104" s="47"/>
      <c r="M104" s="47"/>
      <c r="N104" s="53"/>
      <c r="O104" s="53"/>
      <c r="P104" s="75"/>
    </row>
    <row r="105">
      <c r="A105" s="49"/>
      <c r="B105" s="47"/>
      <c r="C105" s="47"/>
      <c r="D105" s="47"/>
      <c r="E105" s="47"/>
      <c r="F105" s="48"/>
      <c r="G105" s="48"/>
      <c r="H105" s="48"/>
      <c r="I105" s="64"/>
      <c r="J105" s="47"/>
      <c r="K105" s="47"/>
      <c r="L105" s="47"/>
      <c r="M105" s="47"/>
      <c r="N105" s="53"/>
      <c r="O105" s="53"/>
      <c r="P105" s="75"/>
    </row>
    <row r="106">
      <c r="A106" s="49"/>
      <c r="B106" s="48"/>
      <c r="C106" s="48"/>
      <c r="D106" s="48"/>
      <c r="E106" s="48"/>
      <c r="F106" s="48"/>
      <c r="G106" s="48"/>
      <c r="H106" s="48"/>
      <c r="I106" s="64"/>
      <c r="J106" s="48"/>
      <c r="K106" s="48"/>
      <c r="L106" s="48"/>
      <c r="M106" s="48"/>
      <c r="N106" s="53"/>
      <c r="O106" s="53"/>
      <c r="P106" s="53"/>
    </row>
    <row r="107">
      <c r="A107" s="49"/>
      <c r="B107" s="48"/>
      <c r="C107" s="48"/>
      <c r="D107" s="48"/>
      <c r="E107" s="48"/>
      <c r="F107" s="48"/>
      <c r="G107" s="48"/>
      <c r="H107" s="48"/>
      <c r="I107" s="64"/>
      <c r="J107" s="48"/>
      <c r="K107" s="48"/>
      <c r="L107" s="48"/>
      <c r="M107" s="48"/>
      <c r="N107" s="53"/>
      <c r="O107" s="53"/>
      <c r="P107" s="53"/>
    </row>
    <row r="108">
      <c r="A108" s="49"/>
      <c r="B108" s="48"/>
      <c r="C108" s="48"/>
      <c r="D108" s="48"/>
      <c r="E108" s="48"/>
      <c r="F108" s="48"/>
      <c r="G108" s="48"/>
      <c r="H108" s="48"/>
      <c r="I108" s="64"/>
      <c r="J108" s="48"/>
      <c r="K108" s="48"/>
      <c r="L108" s="48"/>
      <c r="M108" s="48"/>
      <c r="N108" s="53"/>
      <c r="O108" s="53"/>
      <c r="P108" s="53"/>
    </row>
    <row r="109">
      <c r="A109" s="49"/>
      <c r="B109" s="48"/>
      <c r="C109" s="48"/>
      <c r="D109" s="48"/>
      <c r="E109" s="48"/>
      <c r="F109" s="48"/>
      <c r="G109" s="48"/>
      <c r="H109" s="48"/>
      <c r="I109" s="49"/>
      <c r="J109" s="48"/>
      <c r="K109" s="48"/>
      <c r="L109" s="48"/>
      <c r="M109" s="48"/>
      <c r="N109" s="53"/>
      <c r="O109" s="53"/>
      <c r="P109" s="53"/>
    </row>
    <row r="110">
      <c r="A110" s="58" t="s">
        <v>79</v>
      </c>
      <c r="B110" s="48"/>
      <c r="C110" s="48"/>
      <c r="D110" s="48"/>
      <c r="E110" s="48"/>
      <c r="F110" s="48"/>
      <c r="G110" s="48"/>
      <c r="H110" s="48"/>
      <c r="I110" s="58" t="s">
        <v>79</v>
      </c>
      <c r="J110" s="48"/>
      <c r="K110" s="48"/>
      <c r="L110" s="48"/>
      <c r="M110" s="48"/>
      <c r="N110" s="59"/>
      <c r="O110" s="59"/>
      <c r="P110" s="59"/>
    </row>
    <row r="111">
      <c r="A111" s="49" t="s">
        <v>130</v>
      </c>
      <c r="B111" s="48"/>
      <c r="C111" s="48"/>
      <c r="D111" s="48"/>
      <c r="E111" s="48"/>
      <c r="F111" s="47">
        <f>counta(A111)</f>
        <v>1</v>
      </c>
      <c r="G111" s="47"/>
      <c r="H111" s="48"/>
      <c r="I111" s="49"/>
      <c r="J111" s="48"/>
      <c r="K111" s="48"/>
      <c r="L111" s="48"/>
      <c r="M111" s="48"/>
      <c r="N111" s="75"/>
      <c r="O111" s="75"/>
      <c r="P111" s="53"/>
    </row>
    <row r="112">
      <c r="A112" s="49" t="s">
        <v>131</v>
      </c>
      <c r="B112" s="48"/>
      <c r="C112" s="48"/>
      <c r="D112" s="48"/>
      <c r="E112" s="48"/>
      <c r="F112" s="47">
        <f t="shared" ref="F112:F118" si="5">COUNTA(A112)</f>
        <v>1</v>
      </c>
      <c r="G112" s="47"/>
      <c r="H112" s="48"/>
      <c r="I112" s="49"/>
      <c r="J112" s="48"/>
      <c r="K112" s="48"/>
      <c r="L112" s="48"/>
      <c r="M112" s="48"/>
      <c r="N112" s="75"/>
      <c r="O112" s="75"/>
      <c r="P112" s="53"/>
    </row>
    <row r="113">
      <c r="A113" s="49" t="s">
        <v>132</v>
      </c>
      <c r="B113" s="48"/>
      <c r="C113" s="48"/>
      <c r="D113" s="48"/>
      <c r="E113" s="48"/>
      <c r="F113" s="47">
        <f t="shared" si="5"/>
        <v>1</v>
      </c>
      <c r="G113" s="48"/>
      <c r="H113" s="48"/>
      <c r="I113" s="49"/>
      <c r="J113" s="48"/>
      <c r="K113" s="48"/>
      <c r="L113" s="48"/>
      <c r="M113" s="48"/>
      <c r="N113" s="53"/>
      <c r="O113" s="53"/>
      <c r="P113" s="53"/>
    </row>
    <row r="114">
      <c r="A114" s="49" t="s">
        <v>133</v>
      </c>
      <c r="B114" s="48"/>
      <c r="C114" s="48"/>
      <c r="D114" s="48"/>
      <c r="E114" s="48"/>
      <c r="F114" s="47">
        <f t="shared" si="5"/>
        <v>1</v>
      </c>
      <c r="G114" s="47"/>
      <c r="H114" s="48"/>
      <c r="I114" s="49"/>
      <c r="J114" s="48"/>
      <c r="K114" s="48"/>
      <c r="L114" s="48"/>
      <c r="M114" s="48"/>
      <c r="N114" s="53"/>
      <c r="O114" s="53"/>
      <c r="P114" s="53"/>
    </row>
    <row r="115">
      <c r="A115" s="49" t="s">
        <v>134</v>
      </c>
      <c r="B115" s="48"/>
      <c r="C115" s="48"/>
      <c r="D115" s="48"/>
      <c r="E115" s="48"/>
      <c r="F115" s="47">
        <f t="shared" si="5"/>
        <v>1</v>
      </c>
      <c r="G115" s="47"/>
      <c r="H115" s="48"/>
      <c r="I115" s="49"/>
      <c r="J115" s="48"/>
      <c r="K115" s="48"/>
      <c r="L115" s="48"/>
      <c r="M115" s="48"/>
      <c r="N115" s="75"/>
      <c r="O115" s="75"/>
      <c r="P115" s="53"/>
    </row>
    <row r="116">
      <c r="A116" s="49" t="s">
        <v>135</v>
      </c>
      <c r="B116" s="48"/>
      <c r="C116" s="48"/>
      <c r="D116" s="48"/>
      <c r="E116" s="48"/>
      <c r="F116" s="47">
        <f t="shared" si="5"/>
        <v>1</v>
      </c>
      <c r="G116" s="47"/>
      <c r="H116" s="48"/>
      <c r="I116" s="49"/>
      <c r="J116" s="48"/>
      <c r="K116" s="48"/>
      <c r="L116" s="48"/>
      <c r="M116" s="48"/>
      <c r="N116" s="53"/>
      <c r="O116" s="53"/>
      <c r="P116" s="53"/>
    </row>
    <row r="117">
      <c r="A117" s="49" t="s">
        <v>136</v>
      </c>
      <c r="B117" s="48"/>
      <c r="C117" s="48"/>
      <c r="D117" s="48"/>
      <c r="E117" s="48"/>
      <c r="F117" s="47">
        <f t="shared" si="5"/>
        <v>1</v>
      </c>
      <c r="G117" s="47"/>
      <c r="H117" s="48"/>
      <c r="I117" s="49"/>
      <c r="J117" s="48"/>
      <c r="K117" s="48"/>
      <c r="L117" s="48"/>
      <c r="M117" s="48"/>
      <c r="N117" s="53"/>
      <c r="O117" s="53"/>
      <c r="P117" s="53"/>
    </row>
    <row r="118">
      <c r="A118" s="49" t="s">
        <v>137</v>
      </c>
      <c r="B118" s="48"/>
      <c r="C118" s="48"/>
      <c r="D118" s="48"/>
      <c r="E118" s="48"/>
      <c r="F118" s="47">
        <f t="shared" si="5"/>
        <v>1</v>
      </c>
      <c r="G118" s="47"/>
      <c r="H118" s="48"/>
      <c r="I118" s="49"/>
      <c r="J118" s="48"/>
      <c r="K118" s="48"/>
      <c r="L118" s="48"/>
      <c r="M118" s="48"/>
      <c r="N118" s="75"/>
      <c r="O118" s="75"/>
      <c r="P118" s="53"/>
    </row>
    <row r="119">
      <c r="A119" s="49"/>
      <c r="B119" s="48"/>
      <c r="C119" s="48"/>
      <c r="D119" s="48"/>
      <c r="E119" s="48"/>
      <c r="F119" s="47"/>
      <c r="G119" s="47"/>
      <c r="H119" s="48"/>
      <c r="I119" s="49"/>
      <c r="J119" s="48"/>
      <c r="K119" s="48"/>
      <c r="L119" s="48"/>
      <c r="M119" s="48"/>
      <c r="N119" s="53"/>
      <c r="O119" s="53"/>
      <c r="P119" s="53"/>
    </row>
    <row r="120">
      <c r="A120" s="49" t="s">
        <v>138</v>
      </c>
      <c r="B120" s="48"/>
      <c r="C120" s="48"/>
      <c r="D120" s="48"/>
      <c r="E120" s="48"/>
      <c r="F120" s="47">
        <f t="shared" ref="F120:F130" si="6">COUNTA(A120)</f>
        <v>1</v>
      </c>
      <c r="G120" s="47"/>
      <c r="H120" s="48"/>
      <c r="I120" s="49"/>
      <c r="J120" s="48"/>
      <c r="K120" s="48"/>
      <c r="L120" s="48"/>
      <c r="M120" s="48"/>
      <c r="N120" s="75"/>
      <c r="O120" s="75"/>
      <c r="P120" s="53"/>
    </row>
    <row r="121">
      <c r="A121" s="49" t="s">
        <v>139</v>
      </c>
      <c r="B121" s="48"/>
      <c r="C121" s="48"/>
      <c r="D121" s="48"/>
      <c r="E121" s="48"/>
      <c r="F121" s="47">
        <f t="shared" si="6"/>
        <v>1</v>
      </c>
      <c r="G121" s="48"/>
      <c r="H121" s="48"/>
      <c r="I121" s="49"/>
      <c r="J121" s="48"/>
      <c r="K121" s="48"/>
      <c r="L121" s="48"/>
      <c r="M121" s="48"/>
      <c r="N121" s="53"/>
      <c r="O121" s="53"/>
      <c r="P121" s="53"/>
    </row>
    <row r="122">
      <c r="A122" s="49" t="s">
        <v>140</v>
      </c>
      <c r="B122" s="48"/>
      <c r="C122" s="48"/>
      <c r="D122" s="48"/>
      <c r="E122" s="48"/>
      <c r="F122" s="47">
        <f t="shared" si="6"/>
        <v>1</v>
      </c>
      <c r="G122" s="61"/>
      <c r="H122" s="48"/>
      <c r="I122" s="69"/>
      <c r="J122" s="48"/>
      <c r="K122" s="48"/>
      <c r="L122" s="48"/>
      <c r="M122" s="48"/>
      <c r="N122" s="80"/>
      <c r="O122" s="80"/>
      <c r="P122" s="53"/>
    </row>
    <row r="123">
      <c r="A123" s="49" t="s">
        <v>141</v>
      </c>
      <c r="B123" s="48"/>
      <c r="C123" s="48"/>
      <c r="D123" s="48"/>
      <c r="E123" s="48"/>
      <c r="F123" s="47">
        <f t="shared" si="6"/>
        <v>1</v>
      </c>
      <c r="G123" s="61"/>
      <c r="H123" s="48"/>
      <c r="I123" s="49"/>
      <c r="J123" s="48"/>
      <c r="K123" s="48"/>
      <c r="L123" s="48"/>
      <c r="M123" s="48"/>
      <c r="N123" s="81"/>
      <c r="O123" s="81"/>
      <c r="P123" s="53"/>
    </row>
    <row r="124">
      <c r="A124" s="49" t="s">
        <v>142</v>
      </c>
      <c r="B124" s="48"/>
      <c r="C124" s="48"/>
      <c r="D124" s="48"/>
      <c r="E124" s="48"/>
      <c r="F124" s="47">
        <f t="shared" si="6"/>
        <v>1</v>
      </c>
      <c r="G124" s="61"/>
      <c r="H124" s="48"/>
      <c r="I124" s="69"/>
      <c r="J124" s="48"/>
      <c r="K124" s="48"/>
      <c r="L124" s="48"/>
      <c r="M124" s="48"/>
      <c r="N124" s="81"/>
      <c r="O124" s="81"/>
      <c r="P124" s="53"/>
    </row>
    <row r="125">
      <c r="A125" s="49" t="s">
        <v>143</v>
      </c>
      <c r="B125" s="48"/>
      <c r="C125" s="48"/>
      <c r="D125" s="48"/>
      <c r="E125" s="48"/>
      <c r="F125" s="47">
        <f t="shared" si="6"/>
        <v>1</v>
      </c>
      <c r="G125" s="61"/>
      <c r="H125" s="48"/>
      <c r="I125" s="49"/>
      <c r="J125" s="48"/>
      <c r="K125" s="48"/>
      <c r="L125" s="48"/>
      <c r="M125" s="48"/>
      <c r="N125" s="75"/>
      <c r="O125" s="75"/>
      <c r="P125" s="53"/>
    </row>
    <row r="126">
      <c r="A126" s="49" t="s">
        <v>144</v>
      </c>
      <c r="B126" s="48"/>
      <c r="C126" s="48"/>
      <c r="D126" s="48"/>
      <c r="E126" s="48"/>
      <c r="F126" s="47">
        <f t="shared" si="6"/>
        <v>1</v>
      </c>
      <c r="G126" s="61"/>
      <c r="H126" s="48"/>
      <c r="I126" s="69"/>
      <c r="J126" s="48"/>
      <c r="K126" s="48"/>
      <c r="L126" s="48"/>
      <c r="M126" s="48"/>
      <c r="N126" s="80"/>
      <c r="O126" s="80"/>
      <c r="P126" s="53"/>
    </row>
    <row r="127">
      <c r="A127" s="49" t="s">
        <v>145</v>
      </c>
      <c r="B127" s="48"/>
      <c r="C127" s="48"/>
      <c r="D127" s="48"/>
      <c r="E127" s="48"/>
      <c r="F127" s="47">
        <f t="shared" si="6"/>
        <v>1</v>
      </c>
      <c r="G127" s="61"/>
      <c r="H127" s="48"/>
      <c r="I127" s="49"/>
      <c r="J127" s="48"/>
      <c r="K127" s="48"/>
      <c r="L127" s="48"/>
      <c r="M127" s="48"/>
      <c r="N127" s="75"/>
      <c r="O127" s="75"/>
      <c r="P127" s="53"/>
    </row>
    <row r="128">
      <c r="A128" s="49" t="s">
        <v>146</v>
      </c>
      <c r="B128" s="48"/>
      <c r="C128" s="48"/>
      <c r="D128" s="48"/>
      <c r="E128" s="48"/>
      <c r="F128" s="47">
        <f t="shared" si="6"/>
        <v>1</v>
      </c>
      <c r="G128" s="61"/>
      <c r="H128" s="48"/>
      <c r="I128" s="69"/>
      <c r="J128" s="48"/>
      <c r="K128" s="48"/>
      <c r="L128" s="48"/>
      <c r="M128" s="48"/>
      <c r="N128" s="81"/>
      <c r="O128" s="81"/>
      <c r="P128" s="53"/>
    </row>
    <row r="129">
      <c r="A129" s="49" t="s">
        <v>147</v>
      </c>
      <c r="B129" s="48"/>
      <c r="C129" s="48"/>
      <c r="D129" s="48"/>
      <c r="E129" s="48"/>
      <c r="F129" s="47">
        <f t="shared" si="6"/>
        <v>1</v>
      </c>
      <c r="G129" s="47"/>
      <c r="H129" s="48"/>
      <c r="I129" s="49"/>
      <c r="J129" s="48"/>
      <c r="K129" s="48"/>
      <c r="L129" s="48"/>
      <c r="M129" s="48"/>
      <c r="N129" s="75"/>
      <c r="O129" s="75"/>
      <c r="P129" s="53"/>
    </row>
    <row r="130">
      <c r="A130" s="49" t="s">
        <v>148</v>
      </c>
      <c r="B130" s="48"/>
      <c r="C130" s="48"/>
      <c r="D130" s="48"/>
      <c r="E130" s="48"/>
      <c r="F130" s="47">
        <f t="shared" si="6"/>
        <v>1</v>
      </c>
      <c r="G130" s="47"/>
      <c r="H130" s="48"/>
      <c r="I130" s="49"/>
      <c r="J130" s="48"/>
      <c r="K130" s="48"/>
      <c r="L130" s="48"/>
      <c r="M130" s="48"/>
      <c r="N130" s="53"/>
      <c r="O130" s="53"/>
      <c r="P130" s="53"/>
    </row>
    <row r="131">
      <c r="A131" s="49"/>
      <c r="B131" s="48"/>
      <c r="C131" s="48"/>
      <c r="D131" s="48"/>
      <c r="E131" s="48"/>
      <c r="F131" s="47"/>
      <c r="G131" s="47"/>
      <c r="H131" s="48"/>
      <c r="I131" s="69"/>
      <c r="J131" s="48"/>
      <c r="K131" s="48"/>
      <c r="L131" s="48"/>
      <c r="M131" s="48"/>
      <c r="N131" s="81"/>
      <c r="O131" s="53"/>
      <c r="P131" s="53"/>
    </row>
    <row r="132">
      <c r="A132" s="49"/>
      <c r="B132" s="48"/>
      <c r="C132" s="48"/>
      <c r="D132" s="48"/>
      <c r="E132" s="48"/>
      <c r="F132" s="47"/>
      <c r="G132" s="47"/>
      <c r="H132" s="48"/>
      <c r="I132" s="69"/>
      <c r="J132" s="48"/>
      <c r="K132" s="48"/>
      <c r="L132" s="48"/>
      <c r="M132" s="48"/>
      <c r="N132" s="80"/>
      <c r="O132" s="75"/>
      <c r="P132" s="53"/>
    </row>
    <row r="133">
      <c r="A133" s="49"/>
      <c r="B133" s="48"/>
      <c r="C133" s="48"/>
      <c r="D133" s="48"/>
      <c r="E133" s="48"/>
      <c r="F133" s="61"/>
      <c r="G133" s="47"/>
      <c r="H133" s="48"/>
      <c r="I133" s="69"/>
      <c r="J133" s="48"/>
      <c r="K133" s="48"/>
      <c r="L133" s="48"/>
      <c r="M133" s="48"/>
      <c r="N133" s="80"/>
      <c r="O133" s="75"/>
      <c r="P133" s="53"/>
    </row>
    <row r="134">
      <c r="A134" s="64" t="s">
        <v>92</v>
      </c>
      <c r="B134" s="48"/>
      <c r="C134" s="48"/>
      <c r="D134" s="48"/>
      <c r="E134" s="48"/>
      <c r="F134" s="68">
        <v>1.0</v>
      </c>
      <c r="G134" s="48"/>
      <c r="H134" s="48"/>
      <c r="I134" s="49"/>
      <c r="J134" s="48"/>
      <c r="K134" s="48"/>
      <c r="L134" s="48"/>
      <c r="M134" s="48"/>
      <c r="N134" s="75"/>
      <c r="O134" s="75"/>
      <c r="P134" s="53"/>
    </row>
    <row r="135">
      <c r="A135" s="49"/>
      <c r="B135" s="48"/>
      <c r="C135" s="57"/>
      <c r="D135" s="48"/>
      <c r="E135" s="48"/>
      <c r="F135" s="48"/>
      <c r="G135" s="48"/>
      <c r="H135" s="48"/>
      <c r="I135" s="49"/>
      <c r="J135" s="48"/>
      <c r="K135" s="48"/>
      <c r="L135" s="48"/>
      <c r="M135" s="48"/>
      <c r="N135" s="75"/>
      <c r="O135" s="75"/>
      <c r="P135" s="53"/>
    </row>
    <row r="136">
      <c r="A136" s="82" t="s">
        <v>102</v>
      </c>
      <c r="B136" s="82" t="s">
        <v>102</v>
      </c>
      <c r="C136" s="82" t="s">
        <v>102</v>
      </c>
      <c r="D136" s="82" t="s">
        <v>102</v>
      </c>
      <c r="E136" s="82" t="s">
        <v>102</v>
      </c>
      <c r="F136" s="82" t="s">
        <v>102</v>
      </c>
      <c r="G136" s="82" t="s">
        <v>102</v>
      </c>
      <c r="H136" s="82" t="s">
        <v>102</v>
      </c>
      <c r="I136" s="82" t="s">
        <v>102</v>
      </c>
      <c r="J136" s="82" t="s">
        <v>102</v>
      </c>
      <c r="K136" s="82" t="s">
        <v>102</v>
      </c>
      <c r="L136" s="82" t="s">
        <v>102</v>
      </c>
      <c r="M136" s="82" t="s">
        <v>102</v>
      </c>
      <c r="N136" s="83" t="s">
        <v>102</v>
      </c>
      <c r="O136" s="83" t="s">
        <v>102</v>
      </c>
      <c r="P136" s="3"/>
    </row>
    <row r="137">
      <c r="A137" s="82"/>
      <c r="B137" s="82"/>
      <c r="C137" s="82"/>
      <c r="D137" s="82"/>
      <c r="E137" s="82"/>
      <c r="F137" s="82"/>
      <c r="G137" s="82"/>
      <c r="H137" s="82"/>
      <c r="I137" s="82"/>
      <c r="J137" s="82"/>
      <c r="K137" s="82"/>
      <c r="L137" s="82"/>
      <c r="M137" s="82"/>
      <c r="N137" s="83"/>
      <c r="O137" s="83"/>
      <c r="P137" s="3"/>
    </row>
    <row r="138">
      <c r="A138" s="87" t="s">
        <v>149</v>
      </c>
      <c r="B138" s="88"/>
      <c r="C138" s="88"/>
      <c r="D138" s="88"/>
      <c r="E138" s="88"/>
      <c r="F138" s="88"/>
      <c r="G138" s="88"/>
      <c r="H138" s="88"/>
      <c r="I138" s="89"/>
      <c r="J138" s="88"/>
      <c r="K138" s="88"/>
      <c r="L138" s="88"/>
      <c r="M138" s="88"/>
      <c r="N138" s="42"/>
      <c r="O138" s="42"/>
      <c r="P138" s="42"/>
    </row>
    <row r="139">
      <c r="A139" s="90" t="s">
        <v>27</v>
      </c>
      <c r="B139" s="91">
        <f t="shared" ref="B139:G139" si="7">sumUpToRowWithEnd(B150:B1070)</f>
        <v>16</v>
      </c>
      <c r="C139" s="91">
        <f t="shared" si="7"/>
        <v>14</v>
      </c>
      <c r="D139" s="91">
        <f t="shared" si="7"/>
        <v>24</v>
      </c>
      <c r="E139" s="91">
        <f t="shared" si="7"/>
        <v>13</v>
      </c>
      <c r="F139" s="91">
        <f t="shared" si="7"/>
        <v>20</v>
      </c>
      <c r="G139" s="91">
        <f t="shared" si="7"/>
        <v>0</v>
      </c>
      <c r="H139" s="92"/>
      <c r="I139" s="93"/>
      <c r="J139" s="91">
        <f t="shared" ref="J139:O139" si="8">sumUpToRowWithEnd(J150:J1070)</f>
        <v>19</v>
      </c>
      <c r="K139" s="91">
        <f t="shared" si="8"/>
        <v>17</v>
      </c>
      <c r="L139" s="91">
        <f t="shared" si="8"/>
        <v>22</v>
      </c>
      <c r="M139" s="91">
        <f t="shared" si="8"/>
        <v>12</v>
      </c>
      <c r="N139" s="50">
        <f t="shared" si="8"/>
        <v>0</v>
      </c>
      <c r="O139" s="50">
        <f t="shared" si="8"/>
        <v>0</v>
      </c>
      <c r="P139" s="94"/>
      <c r="Q139" s="74"/>
      <c r="R139" s="74"/>
      <c r="S139" s="74"/>
      <c r="T139" s="74"/>
      <c r="U139" s="74"/>
      <c r="V139" s="74"/>
      <c r="W139" s="74"/>
      <c r="X139" s="74"/>
      <c r="Y139" s="74"/>
      <c r="Z139" s="74"/>
    </row>
    <row r="140">
      <c r="A140" s="51" t="s">
        <v>28</v>
      </c>
      <c r="B140" s="52">
        <f>K139/J139</f>
        <v>0.8947368421</v>
      </c>
      <c r="C140" s="48"/>
      <c r="D140" s="48"/>
      <c r="E140" s="48"/>
      <c r="F140" s="48"/>
      <c r="G140" s="48"/>
      <c r="H140" s="48"/>
      <c r="I140" s="49"/>
      <c r="J140" s="48"/>
      <c r="K140" s="48"/>
      <c r="L140" s="48"/>
      <c r="M140" s="48"/>
      <c r="N140" s="53"/>
      <c r="O140" s="53"/>
      <c r="P140" s="3"/>
    </row>
    <row r="141">
      <c r="A141" s="51" t="s">
        <v>29</v>
      </c>
      <c r="B141" s="52">
        <f>C139/B139</f>
        <v>0.875</v>
      </c>
      <c r="C141" s="48"/>
      <c r="D141" s="48"/>
      <c r="E141" s="48"/>
      <c r="F141" s="48"/>
      <c r="G141" s="48"/>
      <c r="H141" s="48"/>
      <c r="I141" s="49"/>
      <c r="J141" s="48"/>
      <c r="K141" s="48"/>
      <c r="L141" s="48"/>
      <c r="M141" s="48"/>
      <c r="N141" s="53"/>
      <c r="O141" s="53"/>
      <c r="P141" s="3"/>
    </row>
    <row r="142">
      <c r="A142" s="51" t="s">
        <v>30</v>
      </c>
      <c r="B142" s="52">
        <f>2*B140*B141/(B140+B141)</f>
        <v>0.8847583643</v>
      </c>
      <c r="C142" s="48"/>
      <c r="D142" s="48"/>
      <c r="E142" s="48"/>
      <c r="F142" s="48"/>
      <c r="G142" s="48"/>
      <c r="H142" s="48"/>
      <c r="I142" s="49"/>
      <c r="J142" s="48"/>
      <c r="K142" s="48"/>
      <c r="L142" s="48"/>
      <c r="M142" s="48"/>
      <c r="N142" s="53"/>
      <c r="O142" s="53"/>
      <c r="P142" s="3"/>
    </row>
    <row r="143">
      <c r="A143" s="51" t="s">
        <v>31</v>
      </c>
      <c r="B143" s="52">
        <f>M139/L139</f>
        <v>0.5454545455</v>
      </c>
      <c r="C143" s="48"/>
      <c r="D143" s="48"/>
      <c r="E143" s="48"/>
      <c r="F143" s="48"/>
      <c r="G143" s="48"/>
      <c r="H143" s="48"/>
      <c r="I143" s="49"/>
      <c r="J143" s="48"/>
      <c r="K143" s="48"/>
      <c r="L143" s="48"/>
      <c r="M143" s="48"/>
      <c r="N143" s="53"/>
      <c r="O143" s="53"/>
      <c r="P143" s="3"/>
    </row>
    <row r="144">
      <c r="A144" s="51" t="s">
        <v>32</v>
      </c>
      <c r="B144" s="52">
        <f>E139/D139</f>
        <v>0.5416666667</v>
      </c>
      <c r="C144" s="48"/>
      <c r="D144" s="48"/>
      <c r="E144" s="48"/>
      <c r="F144" s="48"/>
      <c r="G144" s="48"/>
      <c r="H144" s="48"/>
      <c r="I144" s="49"/>
      <c r="J144" s="48"/>
      <c r="K144" s="48"/>
      <c r="L144" s="48"/>
      <c r="M144" s="48"/>
      <c r="N144" s="53"/>
      <c r="O144" s="53"/>
      <c r="P144" s="3"/>
    </row>
    <row r="145">
      <c r="A145" s="51" t="s">
        <v>33</v>
      </c>
      <c r="B145" s="52">
        <f>2*B143*B144/(B143+B144)</f>
        <v>0.543554007</v>
      </c>
      <c r="C145" s="48"/>
      <c r="D145" s="48"/>
      <c r="E145" s="48"/>
      <c r="F145" s="48"/>
      <c r="G145" s="48"/>
      <c r="H145" s="48"/>
      <c r="I145" s="49"/>
      <c r="J145" s="48"/>
      <c r="K145" s="48"/>
      <c r="L145" s="48"/>
      <c r="M145" s="48"/>
      <c r="N145" s="53"/>
      <c r="O145" s="53"/>
      <c r="P145" s="3"/>
    </row>
    <row r="146">
      <c r="A146" s="51" t="s">
        <v>34</v>
      </c>
      <c r="B146" s="52" t="str">
        <f>O139/N139</f>
        <v>#DIV/0!</v>
      </c>
      <c r="C146" s="48"/>
      <c r="D146" s="48"/>
      <c r="E146" s="48"/>
      <c r="F146" s="48"/>
      <c r="G146" s="48"/>
      <c r="H146" s="48"/>
      <c r="I146" s="49"/>
      <c r="J146" s="48"/>
      <c r="K146" s="48"/>
      <c r="L146" s="48"/>
      <c r="M146" s="48"/>
      <c r="N146" s="53"/>
      <c r="O146" s="53"/>
      <c r="P146" s="3"/>
    </row>
    <row r="147">
      <c r="A147" s="51" t="s">
        <v>35</v>
      </c>
      <c r="B147" s="52">
        <f>G139/F139</f>
        <v>0</v>
      </c>
      <c r="C147" s="48"/>
      <c r="D147" s="48"/>
      <c r="E147" s="48"/>
      <c r="F147" s="48"/>
      <c r="G147" s="48"/>
      <c r="H147" s="48"/>
      <c r="I147" s="49"/>
      <c r="J147" s="48"/>
      <c r="K147" s="48"/>
      <c r="L147" s="48"/>
      <c r="M147" s="48"/>
      <c r="N147" s="53"/>
      <c r="O147" s="53"/>
      <c r="P147" s="3"/>
    </row>
    <row r="148">
      <c r="A148" s="54" t="s">
        <v>36</v>
      </c>
      <c r="B148" s="55" t="str">
        <f>2*B146*B147/(B146+B147)</f>
        <v>#DIV/0!</v>
      </c>
      <c r="C148" s="48"/>
      <c r="D148" s="48"/>
      <c r="E148" s="48"/>
      <c r="F148" s="48"/>
      <c r="G148" s="48"/>
      <c r="H148" s="48"/>
      <c r="I148" s="49"/>
      <c r="J148" s="48"/>
      <c r="K148" s="48"/>
      <c r="L148" s="48"/>
      <c r="M148" s="48"/>
      <c r="N148" s="53"/>
      <c r="O148" s="53"/>
      <c r="P148" s="3"/>
    </row>
    <row r="149">
      <c r="A149" s="56"/>
      <c r="B149" s="57"/>
      <c r="C149" s="57"/>
      <c r="D149" s="57"/>
      <c r="E149" s="57"/>
      <c r="F149" s="57"/>
      <c r="G149" s="57"/>
      <c r="H149" s="57"/>
      <c r="I149" s="56"/>
      <c r="J149" s="57"/>
      <c r="K149" s="57"/>
      <c r="L149" s="57"/>
      <c r="M149" s="57"/>
      <c r="N149" s="3"/>
      <c r="O149" s="3"/>
      <c r="P149" s="3"/>
    </row>
    <row r="150">
      <c r="A150" s="95" t="s">
        <v>37</v>
      </c>
      <c r="B150" s="92" t="s">
        <v>38</v>
      </c>
      <c r="C150" s="92" t="s">
        <v>39</v>
      </c>
      <c r="D150" s="92" t="s">
        <v>40</v>
      </c>
      <c r="E150" s="92" t="s">
        <v>41</v>
      </c>
      <c r="F150" s="92" t="s">
        <v>42</v>
      </c>
      <c r="G150" s="92" t="s">
        <v>43</v>
      </c>
      <c r="H150" s="92" t="s">
        <v>44</v>
      </c>
      <c r="I150" s="93"/>
      <c r="J150" s="92" t="s">
        <v>38</v>
      </c>
      <c r="K150" s="92" t="s">
        <v>39</v>
      </c>
      <c r="L150" s="92" t="s">
        <v>40</v>
      </c>
      <c r="M150" s="92" t="s">
        <v>41</v>
      </c>
      <c r="N150" s="59" t="s">
        <v>42</v>
      </c>
      <c r="O150" s="59" t="s">
        <v>43</v>
      </c>
      <c r="P150" s="59" t="s">
        <v>45</v>
      </c>
      <c r="Q150" s="74"/>
      <c r="R150" s="74"/>
      <c r="S150" s="74"/>
      <c r="T150" s="74"/>
      <c r="U150" s="74"/>
      <c r="V150" s="74"/>
      <c r="W150" s="74"/>
      <c r="X150" s="74"/>
      <c r="Y150" s="74"/>
      <c r="Z150" s="74"/>
    </row>
    <row r="151">
      <c r="A151" s="60" t="s">
        <v>150</v>
      </c>
      <c r="B151" s="47">
        <v>1.0</v>
      </c>
      <c r="C151" s="61">
        <v>1.0</v>
      </c>
      <c r="D151" s="61">
        <v>2.0</v>
      </c>
      <c r="E151" s="61">
        <v>2.0</v>
      </c>
      <c r="F151" s="48"/>
      <c r="G151" s="48"/>
      <c r="H151" s="48"/>
      <c r="I151" s="63" t="s">
        <v>151</v>
      </c>
      <c r="J151" s="61">
        <v>1.0</v>
      </c>
      <c r="K151" s="61">
        <v>1.0</v>
      </c>
      <c r="L151" s="61">
        <v>2.0</v>
      </c>
      <c r="M151" s="61">
        <v>2.0</v>
      </c>
      <c r="N151" s="53"/>
      <c r="O151" s="53"/>
      <c r="P151" s="53"/>
    </row>
    <row r="152">
      <c r="A152" s="60" t="s">
        <v>152</v>
      </c>
      <c r="B152" s="61">
        <v>1.0</v>
      </c>
      <c r="C152" s="61">
        <v>1.0</v>
      </c>
      <c r="D152" s="61">
        <v>5.0</v>
      </c>
      <c r="E152" s="61">
        <v>5.0</v>
      </c>
      <c r="F152" s="48"/>
      <c r="G152" s="48"/>
      <c r="H152" s="48"/>
      <c r="I152" s="63" t="s">
        <v>153</v>
      </c>
      <c r="J152" s="61">
        <v>1.0</v>
      </c>
      <c r="K152" s="61">
        <v>1.0</v>
      </c>
      <c r="L152" s="61">
        <v>5.0</v>
      </c>
      <c r="M152" s="61">
        <v>5.0</v>
      </c>
      <c r="N152" s="53"/>
      <c r="O152" s="53"/>
      <c r="P152" s="53"/>
    </row>
    <row r="153">
      <c r="A153" s="64" t="s">
        <v>154</v>
      </c>
      <c r="B153" s="61">
        <v>1.0</v>
      </c>
      <c r="C153" s="61">
        <v>0.5</v>
      </c>
      <c r="D153" s="61">
        <v>4.0</v>
      </c>
      <c r="E153" s="61">
        <v>1.0</v>
      </c>
      <c r="F153" s="48"/>
      <c r="G153" s="48"/>
      <c r="H153" s="48"/>
      <c r="I153" s="64" t="s">
        <v>155</v>
      </c>
      <c r="J153" s="68">
        <v>1.0</v>
      </c>
      <c r="K153" s="68">
        <v>0.5</v>
      </c>
      <c r="L153" s="48"/>
      <c r="M153" s="48"/>
      <c r="N153" s="53"/>
      <c r="O153" s="53"/>
      <c r="P153" s="53"/>
    </row>
    <row r="154">
      <c r="A154" s="64"/>
      <c r="B154" s="61"/>
      <c r="C154" s="47"/>
      <c r="D154" s="61"/>
      <c r="E154" s="61"/>
      <c r="F154" s="48"/>
      <c r="G154" s="48"/>
      <c r="H154" s="48"/>
      <c r="I154" s="64" t="s">
        <v>156</v>
      </c>
      <c r="J154" s="68">
        <v>1.0</v>
      </c>
      <c r="K154" s="68">
        <v>0.5</v>
      </c>
      <c r="L154" s="48"/>
      <c r="M154" s="48"/>
      <c r="N154" s="53"/>
      <c r="O154" s="53"/>
      <c r="P154" s="53"/>
    </row>
    <row r="155">
      <c r="A155" s="64" t="s">
        <v>157</v>
      </c>
      <c r="B155" s="68">
        <v>1.0</v>
      </c>
      <c r="C155" s="68"/>
      <c r="D155" s="68">
        <v>2.0</v>
      </c>
      <c r="E155" s="68">
        <v>0.5</v>
      </c>
      <c r="F155" s="48"/>
      <c r="G155" s="48"/>
      <c r="H155" s="48"/>
      <c r="I155" s="49"/>
      <c r="J155" s="48"/>
      <c r="K155" s="48"/>
      <c r="L155" s="48"/>
      <c r="M155" s="48"/>
      <c r="N155" s="53"/>
      <c r="O155" s="53"/>
      <c r="P155" s="53"/>
    </row>
    <row r="156">
      <c r="A156" s="49"/>
      <c r="B156" s="48"/>
      <c r="C156" s="48"/>
      <c r="D156" s="48"/>
      <c r="E156" s="48"/>
      <c r="F156" s="48"/>
      <c r="G156" s="48"/>
      <c r="H156" s="48"/>
      <c r="I156" s="49"/>
      <c r="J156" s="48"/>
      <c r="K156" s="48"/>
      <c r="L156" s="48"/>
      <c r="M156" s="48"/>
      <c r="N156" s="53"/>
      <c r="O156" s="53"/>
      <c r="P156" s="53"/>
    </row>
    <row r="157">
      <c r="A157" s="95" t="s">
        <v>52</v>
      </c>
      <c r="B157" s="96"/>
      <c r="C157" s="96"/>
      <c r="D157" s="96"/>
      <c r="E157" s="96"/>
      <c r="F157" s="96"/>
      <c r="G157" s="96"/>
      <c r="H157" s="96"/>
      <c r="I157" s="95"/>
      <c r="J157" s="96"/>
      <c r="K157" s="96"/>
      <c r="L157" s="96"/>
      <c r="M157" s="96"/>
      <c r="N157" s="73"/>
      <c r="O157" s="73"/>
      <c r="P157" s="59"/>
      <c r="Q157" s="74"/>
      <c r="R157" s="74"/>
      <c r="S157" s="74"/>
      <c r="T157" s="74"/>
      <c r="U157" s="74"/>
      <c r="V157" s="74"/>
      <c r="W157" s="74"/>
      <c r="X157" s="74"/>
      <c r="Y157" s="74"/>
      <c r="Z157" s="74"/>
    </row>
    <row r="158">
      <c r="A158" s="60" t="s">
        <v>158</v>
      </c>
      <c r="B158" s="47">
        <v>1.0</v>
      </c>
      <c r="C158" s="61">
        <v>1.0</v>
      </c>
      <c r="D158" s="47">
        <v>0.0</v>
      </c>
      <c r="E158" s="61"/>
      <c r="F158" s="48"/>
      <c r="G158" s="48"/>
      <c r="H158" s="48"/>
      <c r="I158" s="64" t="s">
        <v>159</v>
      </c>
      <c r="J158" s="61">
        <v>1.0</v>
      </c>
      <c r="K158" s="61">
        <v>1.0</v>
      </c>
      <c r="L158" s="61">
        <v>1.0</v>
      </c>
      <c r="M158" s="47"/>
      <c r="N158" s="53"/>
      <c r="O158" s="53"/>
      <c r="P158" s="75"/>
    </row>
    <row r="159">
      <c r="A159" s="64" t="s">
        <v>160</v>
      </c>
      <c r="B159" s="47">
        <v>1.0</v>
      </c>
      <c r="C159" s="61">
        <v>1.0</v>
      </c>
      <c r="D159" s="61">
        <v>2.0</v>
      </c>
      <c r="E159" s="61">
        <v>1.0</v>
      </c>
      <c r="F159" s="48"/>
      <c r="G159" s="48"/>
      <c r="H159" s="47"/>
      <c r="I159" s="63" t="s">
        <v>161</v>
      </c>
      <c r="J159" s="61">
        <v>1.0</v>
      </c>
      <c r="K159" s="68">
        <v>1.0</v>
      </c>
      <c r="L159" s="68"/>
      <c r="M159" s="68"/>
      <c r="N159" s="53"/>
      <c r="O159" s="53"/>
      <c r="P159" s="53"/>
    </row>
    <row r="160">
      <c r="A160" s="64" t="s">
        <v>162</v>
      </c>
      <c r="B160" s="47">
        <v>1.0</v>
      </c>
      <c r="C160" s="61">
        <v>1.0</v>
      </c>
      <c r="D160" s="61">
        <v>1.0</v>
      </c>
      <c r="E160" s="47"/>
      <c r="F160" s="48"/>
      <c r="G160" s="48"/>
      <c r="H160" s="48"/>
      <c r="I160" s="64" t="s">
        <v>163</v>
      </c>
      <c r="J160" s="61">
        <v>1.0</v>
      </c>
      <c r="K160" s="68">
        <v>1.0</v>
      </c>
      <c r="L160" s="68">
        <v>4.0</v>
      </c>
      <c r="M160" s="68">
        <v>2.0</v>
      </c>
      <c r="N160" s="53"/>
      <c r="O160" s="53"/>
      <c r="P160" s="53"/>
    </row>
    <row r="161">
      <c r="A161" s="49"/>
      <c r="B161" s="47"/>
      <c r="C161" s="47"/>
      <c r="D161" s="61"/>
      <c r="E161" s="47"/>
      <c r="F161" s="48"/>
      <c r="G161" s="48"/>
      <c r="H161" s="48"/>
      <c r="I161" s="64" t="s">
        <v>164</v>
      </c>
      <c r="J161" s="61">
        <v>1.0</v>
      </c>
      <c r="K161" s="68">
        <v>1.0</v>
      </c>
      <c r="L161" s="68">
        <v>1.0</v>
      </c>
      <c r="M161" s="48"/>
      <c r="N161" s="53"/>
      <c r="O161" s="53"/>
      <c r="P161" s="53"/>
    </row>
    <row r="162">
      <c r="A162" s="49"/>
      <c r="B162" s="47"/>
      <c r="C162" s="47"/>
      <c r="D162" s="61"/>
      <c r="E162" s="47"/>
      <c r="F162" s="48"/>
      <c r="G162" s="48"/>
      <c r="H162" s="48"/>
      <c r="I162" s="64" t="s">
        <v>165</v>
      </c>
      <c r="J162" s="61">
        <v>1.0</v>
      </c>
      <c r="K162" s="68">
        <v>1.0</v>
      </c>
      <c r="L162" s="48"/>
      <c r="M162" s="48"/>
      <c r="N162" s="53"/>
      <c r="O162" s="53"/>
      <c r="P162" s="53"/>
    </row>
    <row r="163">
      <c r="A163" s="60" t="s">
        <v>166</v>
      </c>
      <c r="B163" s="47">
        <v>1.0</v>
      </c>
      <c r="C163" s="61">
        <v>1.0</v>
      </c>
      <c r="D163" s="61">
        <v>0.0</v>
      </c>
      <c r="E163" s="47"/>
      <c r="F163" s="48"/>
      <c r="G163" s="48"/>
      <c r="H163" s="47"/>
      <c r="I163" s="69" t="s">
        <v>167</v>
      </c>
      <c r="J163" s="61">
        <v>1.0</v>
      </c>
      <c r="K163" s="61">
        <v>1.0</v>
      </c>
      <c r="L163" s="61">
        <v>1.0</v>
      </c>
      <c r="M163" s="61"/>
      <c r="N163" s="53"/>
      <c r="O163" s="53"/>
      <c r="P163" s="75"/>
    </row>
    <row r="164">
      <c r="A164" s="60" t="s">
        <v>168</v>
      </c>
      <c r="B164" s="47">
        <v>1.0</v>
      </c>
      <c r="C164" s="61">
        <v>1.0</v>
      </c>
      <c r="D164" s="61">
        <v>0.0</v>
      </c>
      <c r="E164" s="47"/>
      <c r="F164" s="48"/>
      <c r="G164" s="48"/>
      <c r="H164" s="48"/>
      <c r="I164" s="69" t="s">
        <v>169</v>
      </c>
      <c r="J164" s="61">
        <v>1.0</v>
      </c>
      <c r="K164" s="61">
        <v>1.0</v>
      </c>
      <c r="L164" s="61"/>
      <c r="M164" s="61"/>
      <c r="N164" s="53"/>
      <c r="O164" s="53"/>
      <c r="P164" s="75"/>
    </row>
    <row r="165">
      <c r="A165" s="64" t="s">
        <v>170</v>
      </c>
      <c r="B165" s="47">
        <v>1.0</v>
      </c>
      <c r="C165" s="61">
        <v>1.0</v>
      </c>
      <c r="D165" s="61">
        <v>1.0</v>
      </c>
      <c r="E165" s="61"/>
      <c r="F165" s="48"/>
      <c r="G165" s="48"/>
      <c r="H165" s="48"/>
      <c r="I165" s="69" t="s">
        <v>171</v>
      </c>
      <c r="J165" s="61">
        <v>1.0</v>
      </c>
      <c r="K165" s="68">
        <v>1.0</v>
      </c>
      <c r="L165" s="68">
        <v>1.0</v>
      </c>
      <c r="M165" s="68"/>
      <c r="N165" s="53"/>
      <c r="O165" s="53"/>
      <c r="P165" s="53"/>
    </row>
    <row r="166">
      <c r="A166" s="64"/>
      <c r="B166" s="47"/>
      <c r="C166" s="61"/>
      <c r="D166" s="61"/>
      <c r="E166" s="61"/>
      <c r="F166" s="48"/>
      <c r="G166" s="48"/>
      <c r="H166" s="48"/>
      <c r="I166" s="69" t="s">
        <v>172</v>
      </c>
      <c r="J166" s="61">
        <v>1.0</v>
      </c>
      <c r="K166" s="68">
        <v>0.5</v>
      </c>
      <c r="L166" s="68"/>
      <c r="M166" s="68"/>
      <c r="N166" s="53"/>
      <c r="O166" s="53"/>
      <c r="P166" s="53"/>
    </row>
    <row r="167">
      <c r="A167" s="60" t="s">
        <v>173</v>
      </c>
      <c r="B167" s="47">
        <v>1.0</v>
      </c>
      <c r="C167" s="61">
        <v>1.0</v>
      </c>
      <c r="D167" s="61">
        <v>0.0</v>
      </c>
      <c r="E167" s="47"/>
      <c r="F167" s="48"/>
      <c r="G167" s="48"/>
      <c r="H167" s="48"/>
      <c r="I167" s="64" t="s">
        <v>174</v>
      </c>
      <c r="J167" s="61">
        <v>1.0</v>
      </c>
      <c r="K167" s="68">
        <v>1.0</v>
      </c>
      <c r="L167" s="68">
        <v>1.0</v>
      </c>
      <c r="M167" s="48"/>
      <c r="N167" s="53"/>
      <c r="O167" s="53"/>
      <c r="P167" s="53"/>
    </row>
    <row r="168">
      <c r="A168" s="60" t="s">
        <v>175</v>
      </c>
      <c r="B168" s="47">
        <v>1.0</v>
      </c>
      <c r="C168" s="61">
        <v>1.0</v>
      </c>
      <c r="D168" s="61">
        <v>1.0</v>
      </c>
      <c r="E168" s="61">
        <v>1.0</v>
      </c>
      <c r="F168" s="48"/>
      <c r="G168" s="48"/>
      <c r="H168" s="47"/>
      <c r="I168" s="76" t="s">
        <v>176</v>
      </c>
      <c r="J168" s="61">
        <v>1.0</v>
      </c>
      <c r="K168" s="68">
        <v>1.0</v>
      </c>
      <c r="L168" s="68">
        <v>1.0</v>
      </c>
      <c r="M168" s="68">
        <v>1.0</v>
      </c>
      <c r="N168" s="53"/>
      <c r="O168" s="53"/>
      <c r="P168" s="53"/>
    </row>
    <row r="169">
      <c r="A169" s="60" t="s">
        <v>177</v>
      </c>
      <c r="B169" s="47">
        <v>1.0</v>
      </c>
      <c r="C169" s="61">
        <v>1.0</v>
      </c>
      <c r="D169" s="61">
        <v>0.0</v>
      </c>
      <c r="E169" s="47"/>
      <c r="F169" s="48"/>
      <c r="G169" s="48"/>
      <c r="H169" s="48"/>
      <c r="I169" s="64" t="s">
        <v>178</v>
      </c>
      <c r="J169" s="61">
        <v>1.0</v>
      </c>
      <c r="K169" s="68">
        <v>1.0</v>
      </c>
      <c r="L169" s="68">
        <v>1.0</v>
      </c>
      <c r="M169" s="48"/>
      <c r="N169" s="53"/>
      <c r="O169" s="53"/>
      <c r="P169" s="53"/>
    </row>
    <row r="170">
      <c r="A170" s="64" t="s">
        <v>179</v>
      </c>
      <c r="B170" s="47">
        <v>1.0</v>
      </c>
      <c r="C170" s="61">
        <v>1.0</v>
      </c>
      <c r="D170" s="61">
        <v>3.0</v>
      </c>
      <c r="E170" s="61">
        <v>1.5</v>
      </c>
      <c r="F170" s="48"/>
      <c r="G170" s="48"/>
      <c r="H170" s="47"/>
      <c r="I170" s="69" t="s">
        <v>180</v>
      </c>
      <c r="J170" s="61">
        <v>1.0</v>
      </c>
      <c r="K170" s="61">
        <v>1.0</v>
      </c>
      <c r="L170" s="61">
        <v>1.0</v>
      </c>
      <c r="M170" s="61">
        <v>1.0</v>
      </c>
      <c r="N170" s="53"/>
      <c r="O170" s="53"/>
      <c r="P170" s="75"/>
    </row>
    <row r="171">
      <c r="A171" s="64" t="s">
        <v>181</v>
      </c>
      <c r="B171" s="47">
        <v>1.0</v>
      </c>
      <c r="C171" s="61">
        <v>1.0</v>
      </c>
      <c r="D171" s="61">
        <v>1.0</v>
      </c>
      <c r="E171" s="61">
        <v>0.5</v>
      </c>
      <c r="F171" s="48"/>
      <c r="G171" s="48"/>
      <c r="H171" s="48"/>
      <c r="I171" s="69" t="s">
        <v>182</v>
      </c>
      <c r="J171" s="61">
        <v>1.0</v>
      </c>
      <c r="K171" s="61">
        <v>1.0</v>
      </c>
      <c r="L171" s="61">
        <v>2.0</v>
      </c>
      <c r="M171" s="61">
        <v>1.0</v>
      </c>
      <c r="N171" s="53"/>
      <c r="O171" s="53"/>
      <c r="P171" s="75"/>
    </row>
    <row r="172">
      <c r="A172" s="64" t="s">
        <v>183</v>
      </c>
      <c r="B172" s="61">
        <v>1.0</v>
      </c>
      <c r="C172" s="61">
        <v>0.5</v>
      </c>
      <c r="D172" s="61">
        <v>2.0</v>
      </c>
      <c r="E172" s="61">
        <v>0.5</v>
      </c>
      <c r="F172" s="48"/>
      <c r="G172" s="48"/>
      <c r="H172" s="48"/>
      <c r="I172" s="49"/>
      <c r="J172" s="47"/>
      <c r="K172" s="47"/>
      <c r="L172" s="47"/>
      <c r="M172" s="47"/>
      <c r="N172" s="53"/>
      <c r="O172" s="53"/>
      <c r="P172" s="75"/>
    </row>
    <row r="173">
      <c r="A173" s="49"/>
      <c r="B173" s="47"/>
      <c r="C173" s="47"/>
      <c r="D173" s="47"/>
      <c r="E173" s="47"/>
      <c r="F173" s="48"/>
      <c r="G173" s="48"/>
      <c r="H173" s="48"/>
      <c r="I173" s="69" t="s">
        <v>184</v>
      </c>
      <c r="J173" s="61">
        <v>1.0</v>
      </c>
      <c r="K173" s="61">
        <v>0.5</v>
      </c>
      <c r="L173" s="61">
        <v>1.0</v>
      </c>
      <c r="M173" s="47"/>
      <c r="N173" s="53"/>
      <c r="O173" s="53"/>
      <c r="P173" s="75"/>
    </row>
    <row r="174">
      <c r="A174" s="49"/>
      <c r="B174" s="48"/>
      <c r="C174" s="48"/>
      <c r="D174" s="48"/>
      <c r="E174" s="48"/>
      <c r="F174" s="48"/>
      <c r="G174" s="48"/>
      <c r="H174" s="48"/>
      <c r="I174" s="69"/>
      <c r="J174" s="68"/>
      <c r="K174" s="68"/>
      <c r="L174" s="68"/>
      <c r="M174" s="48"/>
      <c r="N174" s="53"/>
      <c r="O174" s="53"/>
      <c r="P174" s="53"/>
    </row>
    <row r="175">
      <c r="A175" s="95" t="s">
        <v>79</v>
      </c>
      <c r="B175" s="92"/>
      <c r="C175" s="92"/>
      <c r="D175" s="92"/>
      <c r="E175" s="92"/>
      <c r="F175" s="92"/>
      <c r="G175" s="92"/>
      <c r="H175" s="92"/>
      <c r="I175" s="93"/>
      <c r="J175" s="92"/>
      <c r="K175" s="92"/>
      <c r="L175" s="92"/>
      <c r="M175" s="92"/>
      <c r="N175" s="59"/>
      <c r="O175" s="59"/>
      <c r="P175" s="59"/>
      <c r="Q175" s="74"/>
      <c r="R175" s="74"/>
      <c r="S175" s="74"/>
      <c r="T175" s="74"/>
      <c r="U175" s="74"/>
      <c r="V175" s="74"/>
      <c r="W175" s="74"/>
      <c r="X175" s="74"/>
      <c r="Y175" s="74"/>
      <c r="Z175" s="74"/>
    </row>
    <row r="176">
      <c r="A176" s="49" t="s">
        <v>185</v>
      </c>
      <c r="B176" s="48"/>
      <c r="C176" s="48"/>
      <c r="D176" s="48"/>
      <c r="E176" s="48"/>
      <c r="F176" s="47">
        <f>counta(A176)</f>
        <v>1</v>
      </c>
      <c r="G176" s="47"/>
      <c r="H176" s="48"/>
      <c r="I176" s="49"/>
      <c r="J176" s="48"/>
      <c r="K176" s="48"/>
      <c r="L176" s="48"/>
      <c r="M176" s="48"/>
      <c r="N176" s="75"/>
      <c r="O176" s="75"/>
      <c r="P176" s="53"/>
    </row>
    <row r="177">
      <c r="A177" s="49"/>
      <c r="B177" s="48"/>
      <c r="C177" s="48"/>
      <c r="D177" s="48"/>
      <c r="E177" s="48"/>
      <c r="F177" s="47"/>
      <c r="G177" s="47"/>
      <c r="H177" s="48"/>
      <c r="I177" s="49"/>
      <c r="J177" s="48"/>
      <c r="K177" s="48"/>
      <c r="L177" s="48"/>
      <c r="M177" s="48"/>
      <c r="N177" s="75"/>
      <c r="O177" s="75"/>
      <c r="P177" s="53"/>
    </row>
    <row r="178">
      <c r="A178" s="49" t="s">
        <v>186</v>
      </c>
      <c r="B178" s="48"/>
      <c r="C178" s="48"/>
      <c r="D178" s="48"/>
      <c r="E178" s="48"/>
      <c r="F178" s="47">
        <f t="shared" ref="F178:F179" si="9">COUNTA(A178)</f>
        <v>1</v>
      </c>
      <c r="G178" s="48"/>
      <c r="H178" s="48"/>
      <c r="I178" s="49"/>
      <c r="J178" s="48"/>
      <c r="K178" s="48"/>
      <c r="L178" s="48"/>
      <c r="M178" s="48"/>
      <c r="N178" s="53"/>
      <c r="O178" s="53"/>
      <c r="P178" s="53"/>
    </row>
    <row r="179">
      <c r="A179" s="49" t="s">
        <v>187</v>
      </c>
      <c r="B179" s="48"/>
      <c r="C179" s="48"/>
      <c r="D179" s="48"/>
      <c r="E179" s="48"/>
      <c r="F179" s="47">
        <f t="shared" si="9"/>
        <v>1</v>
      </c>
      <c r="G179" s="47"/>
      <c r="H179" s="48"/>
      <c r="I179" s="49"/>
      <c r="J179" s="48"/>
      <c r="K179" s="48"/>
      <c r="L179" s="48"/>
      <c r="M179" s="48"/>
      <c r="N179" s="53"/>
      <c r="O179" s="53"/>
      <c r="P179" s="53"/>
    </row>
    <row r="180">
      <c r="A180" s="49"/>
      <c r="B180" s="48"/>
      <c r="C180" s="48"/>
      <c r="D180" s="48"/>
      <c r="E180" s="48"/>
      <c r="F180" s="47"/>
      <c r="G180" s="47"/>
      <c r="H180" s="48"/>
      <c r="I180" s="69"/>
      <c r="J180" s="48"/>
      <c r="K180" s="48"/>
      <c r="L180" s="48"/>
      <c r="M180" s="48"/>
      <c r="N180" s="53"/>
      <c r="O180" s="53"/>
      <c r="P180" s="53"/>
    </row>
    <row r="181">
      <c r="A181" s="49" t="s">
        <v>188</v>
      </c>
      <c r="B181" s="48"/>
      <c r="C181" s="48"/>
      <c r="D181" s="48"/>
      <c r="E181" s="48"/>
      <c r="F181" s="47">
        <f t="shared" ref="F181:F182" si="10">COUNTA(A181)</f>
        <v>1</v>
      </c>
      <c r="G181" s="47"/>
      <c r="H181" s="48"/>
      <c r="I181" s="49"/>
      <c r="J181" s="48"/>
      <c r="K181" s="48"/>
      <c r="L181" s="48"/>
      <c r="M181" s="48"/>
      <c r="N181" s="53"/>
      <c r="O181" s="53"/>
      <c r="P181" s="53"/>
    </row>
    <row r="182">
      <c r="A182" s="49" t="s">
        <v>189</v>
      </c>
      <c r="B182" s="48"/>
      <c r="C182" s="48"/>
      <c r="D182" s="48"/>
      <c r="E182" s="48"/>
      <c r="F182" s="47">
        <f t="shared" si="10"/>
        <v>1</v>
      </c>
      <c r="G182" s="47"/>
      <c r="H182" s="48"/>
      <c r="I182" s="49"/>
      <c r="J182" s="48"/>
      <c r="K182" s="48"/>
      <c r="L182" s="48"/>
      <c r="M182" s="48"/>
      <c r="N182" s="75"/>
      <c r="O182" s="75"/>
      <c r="P182" s="53"/>
    </row>
    <row r="183">
      <c r="A183" s="49" t="s">
        <v>190</v>
      </c>
      <c r="B183" s="48"/>
      <c r="C183" s="48"/>
      <c r="D183" s="48"/>
      <c r="E183" s="48"/>
      <c r="F183" s="61">
        <v>1.0</v>
      </c>
      <c r="G183" s="47"/>
      <c r="H183" s="48"/>
      <c r="I183" s="49"/>
      <c r="J183" s="48"/>
      <c r="K183" s="48"/>
      <c r="L183" s="48"/>
      <c r="M183" s="48"/>
      <c r="N183" s="53"/>
      <c r="O183" s="53"/>
      <c r="P183" s="53"/>
    </row>
    <row r="184">
      <c r="A184" s="49" t="s">
        <v>191</v>
      </c>
      <c r="B184" s="48"/>
      <c r="C184" s="48"/>
      <c r="D184" s="48"/>
      <c r="E184" s="48"/>
      <c r="F184" s="47">
        <f t="shared" ref="F184:F189" si="11">COUNTA(A184)</f>
        <v>1</v>
      </c>
      <c r="G184" s="47"/>
      <c r="H184" s="48"/>
      <c r="I184" s="49"/>
      <c r="J184" s="48"/>
      <c r="K184" s="48"/>
      <c r="L184" s="48"/>
      <c r="M184" s="48"/>
      <c r="N184" s="75"/>
      <c r="O184" s="75"/>
      <c r="P184" s="53"/>
    </row>
    <row r="185">
      <c r="A185" s="49" t="s">
        <v>192</v>
      </c>
      <c r="B185" s="48"/>
      <c r="C185" s="48"/>
      <c r="D185" s="48"/>
      <c r="E185" s="48"/>
      <c r="F185" s="47">
        <f t="shared" si="11"/>
        <v>1</v>
      </c>
      <c r="G185" s="48"/>
      <c r="H185" s="48"/>
      <c r="I185" s="49"/>
      <c r="J185" s="48"/>
      <c r="K185" s="48"/>
      <c r="L185" s="48"/>
      <c r="M185" s="48"/>
      <c r="N185" s="53"/>
      <c r="O185" s="53"/>
      <c r="P185" s="53"/>
    </row>
    <row r="186">
      <c r="A186" s="49" t="s">
        <v>193</v>
      </c>
      <c r="B186" s="48"/>
      <c r="C186" s="48"/>
      <c r="D186" s="48"/>
      <c r="E186" s="48"/>
      <c r="F186" s="47">
        <f t="shared" si="11"/>
        <v>1</v>
      </c>
      <c r="G186" s="47"/>
      <c r="H186" s="68"/>
      <c r="I186" s="69"/>
      <c r="J186" s="48"/>
      <c r="K186" s="48"/>
      <c r="L186" s="48"/>
      <c r="M186" s="48"/>
      <c r="N186" s="80"/>
      <c r="O186" s="80"/>
      <c r="P186" s="53"/>
    </row>
    <row r="187">
      <c r="A187" s="49" t="s">
        <v>194</v>
      </c>
      <c r="B187" s="48"/>
      <c r="C187" s="48"/>
      <c r="D187" s="48"/>
      <c r="E187" s="48"/>
      <c r="F187" s="47">
        <f t="shared" si="11"/>
        <v>1</v>
      </c>
      <c r="G187" s="47"/>
      <c r="H187" s="68"/>
      <c r="I187" s="69"/>
      <c r="J187" s="48"/>
      <c r="K187" s="48"/>
      <c r="L187" s="48"/>
      <c r="M187" s="48"/>
      <c r="N187" s="81"/>
      <c r="O187" s="81"/>
      <c r="P187" s="53"/>
    </row>
    <row r="188">
      <c r="A188" s="49" t="s">
        <v>195</v>
      </c>
      <c r="B188" s="48"/>
      <c r="C188" s="48"/>
      <c r="D188" s="48"/>
      <c r="E188" s="48"/>
      <c r="F188" s="47">
        <f t="shared" si="11"/>
        <v>1</v>
      </c>
      <c r="G188" s="61"/>
      <c r="H188" s="48"/>
      <c r="I188" s="69"/>
      <c r="J188" s="48"/>
      <c r="K188" s="48"/>
      <c r="L188" s="48"/>
      <c r="M188" s="48"/>
      <c r="N188" s="81"/>
      <c r="O188" s="81"/>
      <c r="P188" s="53"/>
    </row>
    <row r="189">
      <c r="A189" s="49" t="s">
        <v>196</v>
      </c>
      <c r="B189" s="48"/>
      <c r="C189" s="48"/>
      <c r="D189" s="48"/>
      <c r="E189" s="48"/>
      <c r="F189" s="47">
        <f t="shared" si="11"/>
        <v>1</v>
      </c>
      <c r="G189" s="47"/>
      <c r="H189" s="48"/>
      <c r="I189" s="49"/>
      <c r="J189" s="48"/>
      <c r="K189" s="48"/>
      <c r="L189" s="48"/>
      <c r="M189" s="48"/>
      <c r="N189" s="75"/>
      <c r="O189" s="75"/>
      <c r="P189" s="53"/>
    </row>
    <row r="190">
      <c r="A190" s="49"/>
      <c r="B190" s="48"/>
      <c r="C190" s="48"/>
      <c r="D190" s="48"/>
      <c r="E190" s="48"/>
      <c r="F190" s="47"/>
      <c r="G190" s="48"/>
      <c r="H190" s="48"/>
      <c r="I190" s="49"/>
      <c r="J190" s="48"/>
      <c r="K190" s="48"/>
      <c r="L190" s="48"/>
      <c r="M190" s="48"/>
      <c r="N190" s="75"/>
      <c r="O190" s="75"/>
      <c r="P190" s="53"/>
    </row>
    <row r="191">
      <c r="A191" s="49" t="s">
        <v>197</v>
      </c>
      <c r="B191" s="48"/>
      <c r="C191" s="48"/>
      <c r="D191" s="48"/>
      <c r="E191" s="48"/>
      <c r="F191" s="47">
        <f t="shared" ref="F191:F194" si="12">COUNTA(A191)</f>
        <v>1</v>
      </c>
      <c r="G191" s="47"/>
      <c r="H191" s="48"/>
      <c r="I191" s="49"/>
      <c r="J191" s="48"/>
      <c r="K191" s="48"/>
      <c r="L191" s="48"/>
      <c r="M191" s="48"/>
      <c r="N191" s="75"/>
      <c r="O191" s="75"/>
      <c r="P191" s="53"/>
    </row>
    <row r="192">
      <c r="A192" s="49" t="s">
        <v>198</v>
      </c>
      <c r="B192" s="48"/>
      <c r="C192" s="48"/>
      <c r="D192" s="48"/>
      <c r="E192" s="48"/>
      <c r="F192" s="47">
        <f t="shared" si="12"/>
        <v>1</v>
      </c>
      <c r="G192" s="61"/>
      <c r="H192" s="48"/>
      <c r="I192" s="69"/>
      <c r="J192" s="48"/>
      <c r="K192" s="48"/>
      <c r="L192" s="48"/>
      <c r="M192" s="48"/>
      <c r="N192" s="81"/>
      <c r="O192" s="81"/>
      <c r="P192" s="53"/>
    </row>
    <row r="193">
      <c r="A193" s="49" t="s">
        <v>199</v>
      </c>
      <c r="B193" s="48"/>
      <c r="C193" s="48"/>
      <c r="D193" s="48"/>
      <c r="E193" s="48"/>
      <c r="F193" s="47">
        <f t="shared" si="12"/>
        <v>1</v>
      </c>
      <c r="G193" s="61"/>
      <c r="H193" s="48"/>
      <c r="I193" s="69"/>
      <c r="J193" s="48"/>
      <c r="K193" s="48"/>
      <c r="L193" s="48"/>
      <c r="M193" s="48"/>
      <c r="N193" s="80"/>
      <c r="O193" s="80"/>
      <c r="P193" s="53"/>
    </row>
    <row r="194">
      <c r="A194" s="49" t="s">
        <v>200</v>
      </c>
      <c r="B194" s="48"/>
      <c r="C194" s="48"/>
      <c r="D194" s="48"/>
      <c r="E194" s="48"/>
      <c r="F194" s="47">
        <f t="shared" si="12"/>
        <v>1</v>
      </c>
      <c r="G194" s="61"/>
      <c r="H194" s="48"/>
      <c r="I194" s="69"/>
      <c r="J194" s="48"/>
      <c r="K194" s="48"/>
      <c r="L194" s="48"/>
      <c r="M194" s="48"/>
      <c r="N194" s="81"/>
      <c r="O194" s="81"/>
      <c r="P194" s="53"/>
    </row>
    <row r="195">
      <c r="A195" s="49"/>
      <c r="B195" s="48"/>
      <c r="C195" s="48"/>
      <c r="D195" s="48"/>
      <c r="E195" s="48"/>
      <c r="F195" s="47"/>
      <c r="G195" s="47"/>
      <c r="H195" s="48"/>
      <c r="I195" s="49"/>
      <c r="J195" s="48"/>
      <c r="K195" s="48"/>
      <c r="L195" s="48"/>
      <c r="M195" s="48"/>
      <c r="N195" s="53"/>
      <c r="O195" s="53"/>
      <c r="P195" s="53"/>
    </row>
    <row r="196">
      <c r="A196" s="49" t="s">
        <v>201</v>
      </c>
      <c r="B196" s="48"/>
      <c r="C196" s="48"/>
      <c r="D196" s="48"/>
      <c r="E196" s="48"/>
      <c r="F196" s="61">
        <v>1.0</v>
      </c>
      <c r="G196" s="47"/>
      <c r="H196" s="48"/>
      <c r="I196" s="49"/>
      <c r="J196" s="48"/>
      <c r="K196" s="48"/>
      <c r="L196" s="48"/>
      <c r="M196" s="48"/>
      <c r="N196" s="75"/>
      <c r="O196" s="75"/>
      <c r="P196" s="53"/>
    </row>
    <row r="197">
      <c r="A197" s="49" t="s">
        <v>202</v>
      </c>
      <c r="B197" s="48"/>
      <c r="C197" s="48"/>
      <c r="D197" s="48"/>
      <c r="E197" s="48"/>
      <c r="F197" s="61">
        <v>1.0</v>
      </c>
      <c r="G197" s="47"/>
      <c r="H197" s="48"/>
      <c r="I197" s="49"/>
      <c r="J197" s="48"/>
      <c r="K197" s="48"/>
      <c r="L197" s="48"/>
      <c r="M197" s="48"/>
      <c r="N197" s="75"/>
      <c r="O197" s="75"/>
      <c r="P197" s="53"/>
    </row>
    <row r="198">
      <c r="A198" s="49" t="s">
        <v>203</v>
      </c>
      <c r="B198" s="48"/>
      <c r="C198" s="48"/>
      <c r="D198" s="48"/>
      <c r="E198" s="48"/>
      <c r="F198" s="68">
        <v>1.0</v>
      </c>
      <c r="G198" s="48"/>
      <c r="H198" s="48"/>
      <c r="I198" s="49"/>
      <c r="J198" s="48"/>
      <c r="K198" s="48"/>
      <c r="L198" s="48"/>
      <c r="M198" s="48"/>
      <c r="N198" s="75"/>
      <c r="O198" s="75"/>
      <c r="P198" s="53"/>
    </row>
    <row r="199">
      <c r="A199" s="49" t="s">
        <v>204</v>
      </c>
      <c r="B199" s="48"/>
      <c r="C199" s="57"/>
      <c r="D199" s="48"/>
      <c r="E199" s="48"/>
      <c r="F199" s="68">
        <v>1.0</v>
      </c>
      <c r="G199" s="48"/>
      <c r="H199" s="48"/>
      <c r="I199" s="49"/>
      <c r="J199" s="48"/>
      <c r="K199" s="48"/>
      <c r="L199" s="48"/>
      <c r="M199" s="48"/>
      <c r="N199" s="75"/>
      <c r="O199" s="75"/>
      <c r="P199" s="53"/>
    </row>
    <row r="200">
      <c r="A200" s="49"/>
      <c r="B200" s="48"/>
      <c r="C200" s="57"/>
      <c r="D200" s="48"/>
      <c r="E200" s="48"/>
      <c r="F200" s="48"/>
      <c r="G200" s="48"/>
      <c r="H200" s="48"/>
      <c r="I200" s="69"/>
      <c r="J200" s="48"/>
      <c r="K200" s="48"/>
      <c r="L200" s="48"/>
      <c r="M200" s="48"/>
      <c r="N200" s="80"/>
      <c r="O200" s="75"/>
      <c r="P200" s="53"/>
    </row>
    <row r="201">
      <c r="A201" s="49"/>
      <c r="B201" s="48"/>
      <c r="C201" s="57"/>
      <c r="D201" s="48"/>
      <c r="E201" s="48"/>
      <c r="F201" s="48"/>
      <c r="G201" s="48"/>
      <c r="H201" s="48"/>
      <c r="I201" s="69"/>
      <c r="J201" s="48"/>
      <c r="K201" s="48"/>
      <c r="L201" s="48"/>
      <c r="M201" s="48"/>
      <c r="N201" s="80"/>
      <c r="O201" s="75"/>
      <c r="P201" s="53"/>
    </row>
    <row r="202">
      <c r="A202" s="49"/>
      <c r="B202" s="48"/>
      <c r="C202" s="57"/>
      <c r="D202" s="48"/>
      <c r="E202" s="48"/>
      <c r="F202" s="48"/>
      <c r="G202" s="48"/>
      <c r="H202" s="48"/>
      <c r="I202" s="69"/>
      <c r="J202" s="48"/>
      <c r="K202" s="48"/>
      <c r="L202" s="48"/>
      <c r="M202" s="48"/>
      <c r="N202" s="80"/>
      <c r="O202" s="75"/>
      <c r="P202" s="53"/>
    </row>
    <row r="203">
      <c r="A203" s="49"/>
      <c r="B203" s="48"/>
      <c r="C203" s="57"/>
      <c r="D203" s="48"/>
      <c r="E203" s="48"/>
      <c r="F203" s="48"/>
      <c r="G203" s="48"/>
      <c r="H203" s="48"/>
      <c r="I203" s="69"/>
      <c r="J203" s="48"/>
      <c r="K203" s="48"/>
      <c r="L203" s="48"/>
      <c r="M203" s="48"/>
      <c r="N203" s="80"/>
      <c r="O203" s="75"/>
      <c r="P203" s="53"/>
    </row>
    <row r="204">
      <c r="A204" s="49"/>
      <c r="B204" s="48"/>
      <c r="C204" s="57"/>
      <c r="D204" s="48"/>
      <c r="E204" s="48"/>
      <c r="F204" s="48"/>
      <c r="G204" s="48"/>
      <c r="H204" s="48"/>
      <c r="I204" s="69"/>
      <c r="J204" s="48"/>
      <c r="K204" s="48"/>
      <c r="L204" s="48"/>
      <c r="M204" s="48"/>
      <c r="N204" s="80"/>
      <c r="O204" s="75"/>
      <c r="P204" s="53"/>
    </row>
    <row r="205">
      <c r="A205" s="49"/>
      <c r="B205" s="48"/>
      <c r="C205" s="57"/>
      <c r="D205" s="48"/>
      <c r="E205" s="48"/>
      <c r="F205" s="48"/>
      <c r="G205" s="48"/>
      <c r="H205" s="48"/>
      <c r="I205" s="49"/>
      <c r="J205" s="48"/>
      <c r="K205" s="48"/>
      <c r="L205" s="48"/>
      <c r="M205" s="48"/>
      <c r="N205" s="75"/>
      <c r="O205" s="75"/>
      <c r="P205" s="53"/>
    </row>
    <row r="206">
      <c r="A206" s="49"/>
      <c r="B206" s="48"/>
      <c r="C206" s="57"/>
      <c r="D206" s="48"/>
      <c r="E206" s="48"/>
      <c r="F206" s="48"/>
      <c r="G206" s="48"/>
      <c r="H206" s="48"/>
      <c r="I206" s="49"/>
      <c r="J206" s="48"/>
      <c r="K206" s="48"/>
      <c r="L206" s="48"/>
      <c r="M206" s="48"/>
      <c r="N206" s="80"/>
      <c r="O206" s="75"/>
      <c r="P206" s="53"/>
    </row>
    <row r="207">
      <c r="A207" s="49"/>
      <c r="B207" s="48"/>
      <c r="C207" s="57"/>
      <c r="D207" s="48"/>
      <c r="E207" s="48"/>
      <c r="F207" s="48"/>
      <c r="G207" s="48"/>
      <c r="H207" s="48"/>
      <c r="I207" s="49"/>
      <c r="J207" s="48"/>
      <c r="K207" s="48"/>
      <c r="L207" s="48"/>
      <c r="M207" s="48"/>
      <c r="N207" s="80"/>
      <c r="O207" s="75"/>
      <c r="P207" s="53"/>
    </row>
    <row r="208">
      <c r="A208" s="49"/>
      <c r="B208" s="48"/>
      <c r="C208" s="57"/>
      <c r="D208" s="48"/>
      <c r="E208" s="48"/>
      <c r="F208" s="48"/>
      <c r="G208" s="48"/>
      <c r="H208" s="48"/>
      <c r="I208" s="49"/>
      <c r="J208" s="48"/>
      <c r="K208" s="48"/>
      <c r="L208" s="48"/>
      <c r="M208" s="48"/>
      <c r="N208" s="75"/>
      <c r="O208" s="75"/>
      <c r="P208" s="53"/>
    </row>
    <row r="209">
      <c r="A209" s="49"/>
      <c r="B209" s="48"/>
      <c r="C209" s="57"/>
      <c r="D209" s="48"/>
      <c r="E209" s="48"/>
      <c r="F209" s="48"/>
      <c r="G209" s="48"/>
      <c r="H209" s="48"/>
      <c r="I209" s="49"/>
      <c r="J209" s="48"/>
      <c r="K209" s="48"/>
      <c r="L209" s="48"/>
      <c r="M209" s="48"/>
      <c r="N209" s="75"/>
      <c r="O209" s="75"/>
      <c r="P209" s="53"/>
    </row>
    <row r="210">
      <c r="A210" s="82" t="s">
        <v>102</v>
      </c>
      <c r="B210" s="82" t="s">
        <v>102</v>
      </c>
      <c r="C210" s="82" t="s">
        <v>102</v>
      </c>
      <c r="D210" s="82" t="s">
        <v>102</v>
      </c>
      <c r="E210" s="82" t="s">
        <v>102</v>
      </c>
      <c r="F210" s="82" t="s">
        <v>102</v>
      </c>
      <c r="G210" s="82" t="s">
        <v>102</v>
      </c>
      <c r="H210" s="82" t="s">
        <v>102</v>
      </c>
      <c r="I210" s="82" t="s">
        <v>102</v>
      </c>
      <c r="J210" s="82" t="s">
        <v>102</v>
      </c>
      <c r="K210" s="82" t="s">
        <v>102</v>
      </c>
      <c r="L210" s="82" t="s">
        <v>102</v>
      </c>
      <c r="M210" s="82" t="s">
        <v>102</v>
      </c>
      <c r="N210" s="83" t="s">
        <v>102</v>
      </c>
      <c r="O210" s="83" t="s">
        <v>102</v>
      </c>
      <c r="P210" s="3"/>
    </row>
    <row r="211">
      <c r="A211" s="82"/>
      <c r="B211" s="82"/>
      <c r="C211" s="82"/>
      <c r="D211" s="82"/>
      <c r="E211" s="82"/>
      <c r="F211" s="82"/>
      <c r="G211" s="82"/>
      <c r="H211" s="82"/>
      <c r="I211" s="82"/>
      <c r="J211" s="82"/>
      <c r="K211" s="82"/>
      <c r="L211" s="82"/>
      <c r="M211" s="82"/>
      <c r="N211" s="83"/>
      <c r="O211" s="83"/>
      <c r="P211" s="3"/>
    </row>
    <row r="212">
      <c r="A212" s="97" t="s">
        <v>205</v>
      </c>
      <c r="B212" s="92"/>
      <c r="C212" s="92"/>
      <c r="D212" s="92"/>
      <c r="E212" s="92"/>
      <c r="F212" s="92"/>
      <c r="G212" s="92"/>
      <c r="H212" s="92"/>
      <c r="I212" s="93"/>
      <c r="J212" s="92"/>
      <c r="K212" s="92"/>
      <c r="L212" s="92"/>
      <c r="M212" s="92"/>
      <c r="N212" s="59"/>
      <c r="O212" s="59"/>
      <c r="P212" s="59"/>
      <c r="Q212" s="74"/>
      <c r="R212" s="74"/>
      <c r="S212" s="74"/>
      <c r="T212" s="74"/>
      <c r="U212" s="74"/>
      <c r="V212" s="74"/>
      <c r="W212" s="74"/>
      <c r="X212" s="74"/>
      <c r="Y212" s="74"/>
      <c r="Z212" s="74"/>
    </row>
    <row r="213">
      <c r="A213" s="98" t="s">
        <v>27</v>
      </c>
      <c r="B213" s="91">
        <f t="shared" ref="B213:G213" si="13">sumUpToRowWithEnd(B224:B1070)</f>
        <v>23</v>
      </c>
      <c r="C213" s="91">
        <f t="shared" si="13"/>
        <v>18</v>
      </c>
      <c r="D213" s="91">
        <f t="shared" si="13"/>
        <v>26</v>
      </c>
      <c r="E213" s="91">
        <f t="shared" si="13"/>
        <v>17</v>
      </c>
      <c r="F213" s="91">
        <f t="shared" si="13"/>
        <v>27</v>
      </c>
      <c r="G213" s="91">
        <f t="shared" si="13"/>
        <v>0</v>
      </c>
      <c r="H213" s="92"/>
      <c r="I213" s="93"/>
      <c r="J213" s="91">
        <f t="shared" ref="J213:O213" si="14">sumUpToRowWithEnd(J224:J1070)</f>
        <v>22</v>
      </c>
      <c r="K213" s="91">
        <f t="shared" si="14"/>
        <v>16</v>
      </c>
      <c r="L213" s="91">
        <f t="shared" si="14"/>
        <v>46</v>
      </c>
      <c r="M213" s="91">
        <f t="shared" si="14"/>
        <v>19.5</v>
      </c>
      <c r="N213" s="50">
        <f t="shared" si="14"/>
        <v>0</v>
      </c>
      <c r="O213" s="50">
        <f t="shared" si="14"/>
        <v>0</v>
      </c>
      <c r="P213" s="59"/>
      <c r="Q213" s="74"/>
      <c r="R213" s="74"/>
      <c r="S213" s="74"/>
      <c r="T213" s="74"/>
      <c r="U213" s="74"/>
      <c r="V213" s="74"/>
      <c r="W213" s="74"/>
      <c r="X213" s="74"/>
      <c r="Y213" s="74"/>
      <c r="Z213" s="74"/>
    </row>
    <row r="214">
      <c r="A214" s="51" t="s">
        <v>28</v>
      </c>
      <c r="B214" s="52">
        <f>K213/J213</f>
        <v>0.7272727273</v>
      </c>
      <c r="C214" s="48"/>
      <c r="D214" s="48"/>
      <c r="E214" s="48"/>
      <c r="F214" s="48"/>
      <c r="G214" s="48"/>
      <c r="H214" s="48"/>
      <c r="I214" s="49"/>
      <c r="J214" s="48"/>
      <c r="K214" s="48"/>
      <c r="L214" s="48"/>
      <c r="M214" s="48"/>
      <c r="N214" s="53"/>
      <c r="O214" s="53"/>
      <c r="P214" s="53"/>
    </row>
    <row r="215">
      <c r="A215" s="51" t="s">
        <v>29</v>
      </c>
      <c r="B215" s="52">
        <f>C213/B213</f>
        <v>0.7826086957</v>
      </c>
      <c r="C215" s="48"/>
      <c r="D215" s="48"/>
      <c r="E215" s="48"/>
      <c r="F215" s="48"/>
      <c r="G215" s="48"/>
      <c r="H215" s="48"/>
      <c r="I215" s="49"/>
      <c r="J215" s="48"/>
      <c r="K215" s="48"/>
      <c r="L215" s="48"/>
      <c r="M215" s="48"/>
      <c r="N215" s="53"/>
      <c r="O215" s="53"/>
      <c r="P215" s="53"/>
    </row>
    <row r="216">
      <c r="A216" s="51" t="s">
        <v>30</v>
      </c>
      <c r="B216" s="52">
        <f>2*B214*B215/(B214+B215)</f>
        <v>0.7539267016</v>
      </c>
      <c r="C216" s="48"/>
      <c r="D216" s="48"/>
      <c r="E216" s="48"/>
      <c r="F216" s="48"/>
      <c r="G216" s="48"/>
      <c r="H216" s="48"/>
      <c r="I216" s="49"/>
      <c r="J216" s="48"/>
      <c r="K216" s="48"/>
      <c r="L216" s="48"/>
      <c r="M216" s="48"/>
      <c r="N216" s="53"/>
      <c r="O216" s="53"/>
      <c r="P216" s="53"/>
    </row>
    <row r="217">
      <c r="A217" s="51" t="s">
        <v>31</v>
      </c>
      <c r="B217" s="52">
        <f>M213/L213</f>
        <v>0.4239130435</v>
      </c>
      <c r="C217" s="48"/>
      <c r="D217" s="48"/>
      <c r="E217" s="48"/>
      <c r="F217" s="48"/>
      <c r="G217" s="48"/>
      <c r="H217" s="48"/>
      <c r="I217" s="49"/>
      <c r="J217" s="48"/>
      <c r="K217" s="48"/>
      <c r="L217" s="48"/>
      <c r="M217" s="48"/>
      <c r="N217" s="53"/>
      <c r="O217" s="53"/>
      <c r="P217" s="53"/>
    </row>
    <row r="218">
      <c r="A218" s="51" t="s">
        <v>32</v>
      </c>
      <c r="B218" s="52">
        <f>E213/D213</f>
        <v>0.6538461538</v>
      </c>
      <c r="C218" s="48"/>
      <c r="D218" s="48"/>
      <c r="E218" s="48"/>
      <c r="F218" s="48"/>
      <c r="G218" s="48"/>
      <c r="H218" s="48"/>
      <c r="I218" s="49"/>
      <c r="J218" s="48"/>
      <c r="K218" s="48"/>
      <c r="L218" s="48"/>
      <c r="M218" s="48"/>
      <c r="N218" s="53"/>
      <c r="O218" s="53"/>
      <c r="P218" s="53"/>
    </row>
    <row r="219">
      <c r="A219" s="51" t="s">
        <v>33</v>
      </c>
      <c r="B219" s="52">
        <f>2*B217*B218/(B217+B218)</f>
        <v>0.514352211</v>
      </c>
      <c r="C219" s="48"/>
      <c r="D219" s="48"/>
      <c r="E219" s="48"/>
      <c r="F219" s="48"/>
      <c r="G219" s="48"/>
      <c r="H219" s="48"/>
      <c r="I219" s="49"/>
      <c r="J219" s="48"/>
      <c r="K219" s="48"/>
      <c r="L219" s="48"/>
      <c r="M219" s="48"/>
      <c r="N219" s="53"/>
      <c r="O219" s="53"/>
      <c r="P219" s="53"/>
    </row>
    <row r="220">
      <c r="A220" s="51" t="s">
        <v>34</v>
      </c>
      <c r="B220" s="52" t="str">
        <f>O213/N213</f>
        <v>#DIV/0!</v>
      </c>
      <c r="C220" s="48"/>
      <c r="D220" s="48"/>
      <c r="E220" s="48"/>
      <c r="F220" s="48"/>
      <c r="G220" s="48"/>
      <c r="H220" s="48"/>
      <c r="I220" s="49"/>
      <c r="J220" s="48"/>
      <c r="K220" s="48"/>
      <c r="L220" s="48"/>
      <c r="M220" s="48"/>
      <c r="N220" s="53"/>
      <c r="O220" s="53"/>
      <c r="P220" s="53"/>
    </row>
    <row r="221">
      <c r="A221" s="51" t="s">
        <v>35</v>
      </c>
      <c r="B221" s="52">
        <f>G213/F213</f>
        <v>0</v>
      </c>
      <c r="C221" s="48"/>
      <c r="D221" s="48"/>
      <c r="E221" s="48"/>
      <c r="F221" s="48"/>
      <c r="G221" s="48"/>
      <c r="H221" s="48"/>
      <c r="I221" s="49"/>
      <c r="J221" s="48"/>
      <c r="K221" s="48"/>
      <c r="L221" s="48"/>
      <c r="M221" s="48"/>
      <c r="N221" s="53"/>
      <c r="O221" s="53"/>
      <c r="P221" s="53"/>
    </row>
    <row r="222">
      <c r="A222" s="54" t="s">
        <v>36</v>
      </c>
      <c r="B222" s="55" t="str">
        <f>2*B220*B221/(B220+B221)</f>
        <v>#DIV/0!</v>
      </c>
      <c r="C222" s="48"/>
      <c r="D222" s="48"/>
      <c r="E222" s="48"/>
      <c r="F222" s="48"/>
      <c r="G222" s="48"/>
      <c r="H222" s="48"/>
      <c r="I222" s="49"/>
      <c r="J222" s="48"/>
      <c r="K222" s="48"/>
      <c r="L222" s="48"/>
      <c r="M222" s="48"/>
      <c r="N222" s="53"/>
      <c r="O222" s="53"/>
      <c r="P222" s="53"/>
    </row>
    <row r="223">
      <c r="A223" s="49"/>
      <c r="B223" s="48"/>
      <c r="C223" s="48"/>
      <c r="D223" s="48"/>
      <c r="E223" s="48"/>
      <c r="F223" s="48"/>
      <c r="G223" s="48"/>
      <c r="H223" s="48"/>
      <c r="I223" s="49"/>
      <c r="J223" s="48"/>
      <c r="K223" s="48"/>
      <c r="L223" s="48"/>
      <c r="M223" s="48"/>
      <c r="N223" s="53"/>
      <c r="O223" s="53"/>
      <c r="P223" s="53"/>
    </row>
    <row r="224">
      <c r="A224" s="95" t="s">
        <v>37</v>
      </c>
      <c r="B224" s="92" t="s">
        <v>38</v>
      </c>
      <c r="C224" s="92" t="s">
        <v>39</v>
      </c>
      <c r="D224" s="92" t="s">
        <v>40</v>
      </c>
      <c r="E224" s="92" t="s">
        <v>41</v>
      </c>
      <c r="F224" s="92" t="s">
        <v>42</v>
      </c>
      <c r="G224" s="92" t="s">
        <v>43</v>
      </c>
      <c r="H224" s="92" t="s">
        <v>44</v>
      </c>
      <c r="I224" s="93"/>
      <c r="J224" s="92" t="s">
        <v>38</v>
      </c>
      <c r="K224" s="92" t="s">
        <v>39</v>
      </c>
      <c r="L224" s="92" t="s">
        <v>40</v>
      </c>
      <c r="M224" s="92" t="s">
        <v>41</v>
      </c>
      <c r="N224" s="59" t="s">
        <v>42</v>
      </c>
      <c r="O224" s="59" t="s">
        <v>43</v>
      </c>
      <c r="P224" s="59" t="s">
        <v>45</v>
      </c>
      <c r="Q224" s="74"/>
      <c r="R224" s="74"/>
      <c r="S224" s="74"/>
      <c r="T224" s="74"/>
      <c r="U224" s="74"/>
      <c r="V224" s="74"/>
      <c r="W224" s="74"/>
      <c r="X224" s="74"/>
      <c r="Y224" s="74"/>
      <c r="Z224" s="74"/>
    </row>
    <row r="225">
      <c r="A225" s="49" t="s">
        <v>206</v>
      </c>
      <c r="B225" s="47">
        <v>1.0</v>
      </c>
      <c r="C225" s="47"/>
      <c r="D225" s="61">
        <v>2.0</v>
      </c>
      <c r="E225" s="47"/>
      <c r="F225" s="48"/>
      <c r="G225" s="48"/>
      <c r="H225" s="48"/>
      <c r="I225" s="64"/>
      <c r="J225" s="47"/>
      <c r="K225" s="47"/>
      <c r="L225" s="47"/>
      <c r="M225" s="47"/>
      <c r="N225" s="53"/>
      <c r="O225" s="53"/>
      <c r="P225" s="53"/>
    </row>
    <row r="226">
      <c r="A226" s="60" t="s">
        <v>207</v>
      </c>
      <c r="B226" s="47">
        <v>1.0</v>
      </c>
      <c r="C226" s="61">
        <v>1.0</v>
      </c>
      <c r="D226" s="61">
        <v>2.0</v>
      </c>
      <c r="E226" s="61">
        <v>2.0</v>
      </c>
      <c r="F226" s="48"/>
      <c r="G226" s="48"/>
      <c r="H226" s="48"/>
      <c r="I226" s="76" t="s">
        <v>208</v>
      </c>
      <c r="J226" s="61">
        <v>1.0</v>
      </c>
      <c r="K226" s="61">
        <v>1.0</v>
      </c>
      <c r="L226" s="61">
        <v>2.0</v>
      </c>
      <c r="M226" s="61">
        <v>2.0</v>
      </c>
      <c r="N226" s="53"/>
      <c r="O226" s="53"/>
      <c r="P226" s="53"/>
    </row>
    <row r="227">
      <c r="A227" s="60" t="s">
        <v>209</v>
      </c>
      <c r="B227" s="47">
        <v>1.0</v>
      </c>
      <c r="C227" s="61">
        <v>1.0</v>
      </c>
      <c r="D227" s="61">
        <v>3.0</v>
      </c>
      <c r="E227" s="61">
        <v>3.0</v>
      </c>
      <c r="F227" s="48"/>
      <c r="G227" s="48"/>
      <c r="H227" s="48"/>
      <c r="I227" s="63" t="s">
        <v>210</v>
      </c>
      <c r="J227" s="68">
        <v>1.0</v>
      </c>
      <c r="K227" s="68">
        <v>1.0</v>
      </c>
      <c r="L227" s="68">
        <v>3.0</v>
      </c>
      <c r="M227" s="68">
        <v>3.0</v>
      </c>
      <c r="N227" s="53"/>
      <c r="O227" s="53"/>
      <c r="P227" s="53"/>
    </row>
    <row r="228">
      <c r="A228" s="64" t="s">
        <v>211</v>
      </c>
      <c r="B228" s="47">
        <v>1.0</v>
      </c>
      <c r="C228" s="68">
        <v>1.0</v>
      </c>
      <c r="D228" s="68">
        <v>4.0</v>
      </c>
      <c r="E228" s="68">
        <v>2.0</v>
      </c>
      <c r="F228" s="48"/>
      <c r="G228" s="48"/>
      <c r="H228" s="48"/>
      <c r="I228" s="76" t="s">
        <v>212</v>
      </c>
      <c r="J228" s="68">
        <v>1.0</v>
      </c>
      <c r="K228" s="68">
        <v>1.0</v>
      </c>
      <c r="L228" s="68">
        <v>2.0</v>
      </c>
      <c r="M228" s="68">
        <v>2.0</v>
      </c>
      <c r="N228" s="53"/>
      <c r="O228" s="53"/>
      <c r="P228" s="53"/>
    </row>
    <row r="229">
      <c r="A229" s="99" t="s">
        <v>213</v>
      </c>
      <c r="B229" s="47">
        <v>1.0</v>
      </c>
      <c r="C229" s="68">
        <v>1.0</v>
      </c>
      <c r="D229" s="68">
        <v>2.0</v>
      </c>
      <c r="E229" s="68">
        <v>2.0</v>
      </c>
      <c r="F229" s="48"/>
      <c r="G229" s="48"/>
      <c r="H229" s="48"/>
      <c r="I229" s="76" t="s">
        <v>214</v>
      </c>
      <c r="J229" s="68">
        <v>1.0</v>
      </c>
      <c r="K229" s="68">
        <v>1.0</v>
      </c>
      <c r="L229" s="68">
        <v>3.0</v>
      </c>
      <c r="M229" s="68">
        <v>2.5</v>
      </c>
      <c r="N229" s="53"/>
      <c r="O229" s="53"/>
      <c r="P229" s="53"/>
    </row>
    <row r="230">
      <c r="A230" s="49"/>
      <c r="B230" s="48"/>
      <c r="C230" s="48"/>
      <c r="D230" s="48"/>
      <c r="E230" s="48"/>
      <c r="F230" s="48"/>
      <c r="G230" s="48"/>
      <c r="H230" s="48"/>
      <c r="I230" s="69" t="s">
        <v>215</v>
      </c>
      <c r="J230" s="68">
        <v>1.0</v>
      </c>
      <c r="K230" s="48"/>
      <c r="L230" s="68">
        <v>4.0</v>
      </c>
      <c r="M230" s="48"/>
      <c r="N230" s="53"/>
      <c r="O230" s="53"/>
      <c r="P230" s="53"/>
    </row>
    <row r="231">
      <c r="A231" s="49"/>
      <c r="B231" s="48"/>
      <c r="C231" s="48"/>
      <c r="D231" s="48"/>
      <c r="E231" s="48"/>
      <c r="F231" s="48"/>
      <c r="G231" s="48"/>
      <c r="H231" s="48"/>
      <c r="I231" s="49"/>
      <c r="J231" s="68"/>
      <c r="K231" s="48"/>
      <c r="L231" s="68"/>
      <c r="M231" s="48"/>
      <c r="N231" s="53"/>
      <c r="O231" s="53"/>
      <c r="P231" s="53"/>
    </row>
    <row r="232">
      <c r="A232" s="49"/>
      <c r="B232" s="48"/>
      <c r="C232" s="48"/>
      <c r="D232" s="48"/>
      <c r="E232" s="48"/>
      <c r="F232" s="48"/>
      <c r="G232" s="48"/>
      <c r="H232" s="48"/>
      <c r="I232" s="49"/>
      <c r="J232" s="48"/>
      <c r="K232" s="48"/>
      <c r="L232" s="48"/>
      <c r="M232" s="48"/>
      <c r="N232" s="53"/>
      <c r="O232" s="53"/>
      <c r="P232" s="53"/>
    </row>
    <row r="233">
      <c r="A233" s="95" t="s">
        <v>52</v>
      </c>
      <c r="B233" s="92"/>
      <c r="C233" s="92"/>
      <c r="D233" s="92"/>
      <c r="E233" s="92"/>
      <c r="F233" s="92"/>
      <c r="G233" s="92"/>
      <c r="H233" s="92"/>
      <c r="I233" s="93"/>
      <c r="J233" s="92"/>
      <c r="K233" s="92"/>
      <c r="L233" s="92"/>
      <c r="M233" s="92"/>
      <c r="N233" s="59"/>
      <c r="O233" s="59"/>
      <c r="P233" s="59"/>
      <c r="Q233" s="74"/>
      <c r="R233" s="74"/>
      <c r="S233" s="74"/>
      <c r="T233" s="74"/>
      <c r="U233" s="74"/>
      <c r="V233" s="74"/>
      <c r="W233" s="74"/>
      <c r="X233" s="74"/>
      <c r="Y233" s="74"/>
      <c r="Z233" s="74"/>
    </row>
    <row r="234">
      <c r="A234" s="60" t="s">
        <v>216</v>
      </c>
      <c r="B234" s="47">
        <v>1.0</v>
      </c>
      <c r="C234" s="61">
        <v>1.0</v>
      </c>
      <c r="D234" s="47">
        <v>0.0</v>
      </c>
      <c r="E234" s="47"/>
      <c r="F234" s="48"/>
      <c r="G234" s="48"/>
      <c r="H234" s="48"/>
      <c r="I234" s="64" t="s">
        <v>217</v>
      </c>
      <c r="J234" s="61">
        <v>1.0</v>
      </c>
      <c r="K234" s="61">
        <v>1.0</v>
      </c>
      <c r="L234" s="61">
        <v>1.0</v>
      </c>
      <c r="M234" s="47"/>
      <c r="N234" s="53"/>
      <c r="O234" s="53"/>
      <c r="P234" s="75"/>
    </row>
    <row r="235">
      <c r="A235" s="60" t="s">
        <v>218</v>
      </c>
      <c r="B235" s="47">
        <v>1.0</v>
      </c>
      <c r="C235" s="61">
        <v>1.0</v>
      </c>
      <c r="D235" s="61">
        <v>0.0</v>
      </c>
      <c r="E235" s="47"/>
      <c r="F235" s="48"/>
      <c r="G235" s="48"/>
      <c r="H235" s="47"/>
      <c r="I235" s="69" t="s">
        <v>219</v>
      </c>
      <c r="J235" s="68">
        <v>1.0</v>
      </c>
      <c r="K235" s="68">
        <v>1.0</v>
      </c>
      <c r="L235" s="68">
        <v>1.0</v>
      </c>
      <c r="M235" s="68">
        <v>0.5</v>
      </c>
      <c r="N235" s="53"/>
      <c r="O235" s="53"/>
      <c r="P235" s="53"/>
    </row>
    <row r="236">
      <c r="A236" s="60" t="s">
        <v>220</v>
      </c>
      <c r="B236" s="47">
        <v>1.0</v>
      </c>
      <c r="C236" s="61">
        <v>1.0</v>
      </c>
      <c r="D236" s="61">
        <v>1.0</v>
      </c>
      <c r="E236" s="61">
        <v>1.0</v>
      </c>
      <c r="F236" s="48"/>
      <c r="G236" s="48"/>
      <c r="H236" s="48"/>
      <c r="I236" s="76" t="s">
        <v>221</v>
      </c>
      <c r="J236" s="68">
        <v>1.0</v>
      </c>
      <c r="K236" s="68">
        <v>1.0</v>
      </c>
      <c r="L236" s="68">
        <v>1.0</v>
      </c>
      <c r="M236" s="68">
        <v>1.0</v>
      </c>
      <c r="N236" s="53"/>
      <c r="O236" s="53"/>
      <c r="P236" s="53"/>
    </row>
    <row r="237">
      <c r="A237" s="79" t="s">
        <v>222</v>
      </c>
      <c r="B237" s="47">
        <v>1.0</v>
      </c>
      <c r="C237" s="61">
        <v>0.5</v>
      </c>
      <c r="D237" s="61">
        <v>4.0</v>
      </c>
      <c r="E237" s="61">
        <v>2.0</v>
      </c>
      <c r="F237" s="48"/>
      <c r="G237" s="48"/>
      <c r="H237" s="47"/>
      <c r="I237" s="49"/>
      <c r="J237" s="47"/>
      <c r="K237" s="47"/>
      <c r="L237" s="47"/>
      <c r="M237" s="47"/>
      <c r="N237" s="53"/>
      <c r="O237" s="53"/>
      <c r="P237" s="75"/>
    </row>
    <row r="238">
      <c r="A238" s="64"/>
      <c r="B238" s="47"/>
      <c r="C238" s="61"/>
      <c r="D238" s="61"/>
      <c r="E238" s="61"/>
      <c r="F238" s="48"/>
      <c r="G238" s="48"/>
      <c r="H238" s="47"/>
      <c r="I238" s="64" t="s">
        <v>223</v>
      </c>
      <c r="J238" s="61">
        <v>1.0</v>
      </c>
      <c r="K238" s="47"/>
      <c r="L238" s="47"/>
      <c r="M238" s="47"/>
      <c r="N238" s="53"/>
      <c r="O238" s="53"/>
      <c r="P238" s="75"/>
    </row>
    <row r="239">
      <c r="A239" s="64"/>
      <c r="B239" s="47"/>
      <c r="C239" s="61"/>
      <c r="D239" s="61"/>
      <c r="E239" s="61"/>
      <c r="F239" s="48"/>
      <c r="G239" s="48"/>
      <c r="H239" s="47"/>
      <c r="I239" s="64" t="s">
        <v>224</v>
      </c>
      <c r="J239" s="61">
        <v>1.0</v>
      </c>
      <c r="K239" s="47"/>
      <c r="L239" s="61">
        <v>1.0</v>
      </c>
      <c r="M239" s="47"/>
      <c r="N239" s="53"/>
      <c r="O239" s="53"/>
      <c r="P239" s="75"/>
    </row>
    <row r="240">
      <c r="A240" s="60" t="s">
        <v>225</v>
      </c>
      <c r="B240" s="47">
        <v>1.0</v>
      </c>
      <c r="C240" s="61">
        <v>1.0</v>
      </c>
      <c r="D240" s="47">
        <v>0.0</v>
      </c>
      <c r="E240" s="47"/>
      <c r="F240" s="48"/>
      <c r="G240" s="48"/>
      <c r="H240" s="48"/>
      <c r="I240" s="69" t="s">
        <v>226</v>
      </c>
      <c r="J240" s="61">
        <v>1.0</v>
      </c>
      <c r="K240" s="61">
        <v>1.0</v>
      </c>
      <c r="L240" s="61">
        <v>1.0</v>
      </c>
      <c r="M240" s="61"/>
      <c r="N240" s="53"/>
      <c r="O240" s="53"/>
      <c r="P240" s="75"/>
    </row>
    <row r="241">
      <c r="A241" s="64" t="s">
        <v>227</v>
      </c>
      <c r="B241" s="47">
        <v>1.0</v>
      </c>
      <c r="C241" s="61">
        <v>0.5</v>
      </c>
      <c r="D241" s="61">
        <v>2.0</v>
      </c>
      <c r="E241" s="61">
        <v>1.5</v>
      </c>
      <c r="F241" s="48"/>
      <c r="G241" s="48"/>
      <c r="H241" s="48"/>
      <c r="I241" s="64" t="s">
        <v>228</v>
      </c>
      <c r="J241" s="68">
        <v>1.0</v>
      </c>
      <c r="K241" s="68">
        <v>0.5</v>
      </c>
      <c r="L241" s="68">
        <v>3.0</v>
      </c>
      <c r="M241" s="68">
        <v>1.5</v>
      </c>
      <c r="N241" s="53"/>
      <c r="O241" s="53"/>
      <c r="P241" s="53"/>
    </row>
    <row r="242">
      <c r="A242" s="60" t="s">
        <v>229</v>
      </c>
      <c r="B242" s="47">
        <v>1.0</v>
      </c>
      <c r="C242" s="61">
        <v>1.0</v>
      </c>
      <c r="D242" s="61">
        <v>0.0</v>
      </c>
      <c r="E242" s="47"/>
      <c r="F242" s="48"/>
      <c r="G242" s="48"/>
      <c r="H242" s="48"/>
      <c r="I242" s="69" t="s">
        <v>230</v>
      </c>
      <c r="J242" s="68">
        <v>1.0</v>
      </c>
      <c r="K242" s="68">
        <v>1.0</v>
      </c>
      <c r="L242" s="68">
        <v>4.0</v>
      </c>
      <c r="M242" s="68">
        <v>1.5</v>
      </c>
      <c r="N242" s="53"/>
      <c r="O242" s="53"/>
      <c r="P242" s="53"/>
    </row>
    <row r="243">
      <c r="A243" s="60" t="s">
        <v>231</v>
      </c>
      <c r="B243" s="47">
        <v>1.0</v>
      </c>
      <c r="C243" s="61">
        <v>1.0</v>
      </c>
      <c r="D243" s="61">
        <v>0.0</v>
      </c>
      <c r="E243" s="47"/>
      <c r="F243" s="48"/>
      <c r="G243" s="48"/>
      <c r="H243" s="47"/>
      <c r="I243" s="69" t="s">
        <v>232</v>
      </c>
      <c r="J243" s="68">
        <v>1.0</v>
      </c>
      <c r="K243" s="68">
        <v>1.0</v>
      </c>
      <c r="L243" s="68">
        <v>3.0</v>
      </c>
      <c r="M243" s="68">
        <v>1.0</v>
      </c>
      <c r="N243" s="53"/>
      <c r="O243" s="53"/>
      <c r="P243" s="53"/>
    </row>
    <row r="244">
      <c r="A244" s="60" t="s">
        <v>233</v>
      </c>
      <c r="B244" s="47">
        <v>1.0</v>
      </c>
      <c r="C244" s="61">
        <v>1.0</v>
      </c>
      <c r="D244" s="61">
        <v>0.0</v>
      </c>
      <c r="E244" s="47"/>
      <c r="F244" s="48"/>
      <c r="G244" s="48"/>
      <c r="H244" s="48"/>
      <c r="I244" s="64" t="s">
        <v>234</v>
      </c>
      <c r="J244" s="68">
        <v>1.0</v>
      </c>
      <c r="K244" s="68">
        <v>1.0</v>
      </c>
      <c r="L244" s="68">
        <v>2.0</v>
      </c>
      <c r="M244" s="68">
        <v>0.5</v>
      </c>
      <c r="N244" s="53"/>
      <c r="O244" s="53"/>
      <c r="P244" s="53"/>
    </row>
    <row r="245">
      <c r="A245" s="64" t="s">
        <v>235</v>
      </c>
      <c r="B245" s="47">
        <v>1.0</v>
      </c>
      <c r="C245" s="47"/>
      <c r="D245" s="61">
        <v>1.0</v>
      </c>
      <c r="E245" s="61">
        <v>0.5</v>
      </c>
      <c r="F245" s="48"/>
      <c r="G245" s="48"/>
      <c r="H245" s="47"/>
      <c r="I245" s="49"/>
      <c r="J245" s="47"/>
      <c r="K245" s="47"/>
      <c r="L245" s="47"/>
      <c r="M245" s="47"/>
      <c r="N245" s="53"/>
      <c r="O245" s="53"/>
      <c r="P245" s="75"/>
    </row>
    <row r="246">
      <c r="A246" s="86" t="s">
        <v>236</v>
      </c>
      <c r="B246" s="47">
        <v>1.0</v>
      </c>
      <c r="C246" s="61">
        <v>0.5</v>
      </c>
      <c r="D246" s="47">
        <v>1.0</v>
      </c>
      <c r="E246" s="61">
        <v>0.5</v>
      </c>
      <c r="F246" s="48"/>
      <c r="G246" s="48"/>
      <c r="H246" s="48"/>
      <c r="I246" s="69"/>
      <c r="J246" s="61"/>
      <c r="K246" s="61"/>
      <c r="L246" s="61"/>
      <c r="M246" s="61"/>
      <c r="N246" s="53"/>
      <c r="O246" s="53"/>
      <c r="P246" s="75"/>
    </row>
    <row r="247">
      <c r="A247" s="76" t="s">
        <v>237</v>
      </c>
      <c r="B247" s="47">
        <v>1.0</v>
      </c>
      <c r="C247" s="61">
        <v>1.0</v>
      </c>
      <c r="D247" s="61">
        <v>2.0</v>
      </c>
      <c r="E247" s="61">
        <v>2.0</v>
      </c>
      <c r="F247" s="48"/>
      <c r="G247" s="48"/>
      <c r="H247" s="48"/>
      <c r="I247" s="69" t="s">
        <v>238</v>
      </c>
      <c r="J247" s="61">
        <v>1.0</v>
      </c>
      <c r="K247" s="61">
        <v>1.0</v>
      </c>
      <c r="L247" s="61">
        <v>3.0</v>
      </c>
      <c r="M247" s="61">
        <v>2.5</v>
      </c>
      <c r="N247" s="53"/>
      <c r="O247" s="53"/>
      <c r="P247" s="75"/>
    </row>
    <row r="248">
      <c r="A248" s="64" t="s">
        <v>239</v>
      </c>
      <c r="B248" s="47">
        <v>1.0</v>
      </c>
      <c r="C248" s="61">
        <v>1.0</v>
      </c>
      <c r="D248" s="61">
        <v>1.0</v>
      </c>
      <c r="E248" s="61">
        <v>0.5</v>
      </c>
      <c r="F248" s="48"/>
      <c r="G248" s="48"/>
      <c r="H248" s="48"/>
      <c r="I248" s="69" t="s">
        <v>240</v>
      </c>
      <c r="J248" s="61">
        <v>1.0</v>
      </c>
      <c r="K248" s="61">
        <v>1.0</v>
      </c>
      <c r="L248" s="61">
        <v>2.0</v>
      </c>
      <c r="M248" s="61">
        <v>0.5</v>
      </c>
      <c r="N248" s="53"/>
      <c r="O248" s="53"/>
      <c r="P248" s="75"/>
    </row>
    <row r="249">
      <c r="A249" s="64" t="s">
        <v>241</v>
      </c>
      <c r="B249" s="47">
        <v>1.0</v>
      </c>
      <c r="C249" s="68">
        <v>0.5</v>
      </c>
      <c r="D249" s="68">
        <v>0.0</v>
      </c>
      <c r="E249" s="48"/>
      <c r="F249" s="48"/>
      <c r="G249" s="48"/>
      <c r="H249" s="48"/>
      <c r="I249" s="69" t="s">
        <v>242</v>
      </c>
      <c r="J249" s="68">
        <v>1.0</v>
      </c>
      <c r="K249" s="68">
        <v>0.5</v>
      </c>
      <c r="L249" s="68">
        <v>2.0</v>
      </c>
      <c r="M249" s="68">
        <v>1.0</v>
      </c>
      <c r="N249" s="53"/>
      <c r="O249" s="53"/>
      <c r="P249" s="53"/>
    </row>
    <row r="250">
      <c r="A250" s="60" t="s">
        <v>243</v>
      </c>
      <c r="B250" s="47">
        <v>1.0</v>
      </c>
      <c r="C250" s="68">
        <v>1.0</v>
      </c>
      <c r="D250" s="68">
        <v>0.0</v>
      </c>
      <c r="E250" s="48"/>
      <c r="F250" s="48"/>
      <c r="G250" s="48"/>
      <c r="H250" s="48"/>
      <c r="I250" s="69" t="s">
        <v>244</v>
      </c>
      <c r="J250" s="68">
        <v>1.0</v>
      </c>
      <c r="K250" s="68">
        <v>1.0</v>
      </c>
      <c r="L250" s="68">
        <v>2.0</v>
      </c>
      <c r="M250" s="48"/>
      <c r="N250" s="53"/>
      <c r="O250" s="53"/>
      <c r="P250" s="53"/>
    </row>
    <row r="251">
      <c r="A251" s="60" t="s">
        <v>245</v>
      </c>
      <c r="B251" s="47">
        <v>1.0</v>
      </c>
      <c r="C251" s="68">
        <v>1.0</v>
      </c>
      <c r="D251" s="68">
        <v>0.0</v>
      </c>
      <c r="E251" s="48"/>
      <c r="F251" s="48"/>
      <c r="G251" s="48"/>
      <c r="H251" s="48"/>
      <c r="I251" s="64" t="s">
        <v>246</v>
      </c>
      <c r="J251" s="68">
        <v>1.0</v>
      </c>
      <c r="K251" s="68">
        <v>1.0</v>
      </c>
      <c r="L251" s="68">
        <v>2.0</v>
      </c>
      <c r="M251" s="48"/>
      <c r="N251" s="53"/>
      <c r="O251" s="53"/>
      <c r="P251" s="53"/>
    </row>
    <row r="252">
      <c r="A252" s="64" t="s">
        <v>247</v>
      </c>
      <c r="B252" s="47">
        <v>1.0</v>
      </c>
      <c r="C252" s="68">
        <v>0.5</v>
      </c>
      <c r="D252" s="68">
        <v>1.0</v>
      </c>
      <c r="E252" s="48"/>
      <c r="F252" s="48"/>
      <c r="G252" s="48"/>
      <c r="H252" s="48"/>
      <c r="I252" s="49"/>
      <c r="J252" s="48"/>
      <c r="K252" s="48"/>
      <c r="L252" s="48"/>
      <c r="M252" s="48"/>
      <c r="N252" s="53"/>
      <c r="O252" s="53"/>
      <c r="P252" s="53"/>
    </row>
    <row r="253">
      <c r="A253" s="64" t="s">
        <v>248</v>
      </c>
      <c r="B253" s="47">
        <v>1.0</v>
      </c>
      <c r="C253" s="68">
        <v>0.5</v>
      </c>
      <c r="D253" s="68">
        <v>0.0</v>
      </c>
      <c r="E253" s="48"/>
      <c r="F253" s="48"/>
      <c r="G253" s="48"/>
      <c r="H253" s="48"/>
      <c r="I253" s="69"/>
      <c r="J253" s="68"/>
      <c r="K253" s="68"/>
      <c r="L253" s="68"/>
      <c r="M253" s="48"/>
      <c r="N253" s="53"/>
      <c r="O253" s="53"/>
      <c r="P253" s="53"/>
    </row>
    <row r="254">
      <c r="A254" s="49"/>
      <c r="B254" s="48"/>
      <c r="C254" s="48"/>
      <c r="D254" s="48"/>
      <c r="E254" s="48"/>
      <c r="F254" s="48"/>
      <c r="G254" s="48"/>
      <c r="H254" s="48"/>
      <c r="I254" s="69" t="s">
        <v>249</v>
      </c>
      <c r="J254" s="68">
        <v>1.0</v>
      </c>
      <c r="K254" s="48"/>
      <c r="L254" s="68">
        <v>2.0</v>
      </c>
      <c r="M254" s="48"/>
      <c r="N254" s="53"/>
      <c r="O254" s="53"/>
      <c r="P254" s="53"/>
    </row>
    <row r="255">
      <c r="A255" s="49"/>
      <c r="B255" s="48"/>
      <c r="C255" s="48"/>
      <c r="D255" s="48"/>
      <c r="E255" s="48"/>
      <c r="F255" s="48"/>
      <c r="G255" s="48"/>
      <c r="H255" s="48"/>
      <c r="I255" s="69" t="s">
        <v>250</v>
      </c>
      <c r="J255" s="68">
        <v>1.0</v>
      </c>
      <c r="K255" s="48"/>
      <c r="L255" s="68">
        <v>2.0</v>
      </c>
      <c r="M255" s="48"/>
      <c r="N255" s="53"/>
      <c r="O255" s="53"/>
      <c r="P255" s="53"/>
    </row>
    <row r="256">
      <c r="A256" s="49"/>
      <c r="B256" s="48"/>
      <c r="C256" s="48"/>
      <c r="D256" s="48"/>
      <c r="E256" s="48"/>
      <c r="F256" s="48"/>
      <c r="G256" s="48"/>
      <c r="H256" s="48"/>
      <c r="I256" s="49"/>
      <c r="J256" s="48"/>
      <c r="K256" s="48"/>
      <c r="L256" s="48"/>
      <c r="M256" s="48"/>
      <c r="N256" s="53"/>
      <c r="O256" s="53"/>
      <c r="P256" s="53"/>
    </row>
    <row r="257">
      <c r="A257" s="95" t="s">
        <v>79</v>
      </c>
      <c r="B257" s="92"/>
      <c r="C257" s="92"/>
      <c r="D257" s="92"/>
      <c r="E257" s="92"/>
      <c r="F257" s="92"/>
      <c r="G257" s="92"/>
      <c r="H257" s="92"/>
      <c r="I257" s="93"/>
      <c r="J257" s="92"/>
      <c r="K257" s="92"/>
      <c r="L257" s="92"/>
      <c r="M257" s="92"/>
      <c r="N257" s="59"/>
      <c r="O257" s="59"/>
      <c r="P257" s="59"/>
      <c r="Q257" s="74"/>
      <c r="R257" s="74"/>
      <c r="S257" s="74"/>
      <c r="T257" s="74"/>
      <c r="U257" s="74"/>
      <c r="V257" s="74"/>
      <c r="W257" s="74"/>
      <c r="X257" s="74"/>
      <c r="Y257" s="74"/>
      <c r="Z257" s="74"/>
    </row>
    <row r="258">
      <c r="A258" s="64" t="s">
        <v>251</v>
      </c>
      <c r="B258" s="48"/>
      <c r="C258" s="48"/>
      <c r="D258" s="48"/>
      <c r="E258" s="48"/>
      <c r="F258" s="47">
        <f>counta(A258)</f>
        <v>1</v>
      </c>
      <c r="G258" s="61"/>
      <c r="H258" s="48"/>
      <c r="I258" s="69"/>
      <c r="J258" s="48"/>
      <c r="K258" s="48"/>
      <c r="L258" s="48"/>
      <c r="M258" s="48"/>
      <c r="N258" s="80"/>
      <c r="O258" s="80"/>
      <c r="P258" s="53"/>
    </row>
    <row r="259">
      <c r="A259" s="49" t="s">
        <v>252</v>
      </c>
      <c r="B259" s="48"/>
      <c r="C259" s="48"/>
      <c r="D259" s="48"/>
      <c r="E259" s="48"/>
      <c r="F259" s="47">
        <f>COUNTA(A259)</f>
        <v>1</v>
      </c>
      <c r="G259" s="47"/>
      <c r="H259" s="48"/>
      <c r="I259" s="49"/>
      <c r="J259" s="48"/>
      <c r="K259" s="48"/>
      <c r="L259" s="48"/>
      <c r="M259" s="48"/>
      <c r="N259" s="75"/>
      <c r="O259" s="75"/>
      <c r="P259" s="53"/>
    </row>
    <row r="260">
      <c r="A260" s="49"/>
      <c r="B260" s="48"/>
      <c r="C260" s="48"/>
      <c r="D260" s="48"/>
      <c r="E260" s="48"/>
      <c r="F260" s="47"/>
      <c r="G260" s="48"/>
      <c r="H260" s="48"/>
      <c r="I260" s="49"/>
      <c r="J260" s="48"/>
      <c r="K260" s="48"/>
      <c r="L260" s="48"/>
      <c r="M260" s="48"/>
      <c r="N260" s="53"/>
      <c r="O260" s="53"/>
      <c r="P260" s="53"/>
    </row>
    <row r="261">
      <c r="A261" s="49" t="s">
        <v>253</v>
      </c>
      <c r="B261" s="48"/>
      <c r="C261" s="48"/>
      <c r="D261" s="48"/>
      <c r="E261" s="48"/>
      <c r="F261" s="47">
        <f>COUNTA(A261)</f>
        <v>1</v>
      </c>
      <c r="G261" s="47"/>
      <c r="H261" s="48"/>
      <c r="I261" s="49"/>
      <c r="J261" s="48"/>
      <c r="K261" s="48"/>
      <c r="L261" s="48"/>
      <c r="M261" s="48"/>
      <c r="N261" s="53"/>
      <c r="O261" s="53"/>
      <c r="P261" s="53"/>
    </row>
    <row r="262">
      <c r="A262" s="49" t="s">
        <v>254</v>
      </c>
      <c r="B262" s="48"/>
      <c r="C262" s="48"/>
      <c r="D262" s="48"/>
      <c r="E262" s="48"/>
      <c r="F262" s="47">
        <f>counta(A262)</f>
        <v>1</v>
      </c>
      <c r="G262" s="61"/>
      <c r="H262" s="48"/>
      <c r="I262" s="69"/>
      <c r="J262" s="48"/>
      <c r="K262" s="48"/>
      <c r="L262" s="48"/>
      <c r="M262" s="48"/>
      <c r="N262" s="80"/>
      <c r="O262" s="80"/>
      <c r="P262" s="81"/>
      <c r="Q262" s="100"/>
      <c r="R262" s="100"/>
      <c r="S262" s="100"/>
      <c r="T262" s="100"/>
      <c r="U262" s="100"/>
      <c r="V262" s="100"/>
      <c r="W262" s="100"/>
      <c r="X262" s="100"/>
      <c r="Y262" s="100"/>
      <c r="Z262" s="100"/>
    </row>
    <row r="263">
      <c r="A263" s="49" t="s">
        <v>255</v>
      </c>
      <c r="B263" s="48"/>
      <c r="C263" s="48"/>
      <c r="D263" s="48"/>
      <c r="E263" s="48"/>
      <c r="F263" s="47">
        <f>COUNTA(A263)</f>
        <v>1</v>
      </c>
      <c r="G263" s="61"/>
      <c r="H263" s="48"/>
      <c r="I263" s="49"/>
      <c r="J263" s="48"/>
      <c r="K263" s="48"/>
      <c r="L263" s="48"/>
      <c r="M263" s="48"/>
      <c r="N263" s="81"/>
      <c r="O263" s="81"/>
      <c r="P263" s="53"/>
    </row>
    <row r="264">
      <c r="A264" s="49" t="s">
        <v>256</v>
      </c>
      <c r="B264" s="48"/>
      <c r="C264" s="48"/>
      <c r="D264" s="48"/>
      <c r="E264" s="48"/>
      <c r="F264" s="47">
        <f>counta(A264)</f>
        <v>1</v>
      </c>
      <c r="G264" s="47"/>
      <c r="H264" s="48"/>
      <c r="I264" s="49"/>
      <c r="J264" s="48"/>
      <c r="K264" s="48"/>
      <c r="L264" s="48"/>
      <c r="M264" s="48"/>
      <c r="N264" s="53"/>
      <c r="O264" s="53"/>
      <c r="P264" s="53"/>
    </row>
    <row r="265">
      <c r="A265" s="49"/>
      <c r="B265" s="48"/>
      <c r="C265" s="48"/>
      <c r="D265" s="48"/>
      <c r="E265" s="48"/>
      <c r="F265" s="47"/>
      <c r="G265" s="47"/>
      <c r="H265" s="48"/>
      <c r="I265" s="49"/>
      <c r="J265" s="48"/>
      <c r="K265" s="48"/>
      <c r="L265" s="48"/>
      <c r="M265" s="48"/>
      <c r="N265" s="75"/>
      <c r="O265" s="75"/>
      <c r="P265" s="53"/>
    </row>
    <row r="266">
      <c r="A266" s="49" t="s">
        <v>257</v>
      </c>
      <c r="B266" s="48"/>
      <c r="C266" s="48"/>
      <c r="D266" s="48"/>
      <c r="E266" s="48"/>
      <c r="F266" s="47">
        <f>counta(A266)</f>
        <v>1</v>
      </c>
      <c r="G266" s="61"/>
      <c r="H266" s="48"/>
      <c r="I266" s="69"/>
      <c r="J266" s="48"/>
      <c r="K266" s="48"/>
      <c r="L266" s="48"/>
      <c r="M266" s="48"/>
      <c r="N266" s="81"/>
      <c r="O266" s="81"/>
      <c r="P266" s="53"/>
    </row>
    <row r="267">
      <c r="A267" s="49" t="s">
        <v>258</v>
      </c>
      <c r="B267" s="48"/>
      <c r="C267" s="48"/>
      <c r="D267" s="48"/>
      <c r="E267" s="48"/>
      <c r="F267" s="47">
        <f>COUNTA(A267)</f>
        <v>1</v>
      </c>
      <c r="G267" s="61"/>
      <c r="H267" s="48"/>
      <c r="I267" s="69"/>
      <c r="J267" s="48"/>
      <c r="K267" s="48"/>
      <c r="L267" s="48"/>
      <c r="M267" s="48"/>
      <c r="N267" s="80"/>
      <c r="O267" s="80"/>
      <c r="P267" s="53"/>
    </row>
    <row r="268">
      <c r="A268" s="49"/>
      <c r="B268" s="48"/>
      <c r="C268" s="48"/>
      <c r="D268" s="48"/>
      <c r="E268" s="48"/>
      <c r="F268" s="47"/>
      <c r="G268" s="48"/>
      <c r="H268" s="48"/>
      <c r="I268" s="49"/>
      <c r="J268" s="48"/>
      <c r="K268" s="48"/>
      <c r="L268" s="48"/>
      <c r="M268" s="48"/>
      <c r="N268" s="53"/>
      <c r="O268" s="53"/>
      <c r="P268" s="53"/>
    </row>
    <row r="269">
      <c r="A269" s="49" t="s">
        <v>259</v>
      </c>
      <c r="B269" s="48"/>
      <c r="C269" s="48"/>
      <c r="D269" s="48"/>
      <c r="E269" s="48"/>
      <c r="F269" s="47">
        <f>COUNTA(A269)</f>
        <v>1</v>
      </c>
      <c r="G269" s="47"/>
      <c r="H269" s="48"/>
      <c r="I269" s="49"/>
      <c r="J269" s="48"/>
      <c r="K269" s="48"/>
      <c r="L269" s="48"/>
      <c r="M269" s="48"/>
      <c r="N269" s="75"/>
      <c r="O269" s="75"/>
      <c r="P269" s="53"/>
    </row>
    <row r="270">
      <c r="A270" s="49" t="s">
        <v>260</v>
      </c>
      <c r="B270" s="48"/>
      <c r="C270" s="48"/>
      <c r="D270" s="48"/>
      <c r="E270" s="48"/>
      <c r="F270" s="47">
        <f>counta(A270)</f>
        <v>1</v>
      </c>
      <c r="G270" s="47"/>
      <c r="H270" s="48"/>
      <c r="I270" s="49"/>
      <c r="J270" s="48"/>
      <c r="K270" s="48"/>
      <c r="L270" s="48"/>
      <c r="M270" s="48"/>
      <c r="N270" s="53"/>
      <c r="O270" s="53"/>
      <c r="P270" s="53"/>
    </row>
    <row r="271">
      <c r="A271" s="64"/>
      <c r="B271" s="48"/>
      <c r="C271" s="48"/>
      <c r="D271" s="48"/>
      <c r="E271" s="48"/>
      <c r="F271" s="47"/>
      <c r="G271" s="47"/>
      <c r="H271" s="48"/>
      <c r="I271" s="49"/>
      <c r="J271" s="48"/>
      <c r="K271" s="48"/>
      <c r="L271" s="48"/>
      <c r="M271" s="48"/>
      <c r="N271" s="53"/>
      <c r="O271" s="53"/>
      <c r="P271" s="53"/>
    </row>
    <row r="272">
      <c r="A272" s="49" t="s">
        <v>261</v>
      </c>
      <c r="B272" s="48"/>
      <c r="C272" s="48"/>
      <c r="D272" s="48"/>
      <c r="E272" s="48"/>
      <c r="F272" s="47">
        <f>counta(A272)</f>
        <v>1</v>
      </c>
      <c r="G272" s="61"/>
      <c r="H272" s="48"/>
      <c r="I272" s="69"/>
      <c r="J272" s="48"/>
      <c r="K272" s="48"/>
      <c r="L272" s="48"/>
      <c r="M272" s="48"/>
      <c r="N272" s="80"/>
      <c r="O272" s="80"/>
      <c r="P272" s="53"/>
    </row>
    <row r="273">
      <c r="A273" s="49"/>
      <c r="B273" s="48"/>
      <c r="C273" s="48"/>
      <c r="D273" s="48"/>
      <c r="E273" s="48"/>
      <c r="F273" s="47"/>
      <c r="G273" s="48"/>
      <c r="H273" s="48"/>
      <c r="I273" s="49"/>
      <c r="J273" s="48"/>
      <c r="K273" s="48"/>
      <c r="L273" s="48"/>
      <c r="M273" s="48"/>
      <c r="N273" s="75"/>
      <c r="O273" s="75"/>
      <c r="P273" s="53"/>
    </row>
    <row r="274">
      <c r="A274" s="49" t="s">
        <v>262</v>
      </c>
      <c r="B274" s="48"/>
      <c r="C274" s="48"/>
      <c r="D274" s="48"/>
      <c r="E274" s="48"/>
      <c r="F274" s="47">
        <f>counta(A274)</f>
        <v>1</v>
      </c>
      <c r="G274" s="61"/>
      <c r="H274" s="48"/>
      <c r="I274" s="64"/>
      <c r="J274" s="48"/>
      <c r="K274" s="48"/>
      <c r="L274" s="48"/>
      <c r="M274" s="48"/>
      <c r="N274" s="80"/>
      <c r="O274" s="80"/>
      <c r="P274" s="53"/>
    </row>
    <row r="275">
      <c r="A275" s="49" t="s">
        <v>263</v>
      </c>
      <c r="B275" s="48"/>
      <c r="C275" s="48"/>
      <c r="D275" s="48"/>
      <c r="E275" s="48"/>
      <c r="F275" s="47">
        <f>COUNTA(A275)</f>
        <v>1</v>
      </c>
      <c r="G275" s="61"/>
      <c r="H275" s="48"/>
      <c r="I275" s="69"/>
      <c r="J275" s="48"/>
      <c r="K275" s="48"/>
      <c r="L275" s="48"/>
      <c r="M275" s="48"/>
      <c r="N275" s="81"/>
      <c r="O275" s="81"/>
      <c r="P275" s="53"/>
    </row>
    <row r="276">
      <c r="A276" s="49" t="s">
        <v>264</v>
      </c>
      <c r="B276" s="48"/>
      <c r="C276" s="48"/>
      <c r="D276" s="48"/>
      <c r="E276" s="48"/>
      <c r="F276" s="47">
        <f>counta(A276)</f>
        <v>1</v>
      </c>
      <c r="G276" s="61"/>
      <c r="H276" s="48"/>
      <c r="I276" s="69"/>
      <c r="J276" s="48"/>
      <c r="K276" s="48"/>
      <c r="L276" s="48"/>
      <c r="M276" s="48"/>
      <c r="N276" s="80"/>
      <c r="O276" s="80"/>
      <c r="P276" s="53"/>
    </row>
    <row r="277">
      <c r="A277" s="49"/>
      <c r="B277" s="48"/>
      <c r="C277" s="48"/>
      <c r="D277" s="48"/>
      <c r="E277" s="48"/>
      <c r="F277" s="47"/>
      <c r="G277" s="47"/>
      <c r="H277" s="48"/>
      <c r="I277" s="49"/>
      <c r="J277" s="48"/>
      <c r="K277" s="48"/>
      <c r="L277" s="48"/>
      <c r="M277" s="48"/>
      <c r="N277" s="53"/>
      <c r="O277" s="53"/>
      <c r="P277" s="53"/>
    </row>
    <row r="278">
      <c r="A278" s="49" t="s">
        <v>265</v>
      </c>
      <c r="B278" s="48"/>
      <c r="C278" s="48"/>
      <c r="D278" s="48"/>
      <c r="E278" s="48"/>
      <c r="F278" s="47">
        <f>counta(A278)</f>
        <v>1</v>
      </c>
      <c r="G278" s="47"/>
      <c r="H278" s="48"/>
      <c r="I278" s="49"/>
      <c r="J278" s="48"/>
      <c r="K278" s="48"/>
      <c r="L278" s="48"/>
      <c r="M278" s="48"/>
      <c r="N278" s="53"/>
      <c r="O278" s="53"/>
      <c r="P278" s="53"/>
    </row>
    <row r="279">
      <c r="A279" s="64" t="s">
        <v>266</v>
      </c>
      <c r="B279" s="48"/>
      <c r="C279" s="48"/>
      <c r="D279" s="48"/>
      <c r="E279" s="48"/>
      <c r="F279" s="47">
        <f>COUNTA(A279)</f>
        <v>1</v>
      </c>
      <c r="G279" s="47"/>
      <c r="H279" s="48"/>
      <c r="I279" s="49"/>
      <c r="J279" s="48"/>
      <c r="K279" s="48"/>
      <c r="L279" s="48"/>
      <c r="M279" s="48"/>
      <c r="N279" s="75"/>
      <c r="O279" s="75"/>
      <c r="P279" s="53"/>
    </row>
    <row r="280">
      <c r="A280" s="64" t="s">
        <v>267</v>
      </c>
      <c r="B280" s="48"/>
      <c r="C280" s="48"/>
      <c r="D280" s="48"/>
      <c r="E280" s="48"/>
      <c r="F280" s="47">
        <f>counta(A280)</f>
        <v>1</v>
      </c>
      <c r="G280" s="47"/>
      <c r="H280" s="48"/>
      <c r="I280" s="49"/>
      <c r="J280" s="48"/>
      <c r="K280" s="48"/>
      <c r="L280" s="48"/>
      <c r="M280" s="48"/>
      <c r="N280" s="75"/>
      <c r="O280" s="75"/>
      <c r="P280" s="53"/>
    </row>
    <row r="281">
      <c r="A281" s="49"/>
      <c r="B281" s="48"/>
      <c r="C281" s="48"/>
      <c r="D281" s="48"/>
      <c r="E281" s="48"/>
      <c r="F281" s="47">
        <f>COUNTA(A281)</f>
        <v>0</v>
      </c>
      <c r="G281" s="48"/>
      <c r="H281" s="48"/>
      <c r="I281" s="49"/>
      <c r="J281" s="48"/>
      <c r="K281" s="48"/>
      <c r="L281" s="48"/>
      <c r="M281" s="48"/>
      <c r="N281" s="75"/>
      <c r="O281" s="75"/>
      <c r="P281" s="53"/>
    </row>
    <row r="282">
      <c r="A282" s="49"/>
      <c r="B282" s="48"/>
      <c r="C282" s="48"/>
      <c r="D282" s="48"/>
      <c r="E282" s="48"/>
      <c r="F282" s="47">
        <f>counta(A282)</f>
        <v>0</v>
      </c>
      <c r="G282" s="48"/>
      <c r="H282" s="48"/>
      <c r="I282" s="49"/>
      <c r="J282" s="48"/>
      <c r="K282" s="48"/>
      <c r="L282" s="48"/>
      <c r="M282" s="48"/>
      <c r="N282" s="75"/>
      <c r="O282" s="75"/>
      <c r="P282" s="53"/>
    </row>
    <row r="283">
      <c r="A283" s="49"/>
      <c r="B283" s="48"/>
      <c r="C283" s="48"/>
      <c r="D283" s="48"/>
      <c r="E283" s="48"/>
      <c r="F283" s="47"/>
      <c r="G283" s="48"/>
      <c r="H283" s="48"/>
      <c r="I283" s="49"/>
      <c r="J283" s="48"/>
      <c r="K283" s="48"/>
      <c r="L283" s="48"/>
      <c r="M283" s="48"/>
      <c r="N283" s="75"/>
      <c r="O283" s="75"/>
      <c r="P283" s="53"/>
    </row>
    <row r="284">
      <c r="A284" s="49" t="s">
        <v>268</v>
      </c>
      <c r="B284" s="48"/>
      <c r="C284" s="48"/>
      <c r="D284" s="48"/>
      <c r="E284" s="48"/>
      <c r="F284" s="47">
        <f>counta(A284)</f>
        <v>1</v>
      </c>
      <c r="G284" s="48"/>
      <c r="H284" s="48"/>
      <c r="I284" s="49"/>
      <c r="J284" s="48"/>
      <c r="K284" s="48"/>
      <c r="L284" s="48"/>
      <c r="M284" s="48"/>
      <c r="N284" s="75"/>
      <c r="O284" s="75"/>
      <c r="P284" s="53"/>
    </row>
    <row r="285">
      <c r="A285" s="49"/>
      <c r="B285" s="48"/>
      <c r="C285" s="48"/>
      <c r="D285" s="48"/>
      <c r="E285" s="48"/>
      <c r="F285" s="47"/>
      <c r="G285" s="48"/>
      <c r="H285" s="48"/>
      <c r="I285" s="49"/>
      <c r="J285" s="48"/>
      <c r="K285" s="48"/>
      <c r="L285" s="48"/>
      <c r="M285" s="48"/>
      <c r="N285" s="75"/>
      <c r="O285" s="75"/>
      <c r="P285" s="53"/>
    </row>
    <row r="286">
      <c r="A286" s="49" t="s">
        <v>269</v>
      </c>
      <c r="B286" s="48"/>
      <c r="C286" s="48"/>
      <c r="D286" s="48"/>
      <c r="E286" s="48"/>
      <c r="F286" s="47">
        <f>counta(A286)</f>
        <v>1</v>
      </c>
      <c r="G286" s="48"/>
      <c r="H286" s="48"/>
      <c r="I286" s="49"/>
      <c r="J286" s="48"/>
      <c r="K286" s="48"/>
      <c r="L286" s="48"/>
      <c r="M286" s="48"/>
      <c r="N286" s="75"/>
      <c r="O286" s="75"/>
      <c r="P286" s="53"/>
    </row>
    <row r="287">
      <c r="A287" s="49" t="s">
        <v>269</v>
      </c>
      <c r="B287" s="48"/>
      <c r="C287" s="48"/>
      <c r="D287" s="48"/>
      <c r="E287" s="48"/>
      <c r="F287" s="47">
        <f>COUNTA(A287)</f>
        <v>1</v>
      </c>
      <c r="G287" s="48"/>
      <c r="H287" s="48"/>
      <c r="I287" s="49"/>
      <c r="J287" s="48"/>
      <c r="K287" s="48"/>
      <c r="L287" s="48"/>
      <c r="M287" s="48"/>
      <c r="N287" s="75"/>
      <c r="O287" s="75"/>
      <c r="P287" s="53"/>
    </row>
    <row r="288">
      <c r="A288" s="49"/>
      <c r="B288" s="48"/>
      <c r="C288" s="48"/>
      <c r="D288" s="48"/>
      <c r="E288" s="48"/>
      <c r="F288" s="47"/>
      <c r="G288" s="48"/>
      <c r="H288" s="48"/>
      <c r="I288" s="49"/>
      <c r="J288" s="48"/>
      <c r="K288" s="48"/>
      <c r="L288" s="48"/>
      <c r="M288" s="48"/>
      <c r="N288" s="75"/>
      <c r="O288" s="75"/>
      <c r="P288" s="53"/>
    </row>
    <row r="289">
      <c r="A289" s="49" t="s">
        <v>270</v>
      </c>
      <c r="B289" s="48"/>
      <c r="C289" s="48"/>
      <c r="D289" s="48"/>
      <c r="E289" s="48"/>
      <c r="F289" s="47">
        <f>COUNTA(A289)</f>
        <v>1</v>
      </c>
      <c r="G289" s="48"/>
      <c r="H289" s="48"/>
      <c r="I289" s="49"/>
      <c r="J289" s="48"/>
      <c r="K289" s="48"/>
      <c r="L289" s="48"/>
      <c r="M289" s="48"/>
      <c r="N289" s="75"/>
      <c r="O289" s="75"/>
      <c r="P289" s="53"/>
    </row>
    <row r="290">
      <c r="A290" s="49" t="s">
        <v>271</v>
      </c>
      <c r="B290" s="48"/>
      <c r="C290" s="48"/>
      <c r="D290" s="48"/>
      <c r="E290" s="48"/>
      <c r="F290" s="47">
        <f>counta(A290)</f>
        <v>1</v>
      </c>
      <c r="G290" s="68"/>
      <c r="H290" s="48"/>
      <c r="I290" s="64"/>
      <c r="J290" s="48"/>
      <c r="K290" s="48"/>
      <c r="L290" s="48"/>
      <c r="M290" s="48"/>
      <c r="N290" s="80"/>
      <c r="O290" s="80"/>
      <c r="P290" s="53"/>
    </row>
    <row r="291">
      <c r="A291" s="49"/>
      <c r="B291" s="48"/>
      <c r="C291" s="48"/>
      <c r="D291" s="48"/>
      <c r="E291" s="48"/>
      <c r="F291" s="48"/>
      <c r="G291" s="48"/>
      <c r="H291" s="48"/>
      <c r="I291" s="64"/>
      <c r="J291" s="48"/>
      <c r="K291" s="48"/>
      <c r="L291" s="48"/>
      <c r="M291" s="48"/>
      <c r="N291" s="80"/>
      <c r="O291" s="75"/>
      <c r="P291" s="53"/>
    </row>
    <row r="292">
      <c r="A292" s="49"/>
      <c r="B292" s="48"/>
      <c r="C292" s="48"/>
      <c r="D292" s="48"/>
      <c r="E292" s="48"/>
      <c r="F292" s="48"/>
      <c r="G292" s="48"/>
      <c r="H292" s="48"/>
      <c r="I292" s="69"/>
      <c r="J292" s="48"/>
      <c r="K292" s="48"/>
      <c r="L292" s="48"/>
      <c r="M292" s="48"/>
      <c r="N292" s="80"/>
      <c r="O292" s="75"/>
      <c r="P292" s="53"/>
    </row>
    <row r="293">
      <c r="A293" s="64" t="s">
        <v>272</v>
      </c>
      <c r="B293" s="48"/>
      <c r="C293" s="48"/>
      <c r="D293" s="48"/>
      <c r="E293" s="48"/>
      <c r="F293" s="68">
        <v>1.0</v>
      </c>
      <c r="G293" s="48"/>
      <c r="H293" s="48"/>
      <c r="I293" s="49"/>
      <c r="J293" s="48"/>
      <c r="K293" s="48"/>
      <c r="L293" s="48"/>
      <c r="M293" s="48"/>
      <c r="N293" s="80"/>
      <c r="O293" s="75"/>
      <c r="P293" s="53"/>
    </row>
    <row r="294">
      <c r="A294" s="64" t="s">
        <v>273</v>
      </c>
      <c r="B294" s="48"/>
      <c r="C294" s="48"/>
      <c r="D294" s="48"/>
      <c r="E294" s="48"/>
      <c r="F294" s="68">
        <v>1.0</v>
      </c>
      <c r="G294" s="48"/>
      <c r="H294" s="48"/>
      <c r="I294" s="49"/>
      <c r="J294" s="48"/>
      <c r="K294" s="48"/>
      <c r="L294" s="48"/>
      <c r="M294" s="48"/>
      <c r="N294" s="75"/>
      <c r="O294" s="75"/>
      <c r="P294" s="53"/>
    </row>
    <row r="295">
      <c r="A295" s="64" t="s">
        <v>274</v>
      </c>
      <c r="B295" s="48"/>
      <c r="C295" s="48"/>
      <c r="D295" s="48"/>
      <c r="E295" s="48"/>
      <c r="F295" s="68">
        <v>1.0</v>
      </c>
      <c r="G295" s="48"/>
      <c r="H295" s="48"/>
      <c r="I295" s="49"/>
      <c r="J295" s="48"/>
      <c r="K295" s="48"/>
      <c r="L295" s="48"/>
      <c r="M295" s="48"/>
      <c r="N295" s="75"/>
      <c r="O295" s="75"/>
      <c r="P295" s="12"/>
    </row>
    <row r="296">
      <c r="A296" s="64" t="s">
        <v>275</v>
      </c>
      <c r="B296" s="48"/>
      <c r="C296" s="48"/>
      <c r="D296" s="48"/>
      <c r="E296" s="48"/>
      <c r="F296" s="68">
        <v>1.0</v>
      </c>
      <c r="G296" s="48"/>
      <c r="H296" s="48"/>
      <c r="I296" s="49"/>
      <c r="J296" s="48"/>
      <c r="K296" s="48"/>
      <c r="L296" s="48"/>
      <c r="M296" s="48"/>
      <c r="N296" s="75"/>
      <c r="O296" s="75"/>
      <c r="P296" s="12"/>
    </row>
    <row r="297">
      <c r="A297" s="64" t="s">
        <v>276</v>
      </c>
      <c r="B297" s="48"/>
      <c r="C297" s="48"/>
      <c r="D297" s="48"/>
      <c r="E297" s="48"/>
      <c r="F297" s="68">
        <v>1.0</v>
      </c>
      <c r="G297" s="48"/>
      <c r="H297" s="48"/>
      <c r="I297" s="49"/>
      <c r="J297" s="48"/>
      <c r="K297" s="48"/>
      <c r="L297" s="48"/>
      <c r="M297" s="48"/>
      <c r="N297" s="75"/>
      <c r="O297" s="75"/>
      <c r="P297" s="12"/>
    </row>
    <row r="298">
      <c r="A298" s="64"/>
      <c r="B298" s="48"/>
      <c r="C298" s="48"/>
      <c r="D298" s="48"/>
      <c r="E298" s="48"/>
      <c r="F298" s="68"/>
      <c r="G298" s="48"/>
      <c r="H298" s="48"/>
      <c r="I298" s="49"/>
      <c r="J298" s="48"/>
      <c r="K298" s="48"/>
      <c r="L298" s="48"/>
      <c r="M298" s="48"/>
      <c r="N298" s="75"/>
      <c r="O298" s="75"/>
      <c r="P298" s="12"/>
    </row>
    <row r="299">
      <c r="A299" s="64"/>
      <c r="B299" s="48"/>
      <c r="C299" s="48"/>
      <c r="D299" s="48"/>
      <c r="E299" s="48"/>
      <c r="F299" s="68"/>
      <c r="G299" s="48"/>
      <c r="H299" s="48"/>
      <c r="I299" s="49"/>
      <c r="J299" s="48"/>
      <c r="K299" s="48"/>
      <c r="L299" s="48"/>
      <c r="M299" s="48"/>
      <c r="N299" s="75"/>
      <c r="O299" s="75"/>
      <c r="P299" s="12"/>
    </row>
    <row r="300">
      <c r="A300" s="64"/>
      <c r="B300" s="48"/>
      <c r="C300" s="48"/>
      <c r="D300" s="48"/>
      <c r="E300" s="48"/>
      <c r="F300" s="68"/>
      <c r="G300" s="48"/>
      <c r="H300" s="48"/>
      <c r="I300" s="49"/>
      <c r="J300" s="48"/>
      <c r="K300" s="48"/>
      <c r="L300" s="48"/>
      <c r="M300" s="48"/>
      <c r="N300" s="75"/>
      <c r="O300" s="75"/>
      <c r="P300" s="12"/>
    </row>
    <row r="301">
      <c r="A301" s="101" t="s">
        <v>102</v>
      </c>
      <c r="B301" s="101" t="s">
        <v>102</v>
      </c>
      <c r="C301" s="101" t="s">
        <v>102</v>
      </c>
      <c r="D301" s="101" t="s">
        <v>102</v>
      </c>
      <c r="E301" s="101" t="s">
        <v>102</v>
      </c>
      <c r="F301" s="101" t="s">
        <v>102</v>
      </c>
      <c r="G301" s="101" t="s">
        <v>102</v>
      </c>
      <c r="H301" s="101" t="s">
        <v>102</v>
      </c>
      <c r="I301" s="101" t="s">
        <v>102</v>
      </c>
      <c r="J301" s="101" t="s">
        <v>102</v>
      </c>
      <c r="K301" s="101" t="s">
        <v>102</v>
      </c>
      <c r="L301" s="101" t="s">
        <v>102</v>
      </c>
      <c r="M301" s="101" t="s">
        <v>102</v>
      </c>
      <c r="N301" s="101" t="s">
        <v>102</v>
      </c>
      <c r="O301" s="101" t="s">
        <v>102</v>
      </c>
      <c r="P301" s="12"/>
    </row>
    <row r="302">
      <c r="A302" s="102"/>
      <c r="B302" s="3"/>
      <c r="C302" s="3"/>
      <c r="D302" s="3"/>
      <c r="E302" s="3"/>
      <c r="F302" s="3"/>
      <c r="G302" s="3"/>
      <c r="H302" s="3"/>
      <c r="I302" s="102"/>
      <c r="J302" s="3"/>
      <c r="K302" s="3"/>
      <c r="L302" s="3"/>
      <c r="M302" s="3"/>
      <c r="N302" s="3"/>
      <c r="O302" s="3"/>
    </row>
    <row r="303">
      <c r="A303" s="102"/>
      <c r="B303" s="3"/>
      <c r="C303" s="3"/>
      <c r="D303" s="3"/>
      <c r="E303" s="3"/>
      <c r="F303" s="3"/>
      <c r="G303" s="3"/>
      <c r="H303" s="3"/>
      <c r="I303" s="102"/>
      <c r="J303" s="3"/>
      <c r="K303" s="3"/>
      <c r="L303" s="3"/>
      <c r="M303" s="3"/>
      <c r="N303" s="3"/>
      <c r="O303" s="3"/>
    </row>
    <row r="304">
      <c r="A304" s="102"/>
      <c r="B304" s="3"/>
      <c r="C304" s="3"/>
      <c r="D304" s="3"/>
      <c r="E304" s="3"/>
      <c r="F304" s="3"/>
      <c r="G304" s="3"/>
      <c r="H304" s="3"/>
      <c r="I304" s="102"/>
      <c r="J304" s="3"/>
      <c r="K304" s="3"/>
      <c r="L304" s="3"/>
      <c r="M304" s="3"/>
      <c r="N304" s="3"/>
      <c r="O304" s="3"/>
    </row>
    <row r="305">
      <c r="A305" s="102"/>
      <c r="B305" s="3"/>
      <c r="C305" s="3"/>
      <c r="D305" s="3"/>
      <c r="E305" s="3"/>
      <c r="F305" s="3"/>
      <c r="G305" s="3"/>
      <c r="H305" s="3"/>
      <c r="I305" s="102"/>
      <c r="J305" s="3"/>
      <c r="K305" s="3"/>
      <c r="L305" s="3"/>
      <c r="M305" s="3"/>
      <c r="N305" s="3"/>
      <c r="O305" s="3"/>
    </row>
    <row r="306">
      <c r="A306" s="102"/>
      <c r="B306" s="3"/>
      <c r="C306" s="3"/>
      <c r="D306" s="3"/>
      <c r="E306" s="3"/>
      <c r="F306" s="3"/>
      <c r="G306" s="3"/>
      <c r="H306" s="3"/>
      <c r="I306" s="102"/>
      <c r="J306" s="3"/>
      <c r="K306" s="3"/>
      <c r="L306" s="3"/>
      <c r="M306" s="3"/>
      <c r="N306" s="3"/>
      <c r="O306" s="3"/>
    </row>
    <row r="307">
      <c r="A307" s="103" t="s">
        <v>277</v>
      </c>
      <c r="B307" s="104"/>
      <c r="C307" s="104"/>
      <c r="D307" s="104"/>
      <c r="E307" s="104"/>
      <c r="F307" s="104"/>
      <c r="G307" s="104"/>
      <c r="H307" s="104"/>
      <c r="I307" s="105"/>
      <c r="J307" s="104"/>
      <c r="K307" s="104"/>
      <c r="L307" s="104"/>
      <c r="M307" s="104"/>
      <c r="N307" s="104"/>
      <c r="O307" s="104"/>
    </row>
    <row r="308">
      <c r="A308" s="106" t="s">
        <v>27</v>
      </c>
      <c r="B308" s="50">
        <f t="shared" ref="B308:G308" si="15">sumUpToRowWithEnd(B319:B1070)</f>
        <v>16</v>
      </c>
      <c r="C308" s="50">
        <f t="shared" si="15"/>
        <v>11</v>
      </c>
      <c r="D308" s="50">
        <f t="shared" si="15"/>
        <v>25</v>
      </c>
      <c r="E308" s="50">
        <f t="shared" si="15"/>
        <v>11.5</v>
      </c>
      <c r="F308" s="50">
        <f t="shared" si="15"/>
        <v>19</v>
      </c>
      <c r="G308" s="50">
        <f t="shared" si="15"/>
        <v>0</v>
      </c>
      <c r="H308" s="59"/>
      <c r="I308" s="107"/>
      <c r="J308" s="50">
        <f t="shared" ref="J308:O308" si="16">sumUpToRowWithEnd(J319:J1070)</f>
        <v>12</v>
      </c>
      <c r="K308" s="50">
        <f t="shared" si="16"/>
        <v>10.5</v>
      </c>
      <c r="L308" s="50">
        <f t="shared" si="16"/>
        <v>30</v>
      </c>
      <c r="M308" s="50">
        <f t="shared" si="16"/>
        <v>13.5</v>
      </c>
      <c r="N308" s="50">
        <f t="shared" si="16"/>
        <v>0</v>
      </c>
      <c r="O308" s="50">
        <f t="shared" si="16"/>
        <v>0</v>
      </c>
      <c r="P308" s="74"/>
    </row>
    <row r="309">
      <c r="A309" s="108" t="s">
        <v>28</v>
      </c>
      <c r="B309" s="109">
        <f>K308/J308</f>
        <v>0.875</v>
      </c>
      <c r="C309" s="110">
        <f>B310</f>
        <v>0.6875</v>
      </c>
      <c r="D309" s="110">
        <f>B311</f>
        <v>0.77</v>
      </c>
      <c r="E309" s="53"/>
      <c r="F309" s="53"/>
      <c r="G309" s="53"/>
      <c r="H309" s="53"/>
      <c r="I309" s="111"/>
      <c r="J309" s="53"/>
      <c r="K309" s="53"/>
      <c r="L309" s="53"/>
      <c r="M309" s="53"/>
      <c r="N309" s="53"/>
      <c r="O309" s="53"/>
    </row>
    <row r="310">
      <c r="A310" s="108" t="s">
        <v>29</v>
      </c>
      <c r="B310" s="109">
        <f>C308/B308</f>
        <v>0.6875</v>
      </c>
      <c r="C310" s="53"/>
      <c r="D310" s="53"/>
      <c r="E310" s="53"/>
      <c r="F310" s="53"/>
      <c r="G310" s="53"/>
      <c r="H310" s="53"/>
      <c r="I310" s="111"/>
      <c r="J310" s="53"/>
      <c r="K310" s="53"/>
      <c r="L310" s="53"/>
      <c r="M310" s="53"/>
      <c r="N310" s="53"/>
      <c r="O310" s="53"/>
    </row>
    <row r="311">
      <c r="A311" s="108" t="s">
        <v>30</v>
      </c>
      <c r="B311" s="109">
        <f>2*B309*B310/(B309+B310)</f>
        <v>0.77</v>
      </c>
      <c r="C311" s="53"/>
      <c r="D311" s="53"/>
      <c r="E311" s="53"/>
      <c r="F311" s="53"/>
      <c r="G311" s="53"/>
      <c r="H311" s="53"/>
      <c r="I311" s="111"/>
      <c r="J311" s="53"/>
      <c r="K311" s="53"/>
      <c r="L311" s="53"/>
      <c r="M311" s="53"/>
      <c r="N311" s="53"/>
      <c r="O311" s="53"/>
    </row>
    <row r="312">
      <c r="A312" s="108" t="s">
        <v>31</v>
      </c>
      <c r="B312" s="109">
        <f>M308/L308</f>
        <v>0.45</v>
      </c>
      <c r="C312" s="110">
        <f>B313</f>
        <v>0.46</v>
      </c>
      <c r="D312" s="110">
        <f>B314</f>
        <v>0.4549450549</v>
      </c>
      <c r="E312" s="53"/>
      <c r="F312" s="53"/>
      <c r="G312" s="53"/>
      <c r="H312" s="53"/>
      <c r="I312" s="111"/>
      <c r="J312" s="53"/>
      <c r="K312" s="53"/>
      <c r="L312" s="53"/>
      <c r="M312" s="53"/>
      <c r="N312" s="53"/>
      <c r="O312" s="53"/>
    </row>
    <row r="313">
      <c r="A313" s="108" t="s">
        <v>32</v>
      </c>
      <c r="B313" s="109">
        <f>E308/D308</f>
        <v>0.46</v>
      </c>
      <c r="C313" s="53"/>
      <c r="D313" s="53"/>
      <c r="E313" s="53"/>
      <c r="F313" s="53"/>
      <c r="G313" s="53"/>
      <c r="H313" s="53"/>
      <c r="I313" s="111"/>
      <c r="J313" s="53"/>
      <c r="K313" s="53"/>
      <c r="L313" s="53"/>
      <c r="M313" s="53"/>
      <c r="N313" s="53"/>
      <c r="O313" s="53"/>
    </row>
    <row r="314">
      <c r="A314" s="108" t="s">
        <v>33</v>
      </c>
      <c r="B314" s="109">
        <f>2*B312*B313/(B312+B313)</f>
        <v>0.4549450549</v>
      </c>
      <c r="C314" s="53"/>
      <c r="D314" s="53"/>
      <c r="E314" s="53"/>
      <c r="F314" s="53"/>
      <c r="G314" s="53"/>
      <c r="H314" s="53"/>
      <c r="I314" s="111"/>
      <c r="J314" s="53"/>
      <c r="K314" s="53"/>
      <c r="L314" s="53"/>
      <c r="M314" s="53"/>
      <c r="N314" s="53"/>
      <c r="O314" s="53"/>
    </row>
    <row r="315">
      <c r="A315" s="108" t="s">
        <v>34</v>
      </c>
      <c r="B315" s="109" t="str">
        <f>O308/N308</f>
        <v>#DIV/0!</v>
      </c>
      <c r="C315" s="110">
        <f>B316</f>
        <v>0</v>
      </c>
      <c r="D315" s="110" t="str">
        <f>B317</f>
        <v>#DIV/0!</v>
      </c>
      <c r="E315" s="53"/>
      <c r="F315" s="53"/>
      <c r="G315" s="53"/>
      <c r="H315" s="53"/>
      <c r="I315" s="111"/>
      <c r="J315" s="53"/>
      <c r="K315" s="53"/>
      <c r="L315" s="53"/>
      <c r="M315" s="53"/>
      <c r="N315" s="53"/>
      <c r="O315" s="53"/>
    </row>
    <row r="316">
      <c r="A316" s="108" t="s">
        <v>35</v>
      </c>
      <c r="B316" s="109">
        <f>G308/F308</f>
        <v>0</v>
      </c>
      <c r="C316" s="53"/>
      <c r="D316" s="53"/>
      <c r="E316" s="53"/>
      <c r="F316" s="53"/>
      <c r="G316" s="53"/>
      <c r="H316" s="53"/>
      <c r="I316" s="111"/>
      <c r="J316" s="53"/>
      <c r="K316" s="53"/>
      <c r="L316" s="53"/>
      <c r="M316" s="53"/>
      <c r="N316" s="53"/>
      <c r="O316" s="53"/>
    </row>
    <row r="317">
      <c r="A317" s="112" t="s">
        <v>36</v>
      </c>
      <c r="B317" s="113" t="str">
        <f>if(B315+B316=0,0,2*B315*B316/(B315+B316))</f>
        <v>#DIV/0!</v>
      </c>
      <c r="C317" s="53"/>
      <c r="D317" s="53"/>
      <c r="E317" s="53"/>
      <c r="F317" s="53"/>
      <c r="G317" s="53"/>
      <c r="H317" s="53"/>
      <c r="I317" s="111"/>
      <c r="J317" s="53"/>
      <c r="K317" s="53"/>
      <c r="L317" s="53"/>
      <c r="M317" s="53"/>
      <c r="N317" s="53"/>
      <c r="O317" s="53"/>
    </row>
    <row r="318">
      <c r="A318" s="111"/>
      <c r="B318" s="53"/>
      <c r="C318" s="53"/>
      <c r="D318" s="53"/>
      <c r="E318" s="53"/>
      <c r="F318" s="53"/>
      <c r="G318" s="53"/>
      <c r="H318" s="53"/>
      <c r="I318" s="111"/>
      <c r="J318" s="53"/>
      <c r="K318" s="53"/>
      <c r="L318" s="53"/>
      <c r="M318" s="53"/>
      <c r="N318" s="53"/>
      <c r="O318" s="53"/>
    </row>
    <row r="319">
      <c r="A319" s="114" t="s">
        <v>37</v>
      </c>
      <c r="B319" s="59" t="s">
        <v>38</v>
      </c>
      <c r="C319" s="59" t="s">
        <v>39</v>
      </c>
      <c r="D319" s="115" t="s">
        <v>40</v>
      </c>
      <c r="E319" s="59" t="s">
        <v>41</v>
      </c>
      <c r="F319" s="59" t="s">
        <v>42</v>
      </c>
      <c r="G319" s="59" t="s">
        <v>43</v>
      </c>
      <c r="H319" s="116" t="s">
        <v>44</v>
      </c>
      <c r="I319" s="107"/>
      <c r="J319" s="59" t="s">
        <v>38</v>
      </c>
      <c r="K319" s="59" t="s">
        <v>39</v>
      </c>
      <c r="L319" s="59" t="s">
        <v>40</v>
      </c>
      <c r="M319" s="59" t="s">
        <v>41</v>
      </c>
      <c r="N319" s="59" t="s">
        <v>42</v>
      </c>
      <c r="O319" s="59" t="s">
        <v>43</v>
      </c>
      <c r="P319" s="117" t="s">
        <v>45</v>
      </c>
    </row>
    <row r="320">
      <c r="A320" s="118" t="s">
        <v>278</v>
      </c>
      <c r="B320" s="80">
        <v>1.0</v>
      </c>
      <c r="C320" s="80">
        <v>1.0</v>
      </c>
      <c r="D320" s="80">
        <v>3.0</v>
      </c>
      <c r="E320" s="80">
        <v>3.0</v>
      </c>
      <c r="F320" s="53"/>
      <c r="G320" s="53"/>
      <c r="H320" s="53"/>
      <c r="I320" s="119" t="s">
        <v>279</v>
      </c>
      <c r="J320" s="80">
        <v>1.0</v>
      </c>
      <c r="K320" s="80">
        <v>1.0</v>
      </c>
      <c r="L320" s="80">
        <v>3.0</v>
      </c>
      <c r="M320" s="80">
        <v>3.0</v>
      </c>
      <c r="N320" s="53"/>
      <c r="O320" s="53"/>
      <c r="P320" s="53"/>
    </row>
    <row r="321">
      <c r="A321" s="111" t="s">
        <v>280</v>
      </c>
      <c r="B321" s="80">
        <v>1.0</v>
      </c>
      <c r="C321" s="80"/>
      <c r="D321" s="80">
        <v>5.0</v>
      </c>
      <c r="E321" s="80"/>
      <c r="F321" s="53"/>
      <c r="G321" s="53"/>
      <c r="H321" s="53"/>
      <c r="I321" s="120"/>
      <c r="J321" s="80"/>
      <c r="K321" s="80"/>
      <c r="L321" s="80"/>
      <c r="M321" s="80"/>
      <c r="N321" s="53"/>
      <c r="O321" s="53"/>
      <c r="P321" s="53"/>
    </row>
    <row r="322">
      <c r="A322" s="118" t="s">
        <v>281</v>
      </c>
      <c r="B322" s="80">
        <v>1.0</v>
      </c>
      <c r="C322" s="80">
        <v>1.0</v>
      </c>
      <c r="D322" s="80">
        <v>2.0</v>
      </c>
      <c r="E322" s="80">
        <v>2.0</v>
      </c>
      <c r="F322" s="53"/>
      <c r="G322" s="53"/>
      <c r="H322" s="53"/>
      <c r="I322" s="121" t="s">
        <v>282</v>
      </c>
      <c r="J322" s="80">
        <v>1.0</v>
      </c>
      <c r="K322" s="80">
        <v>1.0</v>
      </c>
      <c r="L322" s="80">
        <v>2.0</v>
      </c>
      <c r="M322" s="80">
        <v>2.0</v>
      </c>
      <c r="N322" s="53"/>
      <c r="O322" s="53"/>
      <c r="P322" s="53"/>
    </row>
    <row r="323">
      <c r="A323" s="111"/>
      <c r="B323" s="53"/>
      <c r="C323" s="53"/>
      <c r="D323" s="53"/>
      <c r="E323" s="53"/>
      <c r="F323" s="53"/>
      <c r="G323" s="53"/>
      <c r="H323" s="53"/>
      <c r="I323" s="122"/>
      <c r="J323" s="53"/>
      <c r="K323" s="53"/>
      <c r="L323" s="53"/>
      <c r="M323" s="53"/>
      <c r="N323" s="53"/>
      <c r="O323" s="53"/>
      <c r="P323" s="3"/>
    </row>
    <row r="324">
      <c r="A324" s="114" t="s">
        <v>52</v>
      </c>
      <c r="B324" s="73"/>
      <c r="C324" s="73"/>
      <c r="D324" s="73"/>
      <c r="E324" s="73"/>
      <c r="F324" s="73"/>
      <c r="G324" s="73"/>
      <c r="H324" s="73"/>
      <c r="I324" s="114"/>
      <c r="J324" s="73"/>
      <c r="K324" s="73"/>
      <c r="L324" s="73"/>
      <c r="M324" s="73"/>
      <c r="N324" s="73"/>
      <c r="O324" s="73"/>
      <c r="P324" s="123"/>
    </row>
    <row r="325">
      <c r="A325" s="118" t="s">
        <v>283</v>
      </c>
      <c r="B325" s="80">
        <v>1.0</v>
      </c>
      <c r="C325" s="80">
        <v>1.0</v>
      </c>
      <c r="D325" s="80"/>
      <c r="E325" s="75"/>
      <c r="F325" s="53"/>
      <c r="G325" s="53"/>
      <c r="H325" s="75"/>
      <c r="I325" s="124" t="s">
        <v>283</v>
      </c>
      <c r="J325" s="81">
        <v>1.0</v>
      </c>
      <c r="K325" s="81">
        <v>1.0</v>
      </c>
      <c r="L325" s="81"/>
      <c r="M325" s="81"/>
      <c r="N325" s="53"/>
      <c r="O325" s="53"/>
      <c r="P325" s="12"/>
    </row>
    <row r="326">
      <c r="A326" s="118" t="s">
        <v>284</v>
      </c>
      <c r="B326" s="80">
        <v>1.0</v>
      </c>
      <c r="C326" s="80">
        <v>1.0</v>
      </c>
      <c r="D326" s="80">
        <v>2.0</v>
      </c>
      <c r="E326" s="80">
        <v>2.0</v>
      </c>
      <c r="F326" s="53"/>
      <c r="G326" s="53"/>
      <c r="H326" s="75"/>
      <c r="I326" s="124" t="s">
        <v>284</v>
      </c>
      <c r="J326" s="81">
        <v>1.0</v>
      </c>
      <c r="K326" s="81">
        <v>1.0</v>
      </c>
      <c r="L326" s="81">
        <v>2.0</v>
      </c>
      <c r="M326" s="81">
        <v>2.0</v>
      </c>
      <c r="N326" s="53"/>
      <c r="O326" s="53"/>
      <c r="P326" s="12"/>
    </row>
    <row r="327">
      <c r="A327" s="111" t="s">
        <v>285</v>
      </c>
      <c r="B327" s="80">
        <v>1.0</v>
      </c>
      <c r="C327" s="80"/>
      <c r="D327" s="80">
        <v>2.0</v>
      </c>
      <c r="E327" s="80"/>
      <c r="F327" s="53"/>
      <c r="G327" s="53"/>
      <c r="H327" s="75"/>
      <c r="I327" s="125"/>
      <c r="J327" s="81"/>
      <c r="K327" s="81"/>
      <c r="L327" s="81"/>
      <c r="M327" s="81"/>
      <c r="N327" s="53"/>
      <c r="O327" s="53"/>
      <c r="P327" s="12"/>
    </row>
    <row r="328">
      <c r="A328" s="118" t="s">
        <v>286</v>
      </c>
      <c r="B328" s="80">
        <v>1.0</v>
      </c>
      <c r="C328" s="80">
        <v>1.0</v>
      </c>
      <c r="D328" s="80">
        <v>1.0</v>
      </c>
      <c r="E328" s="80">
        <v>1.0</v>
      </c>
      <c r="F328" s="53"/>
      <c r="G328" s="53"/>
      <c r="H328" s="53"/>
      <c r="I328" s="125" t="s">
        <v>287</v>
      </c>
      <c r="J328" s="81">
        <v>1.0</v>
      </c>
      <c r="K328" s="81">
        <v>1.0</v>
      </c>
      <c r="L328" s="81">
        <v>6.0</v>
      </c>
      <c r="M328" s="81">
        <v>3.0</v>
      </c>
      <c r="N328" s="53"/>
      <c r="O328" s="53"/>
      <c r="P328" s="12"/>
    </row>
    <row r="329">
      <c r="A329" s="122" t="s">
        <v>288</v>
      </c>
      <c r="B329" s="80">
        <v>1.0</v>
      </c>
      <c r="C329" s="80"/>
      <c r="D329" s="80">
        <v>1.0</v>
      </c>
      <c r="E329" s="80">
        <v>0.5</v>
      </c>
      <c r="F329" s="53"/>
      <c r="G329" s="53"/>
      <c r="H329" s="75"/>
      <c r="I329" s="125"/>
      <c r="J329" s="81"/>
      <c r="K329" s="80"/>
      <c r="L329" s="80"/>
      <c r="M329" s="80"/>
      <c r="N329" s="53"/>
      <c r="O329" s="53"/>
      <c r="P329" s="126"/>
    </row>
    <row r="330">
      <c r="A330" s="127" t="s">
        <v>289</v>
      </c>
      <c r="B330" s="80">
        <v>1.0</v>
      </c>
      <c r="C330" s="80">
        <v>0.5</v>
      </c>
      <c r="D330" s="80">
        <v>1.0</v>
      </c>
      <c r="E330" s="80">
        <v>0.5</v>
      </c>
      <c r="F330" s="53"/>
      <c r="G330" s="53"/>
      <c r="H330" s="53"/>
      <c r="I330" s="128" t="s">
        <v>290</v>
      </c>
      <c r="J330" s="81">
        <v>1.0</v>
      </c>
      <c r="K330" s="80">
        <v>0.5</v>
      </c>
      <c r="L330" s="80">
        <v>3.0</v>
      </c>
      <c r="M330" s="80">
        <v>1.5</v>
      </c>
      <c r="N330" s="53"/>
      <c r="O330" s="53"/>
      <c r="P330" s="126"/>
    </row>
    <row r="331">
      <c r="A331" s="122" t="s">
        <v>291</v>
      </c>
      <c r="B331" s="80">
        <v>1.0</v>
      </c>
      <c r="C331" s="80">
        <v>0.5</v>
      </c>
      <c r="D331" s="80">
        <v>2.0</v>
      </c>
      <c r="E331" s="80"/>
      <c r="F331" s="53"/>
      <c r="G331" s="53"/>
      <c r="H331" s="53"/>
      <c r="I331" s="129"/>
      <c r="J331" s="81"/>
      <c r="K331" s="81"/>
      <c r="L331" s="81"/>
      <c r="M331" s="81"/>
      <c r="N331" s="53"/>
      <c r="O331" s="53"/>
      <c r="P331" s="12"/>
    </row>
    <row r="332">
      <c r="A332" s="118" t="s">
        <v>292</v>
      </c>
      <c r="B332" s="80">
        <v>1.0</v>
      </c>
      <c r="C332" s="80">
        <v>1.0</v>
      </c>
      <c r="D332" s="80"/>
      <c r="E332" s="80"/>
      <c r="F332" s="53"/>
      <c r="G332" s="53"/>
      <c r="H332" s="53"/>
      <c r="I332" s="121" t="s">
        <v>113</v>
      </c>
      <c r="J332" s="81">
        <v>1.0</v>
      </c>
      <c r="K332" s="81">
        <v>1.0</v>
      </c>
      <c r="L332" s="81"/>
      <c r="M332" s="81"/>
      <c r="N332" s="53"/>
      <c r="O332" s="53"/>
      <c r="P332" s="12"/>
    </row>
    <row r="333">
      <c r="A333" s="122" t="s">
        <v>293</v>
      </c>
      <c r="B333" s="80">
        <v>1.0</v>
      </c>
      <c r="C333" s="80"/>
      <c r="D333" s="80">
        <v>1.0</v>
      </c>
      <c r="E333" s="80">
        <v>0.5</v>
      </c>
      <c r="F333" s="53"/>
      <c r="G333" s="53"/>
      <c r="H333" s="53"/>
      <c r="I333" s="111"/>
      <c r="J333" s="81"/>
      <c r="K333" s="53"/>
      <c r="L333" s="53"/>
      <c r="M333" s="53"/>
      <c r="N333" s="53"/>
      <c r="O333" s="53"/>
      <c r="P333" s="12"/>
    </row>
    <row r="334">
      <c r="A334" s="118" t="s">
        <v>294</v>
      </c>
      <c r="B334" s="80">
        <v>1.0</v>
      </c>
      <c r="C334" s="80">
        <v>1.0</v>
      </c>
      <c r="D334" s="80"/>
      <c r="E334" s="75"/>
      <c r="F334" s="53"/>
      <c r="G334" s="53"/>
      <c r="H334" s="75"/>
      <c r="I334" s="121" t="s">
        <v>295</v>
      </c>
      <c r="J334" s="81">
        <v>1.0</v>
      </c>
      <c r="K334" s="81">
        <v>1.0</v>
      </c>
      <c r="L334" s="81"/>
      <c r="M334" s="81"/>
      <c r="N334" s="53"/>
      <c r="O334" s="53"/>
      <c r="P334" s="12"/>
    </row>
    <row r="335">
      <c r="A335" s="118" t="s">
        <v>296</v>
      </c>
      <c r="B335" s="80">
        <v>1.0</v>
      </c>
      <c r="C335" s="80">
        <v>1.0</v>
      </c>
      <c r="D335" s="80"/>
      <c r="E335" s="75"/>
      <c r="F335" s="53"/>
      <c r="G335" s="53"/>
      <c r="H335" s="75"/>
      <c r="I335" s="122" t="s">
        <v>297</v>
      </c>
      <c r="J335" s="81">
        <v>1.0</v>
      </c>
      <c r="K335" s="81">
        <v>1.0</v>
      </c>
      <c r="L335" s="81">
        <v>3.0</v>
      </c>
      <c r="M335" s="53"/>
      <c r="N335" s="53"/>
      <c r="O335" s="53"/>
      <c r="P335" s="12"/>
    </row>
    <row r="336">
      <c r="A336" s="125" t="s">
        <v>298</v>
      </c>
      <c r="B336" s="80">
        <v>1.0</v>
      </c>
      <c r="C336" s="80">
        <v>1.0</v>
      </c>
      <c r="D336" s="80">
        <v>3.0</v>
      </c>
      <c r="E336" s="80">
        <v>1.0</v>
      </c>
      <c r="F336" s="53"/>
      <c r="G336" s="53"/>
      <c r="H336" s="53"/>
      <c r="I336" s="130" t="s">
        <v>299</v>
      </c>
      <c r="J336" s="81">
        <v>1.0</v>
      </c>
      <c r="K336" s="81">
        <v>1.0</v>
      </c>
      <c r="L336" s="81">
        <v>7.0</v>
      </c>
      <c r="M336" s="81">
        <v>1.0</v>
      </c>
      <c r="N336" s="53"/>
      <c r="O336" s="53"/>
      <c r="P336" s="12"/>
    </row>
    <row r="337">
      <c r="A337" s="122" t="s">
        <v>300</v>
      </c>
      <c r="B337" s="80">
        <v>1.0</v>
      </c>
      <c r="C337" s="80">
        <v>1.0</v>
      </c>
      <c r="D337" s="80">
        <v>2.0</v>
      </c>
      <c r="E337" s="80">
        <v>1.0</v>
      </c>
      <c r="F337" s="53"/>
      <c r="G337" s="53"/>
      <c r="H337" s="75"/>
      <c r="I337" s="122" t="s">
        <v>301</v>
      </c>
      <c r="J337" s="81">
        <v>1.0</v>
      </c>
      <c r="K337" s="80">
        <v>1.0</v>
      </c>
      <c r="L337" s="80">
        <v>2.0</v>
      </c>
      <c r="M337" s="80">
        <v>1.0</v>
      </c>
      <c r="N337" s="53"/>
      <c r="O337" s="53"/>
      <c r="P337" s="126"/>
    </row>
    <row r="338">
      <c r="A338" s="111"/>
      <c r="B338" s="80"/>
      <c r="C338" s="80"/>
      <c r="D338" s="80"/>
      <c r="E338" s="75"/>
      <c r="F338" s="53"/>
      <c r="G338" s="53"/>
      <c r="H338" s="53"/>
      <c r="I338" s="122" t="s">
        <v>302</v>
      </c>
      <c r="J338" s="81">
        <v>1.0</v>
      </c>
      <c r="K338" s="75"/>
      <c r="L338" s="80">
        <v>2.0</v>
      </c>
      <c r="M338" s="75"/>
      <c r="N338" s="53"/>
      <c r="O338" s="53"/>
      <c r="P338" s="126"/>
    </row>
    <row r="339">
      <c r="A339" s="111"/>
      <c r="B339" s="80"/>
      <c r="C339" s="80"/>
      <c r="D339" s="80"/>
      <c r="E339" s="80"/>
      <c r="F339" s="53"/>
      <c r="G339" s="53"/>
      <c r="H339" s="53"/>
      <c r="I339" s="111"/>
      <c r="J339" s="81"/>
      <c r="K339" s="75"/>
      <c r="L339" s="75"/>
      <c r="M339" s="75"/>
      <c r="N339" s="53"/>
      <c r="O339" s="53"/>
      <c r="P339" s="126"/>
    </row>
    <row r="340">
      <c r="A340" s="111"/>
      <c r="B340" s="80"/>
      <c r="C340" s="80"/>
      <c r="D340" s="80"/>
      <c r="E340" s="75"/>
      <c r="F340" s="53"/>
      <c r="G340" s="53"/>
      <c r="H340" s="53"/>
      <c r="I340" s="111"/>
      <c r="J340" s="81"/>
      <c r="K340" s="75"/>
      <c r="L340" s="75"/>
      <c r="M340" s="75"/>
      <c r="N340" s="53"/>
      <c r="O340" s="53"/>
      <c r="P340" s="126"/>
    </row>
    <row r="341">
      <c r="A341" s="111"/>
      <c r="B341" s="80"/>
      <c r="C341" s="81"/>
      <c r="D341" s="81"/>
      <c r="E341" s="53"/>
      <c r="F341" s="53"/>
      <c r="G341" s="53"/>
      <c r="H341" s="53"/>
      <c r="I341" s="111"/>
      <c r="J341" s="81"/>
      <c r="K341" s="81"/>
      <c r="L341" s="53"/>
      <c r="M341" s="53"/>
      <c r="N341" s="53"/>
      <c r="O341" s="53"/>
    </row>
    <row r="342">
      <c r="A342" s="111"/>
      <c r="B342" s="80"/>
      <c r="C342" s="81"/>
      <c r="D342" s="81"/>
      <c r="E342" s="53"/>
      <c r="F342" s="53"/>
      <c r="G342" s="53"/>
      <c r="H342" s="53"/>
      <c r="I342" s="111"/>
      <c r="J342" s="81"/>
      <c r="K342" s="81"/>
      <c r="L342" s="53"/>
      <c r="M342" s="53"/>
      <c r="N342" s="53"/>
      <c r="O342" s="53"/>
    </row>
    <row r="343">
      <c r="A343" s="111"/>
      <c r="B343" s="53"/>
      <c r="C343" s="53"/>
      <c r="D343" s="53"/>
      <c r="E343" s="53"/>
      <c r="F343" s="53"/>
      <c r="G343" s="53"/>
      <c r="H343" s="53"/>
      <c r="I343" s="111"/>
      <c r="J343" s="53"/>
      <c r="K343" s="53"/>
      <c r="L343" s="53"/>
      <c r="M343" s="53"/>
      <c r="N343" s="53"/>
      <c r="O343" s="53"/>
    </row>
    <row r="344">
      <c r="A344" s="114" t="s">
        <v>79</v>
      </c>
      <c r="B344" s="59"/>
      <c r="C344" s="59"/>
      <c r="D344" s="59"/>
      <c r="E344" s="59"/>
      <c r="F344" s="59"/>
      <c r="G344" s="59"/>
      <c r="H344" s="59"/>
      <c r="I344" s="107"/>
      <c r="J344" s="59"/>
      <c r="K344" s="59"/>
      <c r="L344" s="59"/>
      <c r="M344" s="59"/>
      <c r="N344" s="59"/>
      <c r="O344" s="59"/>
    </row>
    <row r="345">
      <c r="A345" s="111" t="s">
        <v>303</v>
      </c>
      <c r="B345" s="53"/>
      <c r="C345" s="53"/>
      <c r="D345" s="53"/>
      <c r="E345" s="53"/>
      <c r="F345" s="80">
        <v>1.0</v>
      </c>
      <c r="G345" s="80"/>
      <c r="H345" s="53"/>
      <c r="I345" s="120"/>
      <c r="J345" s="53"/>
      <c r="K345" s="53"/>
      <c r="L345" s="53"/>
      <c r="M345" s="53"/>
      <c r="N345" s="80"/>
      <c r="O345" s="80"/>
      <c r="P345" s="12"/>
    </row>
    <row r="346">
      <c r="A346" s="111" t="s">
        <v>304</v>
      </c>
      <c r="B346" s="53"/>
      <c r="C346" s="53"/>
      <c r="D346" s="53"/>
      <c r="E346" s="53"/>
      <c r="F346" s="80">
        <v>1.0</v>
      </c>
      <c r="G346" s="80"/>
      <c r="H346" s="53"/>
      <c r="I346" s="120"/>
      <c r="J346" s="53"/>
      <c r="K346" s="53"/>
      <c r="L346" s="53"/>
      <c r="M346" s="53"/>
      <c r="N346" s="80"/>
      <c r="O346" s="80"/>
      <c r="P346" s="12"/>
    </row>
    <row r="347">
      <c r="A347" s="111" t="s">
        <v>305</v>
      </c>
      <c r="B347" s="53"/>
      <c r="C347" s="53"/>
      <c r="D347" s="53"/>
      <c r="E347" s="53"/>
      <c r="F347" s="80">
        <v>1.0</v>
      </c>
      <c r="G347" s="81"/>
      <c r="H347" s="53"/>
      <c r="I347" s="120"/>
      <c r="J347" s="53"/>
      <c r="K347" s="53"/>
      <c r="L347" s="53"/>
      <c r="M347" s="53"/>
      <c r="N347" s="80"/>
      <c r="O347" s="81"/>
      <c r="P347" s="12"/>
    </row>
    <row r="348">
      <c r="A348" s="111" t="s">
        <v>306</v>
      </c>
      <c r="B348" s="53"/>
      <c r="C348" s="53"/>
      <c r="D348" s="53"/>
      <c r="E348" s="53"/>
      <c r="F348" s="80">
        <v>1.0</v>
      </c>
      <c r="G348" s="80"/>
      <c r="H348" s="53"/>
      <c r="I348" s="120"/>
      <c r="J348" s="53"/>
      <c r="K348" s="53"/>
      <c r="L348" s="53"/>
      <c r="M348" s="81"/>
      <c r="N348" s="80"/>
      <c r="O348" s="81"/>
      <c r="P348" s="12"/>
    </row>
    <row r="349">
      <c r="A349" s="111" t="s">
        <v>307</v>
      </c>
      <c r="B349" s="53"/>
      <c r="C349" s="53"/>
      <c r="D349" s="53"/>
      <c r="E349" s="53"/>
      <c r="F349" s="80">
        <v>1.0</v>
      </c>
      <c r="G349" s="80"/>
      <c r="H349" s="53"/>
      <c r="I349" s="120"/>
      <c r="J349" s="53"/>
      <c r="K349" s="53"/>
      <c r="L349" s="53"/>
      <c r="M349" s="53"/>
      <c r="N349" s="80"/>
      <c r="O349" s="80"/>
      <c r="P349" s="12"/>
    </row>
    <row r="350">
      <c r="A350" s="111" t="s">
        <v>308</v>
      </c>
      <c r="B350" s="53"/>
      <c r="C350" s="53"/>
      <c r="D350" s="53"/>
      <c r="E350" s="53"/>
      <c r="F350" s="80">
        <v>1.0</v>
      </c>
      <c r="G350" s="80"/>
      <c r="H350" s="53"/>
      <c r="I350" s="120"/>
      <c r="J350" s="53"/>
      <c r="K350" s="53"/>
      <c r="L350" s="53"/>
      <c r="M350" s="53"/>
      <c r="N350" s="80"/>
      <c r="O350" s="81"/>
      <c r="P350" s="12"/>
    </row>
    <row r="351">
      <c r="A351" s="111" t="s">
        <v>309</v>
      </c>
      <c r="B351" s="53"/>
      <c r="C351" s="53"/>
      <c r="D351" s="53"/>
      <c r="E351" s="53"/>
      <c r="F351" s="80">
        <v>1.0</v>
      </c>
      <c r="G351" s="80"/>
      <c r="H351" s="53"/>
      <c r="I351" s="120"/>
      <c r="J351" s="53"/>
      <c r="K351" s="53"/>
      <c r="L351" s="53"/>
      <c r="M351" s="53"/>
      <c r="N351" s="80"/>
      <c r="O351" s="81"/>
      <c r="P351" s="12"/>
    </row>
    <row r="352">
      <c r="A352" s="111" t="s">
        <v>310</v>
      </c>
      <c r="B352" s="53"/>
      <c r="C352" s="53"/>
      <c r="D352" s="53"/>
      <c r="E352" s="53"/>
      <c r="F352" s="80">
        <v>1.0</v>
      </c>
      <c r="G352" s="80"/>
      <c r="H352" s="53"/>
      <c r="I352" s="120"/>
      <c r="J352" s="53"/>
      <c r="K352" s="53"/>
      <c r="L352" s="53"/>
      <c r="M352" s="53"/>
      <c r="N352" s="80"/>
      <c r="O352" s="80"/>
      <c r="P352" s="12"/>
    </row>
    <row r="353">
      <c r="A353" s="111" t="s">
        <v>311</v>
      </c>
      <c r="B353" s="53"/>
      <c r="C353" s="53"/>
      <c r="D353" s="53"/>
      <c r="E353" s="53"/>
      <c r="F353" s="80">
        <v>1.0</v>
      </c>
      <c r="G353" s="80"/>
      <c r="H353" s="53"/>
      <c r="I353" s="111"/>
      <c r="J353" s="53"/>
      <c r="K353" s="53"/>
      <c r="L353" s="53"/>
      <c r="M353" s="53"/>
      <c r="N353" s="80"/>
      <c r="O353" s="81"/>
      <c r="P353" s="12"/>
    </row>
    <row r="354">
      <c r="A354" s="111"/>
      <c r="B354" s="53"/>
      <c r="C354" s="53"/>
      <c r="D354" s="53"/>
      <c r="E354" s="53"/>
      <c r="F354" s="80"/>
      <c r="G354" s="75"/>
      <c r="H354" s="53"/>
      <c r="I354" s="120"/>
      <c r="J354" s="53"/>
      <c r="K354" s="53"/>
      <c r="L354" s="53"/>
      <c r="M354" s="53"/>
      <c r="N354" s="80"/>
      <c r="O354" s="75"/>
      <c r="P354" s="12"/>
    </row>
    <row r="355">
      <c r="A355" s="111" t="s">
        <v>312</v>
      </c>
      <c r="B355" s="53"/>
      <c r="C355" s="53"/>
      <c r="D355" s="53"/>
      <c r="E355" s="53"/>
      <c r="F355" s="80">
        <v>1.0</v>
      </c>
      <c r="G355" s="81"/>
      <c r="H355" s="53"/>
      <c r="I355" s="120"/>
      <c r="J355" s="53"/>
      <c r="K355" s="53"/>
      <c r="L355" s="53"/>
      <c r="M355" s="53"/>
      <c r="N355" s="80"/>
      <c r="O355" s="81"/>
      <c r="P355" s="12"/>
    </row>
    <row r="356">
      <c r="A356" s="111" t="s">
        <v>313</v>
      </c>
      <c r="B356" s="53"/>
      <c r="C356" s="53"/>
      <c r="D356" s="53"/>
      <c r="E356" s="53"/>
      <c r="F356" s="80">
        <v>1.0</v>
      </c>
      <c r="G356" s="80"/>
      <c r="H356" s="53"/>
      <c r="I356" s="120"/>
      <c r="J356" s="53"/>
      <c r="K356" s="53"/>
      <c r="L356" s="53"/>
      <c r="M356" s="53"/>
      <c r="N356" s="80"/>
      <c r="O356" s="80"/>
      <c r="P356" s="12"/>
    </row>
    <row r="357">
      <c r="A357" s="111" t="s">
        <v>314</v>
      </c>
      <c r="B357" s="53"/>
      <c r="C357" s="53"/>
      <c r="D357" s="53"/>
      <c r="E357" s="53"/>
      <c r="F357" s="80">
        <v>1.0</v>
      </c>
      <c r="G357" s="80"/>
      <c r="H357" s="53"/>
      <c r="I357" s="111"/>
      <c r="J357" s="53"/>
      <c r="K357" s="53"/>
      <c r="L357" s="53"/>
      <c r="M357" s="53"/>
      <c r="N357" s="80"/>
      <c r="O357" s="53"/>
      <c r="P357" s="12"/>
    </row>
    <row r="358">
      <c r="A358" s="111" t="s">
        <v>315</v>
      </c>
      <c r="B358" s="53"/>
      <c r="C358" s="53"/>
      <c r="D358" s="53"/>
      <c r="E358" s="53"/>
      <c r="F358" s="80">
        <v>1.0</v>
      </c>
      <c r="G358" s="80"/>
      <c r="H358" s="53"/>
      <c r="I358" s="120"/>
      <c r="J358" s="53"/>
      <c r="K358" s="53"/>
      <c r="L358" s="53"/>
      <c r="M358" s="53"/>
      <c r="N358" s="80"/>
      <c r="O358" s="53"/>
      <c r="P358" s="12"/>
    </row>
    <row r="359">
      <c r="A359" s="111"/>
      <c r="B359" s="53"/>
      <c r="C359" s="53"/>
      <c r="D359" s="53"/>
      <c r="E359" s="53"/>
      <c r="F359" s="80"/>
      <c r="G359" s="75"/>
      <c r="H359" s="53"/>
      <c r="I359" s="120"/>
      <c r="J359" s="53"/>
      <c r="K359" s="53"/>
      <c r="L359" s="53"/>
      <c r="M359" s="53"/>
      <c r="N359" s="80"/>
      <c r="O359" s="80"/>
      <c r="P359" s="12"/>
    </row>
    <row r="360">
      <c r="A360" s="111" t="s">
        <v>316</v>
      </c>
      <c r="B360" s="53"/>
      <c r="C360" s="53"/>
      <c r="D360" s="53"/>
      <c r="E360" s="53"/>
      <c r="F360" s="80">
        <v>1.0</v>
      </c>
      <c r="G360" s="81"/>
      <c r="H360" s="53"/>
      <c r="I360" s="120"/>
      <c r="J360" s="53"/>
      <c r="K360" s="53"/>
      <c r="L360" s="53"/>
      <c r="M360" s="53"/>
      <c r="N360" s="80"/>
      <c r="O360" s="80"/>
      <c r="P360" s="12"/>
    </row>
    <row r="361">
      <c r="A361" s="111" t="s">
        <v>317</v>
      </c>
      <c r="B361" s="53"/>
      <c r="C361" s="53"/>
      <c r="D361" s="53"/>
      <c r="E361" s="53"/>
      <c r="F361" s="80">
        <v>1.0</v>
      </c>
      <c r="G361" s="80"/>
      <c r="H361" s="53"/>
      <c r="I361" s="111"/>
      <c r="J361" s="53"/>
      <c r="K361" s="53"/>
      <c r="L361" s="53"/>
      <c r="M361" s="53"/>
      <c r="N361" s="75"/>
      <c r="O361" s="75"/>
      <c r="P361" s="12"/>
    </row>
    <row r="362">
      <c r="A362" s="111" t="s">
        <v>318</v>
      </c>
      <c r="B362" s="53"/>
      <c r="C362" s="53"/>
      <c r="D362" s="53"/>
      <c r="E362" s="53"/>
      <c r="F362" s="80">
        <v>1.0</v>
      </c>
      <c r="G362" s="80"/>
      <c r="H362" s="53"/>
      <c r="I362" s="111"/>
      <c r="J362" s="53"/>
      <c r="K362" s="53"/>
      <c r="L362" s="53"/>
      <c r="M362" s="53"/>
      <c r="N362" s="53"/>
      <c r="O362" s="53"/>
      <c r="P362" s="12"/>
    </row>
    <row r="363">
      <c r="A363" s="111" t="s">
        <v>319</v>
      </c>
      <c r="B363" s="53"/>
      <c r="C363" s="53"/>
      <c r="D363" s="53"/>
      <c r="E363" s="53"/>
      <c r="F363" s="80">
        <v>1.0</v>
      </c>
      <c r="G363" s="80"/>
      <c r="H363" s="53"/>
      <c r="I363" s="111"/>
      <c r="J363" s="53"/>
      <c r="K363" s="53"/>
      <c r="L363" s="53"/>
      <c r="M363" s="53"/>
      <c r="N363" s="75"/>
      <c r="O363" s="75"/>
      <c r="P363" s="12"/>
    </row>
    <row r="364">
      <c r="A364" s="111"/>
      <c r="B364" s="53"/>
      <c r="C364" s="53"/>
      <c r="D364" s="53"/>
      <c r="E364" s="53"/>
      <c r="F364" s="80"/>
      <c r="G364" s="75"/>
      <c r="H364" s="53"/>
      <c r="I364" s="111"/>
      <c r="J364" s="53"/>
      <c r="K364" s="53"/>
      <c r="L364" s="53"/>
      <c r="M364" s="53"/>
      <c r="N364" s="53"/>
      <c r="O364" s="53"/>
      <c r="P364" s="12"/>
    </row>
    <row r="365">
      <c r="A365" s="111" t="s">
        <v>320</v>
      </c>
      <c r="B365" s="53"/>
      <c r="C365" s="53"/>
      <c r="D365" s="53"/>
      <c r="E365" s="53"/>
      <c r="F365" s="80">
        <v>1.0</v>
      </c>
      <c r="G365" s="80"/>
      <c r="H365" s="53"/>
      <c r="I365" s="111"/>
      <c r="J365" s="53"/>
      <c r="K365" s="53"/>
      <c r="L365" s="53"/>
      <c r="M365" s="53"/>
      <c r="N365" s="53"/>
      <c r="O365" s="53"/>
      <c r="P365" s="12"/>
    </row>
    <row r="366">
      <c r="A366" s="111" t="s">
        <v>321</v>
      </c>
      <c r="B366" s="53"/>
      <c r="C366" s="53"/>
      <c r="D366" s="53"/>
      <c r="E366" s="53"/>
      <c r="F366" s="80">
        <v>1.0</v>
      </c>
      <c r="G366" s="80"/>
      <c r="H366" s="53"/>
      <c r="I366" s="111"/>
      <c r="J366" s="53"/>
      <c r="K366" s="53"/>
      <c r="L366" s="53"/>
      <c r="M366" s="53"/>
      <c r="N366" s="75"/>
      <c r="O366" s="75"/>
      <c r="P366" s="12"/>
    </row>
    <row r="367">
      <c r="A367" s="111"/>
      <c r="B367" s="53"/>
      <c r="C367" s="53"/>
      <c r="D367" s="53"/>
      <c r="E367" s="53"/>
      <c r="F367" s="75"/>
      <c r="G367" s="75"/>
      <c r="H367" s="53"/>
      <c r="I367" s="111"/>
      <c r="J367" s="53"/>
      <c r="K367" s="53"/>
      <c r="L367" s="53"/>
      <c r="M367" s="53"/>
      <c r="N367" s="75"/>
      <c r="O367" s="75"/>
      <c r="P367" s="12"/>
    </row>
    <row r="368">
      <c r="A368" s="111"/>
      <c r="B368" s="53"/>
      <c r="C368" s="53"/>
      <c r="D368" s="53"/>
      <c r="E368" s="53"/>
      <c r="F368" s="53"/>
      <c r="G368" s="53"/>
      <c r="H368" s="53"/>
      <c r="I368" s="111"/>
      <c r="J368" s="53"/>
      <c r="K368" s="53"/>
      <c r="L368" s="53"/>
      <c r="M368" s="53"/>
      <c r="N368" s="75"/>
      <c r="O368" s="75"/>
    </row>
    <row r="369">
      <c r="A369" s="101" t="s">
        <v>102</v>
      </c>
      <c r="B369" s="101" t="s">
        <v>102</v>
      </c>
      <c r="C369" s="101" t="s">
        <v>102</v>
      </c>
      <c r="D369" s="101" t="s">
        <v>102</v>
      </c>
      <c r="E369" s="101" t="s">
        <v>102</v>
      </c>
      <c r="F369" s="101" t="s">
        <v>102</v>
      </c>
      <c r="G369" s="101" t="s">
        <v>102</v>
      </c>
      <c r="H369" s="101" t="s">
        <v>102</v>
      </c>
      <c r="I369" s="101" t="s">
        <v>102</v>
      </c>
      <c r="J369" s="101" t="s">
        <v>102</v>
      </c>
      <c r="K369" s="101" t="s">
        <v>102</v>
      </c>
      <c r="L369" s="101" t="s">
        <v>102</v>
      </c>
      <c r="M369" s="101" t="s">
        <v>102</v>
      </c>
      <c r="N369" s="101" t="s">
        <v>102</v>
      </c>
      <c r="O369" s="101" t="s">
        <v>102</v>
      </c>
      <c r="P369" s="131" t="s">
        <v>102</v>
      </c>
    </row>
    <row r="370">
      <c r="A370" s="102"/>
      <c r="B370" s="3"/>
      <c r="C370" s="3"/>
      <c r="D370" s="3"/>
      <c r="E370" s="3"/>
      <c r="F370" s="3"/>
      <c r="G370" s="3"/>
      <c r="H370" s="3"/>
      <c r="I370" s="102"/>
      <c r="J370" s="3"/>
      <c r="K370" s="3"/>
      <c r="L370" s="3"/>
      <c r="M370" s="3"/>
      <c r="N370" s="3"/>
      <c r="O370" s="3"/>
    </row>
    <row r="371">
      <c r="A371" s="102"/>
      <c r="B371" s="3"/>
      <c r="C371" s="3"/>
      <c r="D371" s="3"/>
      <c r="E371" s="3"/>
      <c r="F371" s="3"/>
      <c r="G371" s="3"/>
      <c r="H371" s="3"/>
      <c r="I371" s="102"/>
      <c r="J371" s="3"/>
      <c r="K371" s="3"/>
      <c r="L371" s="3"/>
      <c r="M371" s="3"/>
      <c r="N371" s="3"/>
      <c r="O371" s="3"/>
    </row>
    <row r="372">
      <c r="A372" s="103" t="s">
        <v>322</v>
      </c>
      <c r="B372" s="104"/>
      <c r="C372" s="104"/>
      <c r="D372" s="104"/>
      <c r="E372" s="104"/>
      <c r="F372" s="104"/>
      <c r="G372" s="104"/>
      <c r="H372" s="104"/>
      <c r="I372" s="105"/>
      <c r="J372" s="104"/>
      <c r="K372" s="104"/>
      <c r="L372" s="104"/>
      <c r="M372" s="104"/>
      <c r="N372" s="104"/>
      <c r="O372" s="104"/>
    </row>
    <row r="373">
      <c r="A373" s="106" t="s">
        <v>27</v>
      </c>
      <c r="B373" s="50">
        <f t="shared" ref="B373:G373" si="17">sumUpToRowWithEnd(B384:B1070)</f>
        <v>15</v>
      </c>
      <c r="C373" s="50">
        <f t="shared" si="17"/>
        <v>11</v>
      </c>
      <c r="D373" s="50">
        <f t="shared" si="17"/>
        <v>30</v>
      </c>
      <c r="E373" s="50">
        <f t="shared" si="17"/>
        <v>9.5</v>
      </c>
      <c r="F373" s="50">
        <f t="shared" si="17"/>
        <v>24</v>
      </c>
      <c r="G373" s="50">
        <f t="shared" si="17"/>
        <v>0</v>
      </c>
      <c r="H373" s="59"/>
      <c r="I373" s="107"/>
      <c r="J373" s="50">
        <f t="shared" ref="J373:O373" si="18">sumUpToRowWithEnd(J384:J1070)</f>
        <v>13</v>
      </c>
      <c r="K373" s="50">
        <f t="shared" si="18"/>
        <v>11.5</v>
      </c>
      <c r="L373" s="50">
        <f t="shared" si="18"/>
        <v>28</v>
      </c>
      <c r="M373" s="50">
        <f t="shared" si="18"/>
        <v>8.5</v>
      </c>
      <c r="N373" s="50">
        <f t="shared" si="18"/>
        <v>0</v>
      </c>
      <c r="O373" s="50">
        <f t="shared" si="18"/>
        <v>0</v>
      </c>
      <c r="P373" s="74"/>
    </row>
    <row r="374">
      <c r="A374" s="108" t="s">
        <v>28</v>
      </c>
      <c r="B374" s="109">
        <f>K373/J373</f>
        <v>0.8846153846</v>
      </c>
      <c r="C374" s="110">
        <f>B375</f>
        <v>0.7333333333</v>
      </c>
      <c r="D374" s="110">
        <f>B376</f>
        <v>0.8019017433</v>
      </c>
      <c r="E374" s="53"/>
      <c r="F374" s="53"/>
      <c r="G374" s="53"/>
      <c r="H374" s="53"/>
      <c r="I374" s="111"/>
      <c r="J374" s="53"/>
      <c r="K374" s="53"/>
      <c r="L374" s="53"/>
      <c r="M374" s="53"/>
      <c r="N374" s="53"/>
      <c r="O374" s="53"/>
    </row>
    <row r="375">
      <c r="A375" s="108" t="s">
        <v>29</v>
      </c>
      <c r="B375" s="109">
        <f>C373/B373</f>
        <v>0.7333333333</v>
      </c>
      <c r="C375" s="53"/>
      <c r="D375" s="53"/>
      <c r="E375" s="53"/>
      <c r="F375" s="53"/>
      <c r="G375" s="53"/>
      <c r="H375" s="53"/>
      <c r="I375" s="111"/>
      <c r="J375" s="53"/>
      <c r="K375" s="53"/>
      <c r="L375" s="53"/>
      <c r="M375" s="53"/>
      <c r="N375" s="53"/>
      <c r="O375" s="53"/>
    </row>
    <row r="376">
      <c r="A376" s="108" t="s">
        <v>30</v>
      </c>
      <c r="B376" s="109">
        <f>2*B374*B375/(B374+B375)</f>
        <v>0.8019017433</v>
      </c>
      <c r="C376" s="53"/>
      <c r="D376" s="53"/>
      <c r="E376" s="53"/>
      <c r="F376" s="53"/>
      <c r="G376" s="53"/>
      <c r="H376" s="53"/>
      <c r="I376" s="111"/>
      <c r="J376" s="53"/>
      <c r="K376" s="53"/>
      <c r="L376" s="53"/>
      <c r="M376" s="53"/>
      <c r="N376" s="53"/>
      <c r="O376" s="53"/>
    </row>
    <row r="377">
      <c r="A377" s="108" t="s">
        <v>31</v>
      </c>
      <c r="B377" s="109">
        <f>M373/L373</f>
        <v>0.3035714286</v>
      </c>
      <c r="C377" s="110">
        <f>B378</f>
        <v>0.3166666667</v>
      </c>
      <c r="D377" s="110">
        <f>B379</f>
        <v>0.3099808061</v>
      </c>
      <c r="E377" s="53"/>
      <c r="F377" s="53"/>
      <c r="G377" s="53"/>
      <c r="H377" s="53"/>
      <c r="I377" s="111"/>
      <c r="J377" s="53"/>
      <c r="K377" s="53"/>
      <c r="L377" s="53"/>
      <c r="M377" s="53"/>
      <c r="N377" s="53"/>
      <c r="O377" s="53"/>
    </row>
    <row r="378">
      <c r="A378" s="108" t="s">
        <v>32</v>
      </c>
      <c r="B378" s="109">
        <f>E373/D373</f>
        <v>0.3166666667</v>
      </c>
      <c r="C378" s="53"/>
      <c r="D378" s="53"/>
      <c r="E378" s="53"/>
      <c r="F378" s="53"/>
      <c r="G378" s="53"/>
      <c r="H378" s="53"/>
      <c r="I378" s="111"/>
      <c r="J378" s="53"/>
      <c r="K378" s="53"/>
      <c r="L378" s="53"/>
      <c r="M378" s="53"/>
      <c r="N378" s="53"/>
      <c r="O378" s="53"/>
    </row>
    <row r="379">
      <c r="A379" s="108" t="s">
        <v>33</v>
      </c>
      <c r="B379" s="109">
        <f>2*B377*B378/(B377+B378)</f>
        <v>0.3099808061</v>
      </c>
      <c r="C379" s="53"/>
      <c r="D379" s="53"/>
      <c r="E379" s="53"/>
      <c r="F379" s="53"/>
      <c r="G379" s="53"/>
      <c r="H379" s="53"/>
      <c r="I379" s="111"/>
      <c r="J379" s="53"/>
      <c r="K379" s="53"/>
      <c r="L379" s="53"/>
      <c r="M379" s="53"/>
      <c r="N379" s="53"/>
      <c r="O379" s="53"/>
    </row>
    <row r="380">
      <c r="A380" s="108" t="s">
        <v>34</v>
      </c>
      <c r="B380" s="109" t="str">
        <f>O373/N373</f>
        <v>#DIV/0!</v>
      </c>
      <c r="C380" s="110">
        <f>B381</f>
        <v>0</v>
      </c>
      <c r="D380" s="110" t="str">
        <f>B382</f>
        <v>#DIV/0!</v>
      </c>
      <c r="E380" s="53"/>
      <c r="F380" s="53"/>
      <c r="G380" s="53"/>
      <c r="H380" s="53"/>
      <c r="I380" s="111"/>
      <c r="J380" s="53"/>
      <c r="K380" s="53"/>
      <c r="L380" s="53"/>
      <c r="M380" s="53"/>
      <c r="N380" s="53"/>
      <c r="O380" s="53"/>
    </row>
    <row r="381">
      <c r="A381" s="108" t="s">
        <v>35</v>
      </c>
      <c r="B381" s="109">
        <f>G373/F373</f>
        <v>0</v>
      </c>
      <c r="C381" s="53"/>
      <c r="D381" s="53"/>
      <c r="E381" s="53"/>
      <c r="F381" s="53"/>
      <c r="G381" s="53"/>
      <c r="H381" s="53"/>
      <c r="I381" s="111"/>
      <c r="J381" s="53"/>
      <c r="K381" s="53"/>
      <c r="L381" s="53"/>
      <c r="M381" s="53"/>
      <c r="N381" s="53"/>
      <c r="O381" s="53"/>
    </row>
    <row r="382">
      <c r="A382" s="112" t="s">
        <v>36</v>
      </c>
      <c r="B382" s="113" t="str">
        <f>2*B380*B381/(B380+B381)</f>
        <v>#DIV/0!</v>
      </c>
      <c r="C382" s="53"/>
      <c r="D382" s="53"/>
      <c r="E382" s="53"/>
      <c r="F382" s="53"/>
      <c r="G382" s="53"/>
      <c r="H382" s="53"/>
      <c r="I382" s="111"/>
      <c r="J382" s="53"/>
      <c r="K382" s="53"/>
      <c r="L382" s="53"/>
      <c r="M382" s="53"/>
      <c r="N382" s="53"/>
      <c r="O382" s="53"/>
    </row>
    <row r="383">
      <c r="A383" s="111"/>
      <c r="B383" s="53"/>
      <c r="C383" s="53"/>
      <c r="D383" s="53"/>
      <c r="E383" s="53"/>
      <c r="F383" s="53"/>
      <c r="G383" s="53"/>
      <c r="H383" s="53"/>
      <c r="I383" s="111"/>
      <c r="J383" s="53"/>
      <c r="K383" s="53"/>
      <c r="L383" s="53"/>
      <c r="M383" s="53"/>
      <c r="N383" s="53"/>
      <c r="O383" s="53"/>
    </row>
    <row r="384">
      <c r="A384" s="114" t="s">
        <v>37</v>
      </c>
      <c r="B384" s="59" t="s">
        <v>38</v>
      </c>
      <c r="C384" s="59" t="s">
        <v>39</v>
      </c>
      <c r="D384" s="115" t="s">
        <v>40</v>
      </c>
      <c r="E384" s="59" t="s">
        <v>41</v>
      </c>
      <c r="F384" s="59" t="s">
        <v>42</v>
      </c>
      <c r="G384" s="59" t="s">
        <v>43</v>
      </c>
      <c r="H384" s="116" t="s">
        <v>44</v>
      </c>
      <c r="I384" s="107"/>
      <c r="J384" s="59" t="s">
        <v>38</v>
      </c>
      <c r="K384" s="59" t="s">
        <v>39</v>
      </c>
      <c r="L384" s="59" t="s">
        <v>40</v>
      </c>
      <c r="M384" s="59" t="s">
        <v>41</v>
      </c>
      <c r="N384" s="59" t="s">
        <v>42</v>
      </c>
      <c r="O384" s="59" t="s">
        <v>43</v>
      </c>
      <c r="P384" s="117" t="s">
        <v>45</v>
      </c>
    </row>
    <row r="385">
      <c r="A385" s="111"/>
      <c r="B385" s="80"/>
      <c r="C385" s="80"/>
      <c r="D385" s="80"/>
      <c r="E385" s="80"/>
      <c r="F385" s="53"/>
      <c r="G385" s="53"/>
      <c r="H385" s="53"/>
      <c r="I385" s="125"/>
      <c r="J385" s="80"/>
      <c r="K385" s="80"/>
      <c r="L385" s="80"/>
      <c r="M385" s="80"/>
      <c r="N385" s="53"/>
      <c r="O385" s="53"/>
      <c r="P385" s="12"/>
    </row>
    <row r="386">
      <c r="A386" s="111"/>
      <c r="B386" s="53"/>
      <c r="C386" s="53"/>
      <c r="D386" s="53"/>
      <c r="E386" s="53"/>
      <c r="F386" s="53"/>
      <c r="G386" s="53"/>
      <c r="H386" s="53"/>
      <c r="I386" s="120"/>
      <c r="J386" s="81"/>
      <c r="K386" s="81"/>
      <c r="L386" s="81"/>
      <c r="M386" s="81"/>
      <c r="N386" s="53"/>
      <c r="O386" s="53"/>
      <c r="P386" s="3"/>
    </row>
    <row r="387">
      <c r="A387" s="111"/>
      <c r="B387" s="53"/>
      <c r="C387" s="53"/>
      <c r="D387" s="53"/>
      <c r="E387" s="53"/>
      <c r="F387" s="53"/>
      <c r="G387" s="53"/>
      <c r="H387" s="53"/>
      <c r="I387" s="111"/>
      <c r="J387" s="53"/>
      <c r="K387" s="53"/>
      <c r="L387" s="53"/>
      <c r="M387" s="53"/>
      <c r="N387" s="53"/>
      <c r="O387" s="53"/>
      <c r="P387" s="3"/>
    </row>
    <row r="388">
      <c r="A388" s="114" t="s">
        <v>52</v>
      </c>
      <c r="B388" s="73"/>
      <c r="C388" s="73"/>
      <c r="D388" s="73"/>
      <c r="E388" s="73"/>
      <c r="F388" s="73"/>
      <c r="G388" s="73"/>
      <c r="H388" s="73"/>
      <c r="I388" s="114"/>
      <c r="J388" s="73"/>
      <c r="K388" s="73"/>
      <c r="L388" s="73"/>
      <c r="M388" s="73"/>
      <c r="N388" s="73"/>
      <c r="O388" s="73"/>
      <c r="P388" s="123"/>
    </row>
    <row r="389">
      <c r="A389" s="122" t="s">
        <v>323</v>
      </c>
      <c r="B389" s="80">
        <v>1.0</v>
      </c>
      <c r="C389" s="80">
        <v>1.0</v>
      </c>
      <c r="D389" s="80"/>
      <c r="E389" s="75"/>
      <c r="F389" s="53"/>
      <c r="G389" s="53"/>
      <c r="H389" s="75"/>
      <c r="I389" s="122" t="s">
        <v>324</v>
      </c>
      <c r="J389" s="81">
        <v>1.0</v>
      </c>
      <c r="K389" s="81">
        <v>1.0</v>
      </c>
      <c r="L389" s="81">
        <v>9.0</v>
      </c>
      <c r="M389" s="81">
        <v>1.5</v>
      </c>
      <c r="N389" s="53"/>
      <c r="O389" s="53"/>
      <c r="P389" s="12"/>
    </row>
    <row r="390">
      <c r="A390" s="132" t="s">
        <v>325</v>
      </c>
      <c r="B390" s="80">
        <v>1.0</v>
      </c>
      <c r="C390" s="80">
        <v>1.0</v>
      </c>
      <c r="D390" s="80">
        <v>2.0</v>
      </c>
      <c r="E390" s="80">
        <v>2.0</v>
      </c>
      <c r="F390" s="53"/>
      <c r="G390" s="53"/>
      <c r="H390" s="75"/>
      <c r="I390" s="125" t="s">
        <v>326</v>
      </c>
      <c r="J390" s="81">
        <v>1.0</v>
      </c>
      <c r="K390" s="81">
        <v>1.0</v>
      </c>
      <c r="L390" s="81">
        <v>3.0</v>
      </c>
      <c r="M390" s="81">
        <v>2.0</v>
      </c>
      <c r="N390" s="53"/>
      <c r="O390" s="53"/>
      <c r="P390" s="12"/>
    </row>
    <row r="391">
      <c r="A391" s="129"/>
      <c r="B391" s="80"/>
      <c r="C391" s="80"/>
      <c r="D391" s="80"/>
      <c r="E391" s="80"/>
      <c r="F391" s="53"/>
      <c r="G391" s="53"/>
      <c r="H391" s="75"/>
      <c r="I391" s="128" t="s">
        <v>327</v>
      </c>
      <c r="J391" s="81">
        <v>1.0</v>
      </c>
      <c r="K391" s="81">
        <v>0.5</v>
      </c>
      <c r="L391" s="81"/>
      <c r="M391" s="81"/>
      <c r="N391" s="53"/>
      <c r="O391" s="53"/>
      <c r="P391" s="12"/>
    </row>
    <row r="392">
      <c r="A392" s="122" t="s">
        <v>328</v>
      </c>
      <c r="B392" s="80">
        <v>1.0</v>
      </c>
      <c r="C392" s="80"/>
      <c r="D392" s="80">
        <v>2.0</v>
      </c>
      <c r="E392" s="80">
        <v>1.0</v>
      </c>
      <c r="F392" s="53"/>
      <c r="G392" s="53"/>
      <c r="H392" s="75"/>
      <c r="I392" s="125"/>
      <c r="J392" s="81"/>
      <c r="K392" s="81"/>
      <c r="L392" s="81"/>
      <c r="M392" s="81"/>
      <c r="N392" s="53"/>
      <c r="O392" s="53"/>
      <c r="P392" s="12"/>
    </row>
    <row r="393">
      <c r="A393" s="124" t="s">
        <v>329</v>
      </c>
      <c r="B393" s="80">
        <v>1.0</v>
      </c>
      <c r="C393" s="80">
        <v>1.0</v>
      </c>
      <c r="D393" s="80">
        <v>1.0</v>
      </c>
      <c r="E393" s="80">
        <v>1.0</v>
      </c>
      <c r="F393" s="53"/>
      <c r="G393" s="53"/>
      <c r="H393" s="53"/>
      <c r="I393" s="125" t="s">
        <v>330</v>
      </c>
      <c r="J393" s="81">
        <v>1.0</v>
      </c>
      <c r="K393" s="81">
        <v>1.0</v>
      </c>
      <c r="L393" s="81">
        <v>3.0</v>
      </c>
      <c r="M393" s="81">
        <v>1.0</v>
      </c>
      <c r="N393" s="53"/>
      <c r="O393" s="53"/>
      <c r="P393" s="12"/>
    </row>
    <row r="394">
      <c r="A394" s="125" t="s">
        <v>331</v>
      </c>
      <c r="B394" s="80">
        <v>1.0</v>
      </c>
      <c r="C394" s="80"/>
      <c r="D394" s="80">
        <v>2.0</v>
      </c>
      <c r="E394" s="80">
        <v>0.5</v>
      </c>
      <c r="F394" s="53"/>
      <c r="G394" s="53"/>
      <c r="H394" s="75"/>
      <c r="I394" s="125"/>
      <c r="J394" s="81"/>
      <c r="K394" s="80"/>
      <c r="L394" s="80"/>
      <c r="M394" s="80"/>
      <c r="N394" s="53"/>
      <c r="O394" s="53"/>
      <c r="P394" s="126"/>
    </row>
    <row r="395">
      <c r="A395" s="125" t="s">
        <v>332</v>
      </c>
      <c r="B395" s="80">
        <v>1.0</v>
      </c>
      <c r="C395" s="80">
        <v>1.0</v>
      </c>
      <c r="D395" s="80">
        <v>5.0</v>
      </c>
      <c r="E395" s="80">
        <v>2.5</v>
      </c>
      <c r="F395" s="53"/>
      <c r="G395" s="53"/>
      <c r="H395" s="53"/>
      <c r="I395" s="125" t="s">
        <v>333</v>
      </c>
      <c r="J395" s="81">
        <v>1.0</v>
      </c>
      <c r="K395" s="80">
        <v>1.0</v>
      </c>
      <c r="L395" s="80">
        <v>2.0</v>
      </c>
      <c r="M395" s="80">
        <v>1.5</v>
      </c>
      <c r="N395" s="53"/>
      <c r="O395" s="53"/>
      <c r="P395" s="126"/>
    </row>
    <row r="396">
      <c r="A396" s="125" t="s">
        <v>334</v>
      </c>
      <c r="B396" s="80">
        <v>1.0</v>
      </c>
      <c r="C396" s="80">
        <v>1.0</v>
      </c>
      <c r="D396" s="80">
        <v>2.0</v>
      </c>
      <c r="E396" s="80">
        <v>1.0</v>
      </c>
      <c r="F396" s="53"/>
      <c r="G396" s="53"/>
      <c r="H396" s="53"/>
      <c r="I396" s="121" t="s">
        <v>335</v>
      </c>
      <c r="J396" s="81">
        <v>1.0</v>
      </c>
      <c r="K396" s="81">
        <v>1.0</v>
      </c>
      <c r="L396" s="81">
        <v>1.0</v>
      </c>
      <c r="M396" s="81">
        <v>1.0</v>
      </c>
      <c r="N396" s="53"/>
      <c r="O396" s="53"/>
      <c r="P396" s="12"/>
    </row>
    <row r="397">
      <c r="A397" s="122" t="s">
        <v>336</v>
      </c>
      <c r="B397" s="80">
        <v>1.0</v>
      </c>
      <c r="C397" s="80">
        <v>1.0</v>
      </c>
      <c r="D397" s="80">
        <v>2.0</v>
      </c>
      <c r="E397" s="80">
        <v>1.0</v>
      </c>
      <c r="F397" s="53"/>
      <c r="G397" s="53"/>
      <c r="H397" s="53"/>
      <c r="I397" s="122" t="s">
        <v>337</v>
      </c>
      <c r="J397" s="81">
        <v>1.0</v>
      </c>
      <c r="K397" s="81">
        <v>1.0</v>
      </c>
      <c r="L397" s="81">
        <v>2.0</v>
      </c>
      <c r="M397" s="81">
        <v>1.0</v>
      </c>
      <c r="N397" s="53"/>
      <c r="O397" s="53"/>
      <c r="P397" s="12"/>
    </row>
    <row r="398">
      <c r="A398" s="122" t="s">
        <v>338</v>
      </c>
      <c r="B398" s="80">
        <v>1.0</v>
      </c>
      <c r="C398" s="80">
        <v>1.0</v>
      </c>
      <c r="D398" s="80">
        <v>1.0</v>
      </c>
      <c r="E398" s="80"/>
      <c r="F398" s="53"/>
      <c r="G398" s="53"/>
      <c r="H398" s="53"/>
      <c r="I398" s="125" t="s">
        <v>339</v>
      </c>
      <c r="J398" s="81">
        <v>1.0</v>
      </c>
      <c r="K398" s="81">
        <v>1.0</v>
      </c>
      <c r="L398" s="81">
        <v>1.0</v>
      </c>
      <c r="M398" s="81"/>
      <c r="N398" s="53"/>
      <c r="O398" s="53"/>
      <c r="P398" s="12"/>
    </row>
    <row r="399">
      <c r="A399" s="122" t="s">
        <v>340</v>
      </c>
      <c r="B399" s="80">
        <v>1.0</v>
      </c>
      <c r="C399" s="80">
        <v>1.0</v>
      </c>
      <c r="D399" s="80">
        <v>4.0</v>
      </c>
      <c r="E399" s="80">
        <v>0.5</v>
      </c>
      <c r="F399" s="53"/>
      <c r="G399" s="53"/>
      <c r="H399" s="75"/>
      <c r="I399" s="125" t="s">
        <v>341</v>
      </c>
      <c r="J399" s="81">
        <v>1.0</v>
      </c>
      <c r="K399" s="81">
        <v>1.0</v>
      </c>
      <c r="L399" s="81">
        <v>3.0</v>
      </c>
      <c r="M399" s="81">
        <v>0.5</v>
      </c>
      <c r="N399" s="53"/>
      <c r="O399" s="53"/>
      <c r="P399" s="12"/>
      <c r="Q399" s="133"/>
    </row>
    <row r="400">
      <c r="A400" s="129" t="s">
        <v>342</v>
      </c>
      <c r="B400" s="80">
        <v>1.0</v>
      </c>
      <c r="C400" s="80"/>
      <c r="D400" s="80">
        <v>4.0</v>
      </c>
      <c r="E400" s="80"/>
      <c r="F400" s="53"/>
      <c r="G400" s="53"/>
      <c r="H400" s="75"/>
      <c r="I400" s="122"/>
      <c r="J400" s="81"/>
      <c r="K400" s="81"/>
      <c r="L400" s="53"/>
      <c r="M400" s="53"/>
      <c r="N400" s="53"/>
      <c r="O400" s="53"/>
      <c r="P400" s="12"/>
    </row>
    <row r="401">
      <c r="A401" s="122" t="s">
        <v>343</v>
      </c>
      <c r="B401" s="80">
        <v>1.0</v>
      </c>
      <c r="C401" s="80"/>
      <c r="D401" s="80">
        <v>3.0</v>
      </c>
      <c r="E401" s="80"/>
      <c r="F401" s="53"/>
      <c r="G401" s="53"/>
      <c r="H401" s="53"/>
      <c r="I401" s="122"/>
      <c r="J401" s="81"/>
      <c r="K401" s="81"/>
      <c r="L401" s="81"/>
      <c r="M401" s="81"/>
      <c r="N401" s="53"/>
      <c r="O401" s="53"/>
      <c r="P401" s="12"/>
    </row>
    <row r="402">
      <c r="A402" s="122" t="s">
        <v>344</v>
      </c>
      <c r="B402" s="80">
        <v>1.0</v>
      </c>
      <c r="C402" s="80">
        <v>1.0</v>
      </c>
      <c r="D402" s="80">
        <v>2.0</v>
      </c>
      <c r="E402" s="80"/>
      <c r="F402" s="53"/>
      <c r="G402" s="53"/>
      <c r="H402" s="75"/>
      <c r="I402" s="122" t="s">
        <v>345</v>
      </c>
      <c r="J402" s="81">
        <v>1.0</v>
      </c>
      <c r="K402" s="80">
        <v>1.0</v>
      </c>
      <c r="L402" s="80">
        <v>1.0</v>
      </c>
      <c r="M402" s="75"/>
      <c r="N402" s="53"/>
      <c r="O402" s="53"/>
      <c r="P402" s="126"/>
    </row>
    <row r="403">
      <c r="A403" s="132" t="s">
        <v>346</v>
      </c>
      <c r="B403" s="80">
        <v>1.0</v>
      </c>
      <c r="C403" s="80">
        <v>1.0</v>
      </c>
      <c r="D403" s="80"/>
      <c r="E403" s="80"/>
      <c r="F403" s="53"/>
      <c r="G403" s="53"/>
      <c r="H403" s="53"/>
      <c r="I403" s="125" t="s">
        <v>347</v>
      </c>
      <c r="J403" s="81">
        <v>1.0</v>
      </c>
      <c r="K403" s="80">
        <v>1.0</v>
      </c>
      <c r="L403" s="80">
        <v>2.0</v>
      </c>
      <c r="M403" s="80"/>
      <c r="N403" s="53"/>
      <c r="O403" s="53"/>
      <c r="P403" s="126"/>
    </row>
    <row r="404">
      <c r="A404" s="132" t="s">
        <v>348</v>
      </c>
      <c r="B404" s="80">
        <v>1.0</v>
      </c>
      <c r="C404" s="80">
        <v>1.0</v>
      </c>
      <c r="D404" s="80"/>
      <c r="E404" s="80"/>
      <c r="F404" s="53"/>
      <c r="G404" s="53"/>
      <c r="H404" s="53"/>
      <c r="I404" s="122" t="s">
        <v>349</v>
      </c>
      <c r="J404" s="81">
        <v>1.0</v>
      </c>
      <c r="K404" s="80">
        <v>1.0</v>
      </c>
      <c r="L404" s="75"/>
      <c r="M404" s="75"/>
      <c r="N404" s="53"/>
      <c r="O404" s="53"/>
      <c r="P404" s="126"/>
    </row>
    <row r="405">
      <c r="A405" s="111"/>
      <c r="B405" s="53"/>
      <c r="C405" s="53"/>
      <c r="D405" s="53"/>
      <c r="E405" s="53"/>
      <c r="F405" s="53"/>
      <c r="G405" s="53"/>
      <c r="H405" s="53"/>
      <c r="I405" s="122" t="s">
        <v>350</v>
      </c>
      <c r="J405" s="81">
        <v>1.0</v>
      </c>
      <c r="K405" s="53"/>
      <c r="L405" s="81">
        <v>1.0</v>
      </c>
      <c r="M405" s="53"/>
      <c r="N405" s="53"/>
      <c r="O405" s="53"/>
    </row>
    <row r="406">
      <c r="A406" s="111"/>
      <c r="B406" s="53"/>
      <c r="C406" s="53"/>
      <c r="D406" s="53"/>
      <c r="E406" s="53"/>
      <c r="F406" s="53"/>
      <c r="G406" s="53"/>
      <c r="H406" s="53"/>
      <c r="I406" s="111"/>
      <c r="J406" s="53"/>
      <c r="K406" s="53"/>
      <c r="L406" s="53"/>
      <c r="M406" s="53"/>
      <c r="N406" s="53"/>
      <c r="O406" s="53"/>
    </row>
    <row r="407">
      <c r="A407" s="114" t="s">
        <v>79</v>
      </c>
      <c r="B407" s="59"/>
      <c r="C407" s="59"/>
      <c r="D407" s="59"/>
      <c r="E407" s="59"/>
      <c r="F407" s="59"/>
      <c r="G407" s="59"/>
      <c r="H407" s="59"/>
      <c r="I407" s="107"/>
      <c r="J407" s="59"/>
      <c r="K407" s="59"/>
      <c r="L407" s="59"/>
      <c r="M407" s="59"/>
      <c r="N407" s="59"/>
      <c r="O407" s="59"/>
    </row>
    <row r="408">
      <c r="A408" s="111" t="s">
        <v>351</v>
      </c>
      <c r="B408" s="53"/>
      <c r="C408" s="53"/>
      <c r="D408" s="53"/>
      <c r="E408" s="53"/>
      <c r="F408" s="80">
        <v>1.0</v>
      </c>
      <c r="G408" s="80"/>
      <c r="H408" s="53"/>
      <c r="I408" s="125"/>
      <c r="J408" s="53"/>
      <c r="K408" s="53"/>
      <c r="L408" s="53"/>
      <c r="M408" s="53"/>
      <c r="N408" s="80"/>
      <c r="O408" s="80"/>
      <c r="P408" s="12"/>
    </row>
    <row r="409">
      <c r="A409" s="111" t="s">
        <v>352</v>
      </c>
      <c r="B409" s="53"/>
      <c r="C409" s="53"/>
      <c r="D409" s="53"/>
      <c r="E409" s="53"/>
      <c r="F409" s="80">
        <v>1.0</v>
      </c>
      <c r="G409" s="80"/>
      <c r="H409" s="53"/>
      <c r="I409" s="125"/>
      <c r="J409" s="53"/>
      <c r="K409" s="53"/>
      <c r="L409" s="53"/>
      <c r="M409" s="53"/>
      <c r="N409" s="80"/>
      <c r="O409" s="80"/>
      <c r="P409" s="12"/>
    </row>
    <row r="410">
      <c r="A410" s="111" t="s">
        <v>353</v>
      </c>
      <c r="B410" s="53"/>
      <c r="C410" s="53"/>
      <c r="D410" s="53"/>
      <c r="E410" s="53"/>
      <c r="F410" s="80">
        <v>1.0</v>
      </c>
      <c r="G410" s="80"/>
      <c r="H410" s="53"/>
      <c r="I410" s="125"/>
      <c r="J410" s="53"/>
      <c r="K410" s="53"/>
      <c r="L410" s="53"/>
      <c r="M410" s="53"/>
      <c r="N410" s="80"/>
      <c r="O410" s="80"/>
      <c r="P410" s="12"/>
    </row>
    <row r="411">
      <c r="A411" s="111" t="s">
        <v>354</v>
      </c>
      <c r="B411" s="53"/>
      <c r="C411" s="53"/>
      <c r="D411" s="53"/>
      <c r="E411" s="53"/>
      <c r="F411" s="80">
        <v>1.0</v>
      </c>
      <c r="G411" s="80"/>
      <c r="H411" s="53"/>
      <c r="I411" s="125"/>
      <c r="J411" s="53"/>
      <c r="K411" s="53"/>
      <c r="L411" s="53"/>
      <c r="M411" s="53"/>
      <c r="N411" s="80"/>
      <c r="O411" s="80"/>
      <c r="P411" s="12"/>
    </row>
    <row r="412">
      <c r="A412" s="111" t="s">
        <v>355</v>
      </c>
      <c r="B412" s="53"/>
      <c r="C412" s="53"/>
      <c r="D412" s="53"/>
      <c r="E412" s="53"/>
      <c r="F412" s="80">
        <v>1.0</v>
      </c>
      <c r="G412" s="53"/>
      <c r="H412" s="53"/>
      <c r="I412" s="125"/>
      <c r="J412" s="53"/>
      <c r="K412" s="53"/>
      <c r="L412" s="53"/>
      <c r="M412" s="53"/>
      <c r="N412" s="80"/>
      <c r="O412" s="81"/>
      <c r="P412" s="12"/>
    </row>
    <row r="413">
      <c r="A413" s="111" t="s">
        <v>356</v>
      </c>
      <c r="B413" s="53"/>
      <c r="C413" s="53"/>
      <c r="D413" s="53"/>
      <c r="E413" s="53"/>
      <c r="F413" s="80">
        <v>1.0</v>
      </c>
      <c r="G413" s="75"/>
      <c r="H413" s="53"/>
      <c r="I413" s="129"/>
      <c r="J413" s="53"/>
      <c r="K413" s="53"/>
      <c r="L413" s="53"/>
      <c r="M413" s="53"/>
      <c r="N413" s="134"/>
      <c r="O413" s="81"/>
      <c r="P413" s="12"/>
    </row>
    <row r="414">
      <c r="A414" s="111"/>
      <c r="B414" s="53"/>
      <c r="C414" s="53"/>
      <c r="D414" s="53"/>
      <c r="E414" s="53"/>
      <c r="F414" s="80"/>
      <c r="G414" s="75"/>
      <c r="H414" s="53"/>
      <c r="I414" s="125"/>
      <c r="J414" s="53"/>
      <c r="K414" s="53"/>
      <c r="L414" s="53"/>
      <c r="M414" s="53"/>
      <c r="N414" s="80"/>
      <c r="O414" s="80"/>
      <c r="P414" s="12"/>
    </row>
    <row r="415">
      <c r="A415" s="111" t="s">
        <v>357</v>
      </c>
      <c r="B415" s="53"/>
      <c r="C415" s="53"/>
      <c r="D415" s="53"/>
      <c r="E415" s="53"/>
      <c r="F415" s="80">
        <v>1.0</v>
      </c>
      <c r="G415" s="80"/>
      <c r="H415" s="53"/>
      <c r="I415" s="125"/>
      <c r="J415" s="53"/>
      <c r="K415" s="53"/>
      <c r="L415" s="53"/>
      <c r="M415" s="53"/>
      <c r="N415" s="80"/>
      <c r="O415" s="80"/>
      <c r="P415" s="12"/>
    </row>
    <row r="416">
      <c r="A416" s="111" t="s">
        <v>358</v>
      </c>
      <c r="B416" s="53"/>
      <c r="C416" s="53"/>
      <c r="D416" s="53"/>
      <c r="E416" s="53"/>
      <c r="F416" s="80">
        <v>1.0</v>
      </c>
      <c r="G416" s="80"/>
      <c r="H416" s="53"/>
      <c r="I416" s="125"/>
      <c r="J416" s="53"/>
      <c r="K416" s="53"/>
      <c r="L416" s="53"/>
      <c r="M416" s="53"/>
      <c r="N416" s="80"/>
      <c r="O416" s="81"/>
      <c r="P416" s="12"/>
    </row>
    <row r="417">
      <c r="A417" s="111" t="s">
        <v>359</v>
      </c>
      <c r="B417" s="53"/>
      <c r="C417" s="53"/>
      <c r="D417" s="53"/>
      <c r="E417" s="53"/>
      <c r="F417" s="80">
        <v>1.0</v>
      </c>
      <c r="G417" s="80"/>
      <c r="H417" s="53"/>
      <c r="I417" s="102"/>
      <c r="J417" s="53"/>
      <c r="K417" s="53"/>
      <c r="L417" s="53"/>
      <c r="M417" s="53"/>
      <c r="N417" s="80"/>
      <c r="O417" s="75"/>
      <c r="P417" s="12"/>
    </row>
    <row r="418">
      <c r="A418" s="111" t="s">
        <v>360</v>
      </c>
      <c r="B418" s="53"/>
      <c r="C418" s="53"/>
      <c r="D418" s="53"/>
      <c r="E418" s="53"/>
      <c r="F418" s="80">
        <v>1.0</v>
      </c>
      <c r="G418" s="80"/>
      <c r="H418" s="53"/>
      <c r="I418" s="129"/>
      <c r="J418" s="53"/>
      <c r="K418" s="53"/>
      <c r="L418" s="53"/>
      <c r="M418" s="53"/>
      <c r="N418" s="134"/>
      <c r="O418" s="135"/>
      <c r="P418" s="12"/>
    </row>
    <row r="419">
      <c r="A419" s="111" t="s">
        <v>361</v>
      </c>
      <c r="B419" s="53"/>
      <c r="C419" s="53"/>
      <c r="D419" s="53"/>
      <c r="E419" s="53"/>
      <c r="F419" s="80">
        <v>1.0</v>
      </c>
      <c r="G419" s="80"/>
      <c r="H419" s="53"/>
      <c r="I419" s="111"/>
      <c r="J419" s="53"/>
      <c r="K419" s="53"/>
      <c r="L419" s="53"/>
      <c r="M419" s="53"/>
      <c r="N419" s="134"/>
      <c r="O419" s="135"/>
      <c r="P419" s="12"/>
    </row>
    <row r="420">
      <c r="A420" s="111"/>
      <c r="B420" s="53"/>
      <c r="C420" s="53"/>
      <c r="D420" s="53"/>
      <c r="E420" s="53"/>
      <c r="F420" s="80"/>
      <c r="G420" s="75"/>
      <c r="H420" s="53"/>
      <c r="I420" s="111"/>
      <c r="J420" s="53"/>
      <c r="K420" s="53"/>
      <c r="L420" s="53"/>
      <c r="M420" s="53"/>
      <c r="N420" s="134"/>
      <c r="O420" s="80"/>
      <c r="P420" s="12"/>
    </row>
    <row r="421">
      <c r="A421" s="120" t="s">
        <v>362</v>
      </c>
      <c r="B421" s="53"/>
      <c r="C421" s="53"/>
      <c r="D421" s="53"/>
      <c r="E421" s="53"/>
      <c r="F421" s="80">
        <v>1.0</v>
      </c>
      <c r="G421" s="81"/>
      <c r="H421" s="53"/>
      <c r="I421" s="111"/>
      <c r="J421" s="53"/>
      <c r="K421" s="53"/>
      <c r="L421" s="53"/>
      <c r="M421" s="53"/>
      <c r="N421" s="80"/>
      <c r="O421" s="81"/>
      <c r="P421" s="12"/>
    </row>
    <row r="422">
      <c r="A422" s="120" t="s">
        <v>363</v>
      </c>
      <c r="B422" s="53"/>
      <c r="C422" s="53"/>
      <c r="D422" s="53"/>
      <c r="E422" s="53"/>
      <c r="F422" s="80">
        <v>1.0</v>
      </c>
      <c r="G422" s="80"/>
      <c r="H422" s="53"/>
      <c r="I422" s="111"/>
      <c r="J422" s="53"/>
      <c r="K422" s="53"/>
      <c r="L422" s="53"/>
      <c r="M422" s="53"/>
      <c r="N422" s="80"/>
      <c r="O422" s="80"/>
      <c r="P422" s="12"/>
    </row>
    <row r="423">
      <c r="A423" s="111" t="s">
        <v>364</v>
      </c>
      <c r="B423" s="53"/>
      <c r="C423" s="53"/>
      <c r="D423" s="53"/>
      <c r="E423" s="53"/>
      <c r="F423" s="80">
        <v>1.0</v>
      </c>
      <c r="G423" s="80"/>
      <c r="H423" s="53"/>
      <c r="I423" s="111"/>
      <c r="J423" s="53"/>
      <c r="K423" s="53"/>
      <c r="L423" s="53"/>
      <c r="M423" s="53"/>
      <c r="N423" s="134"/>
      <c r="O423" s="81"/>
      <c r="P423" s="12"/>
    </row>
    <row r="424">
      <c r="A424" s="122" t="s">
        <v>365</v>
      </c>
      <c r="B424" s="53"/>
      <c r="C424" s="53"/>
      <c r="D424" s="53"/>
      <c r="E424" s="53"/>
      <c r="F424" s="80">
        <v>1.0</v>
      </c>
      <c r="G424" s="80"/>
      <c r="H424" s="53"/>
      <c r="I424" s="111"/>
      <c r="J424" s="53"/>
      <c r="K424" s="53"/>
      <c r="L424" s="53"/>
      <c r="M424" s="53"/>
      <c r="N424" s="80"/>
      <c r="O424" s="81"/>
      <c r="P424" s="12"/>
    </row>
    <row r="425">
      <c r="A425" s="111" t="s">
        <v>366</v>
      </c>
      <c r="B425" s="53"/>
      <c r="C425" s="53"/>
      <c r="D425" s="53"/>
      <c r="E425" s="53"/>
      <c r="F425" s="80">
        <v>1.0</v>
      </c>
      <c r="G425" s="80"/>
      <c r="H425" s="53"/>
      <c r="I425" s="111"/>
      <c r="J425" s="53"/>
      <c r="K425" s="53"/>
      <c r="L425" s="53"/>
      <c r="M425" s="53"/>
      <c r="N425" s="134"/>
      <c r="O425" s="81"/>
      <c r="P425" s="12"/>
    </row>
    <row r="426">
      <c r="A426" s="111" t="s">
        <v>367</v>
      </c>
      <c r="B426" s="53"/>
      <c r="C426" s="53"/>
      <c r="D426" s="53"/>
      <c r="E426" s="53"/>
      <c r="F426" s="80">
        <v>1.0</v>
      </c>
      <c r="G426" s="81"/>
      <c r="H426" s="53"/>
      <c r="I426" s="111"/>
      <c r="J426" s="53"/>
      <c r="K426" s="53"/>
      <c r="L426" s="53"/>
      <c r="M426" s="53"/>
      <c r="N426" s="134"/>
      <c r="O426" s="81"/>
      <c r="P426" s="12"/>
    </row>
    <row r="427">
      <c r="A427" s="111" t="s">
        <v>368</v>
      </c>
      <c r="B427" s="53"/>
      <c r="C427" s="53"/>
      <c r="D427" s="53"/>
      <c r="E427" s="53"/>
      <c r="F427" s="80">
        <v>1.0</v>
      </c>
      <c r="G427" s="80"/>
      <c r="H427" s="53"/>
      <c r="I427" s="111"/>
      <c r="J427" s="53"/>
      <c r="K427" s="53"/>
      <c r="L427" s="53"/>
      <c r="M427" s="53"/>
      <c r="N427" s="75"/>
      <c r="O427" s="75"/>
      <c r="P427" s="12"/>
    </row>
    <row r="428">
      <c r="A428" s="122" t="s">
        <v>369</v>
      </c>
      <c r="B428" s="53"/>
      <c r="C428" s="53"/>
      <c r="D428" s="53"/>
      <c r="E428" s="53"/>
      <c r="F428" s="80">
        <v>1.0</v>
      </c>
      <c r="G428" s="75"/>
      <c r="H428" s="53"/>
      <c r="I428" s="111"/>
      <c r="J428" s="53"/>
      <c r="K428" s="53"/>
      <c r="L428" s="53"/>
      <c r="M428" s="53"/>
      <c r="N428" s="53"/>
      <c r="O428" s="53"/>
      <c r="P428" s="12"/>
    </row>
    <row r="429">
      <c r="A429" s="111"/>
      <c r="B429" s="53"/>
      <c r="C429" s="53"/>
      <c r="D429" s="53"/>
      <c r="E429" s="53"/>
      <c r="F429" s="80"/>
      <c r="G429" s="75"/>
      <c r="H429" s="53"/>
      <c r="I429" s="111"/>
      <c r="J429" s="53"/>
      <c r="K429" s="53"/>
      <c r="L429" s="53"/>
      <c r="M429" s="53"/>
      <c r="N429" s="53"/>
      <c r="O429" s="53"/>
      <c r="P429" s="12"/>
    </row>
    <row r="430">
      <c r="A430" s="111" t="s">
        <v>370</v>
      </c>
      <c r="B430" s="53"/>
      <c r="C430" s="53"/>
      <c r="D430" s="53"/>
      <c r="E430" s="53"/>
      <c r="F430" s="80">
        <v>1.0</v>
      </c>
      <c r="G430" s="80"/>
      <c r="H430" s="53"/>
      <c r="I430" s="111"/>
      <c r="J430" s="53"/>
      <c r="K430" s="53"/>
      <c r="L430" s="53"/>
      <c r="M430" s="53"/>
      <c r="N430" s="75"/>
      <c r="O430" s="75"/>
      <c r="P430" s="12"/>
    </row>
    <row r="431">
      <c r="A431" s="111" t="s">
        <v>371</v>
      </c>
      <c r="B431" s="53"/>
      <c r="C431" s="53"/>
      <c r="D431" s="53"/>
      <c r="E431" s="53"/>
      <c r="F431" s="80">
        <v>1.0</v>
      </c>
      <c r="G431" s="80"/>
      <c r="H431" s="53"/>
      <c r="I431" s="111"/>
      <c r="J431" s="53"/>
      <c r="K431" s="53"/>
      <c r="L431" s="53"/>
      <c r="M431" s="53"/>
      <c r="N431" s="81"/>
      <c r="O431" s="53"/>
      <c r="P431" s="12"/>
    </row>
    <row r="432">
      <c r="A432" s="111" t="s">
        <v>372</v>
      </c>
      <c r="B432" s="53"/>
      <c r="C432" s="53"/>
      <c r="D432" s="53"/>
      <c r="E432" s="53"/>
      <c r="F432" s="80">
        <v>1.0</v>
      </c>
      <c r="G432" s="80"/>
      <c r="H432" s="53"/>
      <c r="I432" s="111"/>
      <c r="J432" s="53"/>
      <c r="K432" s="53"/>
      <c r="L432" s="53"/>
      <c r="M432" s="53"/>
      <c r="N432" s="53"/>
      <c r="O432" s="53"/>
      <c r="P432" s="12"/>
    </row>
    <row r="433">
      <c r="A433" s="111"/>
      <c r="B433" s="53"/>
      <c r="C433" s="53"/>
      <c r="D433" s="53"/>
      <c r="E433" s="53"/>
      <c r="F433" s="80"/>
      <c r="G433" s="75"/>
      <c r="H433" s="53"/>
      <c r="I433" s="111"/>
      <c r="J433" s="53"/>
      <c r="K433" s="53"/>
      <c r="L433" s="53"/>
      <c r="M433" s="53"/>
      <c r="N433" s="80"/>
      <c r="O433" s="75"/>
      <c r="P433" s="12"/>
    </row>
    <row r="434">
      <c r="A434" s="120" t="s">
        <v>373</v>
      </c>
      <c r="B434" s="53"/>
      <c r="C434" s="53"/>
      <c r="D434" s="53"/>
      <c r="E434" s="53"/>
      <c r="F434" s="80">
        <v>1.0</v>
      </c>
      <c r="G434" s="75"/>
      <c r="H434" s="53"/>
      <c r="I434" s="111"/>
      <c r="J434" s="53"/>
      <c r="K434" s="53"/>
      <c r="L434" s="53"/>
      <c r="M434" s="53"/>
      <c r="N434" s="80"/>
      <c r="O434" s="75"/>
      <c r="P434" s="12"/>
    </row>
    <row r="435">
      <c r="A435" s="120" t="s">
        <v>374</v>
      </c>
      <c r="B435" s="53"/>
      <c r="C435" s="53"/>
      <c r="D435" s="53"/>
      <c r="E435" s="53"/>
      <c r="F435" s="136">
        <v>1.0</v>
      </c>
      <c r="G435" s="53"/>
      <c r="H435" s="53"/>
      <c r="I435" s="111"/>
      <c r="J435" s="53"/>
      <c r="K435" s="53"/>
      <c r="L435" s="53"/>
      <c r="M435" s="53"/>
      <c r="N435" s="80"/>
      <c r="O435" s="75"/>
    </row>
    <row r="436">
      <c r="A436" s="111"/>
      <c r="B436" s="53"/>
      <c r="C436" s="53"/>
      <c r="D436" s="53"/>
      <c r="E436" s="53"/>
      <c r="F436" s="53"/>
      <c r="G436" s="53"/>
      <c r="H436" s="53"/>
      <c r="I436" s="111"/>
      <c r="J436" s="53"/>
      <c r="K436" s="53"/>
      <c r="L436" s="53"/>
      <c r="M436" s="53"/>
      <c r="N436" s="80"/>
      <c r="O436" s="75"/>
    </row>
    <row r="437">
      <c r="A437" s="111"/>
      <c r="B437" s="53"/>
      <c r="C437" s="53"/>
      <c r="D437" s="53"/>
      <c r="E437" s="53"/>
      <c r="F437" s="53"/>
      <c r="G437" s="53"/>
      <c r="H437" s="53"/>
      <c r="I437" s="111"/>
      <c r="J437" s="53"/>
      <c r="K437" s="53"/>
      <c r="L437" s="53"/>
      <c r="M437" s="53"/>
      <c r="N437" s="80"/>
      <c r="O437" s="75"/>
    </row>
    <row r="438">
      <c r="A438" s="101"/>
      <c r="B438" s="101"/>
      <c r="C438" s="101"/>
      <c r="D438" s="101"/>
      <c r="E438" s="101"/>
      <c r="F438" s="101"/>
      <c r="G438" s="101"/>
      <c r="H438" s="101"/>
      <c r="I438" s="101"/>
      <c r="J438" s="101"/>
      <c r="K438" s="101"/>
      <c r="L438" s="101"/>
      <c r="M438" s="101"/>
      <c r="N438" s="101"/>
      <c r="O438" s="101"/>
      <c r="P438" s="131"/>
    </row>
    <row r="439">
      <c r="A439" s="101" t="s">
        <v>102</v>
      </c>
      <c r="B439" s="101" t="s">
        <v>102</v>
      </c>
      <c r="C439" s="101" t="s">
        <v>102</v>
      </c>
      <c r="D439" s="101" t="s">
        <v>102</v>
      </c>
      <c r="E439" s="101" t="s">
        <v>102</v>
      </c>
      <c r="F439" s="101" t="s">
        <v>102</v>
      </c>
      <c r="G439" s="101" t="s">
        <v>102</v>
      </c>
      <c r="H439" s="101" t="s">
        <v>102</v>
      </c>
      <c r="I439" s="101" t="s">
        <v>102</v>
      </c>
      <c r="J439" s="101" t="s">
        <v>102</v>
      </c>
      <c r="K439" s="101" t="s">
        <v>102</v>
      </c>
      <c r="L439" s="101" t="s">
        <v>102</v>
      </c>
      <c r="M439" s="101" t="s">
        <v>102</v>
      </c>
      <c r="N439" s="101" t="s">
        <v>102</v>
      </c>
      <c r="O439" s="101" t="s">
        <v>102</v>
      </c>
      <c r="P439" s="131" t="s">
        <v>102</v>
      </c>
    </row>
    <row r="440">
      <c r="A440" s="102"/>
      <c r="B440" s="3"/>
      <c r="C440" s="3"/>
      <c r="D440" s="3"/>
      <c r="E440" s="3"/>
      <c r="F440" s="3"/>
      <c r="G440" s="3"/>
      <c r="H440" s="3"/>
      <c r="I440" s="102"/>
      <c r="J440" s="3"/>
      <c r="K440" s="3"/>
      <c r="L440" s="3"/>
      <c r="M440" s="3"/>
      <c r="N440" s="3"/>
      <c r="O440" s="3"/>
    </row>
    <row r="441">
      <c r="A441" s="102"/>
      <c r="B441" s="3"/>
      <c r="C441" s="3"/>
      <c r="D441" s="3"/>
      <c r="E441" s="3"/>
      <c r="F441" s="3"/>
      <c r="G441" s="3"/>
      <c r="H441" s="3"/>
      <c r="I441" s="102"/>
      <c r="J441" s="3"/>
      <c r="K441" s="3"/>
      <c r="L441" s="3"/>
      <c r="M441" s="3"/>
      <c r="N441" s="3"/>
      <c r="O441" s="3"/>
    </row>
    <row r="442">
      <c r="A442" s="103" t="s">
        <v>375</v>
      </c>
      <c r="B442" s="59" t="s">
        <v>38</v>
      </c>
      <c r="C442" s="59" t="s">
        <v>39</v>
      </c>
      <c r="D442" s="115" t="s">
        <v>40</v>
      </c>
      <c r="E442" s="59" t="s">
        <v>41</v>
      </c>
      <c r="F442" s="59" t="s">
        <v>42</v>
      </c>
      <c r="G442" s="59" t="s">
        <v>43</v>
      </c>
      <c r="H442" s="116" t="s">
        <v>44</v>
      </c>
      <c r="I442" s="107"/>
      <c r="J442" s="59" t="s">
        <v>38</v>
      </c>
      <c r="K442" s="59" t="s">
        <v>39</v>
      </c>
      <c r="L442" s="59" t="s">
        <v>40</v>
      </c>
      <c r="M442" s="59" t="s">
        <v>41</v>
      </c>
      <c r="N442" s="59" t="s">
        <v>42</v>
      </c>
      <c r="O442" s="59" t="s">
        <v>43</v>
      </c>
    </row>
    <row r="443">
      <c r="A443" s="106" t="s">
        <v>27</v>
      </c>
      <c r="B443" s="50">
        <f t="shared" ref="B443:G443" si="19">sumUpToRowWithEnd(B454:B1070)</f>
        <v>18</v>
      </c>
      <c r="C443" s="50">
        <f t="shared" si="19"/>
        <v>11.5</v>
      </c>
      <c r="D443" s="50">
        <f t="shared" si="19"/>
        <v>19</v>
      </c>
      <c r="E443" s="50">
        <f t="shared" si="19"/>
        <v>7.5</v>
      </c>
      <c r="F443" s="50">
        <f t="shared" si="19"/>
        <v>21</v>
      </c>
      <c r="G443" s="50">
        <f t="shared" si="19"/>
        <v>0</v>
      </c>
      <c r="H443" s="59"/>
      <c r="I443" s="107"/>
      <c r="J443" s="50">
        <f t="shared" ref="J443:O443" si="20">sumUpToRowWithEnd(J454:J1070)</f>
        <v>17</v>
      </c>
      <c r="K443" s="50">
        <f t="shared" si="20"/>
        <v>9.5</v>
      </c>
      <c r="L443" s="50">
        <f t="shared" si="20"/>
        <v>40</v>
      </c>
      <c r="M443" s="50">
        <f t="shared" si="20"/>
        <v>9</v>
      </c>
      <c r="N443" s="50">
        <f t="shared" si="20"/>
        <v>0</v>
      </c>
      <c r="O443" s="50">
        <f t="shared" si="20"/>
        <v>0</v>
      </c>
      <c r="P443" s="74"/>
    </row>
    <row r="444">
      <c r="A444" s="108" t="s">
        <v>28</v>
      </c>
      <c r="B444" s="109">
        <f>K443/J443</f>
        <v>0.5588235294</v>
      </c>
      <c r="C444" s="110">
        <f>B445</f>
        <v>0.6388888889</v>
      </c>
      <c r="D444" s="110">
        <f>B446</f>
        <v>0.5961800819</v>
      </c>
      <c r="E444" s="53"/>
      <c r="F444" s="53"/>
      <c r="G444" s="53"/>
      <c r="H444" s="53"/>
      <c r="I444" s="111"/>
      <c r="J444" s="53"/>
      <c r="K444" s="53"/>
      <c r="L444" s="53"/>
      <c r="M444" s="53"/>
      <c r="N444" s="53"/>
      <c r="O444" s="53"/>
    </row>
    <row r="445">
      <c r="A445" s="108" t="s">
        <v>29</v>
      </c>
      <c r="B445" s="109">
        <f>C443/B443</f>
        <v>0.6388888889</v>
      </c>
      <c r="C445" s="53"/>
      <c r="D445" s="53"/>
      <c r="E445" s="53"/>
      <c r="F445" s="53"/>
      <c r="G445" s="53"/>
      <c r="H445" s="53"/>
      <c r="I445" s="111"/>
      <c r="J445" s="53"/>
      <c r="K445" s="53"/>
      <c r="L445" s="53"/>
      <c r="M445" s="53"/>
      <c r="N445" s="53"/>
      <c r="O445" s="53"/>
    </row>
    <row r="446">
      <c r="A446" s="108" t="s">
        <v>30</v>
      </c>
      <c r="B446" s="109">
        <f>2*B444*B445/(B444+B445)</f>
        <v>0.5961800819</v>
      </c>
      <c r="C446" s="53"/>
      <c r="D446" s="53"/>
      <c r="E446" s="53"/>
      <c r="F446" s="53"/>
      <c r="G446" s="53"/>
      <c r="H446" s="53"/>
      <c r="I446" s="111"/>
      <c r="J446" s="53"/>
      <c r="K446" s="53"/>
      <c r="L446" s="53"/>
      <c r="M446" s="53"/>
      <c r="N446" s="53"/>
      <c r="O446" s="53"/>
    </row>
    <row r="447">
      <c r="A447" s="108" t="s">
        <v>31</v>
      </c>
      <c r="B447" s="109">
        <f>M443/L443</f>
        <v>0.225</v>
      </c>
      <c r="C447" s="110">
        <f>B448</f>
        <v>0.3947368421</v>
      </c>
      <c r="D447" s="110">
        <f>B449</f>
        <v>0.2866242038</v>
      </c>
      <c r="E447" s="53"/>
      <c r="F447" s="53"/>
      <c r="G447" s="53"/>
      <c r="H447" s="53"/>
      <c r="I447" s="111"/>
      <c r="J447" s="53"/>
      <c r="K447" s="53"/>
      <c r="L447" s="53"/>
      <c r="M447" s="53"/>
      <c r="N447" s="53"/>
      <c r="O447" s="53"/>
    </row>
    <row r="448">
      <c r="A448" s="108" t="s">
        <v>32</v>
      </c>
      <c r="B448" s="109">
        <f>E443/D443</f>
        <v>0.3947368421</v>
      </c>
      <c r="C448" s="53"/>
      <c r="D448" s="53"/>
      <c r="E448" s="53"/>
      <c r="F448" s="53"/>
      <c r="G448" s="53"/>
      <c r="H448" s="53"/>
      <c r="I448" s="111"/>
      <c r="J448" s="53"/>
      <c r="K448" s="53"/>
      <c r="L448" s="53"/>
      <c r="M448" s="53"/>
      <c r="N448" s="53"/>
      <c r="O448" s="53"/>
    </row>
    <row r="449">
      <c r="A449" s="108" t="s">
        <v>33</v>
      </c>
      <c r="B449" s="109">
        <f>2*B447*B448/(B447+B448)</f>
        <v>0.2866242038</v>
      </c>
      <c r="C449" s="53"/>
      <c r="D449" s="53"/>
      <c r="E449" s="53"/>
      <c r="F449" s="53"/>
      <c r="G449" s="53"/>
      <c r="H449" s="53"/>
      <c r="I449" s="111"/>
      <c r="J449" s="53"/>
      <c r="K449" s="53"/>
      <c r="L449" s="53"/>
      <c r="M449" s="53"/>
      <c r="N449" s="53"/>
      <c r="O449" s="53"/>
    </row>
    <row r="450">
      <c r="A450" s="108" t="s">
        <v>34</v>
      </c>
      <c r="B450" s="109" t="str">
        <f>O443/N443</f>
        <v>#DIV/0!</v>
      </c>
      <c r="C450" s="110">
        <f>B451</f>
        <v>0</v>
      </c>
      <c r="D450" s="110" t="str">
        <f>B452</f>
        <v>#DIV/0!</v>
      </c>
      <c r="E450" s="53"/>
      <c r="F450" s="53"/>
      <c r="G450" s="53"/>
      <c r="H450" s="53"/>
      <c r="I450" s="111"/>
      <c r="J450" s="53"/>
      <c r="K450" s="53"/>
      <c r="L450" s="53"/>
      <c r="M450" s="53"/>
      <c r="N450" s="53"/>
      <c r="O450" s="53"/>
    </row>
    <row r="451">
      <c r="A451" s="108" t="s">
        <v>35</v>
      </c>
      <c r="B451" s="109">
        <f>G443/F443</f>
        <v>0</v>
      </c>
      <c r="C451" s="53"/>
      <c r="D451" s="53"/>
      <c r="E451" s="53"/>
      <c r="F451" s="53"/>
      <c r="G451" s="53"/>
      <c r="H451" s="53"/>
      <c r="I451" s="111"/>
      <c r="J451" s="53"/>
      <c r="K451" s="53"/>
      <c r="L451" s="53"/>
      <c r="M451" s="53"/>
      <c r="N451" s="53"/>
      <c r="O451" s="53"/>
    </row>
    <row r="452">
      <c r="A452" s="112" t="s">
        <v>36</v>
      </c>
      <c r="B452" s="113" t="str">
        <f>2*B450*B451/(B450+B451)</f>
        <v>#DIV/0!</v>
      </c>
      <c r="C452" s="53"/>
      <c r="D452" s="53"/>
      <c r="E452" s="53"/>
      <c r="F452" s="53"/>
      <c r="G452" s="53"/>
      <c r="H452" s="53"/>
      <c r="I452" s="111"/>
      <c r="J452" s="53"/>
      <c r="K452" s="53"/>
      <c r="L452" s="53"/>
      <c r="M452" s="53"/>
      <c r="N452" s="53"/>
      <c r="O452" s="53"/>
    </row>
    <row r="453">
      <c r="A453" s="111"/>
      <c r="B453" s="53"/>
      <c r="C453" s="53"/>
      <c r="D453" s="53"/>
      <c r="E453" s="53"/>
      <c r="F453" s="53"/>
      <c r="G453" s="53"/>
      <c r="H453" s="53"/>
      <c r="I453" s="111"/>
      <c r="J453" s="53"/>
      <c r="K453" s="53"/>
      <c r="L453" s="53"/>
      <c r="M453" s="53"/>
      <c r="N453" s="53"/>
      <c r="O453" s="53"/>
    </row>
    <row r="454">
      <c r="A454" s="114" t="s">
        <v>37</v>
      </c>
      <c r="B454" s="59" t="s">
        <v>38</v>
      </c>
      <c r="C454" s="59" t="s">
        <v>39</v>
      </c>
      <c r="D454" s="115" t="s">
        <v>40</v>
      </c>
      <c r="E454" s="59" t="s">
        <v>41</v>
      </c>
      <c r="F454" s="59" t="s">
        <v>42</v>
      </c>
      <c r="G454" s="59" t="s">
        <v>43</v>
      </c>
      <c r="H454" s="116" t="s">
        <v>44</v>
      </c>
      <c r="I454" s="107"/>
      <c r="J454" s="59" t="s">
        <v>38</v>
      </c>
      <c r="K454" s="59" t="s">
        <v>39</v>
      </c>
      <c r="L454" s="59" t="s">
        <v>40</v>
      </c>
      <c r="M454" s="59" t="s">
        <v>41</v>
      </c>
      <c r="N454" s="59" t="s">
        <v>42</v>
      </c>
      <c r="O454" s="59" t="s">
        <v>43</v>
      </c>
      <c r="P454" s="117" t="s">
        <v>45</v>
      </c>
    </row>
    <row r="455">
      <c r="A455" s="111" t="s">
        <v>376</v>
      </c>
      <c r="B455" s="80">
        <v>1.0</v>
      </c>
      <c r="C455" s="80"/>
      <c r="D455" s="80">
        <v>2.0</v>
      </c>
      <c r="E455" s="80"/>
      <c r="F455" s="53"/>
      <c r="G455" s="53"/>
      <c r="H455" s="53"/>
      <c r="I455" s="111"/>
      <c r="J455" s="80"/>
      <c r="K455" s="80"/>
      <c r="L455" s="80"/>
      <c r="M455" s="80"/>
      <c r="N455" s="53"/>
      <c r="O455" s="53"/>
      <c r="P455" s="12"/>
    </row>
    <row r="456">
      <c r="A456" s="122" t="s">
        <v>377</v>
      </c>
      <c r="B456" s="80">
        <v>1.0</v>
      </c>
      <c r="C456" s="80">
        <v>1.0</v>
      </c>
      <c r="D456" s="80">
        <v>4.0</v>
      </c>
      <c r="E456" s="80"/>
      <c r="F456" s="53"/>
      <c r="G456" s="53"/>
      <c r="H456" s="53"/>
      <c r="I456" s="122" t="s">
        <v>378</v>
      </c>
      <c r="J456" s="80">
        <v>1.0</v>
      </c>
      <c r="K456" s="80">
        <v>1.0</v>
      </c>
      <c r="L456" s="80">
        <v>2.0</v>
      </c>
      <c r="M456" s="80"/>
      <c r="N456" s="53"/>
      <c r="O456" s="53"/>
      <c r="P456" s="12"/>
    </row>
    <row r="457">
      <c r="A457" s="111"/>
      <c r="B457" s="53"/>
      <c r="C457" s="53"/>
      <c r="D457" s="53"/>
      <c r="E457" s="53"/>
      <c r="F457" s="53"/>
      <c r="G457" s="53"/>
      <c r="H457" s="53"/>
      <c r="I457" s="122" t="s">
        <v>379</v>
      </c>
      <c r="J457" s="81">
        <v>1.0</v>
      </c>
      <c r="K457" s="81"/>
      <c r="L457" s="81">
        <v>3.0</v>
      </c>
      <c r="M457" s="81"/>
      <c r="N457" s="53"/>
      <c r="O457" s="53"/>
    </row>
    <row r="458">
      <c r="A458" s="111"/>
      <c r="B458" s="53"/>
      <c r="C458" s="53"/>
      <c r="D458" s="53"/>
      <c r="E458" s="53"/>
      <c r="F458" s="53"/>
      <c r="G458" s="53"/>
      <c r="H458" s="53"/>
      <c r="I458" s="122" t="s">
        <v>380</v>
      </c>
      <c r="J458" s="81">
        <v>1.0</v>
      </c>
      <c r="K458" s="53"/>
      <c r="L458" s="81">
        <v>5.0</v>
      </c>
      <c r="M458" s="81">
        <v>2.5</v>
      </c>
      <c r="N458" s="53"/>
      <c r="O458" s="53"/>
    </row>
    <row r="459">
      <c r="A459" s="111"/>
      <c r="B459" s="53"/>
      <c r="C459" s="53"/>
      <c r="D459" s="53"/>
      <c r="E459" s="53"/>
      <c r="F459" s="53"/>
      <c r="G459" s="53"/>
      <c r="H459" s="53"/>
      <c r="I459" s="122" t="s">
        <v>381</v>
      </c>
      <c r="J459" s="81">
        <v>1.0</v>
      </c>
      <c r="K459" s="53"/>
      <c r="L459" s="81">
        <v>4.0</v>
      </c>
      <c r="M459" s="53"/>
      <c r="N459" s="53"/>
      <c r="O459" s="53"/>
    </row>
    <row r="460">
      <c r="A460" s="114" t="s">
        <v>52</v>
      </c>
      <c r="B460" s="73"/>
      <c r="C460" s="73"/>
      <c r="D460" s="73"/>
      <c r="E460" s="73"/>
      <c r="F460" s="73"/>
      <c r="G460" s="73"/>
      <c r="H460" s="73"/>
      <c r="I460" s="114"/>
      <c r="J460" s="73"/>
      <c r="K460" s="73"/>
      <c r="L460" s="73"/>
      <c r="M460" s="73"/>
      <c r="N460" s="73"/>
      <c r="O460" s="73"/>
      <c r="P460" s="123"/>
    </row>
    <row r="461">
      <c r="A461" s="125" t="s">
        <v>382</v>
      </c>
      <c r="B461" s="80">
        <v>1.0</v>
      </c>
      <c r="C461" s="80"/>
      <c r="D461" s="134"/>
      <c r="E461" s="75"/>
      <c r="F461" s="53"/>
      <c r="G461" s="53"/>
      <c r="H461" s="53"/>
      <c r="I461" s="122"/>
      <c r="J461" s="80"/>
      <c r="K461" s="80"/>
      <c r="L461" s="75"/>
      <c r="M461" s="75"/>
      <c r="N461" s="53"/>
      <c r="O461" s="53"/>
      <c r="P461" s="137"/>
    </row>
    <row r="462">
      <c r="A462" s="125" t="s">
        <v>383</v>
      </c>
      <c r="B462" s="80">
        <v>1.0</v>
      </c>
      <c r="C462" s="80">
        <v>1.0</v>
      </c>
      <c r="D462" s="80">
        <v>4.0</v>
      </c>
      <c r="E462" s="80">
        <v>2.5</v>
      </c>
      <c r="F462" s="53"/>
      <c r="G462" s="53"/>
      <c r="H462" s="75"/>
      <c r="I462" s="125" t="s">
        <v>384</v>
      </c>
      <c r="J462" s="81">
        <v>1.0</v>
      </c>
      <c r="K462" s="81">
        <v>1.0</v>
      </c>
      <c r="L462" s="81">
        <v>2.0</v>
      </c>
      <c r="M462" s="81">
        <v>1.5</v>
      </c>
      <c r="N462" s="53"/>
      <c r="O462" s="53"/>
      <c r="P462" s="138"/>
    </row>
    <row r="463">
      <c r="A463" s="125"/>
      <c r="B463" s="80"/>
      <c r="C463" s="80"/>
      <c r="D463" s="80"/>
      <c r="E463" s="80"/>
      <c r="F463" s="53"/>
      <c r="G463" s="53"/>
      <c r="H463" s="75"/>
      <c r="I463" s="125" t="s">
        <v>385</v>
      </c>
      <c r="J463" s="81">
        <v>1.0</v>
      </c>
      <c r="K463" s="81"/>
      <c r="L463" s="81">
        <v>2.0</v>
      </c>
      <c r="M463" s="81"/>
      <c r="N463" s="53"/>
      <c r="O463" s="53"/>
      <c r="P463" s="138"/>
    </row>
    <row r="464">
      <c r="A464" s="125"/>
      <c r="B464" s="80"/>
      <c r="C464" s="80"/>
      <c r="D464" s="80"/>
      <c r="E464" s="80"/>
      <c r="F464" s="53"/>
      <c r="G464" s="53"/>
      <c r="H464" s="75"/>
      <c r="I464" s="125" t="s">
        <v>386</v>
      </c>
      <c r="J464" s="81">
        <v>1.0</v>
      </c>
      <c r="K464" s="81"/>
      <c r="L464" s="81">
        <v>5.0</v>
      </c>
      <c r="M464" s="81"/>
      <c r="N464" s="53"/>
      <c r="O464" s="53"/>
      <c r="P464" s="138"/>
    </row>
    <row r="465">
      <c r="A465" s="118" t="s">
        <v>387</v>
      </c>
      <c r="B465" s="80">
        <v>1.0</v>
      </c>
      <c r="C465" s="80">
        <v>1.0</v>
      </c>
      <c r="D465" s="80"/>
      <c r="E465" s="75"/>
      <c r="F465" s="53"/>
      <c r="G465" s="53"/>
      <c r="H465" s="75"/>
      <c r="I465" s="125" t="s">
        <v>388</v>
      </c>
      <c r="J465" s="81">
        <v>1.0</v>
      </c>
      <c r="K465" s="81">
        <v>1.0</v>
      </c>
      <c r="L465" s="81">
        <v>1.0</v>
      </c>
      <c r="M465" s="81"/>
      <c r="N465" s="53"/>
      <c r="O465" s="53"/>
      <c r="P465" s="138"/>
    </row>
    <row r="466">
      <c r="A466" s="111"/>
      <c r="B466" s="75"/>
      <c r="C466" s="80"/>
      <c r="D466" s="80"/>
      <c r="E466" s="80"/>
      <c r="F466" s="53"/>
      <c r="G466" s="53"/>
      <c r="H466" s="53"/>
      <c r="I466" s="111"/>
      <c r="J466" s="81"/>
      <c r="K466" s="81"/>
      <c r="L466" s="81"/>
      <c r="M466" s="81"/>
      <c r="N466" s="53"/>
      <c r="O466" s="53"/>
      <c r="P466" s="138"/>
    </row>
    <row r="467">
      <c r="A467" s="118" t="s">
        <v>389</v>
      </c>
      <c r="B467" s="80">
        <v>1.0</v>
      </c>
      <c r="C467" s="80">
        <v>1.0</v>
      </c>
      <c r="D467" s="80"/>
      <c r="E467" s="80"/>
      <c r="F467" s="53"/>
      <c r="G467" s="53"/>
      <c r="H467" s="75"/>
      <c r="I467" s="122" t="s">
        <v>390</v>
      </c>
      <c r="J467" s="80">
        <v>1.0</v>
      </c>
      <c r="K467" s="80">
        <v>1.0</v>
      </c>
      <c r="L467" s="80">
        <v>1.0</v>
      </c>
      <c r="M467" s="75"/>
      <c r="N467" s="53"/>
      <c r="O467" s="53"/>
      <c r="P467" s="126"/>
    </row>
    <row r="468">
      <c r="A468" s="118" t="s">
        <v>391</v>
      </c>
      <c r="B468" s="80">
        <v>1.0</v>
      </c>
      <c r="C468" s="80">
        <v>1.0</v>
      </c>
      <c r="D468" s="80"/>
      <c r="E468" s="75"/>
      <c r="F468" s="53"/>
      <c r="G468" s="53"/>
      <c r="H468" s="53"/>
      <c r="I468" s="125" t="s">
        <v>392</v>
      </c>
      <c r="J468" s="80">
        <v>1.0</v>
      </c>
      <c r="K468" s="80">
        <v>1.0</v>
      </c>
      <c r="L468" s="80">
        <v>1.0</v>
      </c>
      <c r="M468" s="80"/>
      <c r="N468" s="53"/>
      <c r="O468" s="53"/>
      <c r="P468" s="126"/>
    </row>
    <row r="469">
      <c r="A469" s="122" t="s">
        <v>393</v>
      </c>
      <c r="B469" s="80">
        <v>1.0</v>
      </c>
      <c r="C469" s="80">
        <v>0.5</v>
      </c>
      <c r="D469" s="80">
        <v>3.0</v>
      </c>
      <c r="E469" s="80">
        <v>1.0</v>
      </c>
      <c r="F469" s="53"/>
      <c r="G469" s="53"/>
      <c r="H469" s="53"/>
      <c r="I469" s="125" t="s">
        <v>394</v>
      </c>
      <c r="J469" s="81">
        <v>1.0</v>
      </c>
      <c r="K469" s="81">
        <v>0.5</v>
      </c>
      <c r="L469" s="81">
        <v>3.0</v>
      </c>
      <c r="M469" s="81">
        <v>1.0</v>
      </c>
      <c r="N469" s="53"/>
      <c r="O469" s="53"/>
      <c r="P469" s="138"/>
    </row>
    <row r="470">
      <c r="A470" s="122" t="s">
        <v>395</v>
      </c>
      <c r="B470" s="80">
        <v>1.0</v>
      </c>
      <c r="C470" s="80">
        <v>0.5</v>
      </c>
      <c r="D470" s="80">
        <v>1.0</v>
      </c>
      <c r="E470" s="80">
        <v>1.0</v>
      </c>
      <c r="F470" s="53"/>
      <c r="G470" s="53"/>
      <c r="H470" s="53"/>
      <c r="I470" s="125" t="s">
        <v>396</v>
      </c>
      <c r="J470" s="81">
        <v>1.0</v>
      </c>
      <c r="K470" s="81">
        <v>0.5</v>
      </c>
      <c r="L470" s="81">
        <v>1.0</v>
      </c>
      <c r="M470" s="81">
        <v>1.0</v>
      </c>
      <c r="N470" s="53"/>
      <c r="O470" s="53"/>
      <c r="P470" s="12"/>
    </row>
    <row r="471">
      <c r="A471" s="111" t="s">
        <v>397</v>
      </c>
      <c r="B471" s="80">
        <v>1.0</v>
      </c>
      <c r="C471" s="80"/>
      <c r="D471" s="80"/>
      <c r="E471" s="75"/>
      <c r="F471" s="53"/>
      <c r="G471" s="53"/>
      <c r="H471" s="53"/>
      <c r="I471" s="111"/>
      <c r="J471" s="53"/>
      <c r="K471" s="53"/>
      <c r="L471" s="53"/>
      <c r="M471" s="53"/>
      <c r="N471" s="53"/>
      <c r="O471" s="53"/>
      <c r="P471" s="12"/>
    </row>
    <row r="472">
      <c r="A472" s="127" t="s">
        <v>398</v>
      </c>
      <c r="B472" s="80">
        <v>1.0</v>
      </c>
      <c r="C472" s="80">
        <v>0.5</v>
      </c>
      <c r="D472" s="80"/>
      <c r="E472" s="75"/>
      <c r="F472" s="53"/>
      <c r="G472" s="53"/>
      <c r="H472" s="75"/>
      <c r="J472" s="53"/>
      <c r="K472" s="53"/>
      <c r="L472" s="53"/>
      <c r="M472" s="53"/>
      <c r="N472" s="53"/>
      <c r="O472" s="53"/>
      <c r="P472" s="12"/>
    </row>
    <row r="473">
      <c r="A473" s="127" t="s">
        <v>399</v>
      </c>
      <c r="B473" s="80">
        <v>1.0</v>
      </c>
      <c r="C473" s="80">
        <v>0.5</v>
      </c>
      <c r="D473" s="80"/>
      <c r="E473" s="75"/>
      <c r="F473" s="53"/>
      <c r="G473" s="53"/>
      <c r="H473" s="75"/>
      <c r="I473" s="111"/>
      <c r="J473" s="53"/>
      <c r="K473" s="53"/>
      <c r="L473" s="53"/>
      <c r="M473" s="53"/>
      <c r="N473" s="53"/>
      <c r="O473" s="53"/>
      <c r="P473" s="12"/>
    </row>
    <row r="474">
      <c r="A474" s="127" t="s">
        <v>400</v>
      </c>
      <c r="B474" s="80">
        <v>1.0</v>
      </c>
      <c r="C474" s="80">
        <v>0.5</v>
      </c>
      <c r="D474" s="80"/>
      <c r="E474" s="80"/>
      <c r="F474" s="53"/>
      <c r="G474" s="53"/>
      <c r="H474" s="53"/>
      <c r="I474" s="125"/>
      <c r="J474" s="81"/>
      <c r="K474" s="81"/>
      <c r="L474" s="81"/>
      <c r="M474" s="81"/>
      <c r="N474" s="53"/>
      <c r="O474" s="53"/>
      <c r="P474" s="12"/>
    </row>
    <row r="475">
      <c r="A475" s="127" t="s">
        <v>401</v>
      </c>
      <c r="B475" s="80">
        <v>1.0</v>
      </c>
      <c r="C475" s="80">
        <v>0.5</v>
      </c>
      <c r="D475" s="80"/>
      <c r="E475" s="75"/>
      <c r="F475" s="53"/>
      <c r="G475" s="53"/>
      <c r="H475" s="75"/>
      <c r="I475" s="111"/>
      <c r="J475" s="75"/>
      <c r="K475" s="75"/>
      <c r="L475" s="75"/>
      <c r="M475" s="75"/>
      <c r="N475" s="53"/>
      <c r="O475" s="53"/>
      <c r="P475" s="126"/>
    </row>
    <row r="476">
      <c r="A476" s="127" t="s">
        <v>402</v>
      </c>
      <c r="B476" s="80">
        <v>1.0</v>
      </c>
      <c r="C476" s="80">
        <v>0.5</v>
      </c>
      <c r="D476" s="80"/>
      <c r="E476" s="75"/>
      <c r="F476" s="53"/>
      <c r="G476" s="53"/>
      <c r="H476" s="53"/>
      <c r="I476" s="111"/>
      <c r="J476" s="75"/>
      <c r="K476" s="75"/>
      <c r="L476" s="75"/>
      <c r="M476" s="75"/>
      <c r="N476" s="53"/>
      <c r="O476" s="53"/>
      <c r="P476" s="126"/>
    </row>
    <row r="477">
      <c r="A477" s="125" t="s">
        <v>403</v>
      </c>
      <c r="B477" s="80">
        <v>1.0</v>
      </c>
      <c r="C477" s="80">
        <v>1.0</v>
      </c>
      <c r="D477" s="80">
        <v>2.0</v>
      </c>
      <c r="E477" s="80">
        <v>0.5</v>
      </c>
      <c r="F477" s="53"/>
      <c r="G477" s="53"/>
      <c r="H477" s="53"/>
      <c r="I477" s="122" t="s">
        <v>404</v>
      </c>
      <c r="J477" s="80">
        <v>1.0</v>
      </c>
      <c r="K477" s="80">
        <v>1.0</v>
      </c>
      <c r="L477" s="80">
        <v>2.0</v>
      </c>
      <c r="M477" s="80"/>
      <c r="N477" s="53"/>
      <c r="O477" s="53"/>
      <c r="P477" s="126"/>
    </row>
    <row r="478">
      <c r="A478" s="118" t="s">
        <v>405</v>
      </c>
      <c r="B478" s="80">
        <v>1.0</v>
      </c>
      <c r="C478" s="80">
        <v>1.0</v>
      </c>
      <c r="D478" s="80"/>
      <c r="E478" s="75"/>
      <c r="F478" s="53"/>
      <c r="G478" s="53"/>
      <c r="H478" s="53"/>
      <c r="I478" s="125" t="s">
        <v>406</v>
      </c>
      <c r="J478" s="80">
        <v>1.0</v>
      </c>
      <c r="K478" s="80">
        <v>1.0</v>
      </c>
      <c r="L478" s="80">
        <v>1.0</v>
      </c>
      <c r="M478" s="75"/>
      <c r="N478" s="53"/>
      <c r="O478" s="53"/>
      <c r="P478" s="126"/>
    </row>
    <row r="479">
      <c r="A479" s="125" t="s">
        <v>407</v>
      </c>
      <c r="B479" s="80">
        <v>1.0</v>
      </c>
      <c r="C479" s="81">
        <v>1.0</v>
      </c>
      <c r="D479" s="81">
        <v>3.0</v>
      </c>
      <c r="E479" s="81">
        <v>2.5</v>
      </c>
      <c r="F479" s="53"/>
      <c r="G479" s="53"/>
      <c r="H479" s="53"/>
      <c r="I479" s="125" t="s">
        <v>408</v>
      </c>
      <c r="J479" s="81">
        <v>1.0</v>
      </c>
      <c r="K479" s="81">
        <v>1.0</v>
      </c>
      <c r="L479" s="81">
        <v>3.0</v>
      </c>
      <c r="M479" s="81">
        <v>2.0</v>
      </c>
      <c r="N479" s="53"/>
      <c r="O479" s="53"/>
    </row>
    <row r="480">
      <c r="A480" s="111"/>
      <c r="B480" s="80"/>
      <c r="C480" s="81"/>
      <c r="D480" s="81"/>
      <c r="E480" s="53"/>
      <c r="F480" s="53"/>
      <c r="G480" s="53"/>
      <c r="H480" s="53"/>
      <c r="I480" s="122" t="s">
        <v>409</v>
      </c>
      <c r="J480" s="81">
        <v>1.0</v>
      </c>
      <c r="K480" s="81"/>
      <c r="L480" s="81">
        <v>2.0</v>
      </c>
      <c r="M480" s="53"/>
      <c r="N480" s="53"/>
      <c r="O480" s="53"/>
    </row>
    <row r="481">
      <c r="A481" s="111"/>
      <c r="B481" s="53"/>
      <c r="C481" s="53"/>
      <c r="D481" s="53"/>
      <c r="E481" s="53"/>
      <c r="F481" s="53"/>
      <c r="G481" s="53"/>
      <c r="H481" s="53"/>
      <c r="I481" s="139" t="s">
        <v>410</v>
      </c>
      <c r="J481" s="81">
        <v>1.0</v>
      </c>
      <c r="K481" s="81">
        <v>0.5</v>
      </c>
      <c r="L481" s="81">
        <v>2.0</v>
      </c>
      <c r="M481" s="81">
        <v>1.0</v>
      </c>
      <c r="N481" s="53"/>
      <c r="O481" s="53"/>
    </row>
    <row r="482">
      <c r="A482" s="114" t="s">
        <v>79</v>
      </c>
      <c r="B482" s="59"/>
      <c r="C482" s="59"/>
      <c r="D482" s="59"/>
      <c r="E482" s="59"/>
      <c r="F482" s="59"/>
      <c r="G482" s="59"/>
      <c r="H482" s="59"/>
      <c r="I482" s="107"/>
      <c r="J482" s="59"/>
      <c r="K482" s="59"/>
      <c r="L482" s="59"/>
      <c r="M482" s="59"/>
      <c r="N482" s="59"/>
      <c r="O482" s="59"/>
    </row>
    <row r="483">
      <c r="A483" s="111" t="s">
        <v>411</v>
      </c>
      <c r="B483" s="53"/>
      <c r="C483" s="53"/>
      <c r="D483" s="53"/>
      <c r="E483" s="53"/>
      <c r="F483" s="80">
        <v>1.0</v>
      </c>
      <c r="G483" s="80"/>
      <c r="H483" s="53"/>
      <c r="I483" s="111"/>
      <c r="J483" s="53"/>
      <c r="K483" s="53"/>
      <c r="L483" s="53"/>
      <c r="M483" s="53"/>
      <c r="N483" s="80"/>
      <c r="O483" s="80"/>
      <c r="P483" s="12"/>
    </row>
    <row r="484">
      <c r="A484" s="111" t="s">
        <v>412</v>
      </c>
      <c r="B484" s="53"/>
      <c r="C484" s="53"/>
      <c r="D484" s="53"/>
      <c r="E484" s="53"/>
      <c r="F484" s="80">
        <v>1.0</v>
      </c>
      <c r="G484" s="80"/>
      <c r="H484" s="53"/>
      <c r="I484" s="111"/>
      <c r="J484" s="53"/>
      <c r="K484" s="53"/>
      <c r="L484" s="53"/>
      <c r="M484" s="53"/>
      <c r="N484" s="80"/>
      <c r="O484" s="80"/>
      <c r="P484" s="12"/>
    </row>
    <row r="485">
      <c r="A485" s="111" t="s">
        <v>413</v>
      </c>
      <c r="B485" s="53"/>
      <c r="C485" s="53"/>
      <c r="D485" s="53"/>
      <c r="E485" s="53"/>
      <c r="F485" s="80">
        <v>1.0</v>
      </c>
      <c r="G485" s="81"/>
      <c r="H485" s="53"/>
      <c r="I485" s="111"/>
      <c r="J485" s="53"/>
      <c r="K485" s="53"/>
      <c r="L485" s="53"/>
      <c r="M485" s="53"/>
      <c r="N485" s="80"/>
      <c r="O485" s="81"/>
      <c r="P485" s="12"/>
    </row>
    <row r="486">
      <c r="A486" s="111" t="s">
        <v>414</v>
      </c>
      <c r="B486" s="53"/>
      <c r="C486" s="53"/>
      <c r="D486" s="53"/>
      <c r="E486" s="53"/>
      <c r="F486" s="80">
        <v>1.0</v>
      </c>
      <c r="G486" s="80"/>
      <c r="H486" s="53"/>
      <c r="I486" s="111"/>
      <c r="J486" s="53"/>
      <c r="K486" s="53"/>
      <c r="L486" s="53"/>
      <c r="M486" s="53"/>
      <c r="N486" s="80"/>
      <c r="O486" s="81"/>
      <c r="P486" s="12"/>
    </row>
    <row r="487">
      <c r="A487" s="111" t="s">
        <v>415</v>
      </c>
      <c r="B487" s="53"/>
      <c r="C487" s="53"/>
      <c r="D487" s="53"/>
      <c r="E487" s="53"/>
      <c r="F487" s="80">
        <v>1.0</v>
      </c>
      <c r="G487" s="80"/>
      <c r="H487" s="53"/>
      <c r="I487" s="111"/>
      <c r="J487" s="53"/>
      <c r="K487" s="53"/>
      <c r="L487" s="53"/>
      <c r="M487" s="53"/>
      <c r="N487" s="80"/>
      <c r="O487" s="80"/>
      <c r="P487" s="12"/>
    </row>
    <row r="488">
      <c r="A488" s="111" t="s">
        <v>416</v>
      </c>
      <c r="B488" s="53"/>
      <c r="C488" s="53"/>
      <c r="D488" s="53"/>
      <c r="E488" s="53"/>
      <c r="F488" s="80">
        <v>1.0</v>
      </c>
      <c r="G488" s="80"/>
      <c r="H488" s="53"/>
      <c r="I488" s="111"/>
      <c r="J488" s="53"/>
      <c r="K488" s="53"/>
      <c r="L488" s="53"/>
      <c r="M488" s="53"/>
      <c r="N488" s="80"/>
      <c r="O488" s="81"/>
      <c r="P488" s="12"/>
    </row>
    <row r="489">
      <c r="A489" s="111" t="s">
        <v>417</v>
      </c>
      <c r="B489" s="53"/>
      <c r="C489" s="53"/>
      <c r="D489" s="53"/>
      <c r="E489" s="53"/>
      <c r="F489" s="80">
        <v>1.0</v>
      </c>
      <c r="G489" s="80"/>
      <c r="H489" s="53"/>
      <c r="I489" s="111"/>
      <c r="J489" s="53"/>
      <c r="K489" s="53"/>
      <c r="L489" s="53"/>
      <c r="M489" s="53"/>
      <c r="N489" s="80"/>
      <c r="O489" s="81"/>
      <c r="P489" s="12"/>
    </row>
    <row r="490">
      <c r="A490" s="111"/>
      <c r="B490" s="53"/>
      <c r="C490" s="53"/>
      <c r="D490" s="53"/>
      <c r="E490" s="53"/>
      <c r="F490" s="80"/>
      <c r="G490" s="75"/>
      <c r="H490" s="53"/>
      <c r="I490" s="111"/>
      <c r="J490" s="53"/>
      <c r="K490" s="53"/>
      <c r="L490" s="53"/>
      <c r="M490" s="53"/>
      <c r="N490" s="80"/>
      <c r="O490" s="75"/>
      <c r="P490" s="12"/>
    </row>
    <row r="491">
      <c r="A491" s="111" t="s">
        <v>418</v>
      </c>
      <c r="B491" s="53"/>
      <c r="C491" s="53"/>
      <c r="D491" s="53"/>
      <c r="E491" s="53"/>
      <c r="F491" s="80">
        <v>1.0</v>
      </c>
      <c r="G491" s="75"/>
      <c r="H491" s="53"/>
      <c r="I491" s="111"/>
      <c r="J491" s="53"/>
      <c r="K491" s="53"/>
      <c r="L491" s="53"/>
      <c r="M491" s="53"/>
      <c r="N491" s="80"/>
      <c r="O491" s="81"/>
      <c r="P491" s="12"/>
    </row>
    <row r="492">
      <c r="A492" s="111" t="s">
        <v>419</v>
      </c>
      <c r="B492" s="53"/>
      <c r="C492" s="53"/>
      <c r="D492" s="53"/>
      <c r="E492" s="53"/>
      <c r="F492" s="80">
        <v>1.0</v>
      </c>
      <c r="G492" s="75"/>
      <c r="H492" s="53"/>
      <c r="I492" s="111"/>
      <c r="J492" s="53"/>
      <c r="K492" s="53"/>
      <c r="L492" s="53"/>
      <c r="M492" s="53"/>
      <c r="N492" s="80"/>
      <c r="O492" s="75"/>
      <c r="P492" s="12"/>
    </row>
    <row r="493">
      <c r="A493" s="111" t="s">
        <v>420</v>
      </c>
      <c r="B493" s="53"/>
      <c r="C493" s="53"/>
      <c r="D493" s="53"/>
      <c r="E493" s="53"/>
      <c r="F493" s="80">
        <v>1.0</v>
      </c>
      <c r="G493" s="53"/>
      <c r="H493" s="53"/>
      <c r="I493" s="111"/>
      <c r="J493" s="53"/>
      <c r="K493" s="53"/>
      <c r="L493" s="53"/>
      <c r="M493" s="53"/>
      <c r="N493" s="80"/>
      <c r="O493" s="53"/>
      <c r="P493" s="12"/>
    </row>
    <row r="494">
      <c r="A494" s="111" t="s">
        <v>421</v>
      </c>
      <c r="B494" s="53"/>
      <c r="C494" s="53"/>
      <c r="D494" s="53"/>
      <c r="E494" s="53"/>
      <c r="F494" s="80">
        <v>1.0</v>
      </c>
      <c r="G494" s="53"/>
      <c r="H494" s="53"/>
      <c r="I494" s="111"/>
      <c r="J494" s="53"/>
      <c r="K494" s="53"/>
      <c r="L494" s="53"/>
      <c r="M494" s="53"/>
      <c r="N494" s="80"/>
      <c r="O494" s="53"/>
      <c r="P494" s="12"/>
    </row>
    <row r="495">
      <c r="A495" s="111" t="s">
        <v>422</v>
      </c>
      <c r="B495" s="53"/>
      <c r="C495" s="53"/>
      <c r="D495" s="53"/>
      <c r="E495" s="53"/>
      <c r="F495" s="80">
        <v>1.0</v>
      </c>
      <c r="G495" s="53"/>
      <c r="H495" s="53"/>
      <c r="I495" s="111"/>
      <c r="J495" s="53"/>
      <c r="K495" s="53"/>
      <c r="L495" s="53"/>
      <c r="M495" s="53"/>
      <c r="N495" s="80"/>
      <c r="O495" s="53"/>
      <c r="P495" s="12"/>
    </row>
    <row r="496">
      <c r="A496" s="111" t="s">
        <v>423</v>
      </c>
      <c r="B496" s="53"/>
      <c r="C496" s="53"/>
      <c r="D496" s="53"/>
      <c r="E496" s="53"/>
      <c r="F496" s="80">
        <v>1.0</v>
      </c>
      <c r="G496" s="53"/>
      <c r="H496" s="53"/>
      <c r="I496" s="111"/>
      <c r="J496" s="53"/>
      <c r="K496" s="53"/>
      <c r="L496" s="53"/>
      <c r="M496" s="53"/>
      <c r="N496" s="80"/>
      <c r="O496" s="53"/>
      <c r="P496" s="12"/>
    </row>
    <row r="497">
      <c r="A497" s="111" t="s">
        <v>424</v>
      </c>
      <c r="B497" s="53"/>
      <c r="C497" s="53"/>
      <c r="D497" s="53"/>
      <c r="E497" s="53"/>
      <c r="F497" s="80">
        <v>1.0</v>
      </c>
      <c r="G497" s="53"/>
      <c r="H497" s="53"/>
      <c r="I497" s="111"/>
      <c r="J497" s="53"/>
      <c r="K497" s="53"/>
      <c r="L497" s="53"/>
      <c r="M497" s="53"/>
      <c r="N497" s="80"/>
      <c r="O497" s="53"/>
      <c r="P497" s="12"/>
    </row>
    <row r="498">
      <c r="A498" s="111" t="s">
        <v>425</v>
      </c>
      <c r="B498" s="53"/>
      <c r="C498" s="53"/>
      <c r="D498" s="53"/>
      <c r="E498" s="53"/>
      <c r="F498" s="80">
        <v>1.0</v>
      </c>
      <c r="G498" s="53"/>
      <c r="H498" s="53"/>
      <c r="I498" s="111"/>
      <c r="J498" s="53"/>
      <c r="K498" s="53"/>
      <c r="L498" s="53"/>
      <c r="M498" s="53"/>
      <c r="N498" s="80"/>
      <c r="O498" s="53"/>
      <c r="P498" s="12"/>
    </row>
    <row r="499">
      <c r="A499" s="111"/>
      <c r="B499" s="53"/>
      <c r="C499" s="53"/>
      <c r="D499" s="53"/>
      <c r="E499" s="53"/>
      <c r="F499" s="80"/>
      <c r="G499" s="75"/>
      <c r="H499" s="53"/>
      <c r="I499" s="111"/>
      <c r="J499" s="53"/>
      <c r="K499" s="53"/>
      <c r="L499" s="53"/>
      <c r="M499" s="53"/>
      <c r="N499" s="80"/>
      <c r="O499" s="75"/>
      <c r="P499" s="12"/>
    </row>
    <row r="500">
      <c r="A500" s="111" t="s">
        <v>426</v>
      </c>
      <c r="B500" s="53"/>
      <c r="C500" s="53"/>
      <c r="D500" s="53"/>
      <c r="E500" s="53"/>
      <c r="F500" s="80">
        <v>1.0</v>
      </c>
      <c r="G500" s="75"/>
      <c r="H500" s="53"/>
      <c r="I500" s="111"/>
      <c r="J500" s="53"/>
      <c r="K500" s="53"/>
      <c r="L500" s="53"/>
      <c r="M500" s="53"/>
      <c r="N500" s="80"/>
      <c r="O500" s="53"/>
      <c r="P500" s="12"/>
    </row>
    <row r="501">
      <c r="A501" s="111" t="s">
        <v>427</v>
      </c>
      <c r="B501" s="53"/>
      <c r="C501" s="53"/>
      <c r="D501" s="53"/>
      <c r="E501" s="53"/>
      <c r="F501" s="80">
        <v>1.0</v>
      </c>
      <c r="G501" s="80"/>
      <c r="H501" s="53"/>
      <c r="I501" s="111"/>
      <c r="J501" s="53"/>
      <c r="K501" s="53"/>
      <c r="L501" s="53"/>
      <c r="M501" s="53"/>
      <c r="N501" s="80"/>
      <c r="O501" s="81"/>
      <c r="P501" s="12"/>
    </row>
    <row r="502">
      <c r="A502" s="111" t="s">
        <v>428</v>
      </c>
      <c r="B502" s="53"/>
      <c r="C502" s="53"/>
      <c r="D502" s="53"/>
      <c r="E502" s="53"/>
      <c r="F502" s="80">
        <v>1.0</v>
      </c>
      <c r="G502" s="75"/>
      <c r="H502" s="53"/>
      <c r="I502" s="111"/>
      <c r="J502" s="53"/>
      <c r="K502" s="53"/>
      <c r="L502" s="53"/>
      <c r="M502" s="53"/>
      <c r="N502" s="80"/>
      <c r="O502" s="75"/>
      <c r="P502" s="12"/>
    </row>
    <row r="503">
      <c r="A503" s="111" t="s">
        <v>429</v>
      </c>
      <c r="B503" s="53"/>
      <c r="C503" s="53"/>
      <c r="D503" s="53"/>
      <c r="E503" s="53"/>
      <c r="F503" s="80">
        <v>1.0</v>
      </c>
      <c r="G503" s="81"/>
      <c r="H503" s="53"/>
      <c r="I503" s="111"/>
      <c r="J503" s="53"/>
      <c r="K503" s="53"/>
      <c r="L503" s="53"/>
      <c r="M503" s="53"/>
      <c r="N503" s="80"/>
      <c r="O503" s="80"/>
      <c r="P503" s="12"/>
    </row>
    <row r="504">
      <c r="A504" s="111"/>
      <c r="B504" s="53"/>
      <c r="C504" s="53"/>
      <c r="D504" s="53"/>
      <c r="E504" s="53"/>
      <c r="F504" s="80"/>
      <c r="G504" s="81"/>
      <c r="H504" s="53"/>
      <c r="I504" s="111"/>
      <c r="J504" s="53"/>
      <c r="K504" s="53"/>
      <c r="L504" s="53"/>
      <c r="M504" s="53"/>
      <c r="N504" s="80"/>
      <c r="O504" s="80"/>
      <c r="P504" s="12"/>
    </row>
    <row r="505">
      <c r="A505" s="111" t="s">
        <v>430</v>
      </c>
      <c r="B505" s="53"/>
      <c r="C505" s="53"/>
      <c r="D505" s="53"/>
      <c r="E505" s="53"/>
      <c r="F505" s="80">
        <v>1.0</v>
      </c>
      <c r="G505" s="75"/>
      <c r="H505" s="53"/>
      <c r="I505" s="111"/>
      <c r="J505" s="53"/>
      <c r="K505" s="53"/>
      <c r="L505" s="53"/>
      <c r="M505" s="53"/>
      <c r="N505" s="80"/>
      <c r="O505" s="80"/>
      <c r="P505" s="12"/>
    </row>
    <row r="506">
      <c r="A506" s="111"/>
      <c r="B506" s="53"/>
      <c r="C506" s="53"/>
      <c r="D506" s="53"/>
      <c r="E506" s="53"/>
      <c r="F506" s="80"/>
      <c r="G506" s="75"/>
      <c r="H506" s="53"/>
      <c r="I506" s="111"/>
      <c r="J506" s="53"/>
      <c r="K506" s="53"/>
      <c r="L506" s="53"/>
      <c r="M506" s="53"/>
      <c r="N506" s="80"/>
      <c r="O506" s="81"/>
      <c r="P506" s="12"/>
    </row>
    <row r="507">
      <c r="A507" s="111" t="s">
        <v>431</v>
      </c>
      <c r="B507" s="53"/>
      <c r="C507" s="53"/>
      <c r="D507" s="53"/>
      <c r="E507" s="53"/>
      <c r="F507" s="80">
        <v>1.0</v>
      </c>
      <c r="G507" s="75"/>
      <c r="H507" s="53"/>
      <c r="I507" s="111"/>
      <c r="J507" s="53"/>
      <c r="K507" s="53"/>
      <c r="L507" s="53"/>
      <c r="M507" s="53"/>
      <c r="N507" s="80"/>
      <c r="O507" s="75"/>
      <c r="P507" s="12"/>
    </row>
    <row r="508">
      <c r="A508" s="111"/>
      <c r="B508" s="53"/>
      <c r="C508" s="53"/>
      <c r="D508" s="53"/>
      <c r="E508" s="53"/>
      <c r="F508" s="80"/>
      <c r="G508" s="75"/>
      <c r="H508" s="53"/>
      <c r="I508" s="111"/>
      <c r="J508" s="53"/>
      <c r="K508" s="53"/>
      <c r="L508" s="53"/>
      <c r="M508" s="53"/>
      <c r="N508" s="80"/>
      <c r="O508" s="81"/>
      <c r="P508" s="12"/>
    </row>
    <row r="509">
      <c r="A509" s="111"/>
      <c r="B509" s="53"/>
      <c r="C509" s="53"/>
      <c r="D509" s="53"/>
      <c r="E509" s="53"/>
      <c r="F509" s="53"/>
      <c r="G509" s="53"/>
      <c r="H509" s="53"/>
      <c r="I509" s="111"/>
      <c r="J509" s="53"/>
      <c r="K509" s="53"/>
      <c r="L509" s="53"/>
      <c r="M509" s="53"/>
      <c r="N509" s="75"/>
      <c r="O509" s="75"/>
    </row>
    <row r="510">
      <c r="A510" s="101" t="s">
        <v>102</v>
      </c>
      <c r="B510" s="101" t="s">
        <v>102</v>
      </c>
      <c r="C510" s="101" t="s">
        <v>102</v>
      </c>
      <c r="D510" s="101" t="s">
        <v>102</v>
      </c>
      <c r="E510" s="101" t="s">
        <v>102</v>
      </c>
      <c r="F510" s="101" t="s">
        <v>102</v>
      </c>
      <c r="G510" s="101" t="s">
        <v>102</v>
      </c>
      <c r="H510" s="101" t="s">
        <v>102</v>
      </c>
      <c r="I510" s="101" t="s">
        <v>102</v>
      </c>
      <c r="J510" s="101" t="s">
        <v>102</v>
      </c>
      <c r="K510" s="101" t="s">
        <v>102</v>
      </c>
      <c r="L510" s="101" t="s">
        <v>102</v>
      </c>
      <c r="M510" s="101" t="s">
        <v>102</v>
      </c>
      <c r="N510" s="101" t="s">
        <v>102</v>
      </c>
      <c r="O510" s="101" t="s">
        <v>102</v>
      </c>
      <c r="P510" s="131" t="s">
        <v>102</v>
      </c>
    </row>
    <row r="511">
      <c r="A511" s="102"/>
      <c r="B511" s="3"/>
      <c r="C511" s="3"/>
      <c r="D511" s="3"/>
      <c r="E511" s="3"/>
      <c r="F511" s="3"/>
      <c r="G511" s="3"/>
      <c r="H511" s="3"/>
      <c r="I511" s="102"/>
      <c r="J511" s="3"/>
      <c r="K511" s="3"/>
      <c r="L511" s="3"/>
      <c r="M511" s="3"/>
      <c r="N511" s="3"/>
      <c r="O511" s="3"/>
    </row>
    <row r="512">
      <c r="A512" s="102"/>
      <c r="B512" s="3"/>
      <c r="C512" s="3"/>
      <c r="D512" s="3"/>
      <c r="E512" s="3"/>
      <c r="F512" s="3"/>
      <c r="G512" s="3"/>
      <c r="H512" s="3"/>
      <c r="I512" s="102"/>
      <c r="J512" s="3"/>
      <c r="K512" s="3"/>
      <c r="L512" s="3"/>
      <c r="M512" s="3"/>
      <c r="N512" s="3"/>
      <c r="O512" s="3"/>
    </row>
    <row r="513">
      <c r="A513" s="103" t="s">
        <v>432</v>
      </c>
      <c r="B513" s="59" t="s">
        <v>38</v>
      </c>
      <c r="C513" s="59" t="s">
        <v>39</v>
      </c>
      <c r="D513" s="115" t="s">
        <v>40</v>
      </c>
      <c r="E513" s="59" t="s">
        <v>41</v>
      </c>
      <c r="F513" s="59" t="s">
        <v>42</v>
      </c>
      <c r="G513" s="59" t="s">
        <v>43</v>
      </c>
      <c r="H513" s="116" t="s">
        <v>44</v>
      </c>
      <c r="I513" s="107"/>
      <c r="J513" s="59" t="s">
        <v>38</v>
      </c>
      <c r="K513" s="59" t="s">
        <v>39</v>
      </c>
      <c r="L513" s="59" t="s">
        <v>40</v>
      </c>
      <c r="M513" s="59" t="s">
        <v>41</v>
      </c>
      <c r="N513" s="59" t="s">
        <v>42</v>
      </c>
      <c r="O513" s="59" t="s">
        <v>43</v>
      </c>
    </row>
    <row r="514">
      <c r="A514" s="106" t="s">
        <v>27</v>
      </c>
      <c r="B514" s="50">
        <f t="shared" ref="B514:G514" si="21">sumUpToRowWithEnd(B525:B1070)</f>
        <v>18</v>
      </c>
      <c r="C514" s="50">
        <f t="shared" si="21"/>
        <v>12</v>
      </c>
      <c r="D514" s="50">
        <f t="shared" si="21"/>
        <v>32</v>
      </c>
      <c r="E514" s="50">
        <f t="shared" si="21"/>
        <v>22</v>
      </c>
      <c r="F514" s="50">
        <f t="shared" si="21"/>
        <v>22</v>
      </c>
      <c r="G514" s="50">
        <f t="shared" si="21"/>
        <v>0</v>
      </c>
      <c r="H514" s="59"/>
      <c r="I514" s="107"/>
      <c r="J514" s="50">
        <f t="shared" ref="J514:O514" si="22">sumUpToRowWithEnd(J525:J1070)</f>
        <v>17</v>
      </c>
      <c r="K514" s="50">
        <f t="shared" si="22"/>
        <v>13</v>
      </c>
      <c r="L514" s="50">
        <f t="shared" si="22"/>
        <v>53</v>
      </c>
      <c r="M514" s="50">
        <f t="shared" si="22"/>
        <v>23</v>
      </c>
      <c r="N514" s="50">
        <f t="shared" si="22"/>
        <v>0</v>
      </c>
      <c r="O514" s="50">
        <f t="shared" si="22"/>
        <v>0</v>
      </c>
      <c r="P514" s="74"/>
    </row>
    <row r="515">
      <c r="A515" s="108" t="s">
        <v>28</v>
      </c>
      <c r="B515" s="109">
        <f>K514/J514</f>
        <v>0.7647058824</v>
      </c>
      <c r="C515" s="110">
        <f>B516</f>
        <v>0.6666666667</v>
      </c>
      <c r="D515" s="110">
        <f>B517</f>
        <v>0.7123287671</v>
      </c>
      <c r="E515" s="53"/>
      <c r="F515" s="53"/>
      <c r="G515" s="53"/>
      <c r="H515" s="53"/>
      <c r="I515" s="111"/>
      <c r="J515" s="53"/>
      <c r="K515" s="53"/>
      <c r="L515" s="53"/>
      <c r="M515" s="53"/>
      <c r="N515" s="53"/>
      <c r="O515" s="53"/>
    </row>
    <row r="516">
      <c r="A516" s="108" t="s">
        <v>29</v>
      </c>
      <c r="B516" s="109">
        <f>C514/B514</f>
        <v>0.6666666667</v>
      </c>
      <c r="C516" s="53"/>
      <c r="D516" s="53"/>
      <c r="E516" s="53"/>
      <c r="F516" s="53"/>
      <c r="G516" s="53"/>
      <c r="H516" s="53"/>
      <c r="I516" s="111"/>
      <c r="J516" s="53"/>
      <c r="K516" s="53"/>
      <c r="L516" s="53"/>
      <c r="M516" s="53"/>
      <c r="N516" s="53"/>
      <c r="O516" s="53"/>
    </row>
    <row r="517">
      <c r="A517" s="108" t="s">
        <v>30</v>
      </c>
      <c r="B517" s="109">
        <f>2*B515*B516/(B515+B516)</f>
        <v>0.7123287671</v>
      </c>
      <c r="C517" s="53"/>
      <c r="D517" s="53"/>
      <c r="E517" s="53"/>
      <c r="F517" s="53"/>
      <c r="G517" s="53"/>
      <c r="H517" s="53"/>
      <c r="I517" s="111"/>
      <c r="J517" s="53"/>
      <c r="K517" s="53"/>
      <c r="L517" s="53"/>
      <c r="M517" s="53"/>
      <c r="N517" s="53"/>
      <c r="O517" s="53"/>
    </row>
    <row r="518">
      <c r="A518" s="108" t="s">
        <v>31</v>
      </c>
      <c r="B518" s="109">
        <f>M514/L514</f>
        <v>0.4339622642</v>
      </c>
      <c r="C518" s="110">
        <f>B519</f>
        <v>0.6875</v>
      </c>
      <c r="D518" s="110">
        <f>B520</f>
        <v>0.5320715037</v>
      </c>
      <c r="E518" s="53"/>
      <c r="F518" s="53"/>
      <c r="G518" s="53"/>
      <c r="H518" s="53"/>
      <c r="I518" s="111"/>
      <c r="J518" s="53"/>
      <c r="K518" s="53"/>
      <c r="L518" s="53"/>
      <c r="M518" s="53"/>
      <c r="N518" s="53"/>
      <c r="O518" s="53"/>
    </row>
    <row r="519">
      <c r="A519" s="108" t="s">
        <v>32</v>
      </c>
      <c r="B519" s="109">
        <f>E514/D514</f>
        <v>0.6875</v>
      </c>
      <c r="C519" s="53"/>
      <c r="D519" s="53"/>
      <c r="E519" s="53"/>
      <c r="F519" s="53"/>
      <c r="G519" s="53"/>
      <c r="H519" s="53"/>
      <c r="I519" s="111"/>
      <c r="J519" s="53"/>
      <c r="K519" s="53"/>
      <c r="L519" s="53"/>
      <c r="M519" s="53"/>
      <c r="N519" s="53"/>
      <c r="O519" s="53"/>
    </row>
    <row r="520">
      <c r="A520" s="108" t="s">
        <v>33</v>
      </c>
      <c r="B520" s="109">
        <f>2*B518*B519/(B518+B519)</f>
        <v>0.5320715037</v>
      </c>
      <c r="C520" s="53"/>
      <c r="D520" s="53"/>
      <c r="E520" s="53"/>
      <c r="F520" s="53"/>
      <c r="G520" s="53"/>
      <c r="H520" s="53"/>
      <c r="I520" s="111"/>
      <c r="J520" s="53"/>
      <c r="K520" s="53"/>
      <c r="L520" s="53"/>
      <c r="M520" s="53"/>
      <c r="N520" s="53"/>
      <c r="O520" s="53"/>
    </row>
    <row r="521">
      <c r="A521" s="108" t="s">
        <v>34</v>
      </c>
      <c r="B521" s="109" t="str">
        <f>O514/N514</f>
        <v>#DIV/0!</v>
      </c>
      <c r="C521" s="110">
        <f>B522</f>
        <v>0</v>
      </c>
      <c r="D521" s="110" t="str">
        <f>B523</f>
        <v>#DIV/0!</v>
      </c>
      <c r="E521" s="53"/>
      <c r="F521" s="53"/>
      <c r="G521" s="53"/>
      <c r="H521" s="53"/>
      <c r="I521" s="111"/>
      <c r="J521" s="53"/>
      <c r="K521" s="53"/>
      <c r="L521" s="53"/>
      <c r="M521" s="53"/>
      <c r="N521" s="53"/>
      <c r="O521" s="53"/>
    </row>
    <row r="522">
      <c r="A522" s="108" t="s">
        <v>35</v>
      </c>
      <c r="B522" s="109">
        <f>G514/F514</f>
        <v>0</v>
      </c>
      <c r="C522" s="53"/>
      <c r="D522" s="53"/>
      <c r="E522" s="53"/>
      <c r="F522" s="53"/>
      <c r="G522" s="53"/>
      <c r="H522" s="53"/>
      <c r="I522" s="111"/>
      <c r="J522" s="53"/>
      <c r="K522" s="53"/>
      <c r="L522" s="53"/>
      <c r="M522" s="53"/>
      <c r="N522" s="53"/>
      <c r="O522" s="53"/>
    </row>
    <row r="523">
      <c r="A523" s="112" t="s">
        <v>36</v>
      </c>
      <c r="B523" s="113" t="str">
        <f>2*B521*B522/(B521+B522)</f>
        <v>#DIV/0!</v>
      </c>
      <c r="C523" s="53"/>
      <c r="D523" s="53"/>
      <c r="E523" s="53"/>
      <c r="F523" s="53"/>
      <c r="G523" s="53"/>
      <c r="H523" s="53"/>
      <c r="I523" s="111"/>
      <c r="J523" s="53"/>
      <c r="K523" s="53"/>
      <c r="L523" s="53"/>
      <c r="M523" s="53"/>
      <c r="N523" s="53"/>
      <c r="O523" s="53"/>
    </row>
    <row r="524">
      <c r="A524" s="111"/>
      <c r="B524" s="53"/>
      <c r="C524" s="53"/>
      <c r="D524" s="53"/>
      <c r="E524" s="53"/>
      <c r="F524" s="53"/>
      <c r="G524" s="53"/>
      <c r="H524" s="53"/>
      <c r="I524" s="111"/>
      <c r="J524" s="53"/>
      <c r="K524" s="53"/>
      <c r="L524" s="53"/>
      <c r="M524" s="53"/>
      <c r="N524" s="53"/>
      <c r="O524" s="53"/>
    </row>
    <row r="525">
      <c r="A525" s="114" t="s">
        <v>37</v>
      </c>
      <c r="B525" s="59" t="s">
        <v>38</v>
      </c>
      <c r="C525" s="59" t="s">
        <v>39</v>
      </c>
      <c r="D525" s="115" t="s">
        <v>40</v>
      </c>
      <c r="E525" s="59" t="s">
        <v>41</v>
      </c>
      <c r="F525" s="59" t="s">
        <v>42</v>
      </c>
      <c r="G525" s="59" t="s">
        <v>43</v>
      </c>
      <c r="H525" s="116" t="s">
        <v>44</v>
      </c>
      <c r="I525" s="107"/>
      <c r="J525" s="59" t="s">
        <v>38</v>
      </c>
      <c r="K525" s="59" t="s">
        <v>39</v>
      </c>
      <c r="L525" s="59" t="s">
        <v>40</v>
      </c>
      <c r="M525" s="59" t="s">
        <v>41</v>
      </c>
      <c r="N525" s="59" t="s">
        <v>42</v>
      </c>
      <c r="O525" s="59" t="s">
        <v>43</v>
      </c>
      <c r="P525" s="117" t="s">
        <v>45</v>
      </c>
      <c r="Q525" s="133" t="s">
        <v>433</v>
      </c>
    </row>
    <row r="526">
      <c r="A526" s="121" t="s">
        <v>434</v>
      </c>
      <c r="B526" s="80">
        <v>1.0</v>
      </c>
      <c r="C526" s="80">
        <v>1.0</v>
      </c>
      <c r="D526" s="80">
        <v>3.0</v>
      </c>
      <c r="E526" s="80">
        <v>3.0</v>
      </c>
      <c r="F526" s="53"/>
      <c r="G526" s="53"/>
      <c r="H526" s="53"/>
      <c r="I526" s="124" t="s">
        <v>435</v>
      </c>
      <c r="J526" s="80">
        <v>1.0</v>
      </c>
      <c r="K526" s="80">
        <v>1.0</v>
      </c>
      <c r="L526" s="80">
        <v>3.0</v>
      </c>
      <c r="M526" s="80">
        <v>3.0</v>
      </c>
      <c r="N526" s="53"/>
      <c r="O526" s="53"/>
      <c r="P526" s="53"/>
    </row>
    <row r="527">
      <c r="A527" s="122" t="s">
        <v>436</v>
      </c>
      <c r="B527" s="80">
        <v>1.0</v>
      </c>
      <c r="C527" s="80">
        <v>1.0</v>
      </c>
      <c r="D527" s="80">
        <v>6.0</v>
      </c>
      <c r="E527" s="80">
        <v>3.5</v>
      </c>
      <c r="F527" s="53"/>
      <c r="G527" s="53"/>
      <c r="H527" s="53"/>
      <c r="I527" s="121" t="s">
        <v>437</v>
      </c>
      <c r="J527" s="80">
        <v>1.0</v>
      </c>
      <c r="K527" s="80">
        <v>1.0</v>
      </c>
      <c r="L527" s="80">
        <v>2.0</v>
      </c>
      <c r="M527" s="80">
        <v>2.0</v>
      </c>
      <c r="N527" s="53"/>
      <c r="O527" s="53"/>
      <c r="P527" s="53"/>
    </row>
    <row r="528">
      <c r="A528" s="121" t="s">
        <v>438</v>
      </c>
      <c r="B528" s="80">
        <v>1.0</v>
      </c>
      <c r="C528" s="80">
        <v>1.0</v>
      </c>
      <c r="D528" s="80">
        <v>2.0</v>
      </c>
      <c r="E528" s="80">
        <v>2.0</v>
      </c>
      <c r="F528" s="53"/>
      <c r="G528" s="53"/>
      <c r="H528" s="53"/>
      <c r="I528" s="124" t="s">
        <v>439</v>
      </c>
      <c r="J528" s="80">
        <v>1.0</v>
      </c>
      <c r="K528" s="80">
        <v>1.0</v>
      </c>
      <c r="L528" s="80">
        <v>2.0</v>
      </c>
      <c r="M528" s="80">
        <v>2.0</v>
      </c>
      <c r="N528" s="53"/>
      <c r="O528" s="53"/>
      <c r="P528" s="53"/>
    </row>
    <row r="529">
      <c r="A529" s="111"/>
      <c r="B529" s="53"/>
      <c r="C529" s="53"/>
      <c r="D529" s="53"/>
      <c r="E529" s="53"/>
      <c r="F529" s="53"/>
      <c r="G529" s="53"/>
      <c r="H529" s="53"/>
      <c r="I529" s="122" t="s">
        <v>440</v>
      </c>
      <c r="J529" s="81">
        <v>1.0</v>
      </c>
      <c r="K529" s="81">
        <v>0.5</v>
      </c>
      <c r="L529" s="81">
        <v>2.0</v>
      </c>
      <c r="M529" s="81">
        <v>1.0</v>
      </c>
      <c r="N529" s="53"/>
      <c r="O529" s="53"/>
      <c r="P529" s="3"/>
    </row>
    <row r="530">
      <c r="A530" s="111"/>
      <c r="B530" s="53"/>
      <c r="C530" s="53"/>
      <c r="D530" s="53"/>
      <c r="E530" s="53"/>
      <c r="F530" s="53"/>
      <c r="G530" s="53"/>
      <c r="H530" s="53"/>
      <c r="I530" s="111"/>
      <c r="J530" s="53"/>
      <c r="K530" s="53"/>
      <c r="L530" s="53"/>
      <c r="M530" s="53"/>
      <c r="N530" s="53"/>
      <c r="O530" s="53"/>
      <c r="P530" s="3"/>
    </row>
    <row r="531">
      <c r="A531" s="114" t="s">
        <v>52</v>
      </c>
      <c r="B531" s="73"/>
      <c r="C531" s="73"/>
      <c r="D531" s="73"/>
      <c r="E531" s="73"/>
      <c r="F531" s="73"/>
      <c r="G531" s="73"/>
      <c r="H531" s="73"/>
      <c r="I531" s="114"/>
      <c r="J531" s="73"/>
      <c r="K531" s="73"/>
      <c r="L531" s="73"/>
      <c r="M531" s="73"/>
      <c r="N531" s="73"/>
      <c r="O531" s="73"/>
      <c r="P531" s="123"/>
    </row>
    <row r="532">
      <c r="A532" s="129" t="s">
        <v>441</v>
      </c>
      <c r="B532" s="80">
        <v>1.0</v>
      </c>
      <c r="C532" s="80"/>
      <c r="D532" s="134"/>
      <c r="E532" s="75"/>
      <c r="F532" s="53"/>
      <c r="G532" s="53"/>
      <c r="H532" s="53"/>
      <c r="I532" s="130"/>
      <c r="J532" s="80"/>
      <c r="K532" s="80"/>
      <c r="L532" s="75"/>
      <c r="M532" s="75"/>
      <c r="N532" s="53"/>
      <c r="O532" s="53"/>
      <c r="P532" s="126"/>
    </row>
    <row r="533">
      <c r="A533" s="118" t="s">
        <v>442</v>
      </c>
      <c r="B533" s="80">
        <v>1.0</v>
      </c>
      <c r="C533" s="80">
        <v>1.0</v>
      </c>
      <c r="D533" s="134"/>
      <c r="E533" s="75"/>
      <c r="F533" s="53"/>
      <c r="G533" s="53"/>
      <c r="H533" s="53"/>
      <c r="I533" s="125" t="s">
        <v>443</v>
      </c>
      <c r="J533" s="80">
        <v>1.0</v>
      </c>
      <c r="K533" s="80">
        <v>1.0</v>
      </c>
      <c r="L533" s="80">
        <v>1.0</v>
      </c>
      <c r="M533" s="80"/>
      <c r="N533" s="53"/>
      <c r="O533" s="53"/>
      <c r="P533" s="126"/>
    </row>
    <row r="534">
      <c r="A534" s="111"/>
      <c r="B534" s="75"/>
      <c r="C534" s="80"/>
      <c r="D534" s="80"/>
      <c r="E534" s="75"/>
      <c r="F534" s="53"/>
      <c r="G534" s="53"/>
      <c r="H534" s="75"/>
      <c r="I534" s="111"/>
      <c r="J534" s="81"/>
      <c r="K534" s="81"/>
      <c r="L534" s="81"/>
      <c r="M534" s="81"/>
      <c r="N534" s="53"/>
      <c r="O534" s="53"/>
      <c r="P534" s="12"/>
    </row>
    <row r="535">
      <c r="A535" s="122" t="s">
        <v>444</v>
      </c>
      <c r="B535" s="80">
        <v>1.0</v>
      </c>
      <c r="C535" s="80">
        <v>1.0</v>
      </c>
      <c r="D535" s="80">
        <v>2.0</v>
      </c>
      <c r="E535" s="80">
        <v>1.5</v>
      </c>
      <c r="F535" s="53"/>
      <c r="G535" s="53"/>
      <c r="H535" s="53"/>
      <c r="I535" s="125" t="s">
        <v>445</v>
      </c>
      <c r="J535" s="81">
        <v>1.0</v>
      </c>
      <c r="K535" s="81">
        <v>1.0</v>
      </c>
      <c r="L535" s="81">
        <v>4.0</v>
      </c>
      <c r="M535" s="81">
        <v>1.0</v>
      </c>
      <c r="N535" s="53"/>
      <c r="O535" s="53"/>
      <c r="P535" s="12"/>
    </row>
    <row r="536">
      <c r="A536" s="122"/>
      <c r="B536" s="80"/>
      <c r="C536" s="80"/>
      <c r="D536" s="80"/>
      <c r="E536" s="80"/>
      <c r="F536" s="53"/>
      <c r="G536" s="53"/>
      <c r="H536" s="53"/>
      <c r="I536" s="128" t="s">
        <v>446</v>
      </c>
      <c r="J536" s="81">
        <v>1.0</v>
      </c>
      <c r="K536" s="81">
        <v>0.5</v>
      </c>
      <c r="L536" s="81">
        <v>1.0</v>
      </c>
      <c r="M536" s="81">
        <v>0.5</v>
      </c>
      <c r="N536" s="53"/>
      <c r="O536" s="53"/>
      <c r="P536" s="12"/>
    </row>
    <row r="537">
      <c r="A537" s="121" t="s">
        <v>447</v>
      </c>
      <c r="B537" s="80">
        <v>1.0</v>
      </c>
      <c r="C537" s="80">
        <v>1.0</v>
      </c>
      <c r="D537" s="80">
        <v>2.0</v>
      </c>
      <c r="E537" s="80">
        <v>2.0</v>
      </c>
      <c r="F537" s="53"/>
      <c r="G537" s="53"/>
      <c r="H537" s="75"/>
      <c r="I537" s="124" t="s">
        <v>448</v>
      </c>
      <c r="J537" s="80">
        <v>1.0</v>
      </c>
      <c r="K537" s="80">
        <v>1.0</v>
      </c>
      <c r="L537" s="80">
        <v>2.0</v>
      </c>
      <c r="M537" s="80">
        <v>2.0</v>
      </c>
      <c r="N537" s="53"/>
      <c r="O537" s="53"/>
      <c r="P537" s="126"/>
    </row>
    <row r="538">
      <c r="A538" s="122" t="s">
        <v>449</v>
      </c>
      <c r="B538" s="80">
        <v>1.0</v>
      </c>
      <c r="C538" s="80">
        <v>1.0</v>
      </c>
      <c r="D538" s="80">
        <v>2.0</v>
      </c>
      <c r="E538" s="80">
        <v>0.5</v>
      </c>
      <c r="F538" s="53"/>
      <c r="G538" s="53"/>
      <c r="H538" s="53"/>
      <c r="I538" s="122" t="s">
        <v>450</v>
      </c>
      <c r="J538" s="80">
        <v>1.0</v>
      </c>
      <c r="K538" s="80">
        <v>1.0</v>
      </c>
      <c r="L538" s="80">
        <v>3.0</v>
      </c>
      <c r="M538" s="80">
        <v>1.5</v>
      </c>
      <c r="N538" s="53"/>
      <c r="O538" s="53"/>
      <c r="P538" s="126"/>
    </row>
    <row r="539">
      <c r="A539" s="122" t="s">
        <v>451</v>
      </c>
      <c r="B539" s="80">
        <v>1.0</v>
      </c>
      <c r="C539" s="80">
        <v>1.0</v>
      </c>
      <c r="D539" s="80">
        <v>3.0</v>
      </c>
      <c r="E539" s="80">
        <v>3.0</v>
      </c>
      <c r="F539" s="53"/>
      <c r="G539" s="53"/>
      <c r="H539" s="53"/>
      <c r="I539" s="122" t="s">
        <v>452</v>
      </c>
      <c r="J539" s="81">
        <v>1.0</v>
      </c>
      <c r="K539" s="81">
        <v>1.0</v>
      </c>
      <c r="L539" s="81">
        <v>5.0</v>
      </c>
      <c r="M539" s="81">
        <v>3.0</v>
      </c>
      <c r="N539" s="53"/>
      <c r="O539" s="53"/>
      <c r="P539" s="12"/>
    </row>
    <row r="540">
      <c r="A540" s="127" t="s">
        <v>453</v>
      </c>
      <c r="B540" s="80">
        <v>1.0</v>
      </c>
      <c r="C540" s="80">
        <v>0.5</v>
      </c>
      <c r="D540" s="80"/>
      <c r="E540" s="75"/>
      <c r="F540" s="53"/>
      <c r="G540" s="53"/>
      <c r="H540" s="53"/>
      <c r="I540" s="130" t="s">
        <v>454</v>
      </c>
      <c r="J540" s="81">
        <v>1.0</v>
      </c>
      <c r="K540" s="81">
        <v>0.5</v>
      </c>
      <c r="L540" s="81">
        <v>6.0</v>
      </c>
      <c r="M540" s="81">
        <v>0.5</v>
      </c>
      <c r="N540" s="53"/>
      <c r="O540" s="53"/>
      <c r="P540" s="12"/>
    </row>
    <row r="541">
      <c r="A541" s="140" t="s">
        <v>455</v>
      </c>
      <c r="B541" s="80">
        <v>1.0</v>
      </c>
      <c r="C541" s="80">
        <v>0.5</v>
      </c>
      <c r="D541" s="80"/>
      <c r="E541" s="75"/>
      <c r="F541" s="53"/>
      <c r="G541" s="53"/>
      <c r="H541" s="75"/>
      <c r="I541" s="125"/>
      <c r="J541" s="81"/>
      <c r="K541" s="81"/>
      <c r="L541" s="81"/>
      <c r="M541" s="81"/>
      <c r="N541" s="53"/>
      <c r="O541" s="53"/>
      <c r="P541" s="12"/>
    </row>
    <row r="542">
      <c r="A542" s="127" t="s">
        <v>456</v>
      </c>
      <c r="B542" s="80">
        <v>1.0</v>
      </c>
      <c r="C542" s="80">
        <v>0.5</v>
      </c>
      <c r="D542" s="80"/>
      <c r="E542" s="80"/>
      <c r="F542" s="53"/>
      <c r="G542" s="53"/>
      <c r="H542" s="53"/>
      <c r="I542" s="129"/>
      <c r="J542" s="81"/>
      <c r="K542" s="81"/>
      <c r="L542" s="81"/>
      <c r="M542" s="81"/>
      <c r="N542" s="53"/>
      <c r="O542" s="53"/>
      <c r="P542" s="12"/>
    </row>
    <row r="543">
      <c r="A543" s="111" t="s">
        <v>457</v>
      </c>
      <c r="B543" s="80">
        <v>1.0</v>
      </c>
      <c r="C543" s="80"/>
      <c r="D543" s="80"/>
      <c r="E543" s="75"/>
      <c r="F543" s="53"/>
      <c r="G543" s="53"/>
      <c r="H543" s="75"/>
      <c r="I543" s="122"/>
      <c r="J543" s="75"/>
      <c r="K543" s="75"/>
      <c r="L543" s="75"/>
      <c r="M543" s="75"/>
      <c r="N543" s="53"/>
      <c r="O543" s="53"/>
      <c r="P543" s="126"/>
    </row>
    <row r="544">
      <c r="A544" s="111" t="s">
        <v>458</v>
      </c>
      <c r="B544" s="80">
        <v>1.0</v>
      </c>
      <c r="C544" s="80"/>
      <c r="D544" s="80"/>
      <c r="E544" s="75"/>
      <c r="F544" s="53"/>
      <c r="G544" s="53"/>
      <c r="H544" s="53"/>
      <c r="I544" s="122"/>
      <c r="J544" s="80"/>
      <c r="K544" s="80"/>
      <c r="L544" s="80"/>
      <c r="M544" s="80"/>
      <c r="N544" s="53"/>
      <c r="O544" s="53"/>
      <c r="P544" s="126"/>
    </row>
    <row r="545">
      <c r="A545" s="118" t="s">
        <v>459</v>
      </c>
      <c r="B545" s="80">
        <v>1.0</v>
      </c>
      <c r="C545" s="80">
        <v>1.0</v>
      </c>
      <c r="D545" s="80"/>
      <c r="E545" s="80"/>
      <c r="F545" s="53"/>
      <c r="G545" s="53"/>
      <c r="H545" s="53"/>
      <c r="I545" s="122" t="s">
        <v>460</v>
      </c>
      <c r="J545" s="80">
        <v>1.0</v>
      </c>
      <c r="K545" s="80">
        <v>1.0</v>
      </c>
      <c r="L545" s="80">
        <v>2.0</v>
      </c>
      <c r="M545" s="80">
        <v>0.5</v>
      </c>
      <c r="N545" s="53"/>
      <c r="O545" s="53"/>
      <c r="P545" s="126"/>
    </row>
    <row r="546">
      <c r="A546" s="122" t="s">
        <v>461</v>
      </c>
      <c r="B546" s="80">
        <v>1.0</v>
      </c>
      <c r="C546" s="80"/>
      <c r="D546" s="80">
        <v>5.0</v>
      </c>
      <c r="E546" s="80">
        <v>2.5</v>
      </c>
      <c r="F546" s="53"/>
      <c r="G546" s="53"/>
      <c r="H546" s="53"/>
      <c r="I546" s="111"/>
      <c r="J546" s="75"/>
      <c r="K546" s="75"/>
      <c r="L546" s="75"/>
      <c r="M546" s="75"/>
      <c r="N546" s="53"/>
      <c r="O546" s="53"/>
      <c r="P546" s="126"/>
    </row>
    <row r="547">
      <c r="A547" s="141" t="s">
        <v>462</v>
      </c>
      <c r="B547" s="80">
        <v>1.0</v>
      </c>
      <c r="C547" s="81">
        <v>0.5</v>
      </c>
      <c r="D547" s="81"/>
      <c r="E547" s="53"/>
      <c r="F547" s="53"/>
      <c r="G547" s="53"/>
      <c r="H547" s="53"/>
      <c r="I547" s="122" t="s">
        <v>463</v>
      </c>
      <c r="J547" s="81">
        <v>1.0</v>
      </c>
      <c r="K547" s="81">
        <v>0.5</v>
      </c>
      <c r="L547" s="81">
        <v>2.0</v>
      </c>
      <c r="M547" s="81"/>
      <c r="N547" s="53"/>
      <c r="O547" s="53"/>
    </row>
    <row r="548">
      <c r="A548" s="122" t="s">
        <v>464</v>
      </c>
      <c r="B548" s="80">
        <v>1.0</v>
      </c>
      <c r="C548" s="81">
        <v>1.0</v>
      </c>
      <c r="D548" s="81">
        <v>7.0</v>
      </c>
      <c r="E548" s="81">
        <v>4.0</v>
      </c>
      <c r="F548" s="53"/>
      <c r="G548" s="53"/>
      <c r="H548" s="53"/>
      <c r="I548" s="122" t="s">
        <v>465</v>
      </c>
      <c r="J548" s="81">
        <v>1.0</v>
      </c>
      <c r="K548" s="81">
        <v>1.0</v>
      </c>
      <c r="L548" s="81">
        <v>11.0</v>
      </c>
      <c r="M548" s="81">
        <v>3.5</v>
      </c>
      <c r="N548" s="53"/>
      <c r="O548" s="53"/>
    </row>
    <row r="549">
      <c r="A549" s="111"/>
      <c r="B549" s="53"/>
      <c r="C549" s="53"/>
      <c r="D549" s="53"/>
      <c r="E549" s="53"/>
      <c r="F549" s="53"/>
      <c r="G549" s="53"/>
      <c r="H549" s="53"/>
      <c r="I549" s="125" t="s">
        <v>466</v>
      </c>
      <c r="J549" s="81">
        <v>1.0</v>
      </c>
      <c r="K549" s="81"/>
      <c r="L549" s="81">
        <v>1.0</v>
      </c>
      <c r="M549" s="81"/>
      <c r="N549" s="53"/>
      <c r="O549" s="53"/>
    </row>
    <row r="550">
      <c r="A550" s="111"/>
      <c r="B550" s="53"/>
      <c r="C550" s="53"/>
      <c r="D550" s="53"/>
      <c r="E550" s="53"/>
      <c r="F550" s="53"/>
      <c r="G550" s="53"/>
      <c r="H550" s="53"/>
      <c r="I550" s="130" t="s">
        <v>467</v>
      </c>
      <c r="J550" s="81">
        <v>1.0</v>
      </c>
      <c r="K550" s="81">
        <v>0.5</v>
      </c>
      <c r="L550" s="81">
        <v>2.0</v>
      </c>
      <c r="M550" s="81">
        <v>0.5</v>
      </c>
      <c r="N550" s="53"/>
      <c r="O550" s="53"/>
    </row>
    <row r="551">
      <c r="A551" s="111"/>
      <c r="B551" s="53"/>
      <c r="C551" s="53"/>
      <c r="D551" s="53"/>
      <c r="E551" s="53"/>
      <c r="F551" s="53"/>
      <c r="G551" s="53"/>
      <c r="H551" s="53"/>
      <c r="I551" s="139" t="s">
        <v>468</v>
      </c>
      <c r="J551" s="81">
        <v>1.0</v>
      </c>
      <c r="K551" s="81">
        <v>0.5</v>
      </c>
      <c r="L551" s="81">
        <v>4.0</v>
      </c>
      <c r="M551" s="81">
        <v>2.0</v>
      </c>
      <c r="N551" s="53"/>
      <c r="O551" s="53"/>
    </row>
    <row r="552">
      <c r="A552" s="114" t="s">
        <v>79</v>
      </c>
      <c r="B552" s="59"/>
      <c r="C552" s="59"/>
      <c r="D552" s="59"/>
      <c r="E552" s="59"/>
      <c r="F552" s="59"/>
      <c r="G552" s="59"/>
      <c r="H552" s="59"/>
      <c r="I552" s="107"/>
      <c r="J552" s="59"/>
      <c r="K552" s="59"/>
      <c r="L552" s="59"/>
      <c r="M552" s="59"/>
      <c r="N552" s="59"/>
      <c r="O552" s="59"/>
    </row>
    <row r="553">
      <c r="A553" s="111" t="s">
        <v>469</v>
      </c>
      <c r="B553" s="53"/>
      <c r="C553" s="53"/>
      <c r="D553" s="53"/>
      <c r="E553" s="53"/>
      <c r="F553" s="80">
        <v>1.0</v>
      </c>
      <c r="G553" s="80"/>
      <c r="H553" s="53"/>
      <c r="I553" s="120"/>
      <c r="J553" s="53"/>
      <c r="K553" s="53"/>
      <c r="L553" s="53"/>
      <c r="M553" s="53"/>
      <c r="N553" s="80"/>
      <c r="O553" s="80"/>
      <c r="P553" s="12"/>
    </row>
    <row r="554">
      <c r="A554" s="111" t="s">
        <v>470</v>
      </c>
      <c r="B554" s="53"/>
      <c r="C554" s="53"/>
      <c r="D554" s="53"/>
      <c r="E554" s="53"/>
      <c r="F554" s="80">
        <v>1.0</v>
      </c>
      <c r="G554" s="80"/>
      <c r="H554" s="53"/>
      <c r="I554" s="120"/>
      <c r="J554" s="53"/>
      <c r="K554" s="53"/>
      <c r="L554" s="53"/>
      <c r="M554" s="53"/>
      <c r="N554" s="80"/>
      <c r="O554" s="80"/>
      <c r="P554" s="12"/>
    </row>
    <row r="555">
      <c r="A555" s="111" t="s">
        <v>471</v>
      </c>
      <c r="B555" s="53"/>
      <c r="C555" s="53"/>
      <c r="D555" s="53"/>
      <c r="E555" s="53"/>
      <c r="F555" s="80">
        <v>1.0</v>
      </c>
      <c r="G555" s="81"/>
      <c r="H555" s="53"/>
      <c r="I555" s="120"/>
      <c r="J555" s="53"/>
      <c r="K555" s="53"/>
      <c r="L555" s="53"/>
      <c r="M555" s="53"/>
      <c r="N555" s="80"/>
      <c r="O555" s="81"/>
      <c r="P555" s="12"/>
    </row>
    <row r="556">
      <c r="A556" s="111" t="s">
        <v>472</v>
      </c>
      <c r="B556" s="53"/>
      <c r="C556" s="53"/>
      <c r="D556" s="53"/>
      <c r="E556" s="53"/>
      <c r="F556" s="80">
        <v>1.0</v>
      </c>
      <c r="G556" s="80"/>
      <c r="H556" s="53"/>
      <c r="I556" s="120"/>
      <c r="J556" s="53"/>
      <c r="K556" s="53"/>
      <c r="L556" s="53"/>
      <c r="M556" s="53"/>
      <c r="N556" s="80"/>
      <c r="O556" s="81"/>
      <c r="P556" s="12"/>
    </row>
    <row r="557">
      <c r="A557" s="125" t="s">
        <v>473</v>
      </c>
      <c r="B557" s="53"/>
      <c r="C557" s="53"/>
      <c r="D557" s="53"/>
      <c r="E557" s="53"/>
      <c r="F557" s="80">
        <v>1.0</v>
      </c>
      <c r="G557" s="80"/>
      <c r="H557" s="53"/>
      <c r="I557" s="120"/>
      <c r="J557" s="53"/>
      <c r="K557" s="53"/>
      <c r="L557" s="53"/>
      <c r="M557" s="53"/>
      <c r="N557" s="80"/>
      <c r="O557" s="80"/>
      <c r="P557" s="12"/>
    </row>
    <row r="558">
      <c r="A558" s="111" t="s">
        <v>474</v>
      </c>
      <c r="B558" s="53"/>
      <c r="C558" s="53"/>
      <c r="D558" s="53"/>
      <c r="E558" s="53"/>
      <c r="F558" s="80">
        <v>1.0</v>
      </c>
      <c r="G558" s="80"/>
      <c r="H558" s="53"/>
      <c r="I558" s="120"/>
      <c r="J558" s="53"/>
      <c r="K558" s="53"/>
      <c r="L558" s="53"/>
      <c r="M558" s="53"/>
      <c r="N558" s="80"/>
      <c r="O558" s="81"/>
      <c r="P558" s="12"/>
    </row>
    <row r="559">
      <c r="A559" s="111" t="s">
        <v>475</v>
      </c>
      <c r="B559" s="53"/>
      <c r="C559" s="53"/>
      <c r="D559" s="53"/>
      <c r="E559" s="53"/>
      <c r="F559" s="80">
        <v>1.0</v>
      </c>
      <c r="G559" s="80"/>
      <c r="H559" s="53"/>
      <c r="I559" s="111"/>
      <c r="J559" s="53"/>
      <c r="K559" s="53"/>
      <c r="L559" s="53"/>
      <c r="M559" s="53"/>
      <c r="N559" s="134"/>
      <c r="O559" s="142"/>
      <c r="P559" s="12"/>
    </row>
    <row r="560">
      <c r="A560" s="111" t="s">
        <v>476</v>
      </c>
      <c r="B560" s="53"/>
      <c r="C560" s="53"/>
      <c r="D560" s="53"/>
      <c r="E560" s="53"/>
      <c r="F560" s="80">
        <v>1.0</v>
      </c>
      <c r="G560" s="80"/>
      <c r="H560" s="53"/>
      <c r="I560" s="120"/>
      <c r="J560" s="53"/>
      <c r="K560" s="53"/>
      <c r="L560" s="53"/>
      <c r="M560" s="53"/>
      <c r="N560" s="80"/>
      <c r="O560" s="80"/>
      <c r="P560" s="12"/>
    </row>
    <row r="561">
      <c r="A561" s="111" t="s">
        <v>477</v>
      </c>
      <c r="B561" s="53"/>
      <c r="C561" s="53"/>
      <c r="D561" s="53"/>
      <c r="E561" s="53"/>
      <c r="F561" s="80">
        <v>1.0</v>
      </c>
      <c r="G561" s="80"/>
      <c r="H561" s="53"/>
      <c r="I561" s="120"/>
      <c r="J561" s="53"/>
      <c r="K561" s="53"/>
      <c r="L561" s="53"/>
      <c r="M561" s="53"/>
      <c r="N561" s="80"/>
      <c r="O561" s="81"/>
      <c r="P561" s="12"/>
    </row>
    <row r="562">
      <c r="A562" s="111" t="s">
        <v>478</v>
      </c>
      <c r="B562" s="53"/>
      <c r="C562" s="53"/>
      <c r="D562" s="53"/>
      <c r="E562" s="53"/>
      <c r="F562" s="80">
        <v>1.0</v>
      </c>
      <c r="G562" s="80"/>
      <c r="H562" s="53"/>
      <c r="I562" s="120"/>
      <c r="J562" s="53"/>
      <c r="K562" s="53"/>
      <c r="L562" s="53"/>
      <c r="M562" s="53"/>
      <c r="N562" s="80"/>
      <c r="O562" s="80"/>
      <c r="P562" s="12"/>
    </row>
    <row r="563">
      <c r="A563" s="111"/>
      <c r="B563" s="53"/>
      <c r="C563" s="53"/>
      <c r="D563" s="53"/>
      <c r="E563" s="53"/>
      <c r="F563" s="80"/>
      <c r="G563" s="53"/>
      <c r="H563" s="53"/>
      <c r="I563" s="111"/>
      <c r="J563" s="53"/>
      <c r="K563" s="53"/>
      <c r="L563" s="53"/>
      <c r="M563" s="53"/>
      <c r="N563" s="80"/>
      <c r="O563" s="53"/>
      <c r="P563" s="12"/>
    </row>
    <row r="564">
      <c r="A564" s="111" t="s">
        <v>479</v>
      </c>
      <c r="B564" s="53"/>
      <c r="C564" s="53"/>
      <c r="D564" s="53"/>
      <c r="E564" s="53"/>
      <c r="F564" s="80">
        <v>1.0</v>
      </c>
      <c r="G564" s="80"/>
      <c r="H564" s="53"/>
      <c r="I564" s="111"/>
      <c r="J564" s="53"/>
      <c r="K564" s="53"/>
      <c r="L564" s="53"/>
      <c r="M564" s="53"/>
      <c r="N564" s="80"/>
      <c r="O564" s="75"/>
      <c r="P564" s="12"/>
    </row>
    <row r="565">
      <c r="A565" s="111"/>
      <c r="B565" s="53"/>
      <c r="C565" s="53"/>
      <c r="D565" s="53"/>
      <c r="E565" s="53"/>
      <c r="F565" s="80"/>
      <c r="G565" s="75"/>
      <c r="H565" s="53"/>
      <c r="I565" s="111"/>
      <c r="J565" s="53"/>
      <c r="K565" s="53"/>
      <c r="L565" s="53"/>
      <c r="M565" s="53"/>
      <c r="N565" s="80"/>
      <c r="O565" s="81"/>
      <c r="P565" s="12"/>
    </row>
    <row r="566">
      <c r="A566" s="111" t="s">
        <v>480</v>
      </c>
      <c r="B566" s="53"/>
      <c r="C566" s="53"/>
      <c r="D566" s="53"/>
      <c r="E566" s="53"/>
      <c r="F566" s="80">
        <v>1.0</v>
      </c>
      <c r="G566" s="75"/>
      <c r="H566" s="53"/>
      <c r="I566" s="111"/>
      <c r="J566" s="53"/>
      <c r="K566" s="53"/>
      <c r="L566" s="53"/>
      <c r="M566" s="53"/>
      <c r="N566" s="80"/>
      <c r="O566" s="81"/>
      <c r="P566" s="12"/>
    </row>
    <row r="567">
      <c r="A567" s="111" t="s">
        <v>481</v>
      </c>
      <c r="B567" s="53"/>
      <c r="C567" s="53"/>
      <c r="D567" s="53"/>
      <c r="E567" s="53"/>
      <c r="F567" s="80">
        <v>1.0</v>
      </c>
      <c r="G567" s="75"/>
      <c r="H567" s="53"/>
      <c r="I567" s="111"/>
      <c r="J567" s="53"/>
      <c r="K567" s="53"/>
      <c r="L567" s="53"/>
      <c r="M567" s="53"/>
      <c r="N567" s="80"/>
      <c r="O567" s="80"/>
      <c r="P567" s="12"/>
    </row>
    <row r="568">
      <c r="A568" s="111" t="s">
        <v>482</v>
      </c>
      <c r="B568" s="53"/>
      <c r="C568" s="53"/>
      <c r="D568" s="53"/>
      <c r="E568" s="53"/>
      <c r="F568" s="80">
        <v>1.0</v>
      </c>
      <c r="G568" s="81"/>
      <c r="H568" s="53"/>
      <c r="I568" s="111"/>
      <c r="J568" s="53"/>
      <c r="K568" s="53"/>
      <c r="L568" s="53"/>
      <c r="M568" s="53"/>
      <c r="N568" s="80"/>
      <c r="O568" s="80"/>
      <c r="P568" s="12"/>
    </row>
    <row r="569">
      <c r="A569" s="111" t="s">
        <v>483</v>
      </c>
      <c r="B569" s="53"/>
      <c r="C569" s="53"/>
      <c r="D569" s="53"/>
      <c r="E569" s="53"/>
      <c r="F569" s="80">
        <v>1.0</v>
      </c>
      <c r="G569" s="81"/>
      <c r="H569" s="53"/>
      <c r="I569" s="111"/>
      <c r="J569" s="53"/>
      <c r="K569" s="53"/>
      <c r="L569" s="53"/>
      <c r="M569" s="53"/>
      <c r="N569" s="80"/>
      <c r="O569" s="80"/>
      <c r="P569" s="12"/>
    </row>
    <row r="570">
      <c r="A570" s="111"/>
      <c r="B570" s="53"/>
      <c r="C570" s="53"/>
      <c r="D570" s="53"/>
      <c r="E570" s="53"/>
      <c r="F570" s="80"/>
      <c r="G570" s="81"/>
      <c r="H570" s="53"/>
      <c r="I570" s="111"/>
      <c r="J570" s="53"/>
      <c r="K570" s="53"/>
      <c r="L570" s="53"/>
      <c r="M570" s="53"/>
      <c r="N570" s="80"/>
      <c r="O570" s="80"/>
      <c r="P570" s="12"/>
    </row>
    <row r="571">
      <c r="A571" s="111" t="s">
        <v>484</v>
      </c>
      <c r="B571" s="53"/>
      <c r="C571" s="53"/>
      <c r="D571" s="53"/>
      <c r="E571" s="53"/>
      <c r="F571" s="80">
        <v>1.0</v>
      </c>
      <c r="G571" s="81"/>
      <c r="H571" s="53"/>
      <c r="I571" s="111"/>
      <c r="J571" s="53"/>
      <c r="K571" s="53"/>
      <c r="L571" s="53"/>
      <c r="M571" s="53"/>
      <c r="N571" s="80"/>
      <c r="O571" s="80"/>
      <c r="P571" s="12"/>
    </row>
    <row r="572">
      <c r="A572" s="111"/>
      <c r="B572" s="53"/>
      <c r="C572" s="53"/>
      <c r="D572" s="53"/>
      <c r="E572" s="53"/>
      <c r="F572" s="80"/>
      <c r="G572" s="81"/>
      <c r="H572" s="53"/>
      <c r="I572" s="111"/>
      <c r="J572" s="53"/>
      <c r="K572" s="53"/>
      <c r="L572" s="53"/>
      <c r="M572" s="53"/>
      <c r="N572" s="80"/>
      <c r="O572" s="80"/>
      <c r="P572" s="12"/>
    </row>
    <row r="573">
      <c r="A573" s="111" t="s">
        <v>485</v>
      </c>
      <c r="B573" s="53"/>
      <c r="C573" s="53"/>
      <c r="D573" s="53"/>
      <c r="E573" s="53"/>
      <c r="F573" s="80">
        <v>1.0</v>
      </c>
      <c r="G573" s="81"/>
      <c r="H573" s="53"/>
      <c r="I573" s="111"/>
      <c r="J573" s="53"/>
      <c r="K573" s="53"/>
      <c r="L573" s="53"/>
      <c r="M573" s="53"/>
      <c r="N573" s="80"/>
      <c r="O573" s="80"/>
      <c r="P573" s="12"/>
    </row>
    <row r="574">
      <c r="A574" s="111"/>
      <c r="B574" s="53"/>
      <c r="C574" s="53"/>
      <c r="D574" s="53"/>
      <c r="E574" s="53"/>
      <c r="F574" s="80"/>
      <c r="G574" s="75"/>
      <c r="H574" s="53"/>
      <c r="I574" s="111"/>
      <c r="J574" s="53"/>
      <c r="K574" s="53"/>
      <c r="L574" s="53"/>
      <c r="M574" s="53"/>
      <c r="N574" s="75"/>
      <c r="O574" s="75"/>
      <c r="P574" s="12"/>
    </row>
    <row r="575">
      <c r="A575" s="125" t="s">
        <v>486</v>
      </c>
      <c r="B575" s="53"/>
      <c r="C575" s="53"/>
      <c r="D575" s="53"/>
      <c r="E575" s="53"/>
      <c r="F575" s="80">
        <v>1.0</v>
      </c>
      <c r="G575" s="80"/>
      <c r="H575" s="53"/>
      <c r="I575" s="111"/>
      <c r="J575" s="53"/>
      <c r="K575" s="53"/>
      <c r="L575" s="53"/>
      <c r="M575" s="53"/>
      <c r="N575" s="134"/>
      <c r="O575" s="142"/>
      <c r="P575" s="12"/>
    </row>
    <row r="576">
      <c r="A576" s="111" t="s">
        <v>487</v>
      </c>
      <c r="B576" s="53"/>
      <c r="C576" s="53"/>
      <c r="D576" s="53"/>
      <c r="E576" s="53"/>
      <c r="F576" s="80">
        <v>1.0</v>
      </c>
      <c r="G576" s="80"/>
      <c r="H576" s="53"/>
      <c r="I576" s="111"/>
      <c r="J576" s="53"/>
      <c r="K576" s="53"/>
      <c r="L576" s="53"/>
      <c r="M576" s="53"/>
      <c r="N576" s="75"/>
      <c r="O576" s="143"/>
      <c r="P576" s="12"/>
    </row>
    <row r="577">
      <c r="A577" s="111" t="s">
        <v>488</v>
      </c>
      <c r="B577" s="53"/>
      <c r="C577" s="53"/>
      <c r="D577" s="53"/>
      <c r="E577" s="53"/>
      <c r="F577" s="80">
        <v>1.0</v>
      </c>
      <c r="G577" s="80"/>
      <c r="H577" s="53"/>
      <c r="I577" s="111"/>
      <c r="J577" s="53"/>
      <c r="K577" s="53"/>
      <c r="L577" s="53"/>
      <c r="M577" s="53"/>
      <c r="N577" s="134"/>
      <c r="O577" s="142"/>
      <c r="P577" s="12"/>
    </row>
    <row r="578">
      <c r="A578" s="111" t="s">
        <v>489</v>
      </c>
      <c r="B578" s="3"/>
      <c r="C578" s="53"/>
      <c r="D578" s="53"/>
      <c r="E578" s="53"/>
      <c r="F578" s="80">
        <v>1.0</v>
      </c>
      <c r="G578" s="80"/>
      <c r="H578" s="53"/>
      <c r="I578" s="111"/>
      <c r="J578" s="53"/>
      <c r="K578" s="53"/>
      <c r="L578" s="53"/>
      <c r="M578" s="53"/>
      <c r="N578" s="53"/>
      <c r="O578" s="53"/>
      <c r="P578" s="12"/>
    </row>
    <row r="579">
      <c r="A579" s="111" t="s">
        <v>490</v>
      </c>
      <c r="B579" s="53"/>
      <c r="C579" s="53"/>
      <c r="D579" s="53"/>
      <c r="E579" s="53"/>
      <c r="F579" s="80">
        <v>1.0</v>
      </c>
      <c r="G579" s="80"/>
      <c r="H579" s="53"/>
      <c r="I579" s="111"/>
      <c r="J579" s="53"/>
      <c r="K579" s="53"/>
      <c r="L579" s="53"/>
      <c r="M579" s="53"/>
      <c r="N579" s="75"/>
      <c r="O579" s="75"/>
      <c r="P579" s="12"/>
    </row>
    <row r="580">
      <c r="A580" s="111"/>
      <c r="B580" s="53"/>
      <c r="C580" s="53"/>
      <c r="D580" s="53"/>
      <c r="E580" s="53"/>
      <c r="F580" s="75"/>
      <c r="G580" s="75"/>
      <c r="H580" s="53"/>
      <c r="I580" s="111"/>
      <c r="J580" s="53"/>
      <c r="K580" s="53"/>
      <c r="L580" s="53"/>
      <c r="M580" s="53"/>
      <c r="N580" s="80"/>
      <c r="O580" s="75"/>
      <c r="P580" s="12"/>
    </row>
    <row r="581">
      <c r="A581" s="111"/>
      <c r="B581" s="53"/>
      <c r="C581" s="53"/>
      <c r="D581" s="53"/>
      <c r="E581" s="53"/>
      <c r="F581" s="53"/>
      <c r="G581" s="53"/>
      <c r="H581" s="53"/>
      <c r="I581" s="111"/>
      <c r="J581" s="53"/>
      <c r="K581" s="53"/>
      <c r="L581" s="53"/>
      <c r="M581" s="53"/>
      <c r="N581" s="80"/>
      <c r="O581" s="75"/>
    </row>
    <row r="582">
      <c r="A582" s="111"/>
      <c r="B582" s="53"/>
      <c r="C582" s="53"/>
      <c r="D582" s="53"/>
      <c r="E582" s="53"/>
      <c r="F582" s="53"/>
      <c r="G582" s="53"/>
      <c r="H582" s="53"/>
      <c r="I582" s="111"/>
      <c r="J582" s="53"/>
      <c r="K582" s="53"/>
      <c r="L582" s="53"/>
      <c r="M582" s="53"/>
      <c r="N582" s="80"/>
      <c r="O582" s="75"/>
    </row>
    <row r="583">
      <c r="A583" s="111"/>
      <c r="B583" s="53"/>
      <c r="C583" s="53"/>
      <c r="D583" s="53"/>
      <c r="E583" s="53"/>
      <c r="F583" s="53"/>
      <c r="G583" s="53"/>
      <c r="H583" s="53"/>
      <c r="I583" s="111"/>
      <c r="J583" s="53"/>
      <c r="K583" s="53"/>
      <c r="L583" s="53"/>
      <c r="M583" s="53"/>
      <c r="N583" s="80"/>
      <c r="O583" s="75"/>
    </row>
    <row r="584">
      <c r="A584" s="111"/>
      <c r="B584" s="53"/>
      <c r="C584" s="53"/>
      <c r="D584" s="53"/>
      <c r="E584" s="53"/>
      <c r="F584" s="53"/>
      <c r="G584" s="53"/>
      <c r="H584" s="53"/>
      <c r="I584" s="111"/>
      <c r="J584" s="53"/>
      <c r="K584" s="53"/>
      <c r="L584" s="53"/>
      <c r="M584" s="53"/>
      <c r="N584" s="80"/>
      <c r="O584" s="75"/>
    </row>
    <row r="585">
      <c r="A585" s="111"/>
      <c r="B585" s="53"/>
      <c r="C585" s="53"/>
      <c r="D585" s="53"/>
      <c r="E585" s="53"/>
      <c r="F585" s="53"/>
      <c r="G585" s="53"/>
      <c r="H585" s="53"/>
      <c r="I585" s="111"/>
      <c r="J585" s="53"/>
      <c r="K585" s="53"/>
      <c r="L585" s="53"/>
      <c r="M585" s="53"/>
      <c r="N585" s="75"/>
      <c r="O585" s="75"/>
    </row>
    <row r="586">
      <c r="A586" s="101"/>
      <c r="B586" s="101"/>
      <c r="C586" s="101"/>
      <c r="D586" s="101"/>
      <c r="E586" s="101"/>
      <c r="F586" s="101"/>
      <c r="G586" s="101"/>
      <c r="H586" s="101"/>
      <c r="I586" s="101"/>
      <c r="J586" s="101"/>
      <c r="K586" s="101"/>
      <c r="L586" s="101"/>
      <c r="M586" s="101"/>
      <c r="N586" s="101"/>
      <c r="O586" s="101"/>
      <c r="P586" s="131"/>
    </row>
    <row r="587">
      <c r="A587" s="101"/>
      <c r="B587" s="101"/>
      <c r="C587" s="101"/>
      <c r="D587" s="101"/>
      <c r="E587" s="101"/>
      <c r="F587" s="101"/>
      <c r="G587" s="101"/>
      <c r="H587" s="101"/>
      <c r="I587" s="101"/>
      <c r="J587" s="101"/>
      <c r="K587" s="101"/>
      <c r="L587" s="101"/>
      <c r="M587" s="101"/>
      <c r="N587" s="101"/>
      <c r="O587" s="101"/>
      <c r="P587" s="131"/>
    </row>
    <row r="588">
      <c r="A588" s="101" t="s">
        <v>102</v>
      </c>
      <c r="B588" s="101" t="s">
        <v>102</v>
      </c>
      <c r="C588" s="101" t="s">
        <v>102</v>
      </c>
      <c r="D588" s="101" t="s">
        <v>102</v>
      </c>
      <c r="E588" s="101" t="s">
        <v>102</v>
      </c>
      <c r="F588" s="101" t="s">
        <v>102</v>
      </c>
      <c r="G588" s="101" t="s">
        <v>102</v>
      </c>
      <c r="H588" s="101" t="s">
        <v>102</v>
      </c>
      <c r="I588" s="101" t="s">
        <v>102</v>
      </c>
      <c r="J588" s="101" t="s">
        <v>102</v>
      </c>
      <c r="K588" s="101" t="s">
        <v>102</v>
      </c>
      <c r="L588" s="101" t="s">
        <v>102</v>
      </c>
      <c r="M588" s="101" t="s">
        <v>102</v>
      </c>
      <c r="N588" s="101" t="s">
        <v>102</v>
      </c>
      <c r="O588" s="101" t="s">
        <v>102</v>
      </c>
      <c r="P588" s="131" t="s">
        <v>102</v>
      </c>
    </row>
    <row r="589">
      <c r="A589" s="102"/>
      <c r="B589" s="3"/>
      <c r="C589" s="3"/>
      <c r="D589" s="3"/>
      <c r="E589" s="3"/>
      <c r="F589" s="3"/>
      <c r="G589" s="3"/>
      <c r="H589" s="3"/>
      <c r="I589" s="102"/>
      <c r="J589" s="3"/>
      <c r="K589" s="3"/>
      <c r="L589" s="3"/>
      <c r="M589" s="3"/>
      <c r="N589" s="3"/>
      <c r="O589" s="3"/>
    </row>
    <row r="590">
      <c r="A590" s="102"/>
      <c r="B590" s="3"/>
      <c r="C590" s="3"/>
      <c r="D590" s="3"/>
      <c r="E590" s="3"/>
      <c r="F590" s="3"/>
      <c r="G590" s="3"/>
      <c r="H590" s="3"/>
      <c r="I590" s="102"/>
      <c r="J590" s="3"/>
      <c r="K590" s="3"/>
      <c r="L590" s="3"/>
      <c r="M590" s="3"/>
      <c r="N590" s="3"/>
      <c r="O590" s="3"/>
    </row>
    <row r="591">
      <c r="A591" s="102"/>
      <c r="B591" s="3"/>
      <c r="C591" s="3"/>
      <c r="D591" s="3"/>
      <c r="E591" s="3"/>
      <c r="F591" s="3"/>
      <c r="G591" s="3"/>
      <c r="H591" s="3"/>
      <c r="I591" s="102"/>
      <c r="J591" s="3"/>
      <c r="K591" s="3"/>
      <c r="L591" s="3"/>
      <c r="M591" s="3"/>
      <c r="N591" s="3"/>
      <c r="O591" s="3"/>
    </row>
    <row r="592">
      <c r="A592" s="102"/>
      <c r="B592" s="3"/>
      <c r="C592" s="3"/>
      <c r="D592" s="3"/>
      <c r="E592" s="3"/>
      <c r="F592" s="3"/>
      <c r="G592" s="3"/>
      <c r="H592" s="3"/>
      <c r="I592" s="102"/>
      <c r="J592" s="3"/>
      <c r="K592" s="3"/>
      <c r="L592" s="3"/>
      <c r="M592" s="3"/>
      <c r="N592" s="3"/>
      <c r="O592" s="3"/>
    </row>
    <row r="593">
      <c r="A593" s="102"/>
      <c r="B593" s="3"/>
      <c r="C593" s="3"/>
      <c r="D593" s="3"/>
      <c r="E593" s="3"/>
      <c r="F593" s="3"/>
      <c r="G593" s="3"/>
      <c r="H593" s="3"/>
      <c r="I593" s="102"/>
      <c r="J593" s="3"/>
      <c r="K593" s="3"/>
      <c r="L593" s="3"/>
      <c r="M593" s="3"/>
      <c r="N593" s="3"/>
      <c r="O593" s="3"/>
    </row>
    <row r="594">
      <c r="A594" s="102"/>
      <c r="B594" s="3"/>
      <c r="C594" s="3"/>
      <c r="D594" s="3"/>
      <c r="E594" s="3"/>
      <c r="F594" s="3"/>
      <c r="G594" s="3"/>
      <c r="H594" s="3"/>
      <c r="I594" s="102"/>
      <c r="J594" s="3"/>
      <c r="K594" s="3"/>
      <c r="L594" s="3"/>
      <c r="M594" s="3"/>
      <c r="N594" s="3"/>
      <c r="O594" s="3"/>
    </row>
    <row r="595">
      <c r="A595" s="102"/>
      <c r="B595" s="3"/>
      <c r="C595" s="3"/>
      <c r="D595" s="3"/>
      <c r="E595" s="3"/>
      <c r="F595" s="3"/>
      <c r="G595" s="3"/>
      <c r="H595" s="3"/>
      <c r="I595" s="102"/>
      <c r="J595" s="3"/>
      <c r="K595" s="3"/>
      <c r="L595" s="3"/>
      <c r="M595" s="3"/>
      <c r="N595" s="3"/>
      <c r="O595" s="3"/>
    </row>
    <row r="596">
      <c r="A596" s="102"/>
      <c r="B596" s="3"/>
      <c r="C596" s="3"/>
      <c r="D596" s="3"/>
      <c r="E596" s="3"/>
      <c r="F596" s="3"/>
      <c r="G596" s="3"/>
      <c r="H596" s="3"/>
      <c r="I596" s="102"/>
      <c r="J596" s="3"/>
      <c r="K596" s="3"/>
      <c r="L596" s="3"/>
      <c r="M596" s="3"/>
      <c r="N596" s="3"/>
      <c r="O596" s="3"/>
    </row>
    <row r="597">
      <c r="A597" s="102"/>
      <c r="B597" s="3"/>
      <c r="C597" s="3"/>
      <c r="D597" s="3"/>
      <c r="E597" s="3"/>
      <c r="F597" s="3"/>
      <c r="G597" s="3"/>
      <c r="H597" s="3"/>
      <c r="I597" s="102"/>
      <c r="J597" s="3"/>
      <c r="K597" s="3"/>
      <c r="L597" s="3"/>
      <c r="M597" s="3"/>
      <c r="N597" s="3"/>
      <c r="O597" s="3"/>
    </row>
    <row r="598">
      <c r="A598" s="102"/>
      <c r="B598" s="3"/>
      <c r="C598" s="3"/>
      <c r="D598" s="3"/>
      <c r="E598" s="3"/>
      <c r="F598" s="3"/>
      <c r="G598" s="3"/>
      <c r="H598" s="3"/>
      <c r="I598" s="102"/>
      <c r="J598" s="3"/>
      <c r="K598" s="3"/>
      <c r="L598" s="3"/>
      <c r="M598" s="3"/>
      <c r="N598" s="3"/>
      <c r="O598" s="3"/>
    </row>
    <row r="599">
      <c r="A599" s="102"/>
      <c r="B599" s="3"/>
      <c r="C599" s="3"/>
      <c r="D599" s="3"/>
      <c r="E599" s="3"/>
      <c r="F599" s="3"/>
      <c r="G599" s="3"/>
      <c r="H599" s="3"/>
      <c r="I599" s="102"/>
      <c r="J599" s="3"/>
      <c r="K599" s="3"/>
      <c r="L599" s="3"/>
      <c r="M599" s="3"/>
      <c r="N599" s="3"/>
      <c r="O599" s="3"/>
    </row>
    <row r="600">
      <c r="A600" s="102"/>
      <c r="B600" s="3"/>
      <c r="C600" s="3"/>
      <c r="D600" s="3"/>
      <c r="E600" s="3"/>
      <c r="F600" s="3"/>
      <c r="G600" s="3"/>
      <c r="H600" s="3"/>
      <c r="I600" s="102"/>
      <c r="J600" s="3"/>
      <c r="K600" s="3"/>
      <c r="L600" s="3"/>
      <c r="M600" s="3"/>
      <c r="N600" s="3"/>
      <c r="O600" s="3"/>
    </row>
    <row r="601">
      <c r="A601" s="102"/>
      <c r="B601" s="3"/>
      <c r="C601" s="3"/>
      <c r="D601" s="3"/>
      <c r="E601" s="3"/>
      <c r="F601" s="3"/>
      <c r="G601" s="3"/>
      <c r="H601" s="3"/>
      <c r="I601" s="102"/>
      <c r="J601" s="3"/>
      <c r="K601" s="3"/>
      <c r="L601" s="3"/>
      <c r="M601" s="3"/>
      <c r="N601" s="3"/>
      <c r="O601" s="3"/>
    </row>
    <row r="602">
      <c r="A602" s="102"/>
      <c r="B602" s="3"/>
      <c r="C602" s="3"/>
      <c r="D602" s="3"/>
      <c r="E602" s="3"/>
      <c r="F602" s="3"/>
      <c r="G602" s="3"/>
      <c r="H602" s="3"/>
      <c r="I602" s="102"/>
      <c r="J602" s="3"/>
      <c r="K602" s="3"/>
      <c r="L602" s="3"/>
      <c r="M602" s="3"/>
      <c r="N602" s="3"/>
      <c r="O602" s="3"/>
    </row>
    <row r="603">
      <c r="A603" s="102"/>
      <c r="B603" s="3"/>
      <c r="C603" s="3"/>
      <c r="D603" s="3"/>
      <c r="E603" s="3"/>
      <c r="F603" s="3"/>
      <c r="G603" s="3"/>
      <c r="H603" s="3"/>
      <c r="I603" s="102"/>
      <c r="J603" s="3"/>
      <c r="K603" s="3"/>
      <c r="L603" s="3"/>
      <c r="M603" s="3"/>
      <c r="N603" s="3"/>
      <c r="O603" s="3"/>
    </row>
    <row r="604">
      <c r="A604" s="102"/>
      <c r="B604" s="3"/>
      <c r="C604" s="3"/>
      <c r="D604" s="3"/>
      <c r="E604" s="3"/>
      <c r="F604" s="3"/>
      <c r="G604" s="3"/>
      <c r="H604" s="3"/>
      <c r="I604" s="102"/>
      <c r="J604" s="3"/>
      <c r="K604" s="3"/>
      <c r="L604" s="3"/>
      <c r="M604" s="3"/>
      <c r="N604" s="3"/>
      <c r="O604" s="3"/>
    </row>
    <row r="605">
      <c r="A605" s="102"/>
      <c r="B605" s="3"/>
      <c r="C605" s="3"/>
      <c r="D605" s="3"/>
      <c r="E605" s="3"/>
      <c r="F605" s="3"/>
      <c r="G605" s="3"/>
      <c r="H605" s="3"/>
      <c r="I605" s="102"/>
      <c r="J605" s="3"/>
      <c r="K605" s="3"/>
      <c r="L605" s="3"/>
      <c r="M605" s="3"/>
      <c r="N605" s="3"/>
      <c r="O605" s="3"/>
    </row>
    <row r="606">
      <c r="A606" s="102"/>
      <c r="B606" s="3"/>
      <c r="C606" s="3"/>
      <c r="D606" s="3"/>
      <c r="E606" s="3"/>
      <c r="F606" s="3"/>
      <c r="G606" s="3"/>
      <c r="H606" s="3"/>
      <c r="I606" s="102"/>
      <c r="J606" s="3"/>
      <c r="K606" s="3"/>
      <c r="L606" s="3"/>
      <c r="M606" s="3"/>
      <c r="N606" s="3"/>
      <c r="O606" s="3"/>
    </row>
    <row r="607">
      <c r="A607" s="102"/>
      <c r="B607" s="3"/>
      <c r="C607" s="3"/>
      <c r="D607" s="3"/>
      <c r="E607" s="3"/>
      <c r="F607" s="3"/>
      <c r="G607" s="3"/>
      <c r="H607" s="3"/>
      <c r="I607" s="102"/>
      <c r="J607" s="3"/>
      <c r="K607" s="3"/>
      <c r="L607" s="3"/>
      <c r="M607" s="3"/>
      <c r="N607" s="3"/>
      <c r="O607" s="3"/>
    </row>
    <row r="608">
      <c r="A608" s="102"/>
      <c r="B608" s="3"/>
      <c r="C608" s="3"/>
      <c r="D608" s="3"/>
      <c r="E608" s="3"/>
      <c r="F608" s="3"/>
      <c r="G608" s="3"/>
      <c r="H608" s="3"/>
      <c r="I608" s="102"/>
      <c r="J608" s="3"/>
      <c r="K608" s="3"/>
      <c r="L608" s="3"/>
      <c r="M608" s="3"/>
      <c r="N608" s="3"/>
      <c r="O608" s="3"/>
    </row>
    <row r="609">
      <c r="A609" s="102"/>
      <c r="I609" s="144"/>
    </row>
    <row r="610">
      <c r="A610" s="102"/>
      <c r="I610" s="144"/>
    </row>
    <row r="611">
      <c r="A611" s="102"/>
      <c r="I611" s="144"/>
    </row>
    <row r="612">
      <c r="A612" s="102"/>
      <c r="I612" s="144"/>
    </row>
    <row r="613">
      <c r="A613" s="102"/>
      <c r="I613" s="144"/>
    </row>
    <row r="614">
      <c r="A614" s="102"/>
      <c r="I614" s="144"/>
    </row>
    <row r="615">
      <c r="A615" s="102"/>
      <c r="I615" s="144"/>
    </row>
    <row r="616">
      <c r="A616" s="102"/>
      <c r="I616" s="144"/>
    </row>
    <row r="617">
      <c r="A617" s="102"/>
      <c r="I617" s="144"/>
    </row>
    <row r="618">
      <c r="A618" s="102"/>
      <c r="I618" s="144"/>
    </row>
    <row r="619">
      <c r="A619" s="102"/>
      <c r="I619" s="144"/>
    </row>
    <row r="620">
      <c r="A620" s="102"/>
      <c r="I620" s="144"/>
    </row>
    <row r="621">
      <c r="A621" s="102"/>
      <c r="I621" s="144"/>
    </row>
    <row r="622">
      <c r="A622" s="102"/>
      <c r="I622" s="144"/>
    </row>
    <row r="623">
      <c r="A623" s="102"/>
      <c r="I623" s="144"/>
    </row>
    <row r="624">
      <c r="A624" s="102"/>
      <c r="I624" s="144"/>
    </row>
    <row r="625">
      <c r="A625" s="102"/>
      <c r="I625" s="144"/>
    </row>
    <row r="626">
      <c r="A626" s="102"/>
      <c r="I626" s="144"/>
    </row>
    <row r="627">
      <c r="A627" s="102"/>
      <c r="I627" s="144"/>
    </row>
    <row r="628">
      <c r="A628" s="102"/>
      <c r="I628" s="144"/>
    </row>
    <row r="629">
      <c r="A629" s="102"/>
      <c r="I629" s="144"/>
    </row>
    <row r="630">
      <c r="A630" s="102"/>
      <c r="I630" s="144"/>
    </row>
    <row r="631">
      <c r="A631" s="102"/>
      <c r="I631" s="144"/>
    </row>
    <row r="632">
      <c r="A632" s="102"/>
      <c r="I632" s="144"/>
    </row>
    <row r="633">
      <c r="A633" s="102"/>
      <c r="I633" s="144"/>
    </row>
    <row r="634">
      <c r="A634" s="102"/>
      <c r="I634" s="144"/>
    </row>
    <row r="635">
      <c r="A635" s="102"/>
      <c r="I635" s="144"/>
    </row>
    <row r="636">
      <c r="A636" s="102"/>
      <c r="I636" s="144"/>
    </row>
    <row r="637">
      <c r="A637" s="102"/>
      <c r="I637" s="144"/>
    </row>
    <row r="638">
      <c r="A638" s="102"/>
      <c r="I638" s="144"/>
    </row>
    <row r="639">
      <c r="A639" s="102"/>
      <c r="I639" s="144"/>
    </row>
    <row r="640">
      <c r="A640" s="102"/>
      <c r="I640" s="144"/>
    </row>
    <row r="641">
      <c r="A641" s="102"/>
      <c r="I641" s="144"/>
    </row>
    <row r="642">
      <c r="A642" s="102"/>
      <c r="I642" s="144"/>
    </row>
    <row r="643">
      <c r="A643" s="102"/>
      <c r="I643" s="144"/>
    </row>
    <row r="644">
      <c r="A644" s="102"/>
      <c r="I644" s="144"/>
    </row>
    <row r="645">
      <c r="A645" s="102"/>
      <c r="I645" s="144"/>
    </row>
    <row r="646">
      <c r="A646" s="102"/>
      <c r="I646" s="144"/>
    </row>
    <row r="647">
      <c r="A647" s="102"/>
      <c r="I647" s="144"/>
    </row>
    <row r="648">
      <c r="A648" s="102"/>
      <c r="I648" s="144"/>
    </row>
    <row r="649">
      <c r="A649" s="102"/>
      <c r="I649" s="144"/>
    </row>
    <row r="650">
      <c r="A650" s="102"/>
      <c r="I650" s="144"/>
    </row>
    <row r="651">
      <c r="A651" s="102"/>
      <c r="I651" s="144"/>
    </row>
    <row r="652">
      <c r="A652" s="102"/>
      <c r="I652" s="144"/>
    </row>
    <row r="653">
      <c r="A653" s="102"/>
      <c r="I653" s="144"/>
    </row>
    <row r="654">
      <c r="A654" s="102"/>
      <c r="I654" s="144"/>
    </row>
    <row r="655">
      <c r="A655" s="102"/>
      <c r="I655" s="144"/>
    </row>
    <row r="656">
      <c r="A656" s="102"/>
      <c r="I656" s="144"/>
    </row>
    <row r="657">
      <c r="A657" s="102"/>
      <c r="I657" s="144"/>
    </row>
    <row r="658">
      <c r="A658" s="102"/>
      <c r="I658" s="144"/>
    </row>
    <row r="659">
      <c r="A659" s="102"/>
      <c r="I659" s="144"/>
    </row>
    <row r="660">
      <c r="A660" s="102"/>
      <c r="I660" s="144"/>
    </row>
    <row r="661">
      <c r="A661" s="102"/>
      <c r="I661" s="144"/>
    </row>
    <row r="662">
      <c r="A662" s="102"/>
      <c r="I662" s="144"/>
    </row>
    <row r="663">
      <c r="A663" s="102"/>
      <c r="I663" s="144"/>
    </row>
    <row r="664">
      <c r="A664" s="102"/>
      <c r="I664" s="144"/>
    </row>
    <row r="665">
      <c r="A665" s="102"/>
      <c r="I665" s="144"/>
    </row>
    <row r="666">
      <c r="A666" s="102"/>
      <c r="I666" s="144"/>
    </row>
    <row r="667">
      <c r="A667" s="102"/>
      <c r="I667" s="144"/>
    </row>
    <row r="668">
      <c r="A668" s="102"/>
      <c r="I668" s="144"/>
    </row>
    <row r="669">
      <c r="A669" s="102"/>
      <c r="I669" s="144"/>
    </row>
    <row r="670">
      <c r="A670" s="102"/>
      <c r="I670" s="144"/>
    </row>
    <row r="671">
      <c r="A671" s="102"/>
      <c r="I671" s="144"/>
    </row>
    <row r="672">
      <c r="A672" s="102"/>
      <c r="I672" s="144"/>
    </row>
    <row r="673">
      <c r="A673" s="102"/>
      <c r="I673" s="144"/>
    </row>
    <row r="674">
      <c r="A674" s="102"/>
      <c r="I674" s="144"/>
    </row>
    <row r="675">
      <c r="A675" s="102"/>
      <c r="I675" s="144"/>
    </row>
    <row r="676">
      <c r="A676" s="102"/>
      <c r="I676" s="144"/>
    </row>
    <row r="677">
      <c r="A677" s="102"/>
      <c r="I677" s="144"/>
    </row>
    <row r="678">
      <c r="A678" s="102"/>
      <c r="I678" s="144"/>
    </row>
    <row r="679">
      <c r="A679" s="102"/>
      <c r="I679" s="144"/>
    </row>
    <row r="680">
      <c r="A680" s="102"/>
      <c r="I680" s="144"/>
    </row>
    <row r="681">
      <c r="A681" s="102"/>
      <c r="I681" s="144"/>
    </row>
    <row r="682">
      <c r="A682" s="102"/>
      <c r="I682" s="144"/>
    </row>
    <row r="683">
      <c r="A683" s="102"/>
      <c r="I683" s="144"/>
    </row>
    <row r="684">
      <c r="A684" s="102"/>
      <c r="I684" s="144"/>
    </row>
    <row r="685">
      <c r="A685" s="102"/>
      <c r="I685" s="144"/>
    </row>
    <row r="686">
      <c r="A686" s="102"/>
      <c r="I686" s="144"/>
    </row>
    <row r="687">
      <c r="A687" s="102"/>
      <c r="I687" s="144"/>
    </row>
    <row r="688">
      <c r="A688" s="102"/>
      <c r="I688" s="144"/>
    </row>
    <row r="689">
      <c r="A689" s="102"/>
      <c r="I689" s="144"/>
    </row>
    <row r="690">
      <c r="A690" s="102"/>
      <c r="I690" s="144"/>
    </row>
    <row r="691">
      <c r="A691" s="102"/>
      <c r="I691" s="144"/>
    </row>
    <row r="692">
      <c r="A692" s="102"/>
      <c r="I692" s="144"/>
    </row>
    <row r="693">
      <c r="A693" s="102"/>
      <c r="I693" s="144"/>
    </row>
    <row r="694">
      <c r="A694" s="102"/>
      <c r="I694" s="144"/>
    </row>
    <row r="695">
      <c r="A695" s="102"/>
      <c r="I695" s="144"/>
    </row>
    <row r="696">
      <c r="A696" s="102"/>
      <c r="I696" s="144"/>
    </row>
    <row r="697">
      <c r="A697" s="102"/>
      <c r="I697" s="144"/>
    </row>
    <row r="698">
      <c r="A698" s="102"/>
      <c r="I698" s="144"/>
    </row>
    <row r="699">
      <c r="A699" s="102"/>
      <c r="I699" s="144"/>
    </row>
    <row r="700">
      <c r="A700" s="102"/>
      <c r="I700" s="144"/>
    </row>
    <row r="701">
      <c r="A701" s="102"/>
      <c r="I701" s="144"/>
    </row>
    <row r="702">
      <c r="A702" s="102"/>
      <c r="I702" s="144"/>
    </row>
    <row r="703">
      <c r="A703" s="102"/>
      <c r="I703" s="144"/>
    </row>
    <row r="704">
      <c r="A704" s="102"/>
      <c r="I704" s="144"/>
    </row>
    <row r="705">
      <c r="A705" s="102"/>
      <c r="I705" s="144"/>
    </row>
    <row r="706">
      <c r="A706" s="102"/>
      <c r="I706" s="144"/>
    </row>
    <row r="707">
      <c r="A707" s="102"/>
      <c r="I707" s="144"/>
    </row>
    <row r="708">
      <c r="A708" s="102"/>
      <c r="I708" s="144"/>
    </row>
    <row r="709">
      <c r="A709" s="102"/>
      <c r="I709" s="144"/>
    </row>
    <row r="710">
      <c r="A710" s="102"/>
      <c r="I710" s="144"/>
    </row>
    <row r="711">
      <c r="A711" s="102"/>
      <c r="I711" s="144"/>
    </row>
    <row r="712">
      <c r="A712" s="102"/>
      <c r="I712" s="144"/>
    </row>
    <row r="713">
      <c r="A713" s="102"/>
      <c r="I713" s="144"/>
    </row>
    <row r="714">
      <c r="A714" s="102"/>
      <c r="I714" s="144"/>
    </row>
    <row r="715">
      <c r="A715" s="102"/>
      <c r="I715" s="144"/>
    </row>
    <row r="716">
      <c r="A716" s="102"/>
      <c r="I716" s="144"/>
    </row>
    <row r="717">
      <c r="A717" s="102"/>
      <c r="I717" s="144"/>
    </row>
    <row r="718">
      <c r="A718" s="102"/>
      <c r="I718" s="144"/>
    </row>
    <row r="719">
      <c r="A719" s="102"/>
      <c r="I719" s="144"/>
    </row>
    <row r="720">
      <c r="A720" s="102"/>
      <c r="I720" s="144"/>
    </row>
    <row r="721">
      <c r="A721" s="102"/>
      <c r="I721" s="144"/>
    </row>
    <row r="722">
      <c r="A722" s="102"/>
      <c r="I722" s="144"/>
    </row>
    <row r="723">
      <c r="A723" s="102"/>
      <c r="I723" s="144"/>
    </row>
    <row r="724">
      <c r="A724" s="102"/>
      <c r="I724" s="144"/>
    </row>
    <row r="725">
      <c r="A725" s="102"/>
      <c r="I725" s="144"/>
    </row>
    <row r="726">
      <c r="A726" s="102"/>
      <c r="I726" s="144"/>
    </row>
    <row r="727">
      <c r="A727" s="102"/>
      <c r="I727" s="144"/>
    </row>
    <row r="728">
      <c r="A728" s="102"/>
      <c r="I728" s="144"/>
    </row>
    <row r="729">
      <c r="A729" s="102"/>
      <c r="I729" s="144"/>
    </row>
    <row r="730">
      <c r="A730" s="102"/>
      <c r="I730" s="144"/>
    </row>
    <row r="731">
      <c r="A731" s="102"/>
      <c r="I731" s="144"/>
    </row>
    <row r="732">
      <c r="A732" s="102"/>
      <c r="I732" s="144"/>
    </row>
    <row r="733">
      <c r="A733" s="102"/>
      <c r="I733" s="144"/>
    </row>
    <row r="734">
      <c r="A734" s="102"/>
      <c r="I734" s="144"/>
    </row>
    <row r="735">
      <c r="A735" s="102"/>
      <c r="I735" s="144"/>
    </row>
    <row r="736">
      <c r="A736" s="102"/>
      <c r="I736" s="144"/>
    </row>
    <row r="737">
      <c r="A737" s="102"/>
      <c r="I737" s="144"/>
    </row>
    <row r="738">
      <c r="A738" s="102"/>
      <c r="I738" s="144"/>
    </row>
    <row r="739">
      <c r="A739" s="102"/>
      <c r="I739" s="144"/>
    </row>
    <row r="740">
      <c r="A740" s="102"/>
      <c r="I740" s="144"/>
    </row>
    <row r="741">
      <c r="A741" s="102"/>
      <c r="I741" s="144"/>
    </row>
    <row r="742">
      <c r="A742" s="102"/>
      <c r="I742" s="144"/>
    </row>
    <row r="743">
      <c r="A743" s="102"/>
      <c r="I743" s="144"/>
    </row>
    <row r="744">
      <c r="A744" s="102"/>
      <c r="I744" s="144"/>
    </row>
    <row r="745">
      <c r="A745" s="102"/>
      <c r="I745" s="144"/>
    </row>
    <row r="746">
      <c r="A746" s="102"/>
      <c r="I746" s="144"/>
    </row>
    <row r="747">
      <c r="A747" s="102"/>
      <c r="I747" s="144"/>
    </row>
    <row r="748">
      <c r="A748" s="102"/>
      <c r="I748" s="144"/>
    </row>
    <row r="749">
      <c r="A749" s="102"/>
      <c r="I749" s="144"/>
    </row>
    <row r="750">
      <c r="A750" s="102"/>
      <c r="I750" s="144"/>
    </row>
    <row r="751">
      <c r="A751" s="102"/>
      <c r="I751" s="144"/>
    </row>
    <row r="752">
      <c r="A752" s="102"/>
      <c r="I752" s="144"/>
    </row>
    <row r="753">
      <c r="A753" s="102"/>
      <c r="I753" s="144"/>
    </row>
    <row r="754">
      <c r="A754" s="102"/>
      <c r="I754" s="144"/>
    </row>
    <row r="755">
      <c r="A755" s="102"/>
      <c r="I755" s="144"/>
    </row>
    <row r="756">
      <c r="A756" s="102"/>
      <c r="I756" s="144"/>
    </row>
    <row r="757">
      <c r="A757" s="102"/>
      <c r="I757" s="144"/>
    </row>
    <row r="758">
      <c r="A758" s="102"/>
      <c r="I758" s="144"/>
    </row>
    <row r="759">
      <c r="A759" s="102"/>
      <c r="I759" s="144"/>
    </row>
    <row r="760">
      <c r="A760" s="102"/>
      <c r="I760" s="144"/>
    </row>
    <row r="761">
      <c r="A761" s="102"/>
      <c r="I761" s="144"/>
    </row>
    <row r="762">
      <c r="A762" s="102"/>
      <c r="I762" s="144"/>
    </row>
    <row r="763">
      <c r="A763" s="102"/>
      <c r="I763" s="144"/>
    </row>
    <row r="764">
      <c r="A764" s="102"/>
      <c r="I764" s="144"/>
    </row>
    <row r="765">
      <c r="A765" s="102"/>
      <c r="I765" s="144"/>
    </row>
    <row r="766">
      <c r="A766" s="102"/>
      <c r="I766" s="144"/>
    </row>
    <row r="767">
      <c r="A767" s="102"/>
      <c r="I767" s="144"/>
    </row>
    <row r="768">
      <c r="A768" s="102"/>
      <c r="I768" s="144"/>
    </row>
    <row r="769">
      <c r="A769" s="102"/>
      <c r="I769" s="144"/>
    </row>
    <row r="770">
      <c r="A770" s="102"/>
      <c r="I770" s="144"/>
    </row>
    <row r="771">
      <c r="A771" s="102"/>
      <c r="I771" s="144"/>
    </row>
    <row r="772">
      <c r="A772" s="102"/>
      <c r="I772" s="144"/>
    </row>
    <row r="773">
      <c r="A773" s="102"/>
      <c r="I773" s="144"/>
    </row>
    <row r="774">
      <c r="A774" s="102"/>
      <c r="I774" s="144"/>
    </row>
    <row r="775">
      <c r="A775" s="102"/>
      <c r="I775" s="144"/>
    </row>
    <row r="776">
      <c r="A776" s="102"/>
      <c r="I776" s="144"/>
    </row>
    <row r="777">
      <c r="A777" s="102"/>
      <c r="I777" s="144"/>
    </row>
    <row r="778">
      <c r="A778" s="102"/>
      <c r="I778" s="144"/>
    </row>
    <row r="779">
      <c r="A779" s="102"/>
      <c r="I779" s="144"/>
    </row>
    <row r="780">
      <c r="A780" s="102"/>
      <c r="I780" s="144"/>
    </row>
    <row r="781">
      <c r="A781" s="102"/>
      <c r="I781" s="144"/>
    </row>
    <row r="782">
      <c r="A782" s="102"/>
      <c r="I782" s="144"/>
    </row>
    <row r="783">
      <c r="A783" s="102"/>
      <c r="I783" s="144"/>
    </row>
    <row r="784">
      <c r="A784" s="102"/>
      <c r="I784" s="144"/>
    </row>
    <row r="785">
      <c r="A785" s="102"/>
      <c r="I785" s="144"/>
    </row>
    <row r="786">
      <c r="A786" s="102"/>
      <c r="I786" s="144"/>
    </row>
    <row r="787">
      <c r="A787" s="102"/>
      <c r="I787" s="144"/>
    </row>
    <row r="788">
      <c r="A788" s="102"/>
      <c r="I788" s="144"/>
    </row>
    <row r="789">
      <c r="A789" s="102"/>
      <c r="I789" s="144"/>
    </row>
    <row r="790">
      <c r="A790" s="102"/>
      <c r="I790" s="144"/>
    </row>
    <row r="791">
      <c r="A791" s="102"/>
      <c r="I791" s="144"/>
    </row>
    <row r="792">
      <c r="A792" s="102"/>
      <c r="I792" s="144"/>
    </row>
    <row r="793">
      <c r="A793" s="102"/>
      <c r="I793" s="144"/>
    </row>
    <row r="794">
      <c r="A794" s="102"/>
      <c r="I794" s="144"/>
    </row>
    <row r="795">
      <c r="A795" s="102"/>
      <c r="I795" s="144"/>
    </row>
    <row r="796">
      <c r="A796" s="102"/>
      <c r="I796" s="144"/>
    </row>
    <row r="797">
      <c r="A797" s="102"/>
      <c r="I797" s="144"/>
    </row>
    <row r="798">
      <c r="A798" s="102"/>
      <c r="I798" s="144"/>
    </row>
    <row r="799">
      <c r="A799" s="102"/>
      <c r="I799" s="144"/>
    </row>
    <row r="800">
      <c r="A800" s="102"/>
      <c r="I800" s="144"/>
    </row>
    <row r="801">
      <c r="A801" s="102"/>
      <c r="I801" s="144"/>
    </row>
    <row r="802">
      <c r="A802" s="102"/>
      <c r="I802" s="144"/>
    </row>
    <row r="803">
      <c r="A803" s="102"/>
      <c r="I803" s="144"/>
    </row>
    <row r="804">
      <c r="A804" s="102"/>
      <c r="I804" s="144"/>
    </row>
    <row r="805">
      <c r="A805" s="102"/>
      <c r="I805" s="144"/>
    </row>
    <row r="806">
      <c r="A806" s="102"/>
      <c r="I806" s="144"/>
    </row>
    <row r="807">
      <c r="A807" s="102"/>
      <c r="I807" s="144"/>
    </row>
    <row r="808">
      <c r="A808" s="102"/>
      <c r="I808" s="144"/>
    </row>
    <row r="809">
      <c r="A809" s="102"/>
      <c r="I809" s="144"/>
    </row>
    <row r="810">
      <c r="A810" s="102"/>
      <c r="I810" s="144"/>
    </row>
    <row r="811">
      <c r="A811" s="102"/>
      <c r="I811" s="144"/>
    </row>
    <row r="812">
      <c r="A812" s="102"/>
      <c r="I812" s="144"/>
    </row>
    <row r="813">
      <c r="A813" s="102"/>
      <c r="I813" s="144"/>
    </row>
    <row r="814">
      <c r="A814" s="102"/>
      <c r="I814" s="144"/>
    </row>
    <row r="815">
      <c r="A815" s="102"/>
      <c r="I815" s="144"/>
    </row>
    <row r="816">
      <c r="A816" s="102"/>
      <c r="I816" s="144"/>
    </row>
    <row r="817">
      <c r="A817" s="102"/>
      <c r="I817" s="144"/>
    </row>
    <row r="818">
      <c r="A818" s="102"/>
      <c r="I818" s="144"/>
    </row>
    <row r="819">
      <c r="A819" s="102"/>
      <c r="I819" s="144"/>
    </row>
    <row r="820">
      <c r="A820" s="102"/>
      <c r="I820" s="144"/>
    </row>
    <row r="821">
      <c r="A821" s="102"/>
      <c r="I821" s="144"/>
    </row>
    <row r="822">
      <c r="A822" s="102"/>
      <c r="I822" s="144"/>
    </row>
    <row r="823">
      <c r="A823" s="102"/>
      <c r="I823" s="144"/>
    </row>
    <row r="824">
      <c r="A824" s="102"/>
      <c r="I824" s="144"/>
    </row>
    <row r="825">
      <c r="A825" s="102"/>
      <c r="I825" s="144"/>
    </row>
    <row r="826">
      <c r="A826" s="102"/>
      <c r="I826" s="144"/>
    </row>
    <row r="827">
      <c r="A827" s="102"/>
      <c r="I827" s="144"/>
    </row>
    <row r="828">
      <c r="A828" s="102"/>
      <c r="I828" s="144"/>
    </row>
    <row r="829">
      <c r="A829" s="102"/>
      <c r="I829" s="144"/>
    </row>
    <row r="830">
      <c r="A830" s="102"/>
      <c r="I830" s="144"/>
    </row>
    <row r="831">
      <c r="A831" s="102"/>
      <c r="I831" s="144"/>
    </row>
    <row r="832">
      <c r="A832" s="102"/>
      <c r="I832" s="144"/>
    </row>
    <row r="833">
      <c r="A833" s="102"/>
      <c r="I833" s="144"/>
    </row>
    <row r="834">
      <c r="A834" s="102"/>
      <c r="I834" s="144"/>
    </row>
    <row r="835">
      <c r="A835" s="102"/>
      <c r="I835" s="144"/>
    </row>
    <row r="836">
      <c r="A836" s="102"/>
      <c r="I836" s="144"/>
    </row>
    <row r="837">
      <c r="A837" s="102"/>
      <c r="I837" s="144"/>
    </row>
    <row r="838">
      <c r="A838" s="102"/>
      <c r="I838" s="144"/>
    </row>
    <row r="839">
      <c r="A839" s="102"/>
      <c r="I839" s="144"/>
    </row>
    <row r="840">
      <c r="A840" s="102"/>
      <c r="I840" s="144"/>
    </row>
    <row r="841">
      <c r="A841" s="102"/>
      <c r="I841" s="144"/>
    </row>
    <row r="842">
      <c r="A842" s="102"/>
      <c r="I842" s="144"/>
    </row>
    <row r="843">
      <c r="A843" s="102"/>
      <c r="I843" s="144"/>
    </row>
    <row r="844">
      <c r="A844" s="102"/>
      <c r="I844" s="144"/>
    </row>
    <row r="845">
      <c r="A845" s="102"/>
      <c r="I845" s="144"/>
    </row>
    <row r="846">
      <c r="A846" s="102"/>
      <c r="I846" s="144"/>
    </row>
    <row r="847">
      <c r="A847" s="102"/>
      <c r="I847" s="144"/>
    </row>
    <row r="848">
      <c r="A848" s="102"/>
      <c r="I848" s="144"/>
    </row>
    <row r="849">
      <c r="A849" s="102"/>
      <c r="I849" s="144"/>
    </row>
    <row r="850">
      <c r="A850" s="102"/>
      <c r="I850" s="144"/>
    </row>
    <row r="851">
      <c r="A851" s="102"/>
      <c r="I851" s="144"/>
    </row>
    <row r="852">
      <c r="A852" s="102"/>
      <c r="I852" s="144"/>
    </row>
    <row r="853">
      <c r="A853" s="102"/>
      <c r="I853" s="144"/>
    </row>
    <row r="854">
      <c r="A854" s="102"/>
      <c r="I854" s="144"/>
    </row>
    <row r="855">
      <c r="A855" s="102"/>
      <c r="I855" s="144"/>
    </row>
    <row r="856">
      <c r="A856" s="102"/>
      <c r="I856" s="144"/>
    </row>
    <row r="857">
      <c r="A857" s="102"/>
      <c r="I857" s="144"/>
    </row>
    <row r="858">
      <c r="A858" s="102"/>
      <c r="I858" s="144"/>
    </row>
    <row r="859">
      <c r="A859" s="102"/>
      <c r="I859" s="144"/>
    </row>
    <row r="860">
      <c r="A860" s="102"/>
      <c r="I860" s="144"/>
    </row>
    <row r="861">
      <c r="A861" s="102"/>
      <c r="I861" s="144"/>
    </row>
    <row r="862">
      <c r="A862" s="102"/>
      <c r="I862" s="144"/>
    </row>
    <row r="863">
      <c r="A863" s="102"/>
      <c r="I863" s="144"/>
    </row>
    <row r="864">
      <c r="A864" s="102"/>
      <c r="I864" s="144"/>
    </row>
    <row r="865">
      <c r="A865" s="102"/>
      <c r="I865" s="144"/>
    </row>
    <row r="866">
      <c r="A866" s="102"/>
      <c r="I866" s="144"/>
    </row>
    <row r="867">
      <c r="A867" s="102"/>
      <c r="I867" s="144"/>
    </row>
    <row r="868">
      <c r="A868" s="102"/>
      <c r="I868" s="144"/>
    </row>
    <row r="869">
      <c r="A869" s="102"/>
      <c r="I869" s="144"/>
    </row>
    <row r="870">
      <c r="A870" s="102"/>
      <c r="I870" s="144"/>
    </row>
    <row r="871">
      <c r="A871" s="102"/>
      <c r="I871" s="144"/>
    </row>
    <row r="872">
      <c r="A872" s="102"/>
      <c r="I872" s="144"/>
    </row>
    <row r="873">
      <c r="A873" s="102"/>
      <c r="I873" s="144"/>
    </row>
    <row r="874">
      <c r="A874" s="102"/>
      <c r="I874" s="144"/>
    </row>
    <row r="875">
      <c r="A875" s="102"/>
      <c r="I875" s="144"/>
    </row>
    <row r="876">
      <c r="A876" s="102"/>
      <c r="I876" s="144"/>
    </row>
    <row r="877">
      <c r="A877" s="102"/>
      <c r="I877" s="144"/>
    </row>
    <row r="878">
      <c r="A878" s="102"/>
      <c r="I878" s="144"/>
    </row>
    <row r="879">
      <c r="A879" s="102"/>
      <c r="I879" s="144"/>
    </row>
    <row r="880">
      <c r="A880" s="102"/>
      <c r="I880" s="144"/>
    </row>
    <row r="881">
      <c r="A881" s="102"/>
      <c r="I881" s="144"/>
    </row>
    <row r="882">
      <c r="A882" s="102"/>
      <c r="I882" s="144"/>
    </row>
    <row r="883">
      <c r="A883" s="102"/>
      <c r="I883" s="144"/>
    </row>
    <row r="884">
      <c r="A884" s="102"/>
      <c r="I884" s="144"/>
    </row>
    <row r="885">
      <c r="A885" s="102"/>
      <c r="I885" s="144"/>
    </row>
    <row r="886">
      <c r="A886" s="102"/>
      <c r="I886" s="144"/>
    </row>
    <row r="887">
      <c r="A887" s="102"/>
      <c r="I887" s="144"/>
    </row>
    <row r="888">
      <c r="A888" s="102"/>
      <c r="I888" s="144"/>
    </row>
    <row r="889">
      <c r="A889" s="102"/>
      <c r="I889" s="144"/>
    </row>
    <row r="890">
      <c r="A890" s="102"/>
      <c r="I890" s="144"/>
    </row>
    <row r="891">
      <c r="A891" s="102"/>
      <c r="I891" s="144"/>
    </row>
    <row r="892">
      <c r="A892" s="102"/>
      <c r="I892" s="144"/>
    </row>
    <row r="893">
      <c r="A893" s="102"/>
      <c r="I893" s="144"/>
    </row>
    <row r="894">
      <c r="A894" s="102"/>
      <c r="I894" s="144"/>
    </row>
    <row r="895">
      <c r="A895" s="102"/>
      <c r="I895" s="144"/>
    </row>
    <row r="896">
      <c r="A896" s="102"/>
      <c r="I896" s="144"/>
    </row>
    <row r="897">
      <c r="A897" s="102"/>
      <c r="I897" s="144"/>
    </row>
    <row r="898">
      <c r="A898" s="102"/>
      <c r="I898" s="144"/>
    </row>
    <row r="899">
      <c r="A899" s="102"/>
      <c r="I899" s="144"/>
    </row>
    <row r="900">
      <c r="A900" s="102"/>
      <c r="I900" s="144"/>
    </row>
    <row r="901">
      <c r="A901" s="102"/>
      <c r="I901" s="144"/>
    </row>
    <row r="902">
      <c r="A902" s="102"/>
      <c r="I902" s="144"/>
    </row>
    <row r="903">
      <c r="A903" s="102"/>
      <c r="I903" s="144"/>
    </row>
    <row r="904">
      <c r="A904" s="102"/>
      <c r="I904" s="144"/>
    </row>
    <row r="905">
      <c r="A905" s="102"/>
      <c r="I905" s="144"/>
    </row>
    <row r="906">
      <c r="A906" s="102"/>
      <c r="I906" s="144"/>
    </row>
    <row r="907">
      <c r="A907" s="102"/>
      <c r="I907" s="144"/>
    </row>
    <row r="908">
      <c r="A908" s="102"/>
      <c r="I908" s="144"/>
    </row>
    <row r="909">
      <c r="A909" s="102"/>
      <c r="I909" s="144"/>
    </row>
    <row r="910">
      <c r="A910" s="102"/>
      <c r="I910" s="144"/>
    </row>
    <row r="911">
      <c r="A911" s="102"/>
      <c r="I911" s="144"/>
    </row>
    <row r="912">
      <c r="A912" s="102"/>
      <c r="I912" s="144"/>
    </row>
    <row r="913">
      <c r="A913" s="102"/>
      <c r="I913" s="144"/>
    </row>
    <row r="914">
      <c r="A914" s="102"/>
      <c r="I914" s="144"/>
    </row>
    <row r="915">
      <c r="A915" s="102"/>
      <c r="I915" s="144"/>
    </row>
    <row r="916">
      <c r="A916" s="102"/>
      <c r="I916" s="144"/>
    </row>
    <row r="917">
      <c r="A917" s="102"/>
      <c r="I917" s="144"/>
    </row>
    <row r="918">
      <c r="A918" s="102"/>
      <c r="I918" s="144"/>
    </row>
    <row r="919">
      <c r="A919" s="102"/>
      <c r="I919" s="144"/>
    </row>
    <row r="920">
      <c r="A920" s="102"/>
      <c r="I920" s="144"/>
    </row>
    <row r="921">
      <c r="A921" s="102"/>
      <c r="I921" s="144"/>
    </row>
    <row r="922">
      <c r="A922" s="102"/>
      <c r="I922" s="144"/>
    </row>
    <row r="923">
      <c r="A923" s="102"/>
      <c r="I923" s="144"/>
    </row>
    <row r="924">
      <c r="A924" s="102"/>
      <c r="I924" s="144"/>
    </row>
    <row r="925">
      <c r="A925" s="102"/>
      <c r="I925" s="144"/>
    </row>
    <row r="926">
      <c r="A926" s="102"/>
      <c r="I926" s="144"/>
    </row>
    <row r="927">
      <c r="A927" s="102"/>
      <c r="I927" s="144"/>
    </row>
    <row r="928">
      <c r="A928" s="102"/>
      <c r="I928" s="144"/>
    </row>
    <row r="929">
      <c r="A929" s="102"/>
      <c r="I929" s="144"/>
    </row>
    <row r="930">
      <c r="A930" s="102"/>
      <c r="I930" s="144"/>
    </row>
    <row r="931">
      <c r="A931" s="102"/>
      <c r="I931" s="144"/>
    </row>
    <row r="932">
      <c r="A932" s="102"/>
      <c r="I932" s="144"/>
    </row>
    <row r="933">
      <c r="A933" s="102"/>
      <c r="I933" s="144"/>
    </row>
    <row r="934">
      <c r="A934" s="102"/>
      <c r="I934" s="144"/>
    </row>
    <row r="935">
      <c r="A935" s="102"/>
      <c r="I935" s="144"/>
    </row>
    <row r="936">
      <c r="A936" s="102"/>
      <c r="I936" s="144"/>
    </row>
    <row r="937">
      <c r="A937" s="102"/>
      <c r="I937" s="144"/>
    </row>
    <row r="938">
      <c r="A938" s="102"/>
      <c r="I938" s="144"/>
    </row>
    <row r="939">
      <c r="A939" s="102"/>
      <c r="I939" s="144"/>
    </row>
    <row r="940">
      <c r="A940" s="102"/>
      <c r="I940" s="144"/>
    </row>
    <row r="941">
      <c r="A941" s="102"/>
      <c r="I941" s="144"/>
    </row>
    <row r="942">
      <c r="A942" s="102"/>
      <c r="I942" s="144"/>
    </row>
    <row r="943">
      <c r="A943" s="102"/>
      <c r="I943" s="144"/>
    </row>
    <row r="944">
      <c r="A944" s="102"/>
      <c r="I944" s="144"/>
    </row>
    <row r="945">
      <c r="A945" s="102"/>
      <c r="I945" s="144"/>
    </row>
    <row r="946">
      <c r="A946" s="102"/>
      <c r="I946" s="144"/>
    </row>
    <row r="947">
      <c r="A947" s="102"/>
      <c r="I947" s="144"/>
    </row>
    <row r="948">
      <c r="A948" s="102"/>
      <c r="I948" s="144"/>
    </row>
    <row r="949">
      <c r="A949" s="102"/>
      <c r="I949" s="144"/>
    </row>
    <row r="950">
      <c r="A950" s="102"/>
      <c r="I950" s="144"/>
    </row>
    <row r="951">
      <c r="A951" s="102"/>
      <c r="I951" s="144"/>
    </row>
    <row r="952">
      <c r="A952" s="102"/>
      <c r="I952" s="144"/>
    </row>
    <row r="953">
      <c r="A953" s="102"/>
      <c r="I953" s="144"/>
    </row>
    <row r="954">
      <c r="A954" s="102"/>
      <c r="I954" s="144"/>
    </row>
    <row r="955">
      <c r="A955" s="102"/>
      <c r="I955" s="144"/>
    </row>
    <row r="956">
      <c r="A956" s="102"/>
      <c r="I956" s="144"/>
    </row>
    <row r="957">
      <c r="A957" s="102"/>
      <c r="I957" s="144"/>
    </row>
    <row r="958">
      <c r="A958" s="102"/>
      <c r="I958" s="144"/>
    </row>
    <row r="959">
      <c r="A959" s="102"/>
      <c r="I959" s="144"/>
    </row>
    <row r="960">
      <c r="A960" s="102"/>
      <c r="I960" s="144"/>
    </row>
    <row r="961">
      <c r="A961" s="102"/>
      <c r="I961" s="144"/>
    </row>
    <row r="962">
      <c r="A962" s="102"/>
      <c r="I962" s="144"/>
    </row>
    <row r="963">
      <c r="A963" s="102"/>
      <c r="I963" s="144"/>
    </row>
    <row r="964">
      <c r="A964" s="102"/>
      <c r="I964" s="144"/>
    </row>
    <row r="965">
      <c r="A965" s="102"/>
      <c r="I965" s="144"/>
    </row>
    <row r="966">
      <c r="A966" s="102"/>
      <c r="I966" s="144"/>
    </row>
    <row r="967">
      <c r="A967" s="102"/>
      <c r="I967" s="144"/>
    </row>
    <row r="968">
      <c r="A968" s="102"/>
      <c r="I968" s="144"/>
    </row>
    <row r="969">
      <c r="A969" s="102"/>
      <c r="I969" s="144"/>
    </row>
    <row r="970">
      <c r="A970" s="102"/>
      <c r="I970" s="144"/>
    </row>
    <row r="971">
      <c r="A971" s="102"/>
      <c r="I971" s="144"/>
    </row>
    <row r="972">
      <c r="A972" s="102"/>
      <c r="I972" s="144"/>
    </row>
    <row r="973">
      <c r="A973" s="102"/>
      <c r="I973" s="144"/>
    </row>
    <row r="974">
      <c r="A974" s="102"/>
      <c r="I974" s="144"/>
    </row>
    <row r="975">
      <c r="A975" s="102"/>
      <c r="I975" s="144"/>
    </row>
    <row r="976">
      <c r="A976" s="102"/>
      <c r="I976" s="144"/>
    </row>
    <row r="977">
      <c r="A977" s="102"/>
      <c r="I977" s="144"/>
    </row>
    <row r="978">
      <c r="A978" s="102"/>
      <c r="I978" s="144"/>
    </row>
    <row r="979">
      <c r="A979" s="102"/>
      <c r="I979" s="144"/>
    </row>
    <row r="980">
      <c r="A980" s="102"/>
      <c r="I980" s="144"/>
    </row>
    <row r="981">
      <c r="A981" s="102"/>
      <c r="I981" s="144"/>
    </row>
    <row r="982">
      <c r="A982" s="102"/>
      <c r="I982" s="144"/>
    </row>
    <row r="983">
      <c r="A983" s="102"/>
      <c r="I983" s="144"/>
    </row>
    <row r="984">
      <c r="A984" s="102"/>
      <c r="I984" s="144"/>
    </row>
    <row r="985">
      <c r="A985" s="102"/>
      <c r="I985" s="144"/>
    </row>
    <row r="986">
      <c r="A986" s="102"/>
      <c r="I986" s="144"/>
    </row>
    <row r="987">
      <c r="A987" s="102"/>
      <c r="I987" s="144"/>
    </row>
    <row r="988">
      <c r="A988" s="102"/>
      <c r="I988" s="144"/>
    </row>
    <row r="989">
      <c r="A989" s="102"/>
      <c r="I989" s="144"/>
    </row>
    <row r="990">
      <c r="A990" s="102"/>
      <c r="I990" s="144"/>
    </row>
    <row r="991">
      <c r="A991" s="102"/>
      <c r="I991" s="144"/>
    </row>
    <row r="992">
      <c r="A992" s="102"/>
      <c r="I992" s="144"/>
    </row>
    <row r="993">
      <c r="A993" s="102"/>
      <c r="I993" s="144"/>
    </row>
    <row r="994">
      <c r="A994" s="102"/>
      <c r="I994" s="144"/>
    </row>
    <row r="995">
      <c r="A995" s="102"/>
      <c r="I995" s="144"/>
    </row>
    <row r="996">
      <c r="A996" s="102"/>
      <c r="I996" s="144"/>
    </row>
    <row r="997">
      <c r="A997" s="102"/>
      <c r="I997" s="144"/>
    </row>
    <row r="998">
      <c r="A998" s="102"/>
      <c r="I998" s="144"/>
    </row>
    <row r="999">
      <c r="A999" s="102"/>
      <c r="I999" s="144"/>
    </row>
    <row r="1000">
      <c r="A1000" s="102"/>
      <c r="I1000" s="144"/>
    </row>
    <row r="1001">
      <c r="A1001" s="102"/>
      <c r="I1001" s="144"/>
    </row>
    <row r="1002">
      <c r="A1002" s="102"/>
      <c r="I1002" s="144"/>
    </row>
    <row r="1003">
      <c r="A1003" s="102"/>
      <c r="I1003" s="144"/>
    </row>
    <row r="1004">
      <c r="A1004" s="102"/>
      <c r="I1004" s="144"/>
    </row>
    <row r="1005">
      <c r="A1005" s="102"/>
      <c r="I1005" s="144"/>
    </row>
    <row r="1006">
      <c r="A1006" s="102"/>
      <c r="I1006" s="144"/>
    </row>
    <row r="1007">
      <c r="A1007" s="102"/>
      <c r="I1007" s="144"/>
    </row>
    <row r="1008">
      <c r="A1008" s="102"/>
      <c r="I1008" s="144"/>
    </row>
    <row r="1009">
      <c r="A1009" s="102"/>
      <c r="I1009" s="144"/>
    </row>
    <row r="1010">
      <c r="A1010" s="102"/>
      <c r="I1010" s="144"/>
    </row>
    <row r="1011">
      <c r="A1011" s="102"/>
      <c r="I1011" s="144"/>
    </row>
    <row r="1012">
      <c r="A1012" s="102"/>
      <c r="I1012" s="144"/>
    </row>
    <row r="1013">
      <c r="A1013" s="102"/>
      <c r="I1013" s="144"/>
    </row>
    <row r="1014">
      <c r="A1014" s="102"/>
      <c r="I1014" s="144"/>
    </row>
    <row r="1015">
      <c r="A1015" s="102"/>
      <c r="I1015" s="144"/>
    </row>
    <row r="1016">
      <c r="A1016" s="102"/>
      <c r="I1016" s="144"/>
    </row>
    <row r="1017">
      <c r="A1017" s="102"/>
      <c r="I1017" s="144"/>
    </row>
    <row r="1018">
      <c r="A1018" s="102"/>
      <c r="I1018" s="144"/>
    </row>
    <row r="1019">
      <c r="A1019" s="102"/>
      <c r="I1019" s="144"/>
    </row>
    <row r="1020">
      <c r="A1020" s="102"/>
      <c r="I1020" s="144"/>
    </row>
    <row r="1021">
      <c r="A1021" s="102"/>
      <c r="I1021" s="144"/>
    </row>
    <row r="1022">
      <c r="A1022" s="102"/>
      <c r="I1022" s="144"/>
    </row>
    <row r="1023">
      <c r="A1023" s="102"/>
      <c r="I1023" s="144"/>
    </row>
    <row r="1024">
      <c r="A1024" s="102"/>
      <c r="I1024" s="144"/>
    </row>
    <row r="1025">
      <c r="A1025" s="102"/>
      <c r="I1025" s="144"/>
    </row>
    <row r="1026">
      <c r="A1026" s="102"/>
      <c r="I1026" s="144"/>
    </row>
    <row r="1027">
      <c r="A1027" s="102"/>
      <c r="I1027" s="144"/>
    </row>
    <row r="1028">
      <c r="A1028" s="102"/>
      <c r="I1028" s="144"/>
    </row>
    <row r="1029">
      <c r="A1029" s="102"/>
      <c r="I1029" s="144"/>
    </row>
    <row r="1030">
      <c r="A1030" s="102"/>
      <c r="I1030" s="144"/>
    </row>
    <row r="1031">
      <c r="A1031" s="102"/>
      <c r="I1031" s="144"/>
    </row>
    <row r="1032">
      <c r="A1032" s="102"/>
      <c r="I1032" s="144"/>
    </row>
    <row r="1033">
      <c r="A1033" s="102"/>
      <c r="I1033" s="144"/>
    </row>
    <row r="1034">
      <c r="A1034" s="102"/>
      <c r="I1034" s="144"/>
    </row>
    <row r="1035">
      <c r="A1035" s="102"/>
      <c r="I1035" s="144"/>
    </row>
    <row r="1036">
      <c r="A1036" s="102"/>
      <c r="I1036" s="144"/>
    </row>
    <row r="1037">
      <c r="A1037" s="102"/>
      <c r="I1037" s="144"/>
    </row>
    <row r="1038">
      <c r="A1038" s="102"/>
      <c r="I1038" s="144"/>
    </row>
    <row r="1039">
      <c r="A1039" s="102"/>
      <c r="I1039" s="144"/>
    </row>
    <row r="1040">
      <c r="A1040" s="102"/>
      <c r="I1040" s="144"/>
    </row>
    <row r="1041">
      <c r="A1041" s="102"/>
      <c r="I1041" s="144"/>
    </row>
    <row r="1042">
      <c r="A1042" s="102"/>
      <c r="I1042" s="144"/>
    </row>
    <row r="1043">
      <c r="A1043" s="102"/>
      <c r="I1043" s="144"/>
    </row>
    <row r="1044">
      <c r="A1044" s="102"/>
      <c r="I1044" s="144"/>
    </row>
    <row r="1045">
      <c r="A1045" s="102"/>
      <c r="I1045" s="144"/>
    </row>
    <row r="1046">
      <c r="A1046" s="102"/>
      <c r="I1046" s="144"/>
    </row>
    <row r="1047">
      <c r="A1047" s="102"/>
      <c r="I1047" s="144"/>
    </row>
    <row r="1048">
      <c r="A1048" s="102"/>
      <c r="I1048" s="144"/>
    </row>
    <row r="1049">
      <c r="A1049" s="102"/>
      <c r="I1049" s="144"/>
    </row>
    <row r="1050">
      <c r="A1050" s="102"/>
      <c r="I1050" s="144"/>
    </row>
    <row r="1051">
      <c r="A1051" s="102"/>
      <c r="I1051" s="144"/>
    </row>
    <row r="1052">
      <c r="A1052" s="102"/>
      <c r="I1052" s="144"/>
    </row>
    <row r="1053">
      <c r="A1053" s="102"/>
      <c r="I1053" s="144"/>
    </row>
    <row r="1054">
      <c r="A1054" s="102"/>
      <c r="I1054" s="144"/>
    </row>
    <row r="1055">
      <c r="A1055" s="102"/>
      <c r="I1055" s="144"/>
    </row>
    <row r="1056">
      <c r="A1056" s="102"/>
      <c r="I1056" s="144"/>
    </row>
    <row r="1057">
      <c r="A1057" s="102"/>
      <c r="I1057" s="144"/>
    </row>
    <row r="1058">
      <c r="A1058" s="102"/>
      <c r="I1058" s="144"/>
    </row>
    <row r="1059">
      <c r="A1059" s="102"/>
      <c r="I1059" s="144"/>
    </row>
    <row r="1060">
      <c r="A1060" s="102"/>
      <c r="I1060" s="144"/>
    </row>
    <row r="1061">
      <c r="A1061" s="102"/>
      <c r="I1061" s="144"/>
    </row>
    <row r="1062">
      <c r="A1062" s="102"/>
      <c r="I1062" s="144"/>
    </row>
    <row r="1063">
      <c r="A1063" s="102"/>
      <c r="I1063" s="144"/>
    </row>
    <row r="1064">
      <c r="A1064" s="102"/>
      <c r="I1064" s="144"/>
    </row>
    <row r="1065">
      <c r="A1065" s="102"/>
      <c r="I1065" s="144"/>
    </row>
    <row r="1066">
      <c r="A1066" s="102"/>
      <c r="I1066" s="144"/>
    </row>
    <row r="1067">
      <c r="A1067" s="102"/>
      <c r="I1067" s="144"/>
    </row>
    <row r="1068">
      <c r="A1068" s="102"/>
      <c r="I1068" s="144"/>
    </row>
    <row r="1069">
      <c r="A1069" s="102"/>
      <c r="I1069" s="144"/>
    </row>
    <row r="1070">
      <c r="A1070" s="102"/>
      <c r="I1070" s="144"/>
    </row>
  </sheetData>
  <conditionalFormatting sqref="E461 E532:E533">
    <cfRule type="expression" dxfId="0" priority="1">
      <formula>D461</formula>
    </cfRule>
  </conditionalFormatting>
  <conditionalFormatting sqref="E308:E369 M308:M369 E372:E389 M372:M439 E403:E439 E442:E510 M442:M510 E513:E588 M513:M588">
    <cfRule type="expression" dxfId="0" priority="2">
      <formula>E308/D308=1</formula>
    </cfRule>
  </conditionalFormatting>
  <conditionalFormatting sqref="C1:C439 G1:G367 K1:K439 O1:O367 G372:G439 O372:O439 C442:C510 G442:G510 K442:K510 O442:O510 C513:C576 G513:G588 K513:K588 O513:O588 C578:C588">
    <cfRule type="cellIs" dxfId="0" priority="3" operator="equal">
      <formula>1</formula>
    </cfRule>
  </conditionalFormatting>
  <conditionalFormatting sqref="C307:C369 G307:G369 K307:K369 O307:O369">
    <cfRule type="cellIs" dxfId="0" priority="4" operator="equal">
      <formula>1</formula>
    </cfRule>
  </conditionalFormatting>
  <conditionalFormatting sqref="C1:C369 G1:G369 K1:K369 O1:O369 C372:C439 G372:G439 K372:K439 O372:O439 C442:C510 G442:G510 K442:K510 O442:O510 C513:C576 G513:G588 K513:K588 O513:O588 C578:C588">
    <cfRule type="cellIs" dxfId="1" priority="5" operator="equal">
      <formula>0.5</formula>
    </cfRule>
  </conditionalFormatting>
  <conditionalFormatting sqref="E307:E369 M307:M369">
    <cfRule type="expression" dxfId="0" priority="6">
      <formula>E307/D307=1</formula>
    </cfRule>
  </conditionalFormatting>
  <conditionalFormatting sqref="F322">
    <cfRule type="notContainsBlanks" dxfId="2" priority="7">
      <formula>LEN(TRIM(F322))&gt;0</formula>
    </cfRule>
  </conditionalFormatting>
  <conditionalFormatting sqref="G14">
    <cfRule type="notContainsBlanks" dxfId="2" priority="8">
      <formula>LEN(TRIM(G14))&gt;0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13"/>
    <col customWidth="1" min="2" max="2" width="7.0"/>
    <col customWidth="1" min="3" max="3" width="6.75"/>
    <col customWidth="1" min="4" max="4" width="5.5"/>
    <col customWidth="1" min="5" max="5" width="5.13"/>
    <col customWidth="1" min="6" max="6" width="3.88"/>
    <col customWidth="1" min="7" max="7" width="5.13"/>
    <col customWidth="1" min="8" max="8" width="5.38"/>
    <col customWidth="1" min="9" max="9" width="44.63"/>
    <col customWidth="1" min="10" max="10" width="6.0"/>
    <col customWidth="1" min="11" max="11" width="5.13"/>
    <col customWidth="1" min="12" max="12" width="5.63"/>
    <col customWidth="1" min="13" max="13" width="4.88"/>
    <col customWidth="1" min="14" max="14" width="4.5"/>
    <col customWidth="1" min="15" max="15" width="6.5"/>
    <col customWidth="1" min="16" max="16" width="10.38"/>
  </cols>
  <sheetData>
    <row r="1">
      <c r="A1" s="41" t="s">
        <v>26</v>
      </c>
      <c r="B1" s="42"/>
      <c r="C1" s="42"/>
      <c r="D1" s="42"/>
      <c r="E1" s="42"/>
      <c r="F1" s="42"/>
      <c r="G1" s="42"/>
      <c r="H1" s="42"/>
      <c r="I1" s="43"/>
      <c r="J1" s="42"/>
      <c r="K1" s="42"/>
      <c r="L1" s="42"/>
      <c r="M1" s="42"/>
      <c r="N1" s="42"/>
      <c r="O1" s="42"/>
      <c r="P1" s="44"/>
      <c r="Q1" s="44"/>
      <c r="R1" s="44"/>
      <c r="S1" s="44"/>
      <c r="T1" s="44"/>
      <c r="U1" s="44"/>
      <c r="V1" s="44"/>
      <c r="W1" s="44"/>
      <c r="X1" s="44"/>
      <c r="Y1" s="44"/>
      <c r="Z1" s="44"/>
    </row>
    <row r="2">
      <c r="A2" s="45" t="s">
        <v>27</v>
      </c>
      <c r="B2" s="46">
        <f t="shared" ref="B2:G2" si="1">sumUpToRowWithEnd(B13:B1116)</f>
        <v>16</v>
      </c>
      <c r="C2" s="47">
        <f t="shared" si="1"/>
        <v>8.5</v>
      </c>
      <c r="D2" s="47">
        <f t="shared" si="1"/>
        <v>43</v>
      </c>
      <c r="E2" s="47">
        <f t="shared" si="1"/>
        <v>25</v>
      </c>
      <c r="F2" s="47">
        <f t="shared" si="1"/>
        <v>22</v>
      </c>
      <c r="G2" s="47">
        <f t="shared" si="1"/>
        <v>4</v>
      </c>
      <c r="H2" s="48"/>
      <c r="I2" s="49"/>
      <c r="J2" s="47">
        <f t="shared" ref="J2:O2" si="2">sumUpToRowWithEnd(J13:J1116)</f>
        <v>9</v>
      </c>
      <c r="K2" s="47">
        <f t="shared" si="2"/>
        <v>8.5</v>
      </c>
      <c r="L2" s="47">
        <f t="shared" si="2"/>
        <v>37</v>
      </c>
      <c r="M2" s="47">
        <f t="shared" si="2"/>
        <v>29</v>
      </c>
      <c r="N2" s="50">
        <f t="shared" si="2"/>
        <v>12</v>
      </c>
      <c r="O2" s="50">
        <f t="shared" si="2"/>
        <v>3.5</v>
      </c>
    </row>
    <row r="3">
      <c r="A3" s="51" t="s">
        <v>28</v>
      </c>
      <c r="B3" s="52">
        <f>K2/J2</f>
        <v>0.9444444444</v>
      </c>
      <c r="C3" s="48"/>
      <c r="D3" s="48"/>
      <c r="E3" s="48"/>
      <c r="F3" s="48"/>
      <c r="G3" s="48"/>
      <c r="H3" s="48"/>
      <c r="I3" s="49"/>
      <c r="J3" s="48"/>
      <c r="K3" s="48"/>
      <c r="L3" s="48"/>
      <c r="M3" s="48"/>
      <c r="N3" s="53"/>
      <c r="O3" s="53"/>
    </row>
    <row r="4">
      <c r="A4" s="51" t="s">
        <v>29</v>
      </c>
      <c r="B4" s="52">
        <f>C2/B2</f>
        <v>0.53125</v>
      </c>
      <c r="C4" s="48"/>
      <c r="D4" s="48"/>
      <c r="E4" s="48"/>
      <c r="F4" s="48"/>
      <c r="G4" s="48"/>
      <c r="H4" s="48"/>
      <c r="I4" s="49"/>
      <c r="J4" s="48"/>
      <c r="K4" s="48"/>
      <c r="L4" s="48"/>
      <c r="M4" s="48"/>
      <c r="N4" s="53"/>
      <c r="O4" s="53"/>
    </row>
    <row r="5">
      <c r="A5" s="51" t="s">
        <v>30</v>
      </c>
      <c r="B5" s="52">
        <f>2*B3*B4/(B3+B4)</f>
        <v>0.68</v>
      </c>
      <c r="C5" s="48"/>
      <c r="D5" s="48"/>
      <c r="E5" s="48"/>
      <c r="F5" s="48"/>
      <c r="G5" s="48"/>
      <c r="H5" s="48"/>
      <c r="I5" s="49"/>
      <c r="J5" s="48"/>
      <c r="K5" s="48"/>
      <c r="L5" s="48"/>
      <c r="M5" s="48"/>
      <c r="N5" s="53"/>
      <c r="O5" s="53"/>
    </row>
    <row r="6">
      <c r="A6" s="51" t="s">
        <v>31</v>
      </c>
      <c r="B6" s="52">
        <f>M2/L2</f>
        <v>0.7837837838</v>
      </c>
      <c r="C6" s="48"/>
      <c r="D6" s="48"/>
      <c r="E6" s="48"/>
      <c r="F6" s="48"/>
      <c r="G6" s="48"/>
      <c r="H6" s="48"/>
      <c r="I6" s="49"/>
      <c r="J6" s="48"/>
      <c r="K6" s="48"/>
      <c r="L6" s="48"/>
      <c r="M6" s="48"/>
      <c r="N6" s="53"/>
      <c r="O6" s="53"/>
    </row>
    <row r="7">
      <c r="A7" s="51" t="s">
        <v>32</v>
      </c>
      <c r="B7" s="52">
        <f>E2/D2</f>
        <v>0.5813953488</v>
      </c>
      <c r="C7" s="48"/>
      <c r="D7" s="48"/>
      <c r="E7" s="48"/>
      <c r="F7" s="48"/>
      <c r="G7" s="48"/>
      <c r="H7" s="48"/>
      <c r="I7" s="49"/>
      <c r="J7" s="48"/>
      <c r="K7" s="48"/>
      <c r="L7" s="48"/>
      <c r="M7" s="48"/>
      <c r="N7" s="53"/>
      <c r="O7" s="53"/>
    </row>
    <row r="8">
      <c r="A8" s="51" t="s">
        <v>33</v>
      </c>
      <c r="B8" s="52">
        <f>2*B6*B7/(B6+B7)</f>
        <v>0.667587477</v>
      </c>
      <c r="C8" s="48"/>
      <c r="D8" s="48"/>
      <c r="E8" s="48"/>
      <c r="F8" s="48"/>
      <c r="G8" s="48"/>
      <c r="H8" s="48"/>
      <c r="I8" s="49"/>
      <c r="J8" s="48"/>
      <c r="K8" s="48"/>
      <c r="L8" s="48"/>
      <c r="M8" s="48"/>
      <c r="N8" s="53"/>
      <c r="O8" s="53"/>
    </row>
    <row r="9">
      <c r="A9" s="51" t="s">
        <v>34</v>
      </c>
      <c r="B9" s="52">
        <f>O2/N2</f>
        <v>0.2916666667</v>
      </c>
      <c r="C9" s="48"/>
      <c r="D9" s="48"/>
      <c r="E9" s="48"/>
      <c r="F9" s="48"/>
      <c r="G9" s="48"/>
      <c r="H9" s="48"/>
      <c r="I9" s="49"/>
      <c r="J9" s="48"/>
      <c r="K9" s="48"/>
      <c r="L9" s="48"/>
      <c r="M9" s="48"/>
      <c r="N9" s="53"/>
      <c r="O9" s="53"/>
    </row>
    <row r="10">
      <c r="A10" s="51" t="s">
        <v>35</v>
      </c>
      <c r="B10" s="52">
        <f>G2/F2</f>
        <v>0.1818181818</v>
      </c>
      <c r="C10" s="48"/>
      <c r="D10" s="48"/>
      <c r="E10" s="48"/>
      <c r="F10" s="48"/>
      <c r="G10" s="48"/>
      <c r="H10" s="48"/>
      <c r="I10" s="49"/>
      <c r="J10" s="48"/>
      <c r="K10" s="48"/>
      <c r="L10" s="48"/>
      <c r="M10" s="48"/>
      <c r="N10" s="53"/>
      <c r="O10" s="53"/>
    </row>
    <row r="11">
      <c r="A11" s="54" t="s">
        <v>36</v>
      </c>
      <c r="B11" s="55">
        <f>2*B9*B10/(B9+B10)</f>
        <v>0.224</v>
      </c>
      <c r="C11" s="48"/>
      <c r="D11" s="48"/>
      <c r="E11" s="48"/>
      <c r="F11" s="48"/>
      <c r="G11" s="48"/>
      <c r="H11" s="48"/>
      <c r="I11" s="49"/>
      <c r="J11" s="48"/>
      <c r="K11" s="48"/>
      <c r="L11" s="48"/>
      <c r="M11" s="48"/>
      <c r="N11" s="53"/>
      <c r="O11" s="53"/>
    </row>
    <row r="12">
      <c r="A12" s="56"/>
      <c r="B12" s="57"/>
      <c r="C12" s="57"/>
      <c r="D12" s="57"/>
      <c r="E12" s="57"/>
      <c r="F12" s="57"/>
      <c r="G12" s="57"/>
      <c r="H12" s="57"/>
      <c r="I12" s="56"/>
      <c r="J12" s="57"/>
      <c r="K12" s="57"/>
      <c r="L12" s="57"/>
      <c r="M12" s="57"/>
      <c r="N12" s="3"/>
      <c r="O12" s="3"/>
    </row>
    <row r="13">
      <c r="A13" s="58" t="s">
        <v>37</v>
      </c>
      <c r="B13" s="48" t="s">
        <v>38</v>
      </c>
      <c r="C13" s="48" t="s">
        <v>39</v>
      </c>
      <c r="D13" s="48" t="s">
        <v>40</v>
      </c>
      <c r="E13" s="48" t="s">
        <v>41</v>
      </c>
      <c r="F13" s="48" t="s">
        <v>42</v>
      </c>
      <c r="G13" s="48" t="s">
        <v>43</v>
      </c>
      <c r="H13" s="48" t="s">
        <v>44</v>
      </c>
      <c r="I13" s="49"/>
      <c r="J13" s="48" t="s">
        <v>38</v>
      </c>
      <c r="K13" s="48" t="s">
        <v>39</v>
      </c>
      <c r="L13" s="48" t="s">
        <v>40</v>
      </c>
      <c r="M13" s="48" t="s">
        <v>41</v>
      </c>
      <c r="N13" s="59" t="s">
        <v>42</v>
      </c>
      <c r="O13" s="59" t="s">
        <v>43</v>
      </c>
      <c r="P13" s="59" t="s">
        <v>45</v>
      </c>
    </row>
    <row r="14">
      <c r="A14" s="60" t="s">
        <v>46</v>
      </c>
      <c r="B14" s="61">
        <v>1.0</v>
      </c>
      <c r="C14" s="62">
        <v>1.0</v>
      </c>
      <c r="D14" s="61">
        <v>4.0</v>
      </c>
      <c r="E14" s="61">
        <v>4.0</v>
      </c>
      <c r="F14" s="48"/>
      <c r="G14" s="48"/>
      <c r="H14" s="48"/>
      <c r="I14" s="63" t="s">
        <v>491</v>
      </c>
      <c r="J14" s="61">
        <v>1.0</v>
      </c>
      <c r="K14" s="61">
        <v>1.0</v>
      </c>
      <c r="L14" s="61">
        <v>4.0</v>
      </c>
      <c r="M14" s="61">
        <v>4.0</v>
      </c>
      <c r="N14" s="53"/>
      <c r="O14" s="53"/>
      <c r="P14" s="53"/>
    </row>
    <row r="15">
      <c r="A15" s="60" t="s">
        <v>48</v>
      </c>
      <c r="B15" s="47">
        <v>1.0</v>
      </c>
      <c r="C15" s="62">
        <v>1.0</v>
      </c>
      <c r="D15" s="61">
        <v>3.0</v>
      </c>
      <c r="E15" s="61">
        <v>3.0</v>
      </c>
      <c r="F15" s="48"/>
      <c r="G15" s="48"/>
      <c r="H15" s="48"/>
      <c r="I15" s="76" t="s">
        <v>492</v>
      </c>
      <c r="J15" s="61">
        <v>1.0</v>
      </c>
      <c r="K15" s="61">
        <v>1.0</v>
      </c>
      <c r="L15" s="61">
        <v>3.0</v>
      </c>
      <c r="M15" s="61">
        <v>3.0</v>
      </c>
      <c r="N15" s="53"/>
      <c r="O15" s="53"/>
      <c r="P15" s="53"/>
    </row>
    <row r="16">
      <c r="A16" s="49" t="s">
        <v>49</v>
      </c>
      <c r="B16" s="47">
        <v>1.0</v>
      </c>
      <c r="C16" s="65"/>
      <c r="D16" s="61">
        <v>7.0</v>
      </c>
      <c r="E16" s="47"/>
      <c r="F16" s="48"/>
      <c r="G16" s="48"/>
      <c r="H16" s="48"/>
      <c r="I16" s="49"/>
      <c r="J16" s="48"/>
      <c r="K16" s="48"/>
      <c r="L16" s="48"/>
      <c r="M16" s="48"/>
      <c r="N16" s="53"/>
      <c r="O16" s="53"/>
      <c r="P16" s="53"/>
    </row>
    <row r="17">
      <c r="A17" s="49"/>
      <c r="B17" s="48"/>
      <c r="C17" s="66"/>
      <c r="D17" s="48"/>
      <c r="E17" s="48"/>
      <c r="F17" s="48"/>
      <c r="G17" s="48"/>
      <c r="H17" s="48"/>
      <c r="I17" s="67" t="s">
        <v>493</v>
      </c>
      <c r="J17" s="68">
        <v>1.0</v>
      </c>
      <c r="K17" s="68">
        <v>0.5</v>
      </c>
      <c r="L17" s="68">
        <v>2.0</v>
      </c>
      <c r="M17" s="68">
        <v>1.0</v>
      </c>
      <c r="N17" s="53"/>
      <c r="O17" s="53"/>
      <c r="P17" s="53"/>
    </row>
    <row r="18">
      <c r="A18" s="49"/>
      <c r="B18" s="48"/>
      <c r="C18" s="66"/>
      <c r="D18" s="48"/>
      <c r="E18" s="48"/>
      <c r="F18" s="48"/>
      <c r="G18" s="48"/>
      <c r="H18" s="48"/>
      <c r="I18" s="69"/>
      <c r="J18" s="68"/>
      <c r="K18" s="68"/>
      <c r="L18" s="68"/>
      <c r="M18" s="68"/>
      <c r="N18" s="53"/>
      <c r="O18" s="53"/>
      <c r="P18" s="53"/>
    </row>
    <row r="19">
      <c r="A19" s="49"/>
      <c r="B19" s="48"/>
      <c r="C19" s="66"/>
      <c r="D19" s="48"/>
      <c r="E19" s="48"/>
      <c r="F19" s="48"/>
      <c r="G19" s="48"/>
      <c r="H19" s="48"/>
      <c r="I19" s="69"/>
      <c r="J19" s="68"/>
      <c r="K19" s="68"/>
      <c r="L19" s="68"/>
      <c r="M19" s="68"/>
      <c r="N19" s="53"/>
      <c r="O19" s="53"/>
      <c r="P19" s="53"/>
    </row>
    <row r="20">
      <c r="A20" s="58" t="s">
        <v>52</v>
      </c>
      <c r="B20" s="70"/>
      <c r="C20" s="71"/>
      <c r="D20" s="70"/>
      <c r="E20" s="70"/>
      <c r="F20" s="70"/>
      <c r="G20" s="70"/>
      <c r="H20" s="70"/>
      <c r="I20" s="58"/>
      <c r="J20" s="70"/>
      <c r="K20" s="70"/>
      <c r="L20" s="70"/>
      <c r="M20" s="70"/>
      <c r="N20" s="73"/>
      <c r="O20" s="73"/>
      <c r="P20" s="59"/>
      <c r="Q20" s="74"/>
      <c r="R20" s="74"/>
      <c r="S20" s="74"/>
      <c r="T20" s="74"/>
      <c r="U20" s="74"/>
      <c r="V20" s="74"/>
      <c r="W20" s="74"/>
      <c r="X20" s="74"/>
      <c r="Y20" s="74"/>
      <c r="Z20" s="74"/>
    </row>
    <row r="21">
      <c r="A21" s="49" t="s">
        <v>53</v>
      </c>
      <c r="B21" s="47">
        <v>1.0</v>
      </c>
      <c r="C21" s="65"/>
      <c r="D21" s="47">
        <v>0.0</v>
      </c>
      <c r="E21" s="47"/>
      <c r="F21" s="48"/>
      <c r="G21" s="48"/>
      <c r="H21" s="48"/>
      <c r="I21" s="64"/>
      <c r="J21" s="47"/>
      <c r="K21" s="47"/>
      <c r="L21" s="47"/>
      <c r="M21" s="47"/>
      <c r="N21" s="53"/>
      <c r="O21" s="53"/>
      <c r="P21" s="75"/>
    </row>
    <row r="22">
      <c r="A22" s="64" t="s">
        <v>494</v>
      </c>
      <c r="B22" s="47">
        <v>1.0</v>
      </c>
      <c r="C22" s="65"/>
      <c r="D22" s="61">
        <v>4.0</v>
      </c>
      <c r="E22" s="61">
        <v>4.0</v>
      </c>
      <c r="F22" s="48"/>
      <c r="G22" s="48"/>
      <c r="H22" s="47"/>
      <c r="I22" s="64"/>
      <c r="J22" s="48"/>
      <c r="K22" s="48"/>
      <c r="L22" s="48"/>
      <c r="M22" s="48"/>
      <c r="N22" s="53"/>
      <c r="O22" s="53"/>
      <c r="P22" s="53"/>
    </row>
    <row r="23">
      <c r="A23" s="64" t="s">
        <v>495</v>
      </c>
      <c r="B23" s="47">
        <v>1.0</v>
      </c>
      <c r="C23" s="65"/>
      <c r="D23" s="61">
        <v>1.0</v>
      </c>
      <c r="E23" s="61">
        <v>0.5</v>
      </c>
      <c r="F23" s="48"/>
      <c r="G23" s="48"/>
      <c r="H23" s="48"/>
      <c r="I23" s="64"/>
      <c r="J23" s="48"/>
      <c r="K23" s="48"/>
      <c r="L23" s="48"/>
      <c r="M23" s="48"/>
      <c r="N23" s="53"/>
      <c r="O23" s="53"/>
      <c r="P23" s="53"/>
    </row>
    <row r="24">
      <c r="A24" s="60" t="s">
        <v>496</v>
      </c>
      <c r="B24" s="47">
        <v>1.0</v>
      </c>
      <c r="C24" s="62">
        <v>1.0</v>
      </c>
      <c r="D24" s="47">
        <v>1.0</v>
      </c>
      <c r="E24" s="61">
        <v>1.0</v>
      </c>
      <c r="F24" s="48"/>
      <c r="G24" s="48"/>
      <c r="H24" s="47"/>
      <c r="I24" s="69" t="s">
        <v>497</v>
      </c>
      <c r="J24" s="61">
        <v>1.0</v>
      </c>
      <c r="K24" s="61">
        <v>1.0</v>
      </c>
      <c r="L24" s="61">
        <v>6.0</v>
      </c>
      <c r="M24" s="61">
        <v>5.5</v>
      </c>
      <c r="N24" s="53"/>
      <c r="O24" s="53"/>
      <c r="P24" s="75"/>
    </row>
    <row r="25">
      <c r="A25" s="64" t="s">
        <v>498</v>
      </c>
      <c r="B25" s="47">
        <v>1.0</v>
      </c>
      <c r="C25" s="62">
        <v>1.0</v>
      </c>
      <c r="D25" s="47">
        <v>1.0</v>
      </c>
      <c r="E25" s="61">
        <v>0.5</v>
      </c>
      <c r="F25" s="48"/>
      <c r="G25" s="48"/>
      <c r="H25" s="48"/>
      <c r="I25" s="69" t="s">
        <v>499</v>
      </c>
      <c r="J25" s="61">
        <v>1.0</v>
      </c>
      <c r="K25" s="61">
        <v>1.0</v>
      </c>
      <c r="L25" s="61">
        <v>6.0</v>
      </c>
      <c r="M25" s="61">
        <v>4.0</v>
      </c>
      <c r="N25" s="53"/>
      <c r="O25" s="53"/>
      <c r="P25" s="75"/>
    </row>
    <row r="26">
      <c r="A26" s="64" t="s">
        <v>500</v>
      </c>
      <c r="B26" s="47">
        <v>1.0</v>
      </c>
      <c r="C26" s="62">
        <v>1.0</v>
      </c>
      <c r="D26" s="61">
        <v>3.0</v>
      </c>
      <c r="E26" s="61">
        <v>2.0</v>
      </c>
      <c r="F26" s="48"/>
      <c r="G26" s="48"/>
      <c r="H26" s="48"/>
      <c r="I26" s="69" t="s">
        <v>501</v>
      </c>
      <c r="J26" s="68">
        <v>1.0</v>
      </c>
      <c r="K26" s="68">
        <v>1.0</v>
      </c>
      <c r="L26" s="68">
        <v>3.0</v>
      </c>
      <c r="M26" s="68">
        <v>2.0</v>
      </c>
      <c r="N26" s="53"/>
      <c r="O26" s="53"/>
      <c r="P26" s="53"/>
    </row>
    <row r="27">
      <c r="A27" s="64" t="s">
        <v>502</v>
      </c>
      <c r="B27" s="47">
        <v>1.0</v>
      </c>
      <c r="C27" s="62">
        <v>0.5</v>
      </c>
      <c r="D27" s="47">
        <v>2.0</v>
      </c>
      <c r="E27" s="61">
        <v>0.5</v>
      </c>
      <c r="F27" s="48"/>
      <c r="G27" s="48"/>
      <c r="H27" s="48"/>
      <c r="I27" s="64"/>
      <c r="J27" s="48"/>
      <c r="K27" s="48"/>
      <c r="L27" s="48"/>
      <c r="M27" s="48"/>
      <c r="N27" s="53"/>
      <c r="O27" s="53"/>
      <c r="P27" s="53"/>
    </row>
    <row r="28">
      <c r="A28" s="49" t="s">
        <v>66</v>
      </c>
      <c r="B28" s="47">
        <v>1.0</v>
      </c>
      <c r="C28" s="65"/>
      <c r="D28" s="61">
        <v>1.0</v>
      </c>
      <c r="E28" s="47"/>
      <c r="F28" s="48"/>
      <c r="G28" s="48"/>
      <c r="H28" s="47"/>
      <c r="I28" s="49"/>
      <c r="J28" s="48"/>
      <c r="K28" s="48"/>
      <c r="L28" s="48"/>
      <c r="M28" s="48"/>
      <c r="N28" s="53"/>
      <c r="O28" s="53"/>
      <c r="P28" s="53"/>
    </row>
    <row r="29">
      <c r="A29" s="64" t="s">
        <v>503</v>
      </c>
      <c r="B29" s="47">
        <v>1.0</v>
      </c>
      <c r="C29" s="62">
        <v>1.0</v>
      </c>
      <c r="D29" s="61">
        <v>4.0</v>
      </c>
      <c r="E29" s="61">
        <v>3.5</v>
      </c>
      <c r="F29" s="48"/>
      <c r="G29" s="48"/>
      <c r="H29" s="48"/>
      <c r="I29" s="69" t="s">
        <v>504</v>
      </c>
      <c r="J29" s="68">
        <v>1.0</v>
      </c>
      <c r="K29" s="68">
        <v>1.0</v>
      </c>
      <c r="L29" s="68">
        <v>4.0</v>
      </c>
      <c r="M29" s="68">
        <v>3.5</v>
      </c>
      <c r="N29" s="53"/>
      <c r="O29" s="53"/>
      <c r="P29" s="53"/>
    </row>
    <row r="30">
      <c r="A30" s="64" t="s">
        <v>505</v>
      </c>
      <c r="B30" s="47">
        <v>1.0</v>
      </c>
      <c r="C30" s="62"/>
      <c r="D30" s="61">
        <v>3.0</v>
      </c>
      <c r="E30" s="61">
        <v>1.0</v>
      </c>
      <c r="F30" s="48"/>
      <c r="G30" s="48"/>
      <c r="H30" s="47"/>
      <c r="I30" s="49"/>
      <c r="J30" s="47"/>
      <c r="K30" s="47"/>
      <c r="L30" s="47"/>
      <c r="M30" s="47"/>
      <c r="N30" s="53"/>
      <c r="O30" s="53"/>
      <c r="P30" s="75"/>
    </row>
    <row r="31">
      <c r="A31" s="64" t="s">
        <v>506</v>
      </c>
      <c r="B31" s="47">
        <v>1.0</v>
      </c>
      <c r="C31" s="62">
        <v>1.0</v>
      </c>
      <c r="D31" s="61">
        <v>4.0</v>
      </c>
      <c r="E31" s="61">
        <v>3.0</v>
      </c>
      <c r="F31" s="48"/>
      <c r="G31" s="48"/>
      <c r="H31" s="48"/>
      <c r="I31" s="69" t="s">
        <v>507</v>
      </c>
      <c r="J31" s="61">
        <v>1.0</v>
      </c>
      <c r="K31" s="61">
        <v>1.0</v>
      </c>
      <c r="L31" s="61">
        <v>6.0</v>
      </c>
      <c r="M31" s="61">
        <v>4.0</v>
      </c>
      <c r="N31" s="53"/>
      <c r="O31" s="53"/>
      <c r="P31" s="75"/>
    </row>
    <row r="32">
      <c r="A32" s="64" t="s">
        <v>508</v>
      </c>
      <c r="B32" s="47">
        <v>1.0</v>
      </c>
      <c r="C32" s="62">
        <v>1.0</v>
      </c>
      <c r="D32" s="61">
        <v>2.0</v>
      </c>
      <c r="E32" s="61">
        <v>1.5</v>
      </c>
      <c r="F32" s="48"/>
      <c r="G32" s="48"/>
      <c r="H32" s="48"/>
      <c r="I32" s="69" t="s">
        <v>509</v>
      </c>
      <c r="J32" s="61">
        <v>1.0</v>
      </c>
      <c r="K32" s="61">
        <v>1.0</v>
      </c>
      <c r="L32" s="61">
        <v>3.0</v>
      </c>
      <c r="M32" s="61">
        <v>2.0</v>
      </c>
      <c r="N32" s="53"/>
      <c r="O32" s="53"/>
      <c r="P32" s="75"/>
    </row>
    <row r="33">
      <c r="A33" s="64" t="s">
        <v>510</v>
      </c>
      <c r="B33" s="47">
        <v>1.0</v>
      </c>
      <c r="C33" s="62"/>
      <c r="D33" s="61">
        <v>3.0</v>
      </c>
      <c r="E33" s="61">
        <v>0.5</v>
      </c>
      <c r="F33" s="48"/>
      <c r="G33" s="48"/>
      <c r="H33" s="48"/>
      <c r="I33" s="64"/>
      <c r="J33" s="47"/>
      <c r="K33" s="47"/>
      <c r="L33" s="47"/>
      <c r="M33" s="47"/>
      <c r="N33" s="53"/>
      <c r="O33" s="53"/>
      <c r="P33" s="75"/>
    </row>
    <row r="34">
      <c r="A34" s="49"/>
      <c r="B34" s="48"/>
      <c r="C34" s="48"/>
      <c r="D34" s="48"/>
      <c r="E34" s="48"/>
      <c r="F34" s="48"/>
      <c r="G34" s="48"/>
      <c r="H34" s="48"/>
      <c r="I34" s="64"/>
      <c r="J34" s="48"/>
      <c r="K34" s="48"/>
      <c r="L34" s="48"/>
      <c r="M34" s="48"/>
      <c r="N34" s="53"/>
      <c r="O34" s="53"/>
      <c r="P34" s="53"/>
    </row>
    <row r="35">
      <c r="A35" s="49"/>
      <c r="B35" s="48"/>
      <c r="C35" s="48"/>
      <c r="D35" s="48"/>
      <c r="E35" s="48"/>
      <c r="F35" s="48"/>
      <c r="G35" s="48"/>
      <c r="H35" s="48"/>
      <c r="I35" s="64"/>
      <c r="J35" s="48"/>
      <c r="K35" s="48"/>
      <c r="L35" s="48"/>
      <c r="M35" s="48"/>
      <c r="N35" s="53"/>
      <c r="O35" s="53"/>
      <c r="P35" s="53"/>
    </row>
    <row r="36">
      <c r="A36" s="49"/>
      <c r="B36" s="48"/>
      <c r="C36" s="48"/>
      <c r="D36" s="48"/>
      <c r="E36" s="48"/>
      <c r="F36" s="48"/>
      <c r="G36" s="48"/>
      <c r="H36" s="48"/>
      <c r="I36" s="64"/>
      <c r="J36" s="48"/>
      <c r="K36" s="48"/>
      <c r="L36" s="48"/>
      <c r="M36" s="48"/>
      <c r="N36" s="53"/>
      <c r="O36" s="53"/>
      <c r="P36" s="53"/>
    </row>
    <row r="37">
      <c r="A37" s="49"/>
      <c r="B37" s="48"/>
      <c r="C37" s="48"/>
      <c r="D37" s="48"/>
      <c r="E37" s="48"/>
      <c r="F37" s="48"/>
      <c r="G37" s="48"/>
      <c r="H37" s="48"/>
      <c r="I37" s="64"/>
      <c r="J37" s="48"/>
      <c r="K37" s="48"/>
      <c r="L37" s="48"/>
      <c r="M37" s="48"/>
      <c r="N37" s="53"/>
      <c r="O37" s="53"/>
      <c r="P37" s="53"/>
    </row>
    <row r="38">
      <c r="A38" s="49"/>
      <c r="B38" s="48"/>
      <c r="C38" s="48"/>
      <c r="D38" s="48"/>
      <c r="E38" s="48"/>
      <c r="F38" s="48"/>
      <c r="G38" s="48"/>
      <c r="H38" s="48"/>
      <c r="I38" s="64"/>
      <c r="J38" s="48"/>
      <c r="K38" s="48"/>
      <c r="L38" s="48"/>
      <c r="M38" s="48"/>
      <c r="N38" s="53"/>
      <c r="O38" s="53"/>
      <c r="P38" s="53"/>
    </row>
    <row r="39">
      <c r="A39" s="49"/>
      <c r="B39" s="48"/>
      <c r="C39" s="48"/>
      <c r="D39" s="48"/>
      <c r="E39" s="48"/>
      <c r="F39" s="48"/>
      <c r="G39" s="48"/>
      <c r="H39" s="48"/>
      <c r="I39" s="64"/>
      <c r="J39" s="48"/>
      <c r="K39" s="48"/>
      <c r="L39" s="48"/>
      <c r="M39" s="48"/>
      <c r="N39" s="53"/>
      <c r="O39" s="53"/>
      <c r="P39" s="53"/>
    </row>
    <row r="40">
      <c r="A40" s="49"/>
      <c r="B40" s="48"/>
      <c r="C40" s="48"/>
      <c r="D40" s="48"/>
      <c r="E40" s="48"/>
      <c r="F40" s="48"/>
      <c r="G40" s="48"/>
      <c r="H40" s="48"/>
      <c r="I40" s="64"/>
      <c r="J40" s="48"/>
      <c r="K40" s="48"/>
      <c r="L40" s="48"/>
      <c r="M40" s="48"/>
      <c r="N40" s="53"/>
      <c r="O40" s="53"/>
      <c r="P40" s="53"/>
    </row>
    <row r="41">
      <c r="A41" s="58" t="s">
        <v>79</v>
      </c>
      <c r="B41" s="48"/>
      <c r="C41" s="48"/>
      <c r="D41" s="48"/>
      <c r="E41" s="48"/>
      <c r="F41" s="48"/>
      <c r="G41" s="48"/>
      <c r="H41" s="48"/>
      <c r="I41" s="49"/>
      <c r="J41" s="48"/>
      <c r="K41" s="48"/>
      <c r="L41" s="48"/>
      <c r="M41" s="48"/>
      <c r="N41" s="59"/>
      <c r="O41" s="59"/>
      <c r="P41" s="59"/>
    </row>
    <row r="42">
      <c r="A42" s="49" t="s">
        <v>80</v>
      </c>
      <c r="B42" s="48"/>
      <c r="C42" s="48"/>
      <c r="D42" s="48"/>
      <c r="E42" s="48"/>
      <c r="F42" s="61">
        <v>1.0</v>
      </c>
      <c r="G42" s="47"/>
      <c r="H42" s="48"/>
      <c r="I42" s="49"/>
      <c r="J42" s="48"/>
      <c r="K42" s="48"/>
      <c r="L42" s="48"/>
      <c r="M42" s="48"/>
      <c r="N42" s="75"/>
      <c r="O42" s="75"/>
      <c r="P42" s="53"/>
    </row>
    <row r="43">
      <c r="A43" s="49" t="s">
        <v>81</v>
      </c>
      <c r="B43" s="48"/>
      <c r="C43" s="48"/>
      <c r="D43" s="48"/>
      <c r="E43" s="48"/>
      <c r="F43" s="61">
        <v>1.0</v>
      </c>
      <c r="G43" s="47"/>
      <c r="H43" s="48"/>
      <c r="I43" s="49"/>
      <c r="J43" s="48"/>
      <c r="K43" s="48"/>
      <c r="L43" s="48"/>
      <c r="M43" s="48"/>
      <c r="N43" s="75"/>
      <c r="O43" s="75"/>
      <c r="P43" s="53"/>
    </row>
    <row r="44">
      <c r="A44" s="49" t="s">
        <v>82</v>
      </c>
      <c r="B44" s="48"/>
      <c r="C44" s="48"/>
      <c r="D44" s="48"/>
      <c r="E44" s="48"/>
      <c r="F44" s="61">
        <v>1.0</v>
      </c>
      <c r="G44" s="48"/>
      <c r="H44" s="48"/>
      <c r="I44" s="49"/>
      <c r="J44" s="48"/>
      <c r="K44" s="48"/>
      <c r="L44" s="48"/>
      <c r="M44" s="48"/>
      <c r="N44" s="53"/>
      <c r="O44" s="53"/>
      <c r="P44" s="53"/>
    </row>
    <row r="45">
      <c r="A45" s="49" t="s">
        <v>83</v>
      </c>
      <c r="B45" s="48"/>
      <c r="C45" s="48"/>
      <c r="D45" s="48"/>
      <c r="E45" s="48"/>
      <c r="F45" s="61">
        <v>1.0</v>
      </c>
      <c r="G45" s="47"/>
      <c r="H45" s="48"/>
      <c r="I45" s="49"/>
      <c r="J45" s="48"/>
      <c r="K45" s="48"/>
      <c r="L45" s="48"/>
      <c r="M45" s="48"/>
      <c r="N45" s="53"/>
      <c r="O45" s="53"/>
      <c r="P45" s="53"/>
    </row>
    <row r="46">
      <c r="A46" s="49" t="s">
        <v>84</v>
      </c>
      <c r="B46" s="48"/>
      <c r="C46" s="48"/>
      <c r="D46" s="48"/>
      <c r="E46" s="48"/>
      <c r="F46" s="61">
        <v>1.0</v>
      </c>
      <c r="G46" s="47"/>
      <c r="H46" s="48"/>
      <c r="I46" s="49"/>
      <c r="J46" s="48"/>
      <c r="K46" s="48"/>
      <c r="L46" s="48"/>
      <c r="M46" s="48"/>
      <c r="N46" s="75"/>
      <c r="O46" s="75"/>
      <c r="P46" s="53"/>
    </row>
    <row r="47">
      <c r="A47" s="49" t="s">
        <v>85</v>
      </c>
      <c r="B47" s="48"/>
      <c r="C47" s="48"/>
      <c r="D47" s="48"/>
      <c r="E47" s="48"/>
      <c r="F47" s="61">
        <v>1.0</v>
      </c>
      <c r="G47" s="47"/>
      <c r="H47" s="48"/>
      <c r="I47" s="49"/>
      <c r="J47" s="48"/>
      <c r="K47" s="48"/>
      <c r="L47" s="48"/>
      <c r="M47" s="48"/>
      <c r="N47" s="53"/>
      <c r="O47" s="53"/>
      <c r="P47" s="53"/>
    </row>
    <row r="48">
      <c r="A48" s="49" t="s">
        <v>86</v>
      </c>
      <c r="B48" s="48"/>
      <c r="C48" s="48"/>
      <c r="D48" s="48"/>
      <c r="E48" s="48"/>
      <c r="F48" s="61">
        <v>1.0</v>
      </c>
      <c r="G48" s="47"/>
      <c r="H48" s="48"/>
      <c r="I48" s="49"/>
      <c r="J48" s="48"/>
      <c r="K48" s="48"/>
      <c r="L48" s="48"/>
      <c r="M48" s="48"/>
      <c r="N48" s="53"/>
      <c r="O48" s="53"/>
      <c r="P48" s="53"/>
    </row>
    <row r="49">
      <c r="A49" s="49" t="s">
        <v>87</v>
      </c>
      <c r="B49" s="48"/>
      <c r="C49" s="48"/>
      <c r="D49" s="48"/>
      <c r="E49" s="48"/>
      <c r="F49" s="61">
        <v>1.0</v>
      </c>
      <c r="G49" s="47"/>
      <c r="H49" s="48"/>
      <c r="I49" s="49"/>
      <c r="J49" s="48"/>
      <c r="K49" s="48"/>
      <c r="L49" s="48"/>
      <c r="M49" s="48"/>
      <c r="N49" s="75"/>
      <c r="O49" s="75"/>
      <c r="P49" s="53"/>
    </row>
    <row r="50">
      <c r="A50" s="49" t="s">
        <v>88</v>
      </c>
      <c r="B50" s="48"/>
      <c r="C50" s="48"/>
      <c r="D50" s="48"/>
      <c r="E50" s="48"/>
      <c r="F50" s="61">
        <v>1.0</v>
      </c>
      <c r="G50" s="47"/>
      <c r="H50" s="48"/>
      <c r="I50" s="49"/>
      <c r="J50" s="48"/>
      <c r="K50" s="48"/>
      <c r="L50" s="48"/>
      <c r="M50" s="48"/>
      <c r="N50" s="53"/>
      <c r="O50" s="53"/>
      <c r="P50" s="53"/>
    </row>
    <row r="51">
      <c r="A51" s="49" t="s">
        <v>89</v>
      </c>
      <c r="B51" s="48"/>
      <c r="C51" s="48"/>
      <c r="D51" s="48"/>
      <c r="E51" s="48"/>
      <c r="F51" s="61">
        <v>1.0</v>
      </c>
      <c r="G51" s="47"/>
      <c r="H51" s="48"/>
      <c r="I51" s="49"/>
      <c r="J51" s="48"/>
      <c r="K51" s="48"/>
      <c r="L51" s="48"/>
      <c r="M51" s="48"/>
      <c r="N51" s="75"/>
      <c r="O51" s="75"/>
      <c r="P51" s="53"/>
    </row>
    <row r="52">
      <c r="A52" s="49"/>
      <c r="B52" s="48"/>
      <c r="C52" s="48"/>
      <c r="D52" s="48"/>
      <c r="E52" s="48"/>
      <c r="F52" s="61"/>
      <c r="G52" s="48"/>
      <c r="H52" s="48"/>
      <c r="I52" s="49"/>
      <c r="J52" s="48"/>
      <c r="K52" s="48"/>
      <c r="L52" s="48"/>
      <c r="M52" s="48"/>
      <c r="N52" s="53"/>
      <c r="O52" s="53"/>
      <c r="P52" s="53"/>
    </row>
    <row r="53">
      <c r="A53" s="49" t="s">
        <v>90</v>
      </c>
      <c r="B53" s="48"/>
      <c r="C53" s="48"/>
      <c r="D53" s="48"/>
      <c r="E53" s="48"/>
      <c r="F53" s="61">
        <v>1.0</v>
      </c>
      <c r="G53" s="47"/>
      <c r="H53" s="48"/>
      <c r="I53" s="49"/>
      <c r="J53" s="48"/>
      <c r="K53" s="48"/>
      <c r="L53" s="48"/>
      <c r="M53" s="48"/>
      <c r="N53" s="75"/>
      <c r="O53" s="75"/>
      <c r="P53" s="53"/>
    </row>
    <row r="54">
      <c r="A54" s="49" t="s">
        <v>91</v>
      </c>
      <c r="B54" s="48"/>
      <c r="C54" s="48"/>
      <c r="D54" s="48"/>
      <c r="E54" s="48"/>
      <c r="F54" s="61">
        <v>1.0</v>
      </c>
      <c r="G54" s="47"/>
      <c r="H54" s="48"/>
      <c r="I54" s="49"/>
      <c r="J54" s="48"/>
      <c r="K54" s="48"/>
      <c r="L54" s="48"/>
      <c r="M54" s="48"/>
      <c r="N54" s="53"/>
      <c r="O54" s="53"/>
      <c r="P54" s="53"/>
    </row>
    <row r="55">
      <c r="A55" s="49"/>
      <c r="B55" s="48"/>
      <c r="C55" s="48"/>
      <c r="D55" s="48"/>
      <c r="E55" s="48"/>
      <c r="F55" s="61"/>
      <c r="G55" s="47"/>
      <c r="H55" s="48"/>
      <c r="I55" s="49"/>
      <c r="J55" s="48"/>
      <c r="K55" s="48"/>
      <c r="L55" s="48"/>
      <c r="M55" s="48"/>
      <c r="N55" s="53"/>
      <c r="O55" s="53"/>
      <c r="P55" s="53"/>
    </row>
    <row r="56">
      <c r="A56" s="49" t="s">
        <v>92</v>
      </c>
      <c r="B56" s="48"/>
      <c r="C56" s="48"/>
      <c r="D56" s="48"/>
      <c r="E56" s="48"/>
      <c r="F56" s="61">
        <v>1.0</v>
      </c>
      <c r="G56" s="47"/>
      <c r="H56" s="48"/>
      <c r="I56" s="49"/>
      <c r="J56" s="48"/>
      <c r="K56" s="48"/>
      <c r="L56" s="48"/>
      <c r="M56" s="48"/>
      <c r="N56" s="75"/>
      <c r="O56" s="75"/>
      <c r="P56" s="53"/>
    </row>
    <row r="57">
      <c r="A57" s="60" t="s">
        <v>93</v>
      </c>
      <c r="B57" s="48"/>
      <c r="C57" s="48"/>
      <c r="D57" s="48"/>
      <c r="E57" s="48"/>
      <c r="F57" s="61">
        <v>1.0</v>
      </c>
      <c r="G57" s="68">
        <v>1.0</v>
      </c>
      <c r="H57" s="48"/>
      <c r="I57" s="63" t="s">
        <v>511</v>
      </c>
      <c r="J57" s="48"/>
      <c r="K57" s="48"/>
      <c r="L57" s="48"/>
      <c r="M57" s="48"/>
      <c r="N57" s="80">
        <v>1.0</v>
      </c>
      <c r="O57" s="80">
        <v>1.0</v>
      </c>
      <c r="P57" s="53"/>
    </row>
    <row r="58">
      <c r="A58" s="86" t="s">
        <v>94</v>
      </c>
      <c r="B58" s="48"/>
      <c r="C58" s="48"/>
      <c r="D58" s="48"/>
      <c r="E58" s="48"/>
      <c r="F58" s="61">
        <v>1.0</v>
      </c>
      <c r="G58" s="61">
        <v>0.5</v>
      </c>
      <c r="H58" s="48"/>
      <c r="I58" s="79" t="s">
        <v>512</v>
      </c>
      <c r="J58" s="48"/>
      <c r="K58" s="48"/>
      <c r="L58" s="48"/>
      <c r="M58" s="48"/>
      <c r="N58" s="80">
        <v>1.0</v>
      </c>
      <c r="O58" s="80"/>
      <c r="P58" s="53"/>
    </row>
    <row r="59">
      <c r="A59" s="60" t="s">
        <v>95</v>
      </c>
      <c r="B59" s="48"/>
      <c r="C59" s="48"/>
      <c r="D59" s="48"/>
      <c r="E59" s="48"/>
      <c r="F59" s="61">
        <v>1.0</v>
      </c>
      <c r="G59" s="61">
        <v>1.0</v>
      </c>
      <c r="H59" s="48"/>
      <c r="I59" s="63" t="s">
        <v>513</v>
      </c>
      <c r="J59" s="48"/>
      <c r="K59" s="48"/>
      <c r="L59" s="48"/>
      <c r="M59" s="48"/>
      <c r="N59" s="81">
        <v>1.0</v>
      </c>
      <c r="O59" s="81">
        <v>1.0</v>
      </c>
      <c r="P59" s="53"/>
    </row>
    <row r="60">
      <c r="A60" s="49"/>
      <c r="B60" s="48"/>
      <c r="C60" s="48"/>
      <c r="D60" s="48"/>
      <c r="E60" s="48"/>
      <c r="F60" s="61"/>
      <c r="G60" s="61"/>
      <c r="H60" s="48"/>
      <c r="I60" s="69" t="s">
        <v>514</v>
      </c>
      <c r="J60" s="48"/>
      <c r="K60" s="48"/>
      <c r="L60" s="48"/>
      <c r="M60" s="48"/>
      <c r="N60" s="81">
        <v>1.0</v>
      </c>
      <c r="O60" s="81"/>
      <c r="P60" s="53"/>
    </row>
    <row r="61">
      <c r="A61" s="60" t="s">
        <v>96</v>
      </c>
      <c r="B61" s="48"/>
      <c r="C61" s="48"/>
      <c r="D61" s="48"/>
      <c r="E61" s="48"/>
      <c r="F61" s="61">
        <v>1.0</v>
      </c>
      <c r="G61" s="61">
        <v>1.0</v>
      </c>
      <c r="H61" s="48"/>
      <c r="I61" s="63" t="s">
        <v>515</v>
      </c>
      <c r="J61" s="48"/>
      <c r="K61" s="48"/>
      <c r="L61" s="48"/>
      <c r="M61" s="48"/>
      <c r="N61" s="80">
        <v>1.0</v>
      </c>
      <c r="O61" s="80">
        <v>1.0</v>
      </c>
      <c r="P61" s="53"/>
    </row>
    <row r="62">
      <c r="A62" s="49"/>
      <c r="B62" s="48"/>
      <c r="C62" s="48"/>
      <c r="D62" s="48"/>
      <c r="E62" s="48"/>
      <c r="F62" s="61"/>
      <c r="G62" s="61"/>
      <c r="H62" s="48"/>
      <c r="I62" s="69" t="s">
        <v>516</v>
      </c>
      <c r="J62" s="48"/>
      <c r="K62" s="48"/>
      <c r="L62" s="48"/>
      <c r="M62" s="48"/>
      <c r="N62" s="80">
        <v>1.0</v>
      </c>
      <c r="O62" s="80"/>
      <c r="P62" s="53"/>
    </row>
    <row r="63">
      <c r="A63" s="86" t="s">
        <v>97</v>
      </c>
      <c r="B63" s="48"/>
      <c r="C63" s="48"/>
      <c r="D63" s="48"/>
      <c r="E63" s="48"/>
      <c r="F63" s="61">
        <v>1.0</v>
      </c>
      <c r="G63" s="61">
        <v>0.5</v>
      </c>
      <c r="H63" s="48"/>
      <c r="I63" s="67" t="s">
        <v>517</v>
      </c>
      <c r="J63" s="48"/>
      <c r="K63" s="48"/>
      <c r="L63" s="48"/>
      <c r="M63" s="48"/>
      <c r="N63" s="81">
        <v>1.0</v>
      </c>
      <c r="O63" s="81">
        <v>0.5</v>
      </c>
      <c r="P63" s="53"/>
    </row>
    <row r="64">
      <c r="A64" s="49"/>
      <c r="B64" s="48"/>
      <c r="C64" s="48"/>
      <c r="D64" s="48"/>
      <c r="E64" s="48"/>
      <c r="F64" s="61"/>
      <c r="G64" s="61"/>
      <c r="H64" s="48"/>
      <c r="I64" s="69" t="s">
        <v>518</v>
      </c>
      <c r="J64" s="48"/>
      <c r="K64" s="48"/>
      <c r="L64" s="48"/>
      <c r="M64" s="48"/>
      <c r="N64" s="81">
        <v>1.0</v>
      </c>
      <c r="P64" s="53"/>
    </row>
    <row r="65">
      <c r="A65" s="49" t="s">
        <v>98</v>
      </c>
      <c r="B65" s="48"/>
      <c r="C65" s="48"/>
      <c r="D65" s="48"/>
      <c r="E65" s="48"/>
      <c r="F65" s="61">
        <v>1.0</v>
      </c>
      <c r="G65" s="47"/>
      <c r="H65" s="48"/>
      <c r="I65" s="49"/>
      <c r="J65" s="48"/>
      <c r="K65" s="48"/>
      <c r="L65" s="48"/>
      <c r="M65" s="48"/>
      <c r="N65" s="53"/>
      <c r="O65" s="53"/>
      <c r="P65" s="53"/>
    </row>
    <row r="66">
      <c r="A66" s="49" t="s">
        <v>99</v>
      </c>
      <c r="B66" s="48"/>
      <c r="C66" s="48"/>
      <c r="D66" s="48"/>
      <c r="E66" s="48"/>
      <c r="F66" s="61">
        <v>1.0</v>
      </c>
      <c r="G66" s="47"/>
      <c r="H66" s="48"/>
      <c r="I66" s="49"/>
      <c r="J66" s="48"/>
      <c r="K66" s="48"/>
      <c r="L66" s="48"/>
      <c r="M66" s="48"/>
      <c r="N66" s="75"/>
      <c r="O66" s="75"/>
      <c r="P66" s="53"/>
    </row>
    <row r="67">
      <c r="A67" s="49" t="s">
        <v>100</v>
      </c>
      <c r="B67" s="48"/>
      <c r="C67" s="48"/>
      <c r="D67" s="48"/>
      <c r="E67" s="48"/>
      <c r="F67" s="61">
        <v>1.0</v>
      </c>
      <c r="G67" s="47"/>
      <c r="H67" s="48"/>
      <c r="I67" s="49"/>
      <c r="J67" s="48"/>
      <c r="K67" s="48"/>
      <c r="L67" s="48"/>
      <c r="M67" s="48"/>
      <c r="N67" s="75"/>
      <c r="O67" s="75"/>
      <c r="P67" s="53"/>
    </row>
    <row r="68">
      <c r="A68" s="49" t="s">
        <v>101</v>
      </c>
      <c r="B68" s="48"/>
      <c r="C68" s="48"/>
      <c r="D68" s="48"/>
      <c r="E68" s="48"/>
      <c r="F68" s="61">
        <v>1.0</v>
      </c>
      <c r="G68" s="68"/>
      <c r="H68" s="48"/>
      <c r="I68" s="49"/>
      <c r="J68" s="48"/>
      <c r="K68" s="48"/>
      <c r="L68" s="48"/>
      <c r="M68" s="48"/>
      <c r="N68" s="75"/>
      <c r="O68" s="75"/>
      <c r="P68" s="53"/>
    </row>
    <row r="69">
      <c r="A69" s="49"/>
      <c r="B69" s="48"/>
      <c r="C69" s="48"/>
      <c r="D69" s="48"/>
      <c r="E69" s="48"/>
      <c r="F69" s="48"/>
      <c r="G69" s="48"/>
      <c r="H69" s="48"/>
      <c r="I69" s="69" t="s">
        <v>519</v>
      </c>
      <c r="J69" s="48"/>
      <c r="K69" s="48"/>
      <c r="L69" s="48"/>
      <c r="M69" s="48"/>
      <c r="N69" s="80">
        <v>1.0</v>
      </c>
      <c r="O69" s="75"/>
      <c r="P69" s="53"/>
    </row>
    <row r="70">
      <c r="A70" s="49"/>
      <c r="B70" s="48"/>
      <c r="C70" s="48"/>
      <c r="D70" s="48"/>
      <c r="E70" s="48"/>
      <c r="F70" s="48"/>
      <c r="G70" s="48"/>
      <c r="H70" s="48"/>
      <c r="I70" s="69" t="s">
        <v>520</v>
      </c>
      <c r="J70" s="48"/>
      <c r="K70" s="48"/>
      <c r="L70" s="48"/>
      <c r="M70" s="48"/>
      <c r="N70" s="80">
        <v>1.0</v>
      </c>
      <c r="O70" s="75"/>
      <c r="P70" s="53"/>
    </row>
    <row r="71">
      <c r="A71" s="49"/>
      <c r="B71" s="48"/>
      <c r="C71" s="48"/>
      <c r="D71" s="48"/>
      <c r="E71" s="48"/>
      <c r="F71" s="48"/>
      <c r="G71" s="48"/>
      <c r="H71" s="48"/>
      <c r="I71" s="69" t="s">
        <v>521</v>
      </c>
      <c r="J71" s="48"/>
      <c r="K71" s="48"/>
      <c r="L71" s="48"/>
      <c r="M71" s="48"/>
      <c r="N71" s="80">
        <v>1.0</v>
      </c>
      <c r="O71" s="75"/>
      <c r="P71" s="53"/>
    </row>
    <row r="72">
      <c r="A72" s="49"/>
      <c r="B72" s="48"/>
      <c r="C72" s="48"/>
      <c r="D72" s="48"/>
      <c r="E72" s="48"/>
      <c r="F72" s="48"/>
      <c r="G72" s="48"/>
      <c r="H72" s="48"/>
      <c r="I72" s="64" t="s">
        <v>522</v>
      </c>
      <c r="J72" s="48"/>
      <c r="K72" s="48"/>
      <c r="L72" s="48"/>
      <c r="M72" s="48"/>
      <c r="N72" s="80">
        <v>1.0</v>
      </c>
      <c r="O72" s="75"/>
      <c r="P72" s="53"/>
    </row>
    <row r="73">
      <c r="A73" s="49"/>
      <c r="B73" s="48"/>
      <c r="C73" s="48"/>
      <c r="D73" s="48"/>
      <c r="E73" s="48"/>
      <c r="F73" s="48"/>
      <c r="G73" s="48"/>
      <c r="H73" s="48"/>
      <c r="I73" s="49"/>
      <c r="J73" s="48"/>
      <c r="K73" s="48"/>
      <c r="L73" s="48"/>
      <c r="M73" s="48"/>
      <c r="N73" s="75"/>
      <c r="O73" s="75"/>
      <c r="P73" s="53"/>
    </row>
    <row r="74">
      <c r="A74" s="82" t="s">
        <v>102</v>
      </c>
      <c r="B74" s="82" t="s">
        <v>102</v>
      </c>
      <c r="C74" s="82" t="s">
        <v>102</v>
      </c>
      <c r="D74" s="82" t="s">
        <v>102</v>
      </c>
      <c r="E74" s="82" t="s">
        <v>102</v>
      </c>
      <c r="F74" s="82" t="s">
        <v>102</v>
      </c>
      <c r="G74" s="82" t="s">
        <v>102</v>
      </c>
      <c r="H74" s="82" t="s">
        <v>102</v>
      </c>
      <c r="I74" s="82" t="s">
        <v>102</v>
      </c>
      <c r="J74" s="82" t="s">
        <v>102</v>
      </c>
      <c r="K74" s="82" t="s">
        <v>102</v>
      </c>
      <c r="L74" s="82" t="s">
        <v>102</v>
      </c>
      <c r="M74" s="82" t="s">
        <v>102</v>
      </c>
      <c r="N74" s="83" t="s">
        <v>102</v>
      </c>
      <c r="O74" s="83" t="s">
        <v>102</v>
      </c>
      <c r="P74" s="3"/>
    </row>
    <row r="75">
      <c r="A75" s="56"/>
      <c r="B75" s="57"/>
      <c r="C75" s="57"/>
      <c r="D75" s="57"/>
      <c r="E75" s="57"/>
      <c r="F75" s="57"/>
      <c r="G75" s="57"/>
      <c r="H75" s="57"/>
      <c r="I75" s="56"/>
      <c r="J75" s="57"/>
      <c r="K75" s="57"/>
      <c r="L75" s="57"/>
      <c r="M75" s="57"/>
      <c r="N75" s="3"/>
      <c r="O75" s="3"/>
      <c r="P75" s="3"/>
    </row>
    <row r="76">
      <c r="A76" s="82" t="s">
        <v>103</v>
      </c>
      <c r="B76" s="57"/>
      <c r="C76" s="57"/>
      <c r="D76" s="57"/>
      <c r="E76" s="57"/>
      <c r="F76" s="57"/>
      <c r="G76" s="57"/>
      <c r="H76" s="57"/>
      <c r="I76" s="56"/>
      <c r="J76" s="57"/>
      <c r="K76" s="57"/>
      <c r="L76" s="57"/>
      <c r="M76" s="57"/>
      <c r="N76" s="42"/>
      <c r="O76" s="42"/>
      <c r="P76" s="42"/>
      <c r="Q76" s="44"/>
      <c r="R76" s="44"/>
      <c r="S76" s="44"/>
      <c r="T76" s="44"/>
      <c r="U76" s="44"/>
      <c r="V76" s="44"/>
      <c r="W76" s="44"/>
      <c r="X76" s="44"/>
      <c r="Y76" s="44"/>
      <c r="Z76" s="44"/>
    </row>
    <row r="77">
      <c r="A77" s="45" t="s">
        <v>27</v>
      </c>
      <c r="B77" s="47">
        <f t="shared" ref="B77:G77" si="3">sumUpToRowWithEnd(B88:B1116)</f>
        <v>13</v>
      </c>
      <c r="C77" s="47">
        <f t="shared" si="3"/>
        <v>7.5</v>
      </c>
      <c r="D77" s="47">
        <f t="shared" si="3"/>
        <v>23</v>
      </c>
      <c r="E77" s="47">
        <f t="shared" si="3"/>
        <v>18.5</v>
      </c>
      <c r="F77" s="47">
        <f t="shared" si="3"/>
        <v>20</v>
      </c>
      <c r="G77" s="47">
        <f t="shared" si="3"/>
        <v>1.5</v>
      </c>
      <c r="H77" s="48"/>
      <c r="I77" s="49"/>
      <c r="J77" s="47">
        <f t="shared" ref="J77:O77" si="4">sumUpToRowWithEnd(J88:J1116)</f>
        <v>8</v>
      </c>
      <c r="K77" s="47">
        <f t="shared" si="4"/>
        <v>7.5</v>
      </c>
      <c r="L77" s="47">
        <f t="shared" si="4"/>
        <v>28</v>
      </c>
      <c r="M77" s="47">
        <f t="shared" si="4"/>
        <v>23</v>
      </c>
      <c r="N77" s="50">
        <f t="shared" si="4"/>
        <v>11</v>
      </c>
      <c r="O77" s="50">
        <f t="shared" si="4"/>
        <v>1.5</v>
      </c>
      <c r="P77" s="3"/>
    </row>
    <row r="78">
      <c r="A78" s="51" t="s">
        <v>28</v>
      </c>
      <c r="B78" s="84">
        <f>K77/J77</f>
        <v>0.9375</v>
      </c>
      <c r="C78" s="48"/>
      <c r="D78" s="48"/>
      <c r="E78" s="48"/>
      <c r="F78" s="48"/>
      <c r="G78" s="48"/>
      <c r="H78" s="48"/>
      <c r="I78" s="49"/>
      <c r="J78" s="48"/>
      <c r="K78" s="48"/>
      <c r="L78" s="48"/>
      <c r="M78" s="48"/>
      <c r="N78" s="53"/>
      <c r="O78" s="53"/>
      <c r="P78" s="3"/>
    </row>
    <row r="79">
      <c r="A79" s="51" t="s">
        <v>29</v>
      </c>
      <c r="B79" s="84">
        <f>C77/B77</f>
        <v>0.5769230769</v>
      </c>
      <c r="C79" s="48"/>
      <c r="D79" s="48"/>
      <c r="E79" s="48"/>
      <c r="F79" s="48"/>
      <c r="G79" s="48"/>
      <c r="H79" s="48"/>
      <c r="I79" s="49"/>
      <c r="J79" s="48"/>
      <c r="K79" s="48"/>
      <c r="L79" s="48"/>
      <c r="M79" s="48"/>
      <c r="N79" s="53"/>
      <c r="O79" s="53"/>
      <c r="P79" s="3"/>
    </row>
    <row r="80">
      <c r="A80" s="51" t="s">
        <v>30</v>
      </c>
      <c r="B80" s="84">
        <f>2*B78*B79/(B78+B79)</f>
        <v>0.7142857143</v>
      </c>
      <c r="C80" s="48"/>
      <c r="D80" s="48"/>
      <c r="E80" s="48"/>
      <c r="F80" s="48"/>
      <c r="G80" s="48"/>
      <c r="H80" s="48"/>
      <c r="I80" s="49"/>
      <c r="J80" s="48"/>
      <c r="K80" s="48"/>
      <c r="L80" s="48"/>
      <c r="M80" s="48"/>
      <c r="N80" s="53"/>
      <c r="O80" s="53"/>
      <c r="P80" s="3"/>
    </row>
    <row r="81">
      <c r="A81" s="51" t="s">
        <v>31</v>
      </c>
      <c r="B81" s="84">
        <f>M77/L77</f>
        <v>0.8214285714</v>
      </c>
      <c r="C81" s="48"/>
      <c r="D81" s="48"/>
      <c r="E81" s="48"/>
      <c r="F81" s="48"/>
      <c r="G81" s="48"/>
      <c r="H81" s="48"/>
      <c r="I81" s="49"/>
      <c r="J81" s="48"/>
      <c r="K81" s="48"/>
      <c r="L81" s="48"/>
      <c r="M81" s="48"/>
      <c r="N81" s="53"/>
      <c r="O81" s="53"/>
      <c r="P81" s="3"/>
    </row>
    <row r="82">
      <c r="A82" s="51" t="s">
        <v>32</v>
      </c>
      <c r="B82" s="84">
        <f>E77/D77</f>
        <v>0.8043478261</v>
      </c>
      <c r="C82" s="48"/>
      <c r="D82" s="48"/>
      <c r="E82" s="48"/>
      <c r="F82" s="48"/>
      <c r="G82" s="48"/>
      <c r="H82" s="48"/>
      <c r="I82" s="49"/>
      <c r="J82" s="48"/>
      <c r="K82" s="48"/>
      <c r="L82" s="48"/>
      <c r="M82" s="48"/>
      <c r="N82" s="53"/>
      <c r="O82" s="53"/>
      <c r="P82" s="3"/>
    </row>
    <row r="83">
      <c r="A83" s="51" t="s">
        <v>33</v>
      </c>
      <c r="B83" s="84">
        <f>2*B81*B82/(B81+B82)</f>
        <v>0.8127984718</v>
      </c>
      <c r="C83" s="48"/>
      <c r="D83" s="48"/>
      <c r="E83" s="48"/>
      <c r="F83" s="48"/>
      <c r="G83" s="48"/>
      <c r="H83" s="48"/>
      <c r="I83" s="49"/>
      <c r="J83" s="48"/>
      <c r="K83" s="48"/>
      <c r="L83" s="48"/>
      <c r="M83" s="48"/>
      <c r="N83" s="53"/>
      <c r="O83" s="53"/>
      <c r="P83" s="3"/>
    </row>
    <row r="84">
      <c r="A84" s="51" t="s">
        <v>34</v>
      </c>
      <c r="B84" s="84">
        <f>O77/N77</f>
        <v>0.1363636364</v>
      </c>
      <c r="C84" s="48"/>
      <c r="D84" s="48"/>
      <c r="E84" s="48"/>
      <c r="F84" s="48"/>
      <c r="G84" s="48"/>
      <c r="H84" s="48"/>
      <c r="I84" s="49"/>
      <c r="J84" s="48"/>
      <c r="K84" s="48"/>
      <c r="L84" s="48"/>
      <c r="M84" s="48"/>
      <c r="N84" s="53"/>
      <c r="O84" s="53"/>
      <c r="P84" s="3"/>
    </row>
    <row r="85">
      <c r="A85" s="51" t="s">
        <v>35</v>
      </c>
      <c r="B85" s="84">
        <f>G77/F77</f>
        <v>0.075</v>
      </c>
      <c r="C85" s="48"/>
      <c r="D85" s="48"/>
      <c r="E85" s="48"/>
      <c r="F85" s="48"/>
      <c r="G85" s="48"/>
      <c r="H85" s="48"/>
      <c r="I85" s="49"/>
      <c r="J85" s="48"/>
      <c r="K85" s="48"/>
      <c r="L85" s="48"/>
      <c r="M85" s="48"/>
      <c r="N85" s="53"/>
      <c r="O85" s="53"/>
      <c r="P85" s="3"/>
    </row>
    <row r="86">
      <c r="A86" s="54" t="s">
        <v>36</v>
      </c>
      <c r="B86" s="85">
        <f>2*B84*B85/(B84+B85)</f>
        <v>0.09677419355</v>
      </c>
      <c r="C86" s="48"/>
      <c r="D86" s="48"/>
      <c r="E86" s="48"/>
      <c r="F86" s="48"/>
      <c r="G86" s="48"/>
      <c r="H86" s="48"/>
      <c r="I86" s="49"/>
      <c r="J86" s="48"/>
      <c r="K86" s="48"/>
      <c r="L86" s="48"/>
      <c r="M86" s="48"/>
      <c r="N86" s="53"/>
      <c r="O86" s="53"/>
      <c r="P86" s="3"/>
    </row>
    <row r="87">
      <c r="A87" s="56"/>
      <c r="B87" s="57"/>
      <c r="C87" s="57"/>
      <c r="D87" s="57"/>
      <c r="E87" s="57"/>
      <c r="F87" s="57"/>
      <c r="G87" s="57"/>
      <c r="H87" s="57"/>
      <c r="I87" s="56"/>
      <c r="J87" s="57"/>
      <c r="K87" s="57"/>
      <c r="L87" s="57"/>
      <c r="M87" s="57"/>
      <c r="N87" s="3"/>
      <c r="O87" s="3"/>
      <c r="P87" s="3"/>
    </row>
    <row r="88">
      <c r="A88" s="58" t="s">
        <v>37</v>
      </c>
      <c r="B88" s="48" t="s">
        <v>38</v>
      </c>
      <c r="C88" s="48" t="s">
        <v>39</v>
      </c>
      <c r="D88" s="48" t="s">
        <v>40</v>
      </c>
      <c r="E88" s="48" t="s">
        <v>41</v>
      </c>
      <c r="F88" s="48" t="s">
        <v>42</v>
      </c>
      <c r="G88" s="48" t="s">
        <v>43</v>
      </c>
      <c r="H88" s="48" t="s">
        <v>44</v>
      </c>
      <c r="I88" s="58" t="s">
        <v>37</v>
      </c>
      <c r="J88" s="48" t="s">
        <v>38</v>
      </c>
      <c r="K88" s="48" t="s">
        <v>39</v>
      </c>
      <c r="L88" s="48" t="s">
        <v>40</v>
      </c>
      <c r="M88" s="48" t="s">
        <v>41</v>
      </c>
      <c r="N88" s="59" t="s">
        <v>42</v>
      </c>
      <c r="O88" s="59" t="s">
        <v>43</v>
      </c>
      <c r="P88" s="59" t="s">
        <v>45</v>
      </c>
    </row>
    <row r="89">
      <c r="A89" s="64" t="s">
        <v>523</v>
      </c>
      <c r="B89" s="47">
        <v>1.0</v>
      </c>
      <c r="C89" s="61">
        <v>1.0</v>
      </c>
      <c r="D89" s="61">
        <v>4.0</v>
      </c>
      <c r="E89" s="61">
        <v>3.0</v>
      </c>
      <c r="F89" s="48"/>
      <c r="G89" s="48"/>
      <c r="H89" s="48"/>
      <c r="I89" s="63" t="s">
        <v>524</v>
      </c>
      <c r="J89" s="61">
        <v>1.0</v>
      </c>
      <c r="K89" s="61">
        <v>1.0</v>
      </c>
      <c r="L89" s="61">
        <v>4.0</v>
      </c>
      <c r="M89" s="61">
        <v>4.0</v>
      </c>
      <c r="N89" s="53"/>
      <c r="O89" s="53"/>
      <c r="P89" s="53"/>
    </row>
    <row r="90">
      <c r="A90" s="64" t="s">
        <v>525</v>
      </c>
      <c r="B90" s="61">
        <v>1.0</v>
      </c>
      <c r="C90" s="61">
        <v>1.0</v>
      </c>
      <c r="D90" s="61">
        <v>4.0</v>
      </c>
      <c r="E90" s="61">
        <v>3.0</v>
      </c>
      <c r="F90" s="48"/>
      <c r="G90" s="48"/>
      <c r="H90" s="48"/>
      <c r="I90" s="63" t="s">
        <v>526</v>
      </c>
      <c r="J90" s="61">
        <v>1.0</v>
      </c>
      <c r="K90" s="61">
        <v>1.0</v>
      </c>
      <c r="L90" s="61">
        <v>3.0</v>
      </c>
      <c r="M90" s="61">
        <v>3.0</v>
      </c>
      <c r="N90" s="53"/>
      <c r="O90" s="53"/>
      <c r="P90" s="53"/>
    </row>
    <row r="91">
      <c r="A91" s="49"/>
      <c r="B91" s="47"/>
      <c r="C91" s="47"/>
      <c r="D91" s="47"/>
      <c r="E91" s="47"/>
      <c r="F91" s="48"/>
      <c r="G91" s="48"/>
      <c r="H91" s="48"/>
      <c r="I91" s="69"/>
      <c r="J91" s="68"/>
      <c r="K91" s="68"/>
      <c r="L91" s="68"/>
      <c r="M91" s="68"/>
      <c r="N91" s="53"/>
      <c r="O91" s="53"/>
      <c r="P91" s="53"/>
    </row>
    <row r="92">
      <c r="A92" s="49"/>
      <c r="B92" s="48"/>
      <c r="C92" s="48"/>
      <c r="D92" s="48"/>
      <c r="E92" s="48"/>
      <c r="F92" s="48"/>
      <c r="G92" s="48"/>
      <c r="H92" s="48"/>
      <c r="I92" s="49"/>
      <c r="J92" s="48"/>
      <c r="K92" s="48"/>
      <c r="L92" s="48"/>
      <c r="M92" s="48"/>
      <c r="N92" s="53"/>
      <c r="O92" s="53"/>
      <c r="P92" s="53"/>
    </row>
    <row r="93">
      <c r="A93" s="58" t="s">
        <v>52</v>
      </c>
      <c r="B93" s="70"/>
      <c r="C93" s="70"/>
      <c r="D93" s="70"/>
      <c r="E93" s="70"/>
      <c r="F93" s="70"/>
      <c r="G93" s="70"/>
      <c r="H93" s="70"/>
      <c r="I93" s="58"/>
      <c r="J93" s="70"/>
      <c r="K93" s="70"/>
      <c r="L93" s="70"/>
      <c r="M93" s="70"/>
      <c r="N93" s="73"/>
      <c r="O93" s="73"/>
      <c r="P93" s="59"/>
    </row>
    <row r="94">
      <c r="A94" s="49" t="s">
        <v>108</v>
      </c>
      <c r="B94" s="47">
        <v>1.0</v>
      </c>
      <c r="C94" s="47"/>
      <c r="D94" s="47">
        <v>0.0</v>
      </c>
      <c r="E94" s="47"/>
      <c r="F94" s="48"/>
      <c r="G94" s="48"/>
      <c r="H94" s="48"/>
      <c r="I94" s="49"/>
      <c r="J94" s="47"/>
      <c r="K94" s="47"/>
      <c r="L94" s="47"/>
      <c r="M94" s="47"/>
      <c r="N94" s="53"/>
      <c r="O94" s="53"/>
      <c r="P94" s="75"/>
    </row>
    <row r="95">
      <c r="A95" s="64" t="s">
        <v>527</v>
      </c>
      <c r="B95" s="47">
        <v>1.0</v>
      </c>
      <c r="C95" s="47"/>
      <c r="D95" s="61">
        <v>4.0</v>
      </c>
      <c r="E95" s="61">
        <v>4.0</v>
      </c>
      <c r="F95" s="48"/>
      <c r="G95" s="48"/>
      <c r="H95" s="47"/>
      <c r="I95" s="64"/>
      <c r="J95" s="48"/>
      <c r="K95" s="48"/>
      <c r="L95" s="48"/>
      <c r="M95" s="48"/>
      <c r="N95" s="53"/>
      <c r="O95" s="53"/>
      <c r="P95" s="53"/>
    </row>
    <row r="96">
      <c r="A96" s="49" t="s">
        <v>112</v>
      </c>
      <c r="B96" s="47">
        <v>1.0</v>
      </c>
      <c r="C96" s="47"/>
      <c r="D96" s="61">
        <v>0.0</v>
      </c>
      <c r="E96" s="47"/>
      <c r="F96" s="48"/>
      <c r="G96" s="48"/>
      <c r="H96" s="48"/>
      <c r="I96" s="64"/>
      <c r="J96" s="48"/>
      <c r="K96" s="48"/>
      <c r="L96" s="48"/>
      <c r="M96" s="48"/>
      <c r="N96" s="53"/>
      <c r="O96" s="53"/>
      <c r="P96" s="53"/>
    </row>
    <row r="97">
      <c r="A97" s="60" t="s">
        <v>528</v>
      </c>
      <c r="B97" s="47">
        <v>1.0</v>
      </c>
      <c r="C97" s="61">
        <v>1.0</v>
      </c>
      <c r="D97" s="61">
        <v>2.0</v>
      </c>
      <c r="E97" s="61">
        <v>2.0</v>
      </c>
      <c r="F97" s="48"/>
      <c r="G97" s="48"/>
      <c r="H97" s="47"/>
      <c r="I97" s="63" t="s">
        <v>529</v>
      </c>
      <c r="J97" s="61">
        <v>1.0</v>
      </c>
      <c r="K97" s="61">
        <v>1.0</v>
      </c>
      <c r="L97" s="61">
        <v>6.0</v>
      </c>
      <c r="M97" s="61">
        <v>6.0</v>
      </c>
      <c r="N97" s="53"/>
      <c r="O97" s="53"/>
      <c r="P97" s="75"/>
    </row>
    <row r="98">
      <c r="A98" s="60" t="s">
        <v>530</v>
      </c>
      <c r="B98" s="47">
        <v>1.0</v>
      </c>
      <c r="C98" s="61">
        <v>1.0</v>
      </c>
      <c r="D98" s="61">
        <v>0.0</v>
      </c>
      <c r="E98" s="47"/>
      <c r="F98" s="48"/>
      <c r="G98" s="48"/>
      <c r="H98" s="48"/>
      <c r="I98" s="63" t="s">
        <v>531</v>
      </c>
      <c r="J98" s="61">
        <v>1.0</v>
      </c>
      <c r="K98" s="61">
        <v>1.0</v>
      </c>
      <c r="L98" s="61">
        <v>4.0</v>
      </c>
      <c r="M98" s="61">
        <v>4.0</v>
      </c>
      <c r="N98" s="53"/>
      <c r="O98" s="53"/>
      <c r="P98" s="75"/>
    </row>
    <row r="99">
      <c r="A99" s="76" t="s">
        <v>532</v>
      </c>
      <c r="B99" s="47">
        <v>1.0</v>
      </c>
      <c r="C99" s="61">
        <v>1.0</v>
      </c>
      <c r="D99" s="61">
        <v>1.0</v>
      </c>
      <c r="E99" s="61">
        <v>1.0</v>
      </c>
      <c r="F99" s="48"/>
      <c r="G99" s="48"/>
      <c r="H99" s="48"/>
      <c r="I99" s="64" t="s">
        <v>533</v>
      </c>
      <c r="J99" s="68">
        <v>1.0</v>
      </c>
      <c r="K99" s="68">
        <v>1.0</v>
      </c>
      <c r="L99" s="68">
        <v>2.0</v>
      </c>
      <c r="M99" s="68">
        <v>1.0</v>
      </c>
      <c r="N99" s="53"/>
      <c r="O99" s="53"/>
      <c r="P99" s="53"/>
    </row>
    <row r="100">
      <c r="A100" s="64" t="s">
        <v>534</v>
      </c>
      <c r="B100" s="47">
        <v>1.0</v>
      </c>
      <c r="C100" s="47"/>
      <c r="D100" s="61">
        <v>1.0</v>
      </c>
      <c r="E100" s="61"/>
      <c r="F100" s="48"/>
      <c r="G100" s="48"/>
      <c r="H100" s="48"/>
      <c r="I100" s="64"/>
      <c r="J100" s="48"/>
      <c r="K100" s="48"/>
      <c r="L100" s="48"/>
      <c r="M100" s="48"/>
      <c r="N100" s="53"/>
      <c r="O100" s="53"/>
      <c r="P100" s="53"/>
    </row>
    <row r="101">
      <c r="A101" s="64" t="s">
        <v>122</v>
      </c>
      <c r="B101" s="47">
        <v>1.0</v>
      </c>
      <c r="C101" s="61"/>
      <c r="D101" s="61">
        <v>1.0</v>
      </c>
      <c r="E101" s="61"/>
      <c r="F101" s="48"/>
      <c r="G101" s="48"/>
      <c r="H101" s="47"/>
      <c r="I101" s="69"/>
      <c r="J101" s="68"/>
      <c r="K101" s="68"/>
      <c r="L101" s="68"/>
      <c r="M101" s="68"/>
      <c r="N101" s="53"/>
      <c r="O101" s="53"/>
      <c r="P101" s="53"/>
    </row>
    <row r="102">
      <c r="A102" s="60" t="s">
        <v>124</v>
      </c>
      <c r="B102" s="47">
        <v>1.0</v>
      </c>
      <c r="C102" s="61">
        <v>1.0</v>
      </c>
      <c r="D102" s="61">
        <v>2.0</v>
      </c>
      <c r="E102" s="61">
        <v>2.0</v>
      </c>
      <c r="F102" s="48"/>
      <c r="G102" s="48"/>
      <c r="H102" s="48"/>
      <c r="I102" s="63" t="s">
        <v>535</v>
      </c>
      <c r="J102" s="68">
        <v>1.0</v>
      </c>
      <c r="K102" s="68">
        <v>1.0</v>
      </c>
      <c r="L102" s="68">
        <v>2.0</v>
      </c>
      <c r="M102" s="68">
        <v>2.0</v>
      </c>
      <c r="N102" s="53"/>
      <c r="O102" s="53"/>
      <c r="P102" s="53"/>
    </row>
    <row r="103">
      <c r="A103" s="64" t="s">
        <v>536</v>
      </c>
      <c r="B103" s="47">
        <v>1.0</v>
      </c>
      <c r="C103" s="61">
        <v>1.0</v>
      </c>
      <c r="D103" s="61">
        <v>3.0</v>
      </c>
      <c r="E103" s="61">
        <v>3.0</v>
      </c>
      <c r="F103" s="48"/>
      <c r="G103" s="48"/>
      <c r="H103" s="47"/>
      <c r="I103" s="69" t="s">
        <v>537</v>
      </c>
      <c r="J103" s="61">
        <v>1.0</v>
      </c>
      <c r="K103" s="61">
        <v>1.0</v>
      </c>
      <c r="L103" s="61">
        <v>5.0</v>
      </c>
      <c r="M103" s="61">
        <v>2.0</v>
      </c>
      <c r="N103" s="53"/>
      <c r="O103" s="53"/>
      <c r="P103" s="75"/>
    </row>
    <row r="104">
      <c r="A104" s="86" t="s">
        <v>128</v>
      </c>
      <c r="B104" s="47">
        <v>1.0</v>
      </c>
      <c r="C104" s="61">
        <v>0.5</v>
      </c>
      <c r="D104" s="61">
        <v>1.0</v>
      </c>
      <c r="E104" s="61">
        <v>0.5</v>
      </c>
      <c r="F104" s="48"/>
      <c r="G104" s="48"/>
      <c r="H104" s="48"/>
      <c r="I104" s="79" t="s">
        <v>538</v>
      </c>
      <c r="J104" s="61">
        <v>1.0</v>
      </c>
      <c r="K104" s="61">
        <v>0.5</v>
      </c>
      <c r="L104" s="61">
        <v>2.0</v>
      </c>
      <c r="M104" s="61">
        <v>1.0</v>
      </c>
      <c r="N104" s="53"/>
      <c r="O104" s="53"/>
      <c r="P104" s="75"/>
    </row>
    <row r="105">
      <c r="A105" s="49"/>
      <c r="B105" s="47"/>
      <c r="C105" s="47"/>
      <c r="D105" s="47"/>
      <c r="E105" s="47"/>
      <c r="F105" s="48"/>
      <c r="G105" s="48"/>
      <c r="H105" s="48"/>
      <c r="I105" s="64"/>
      <c r="J105" s="47"/>
      <c r="K105" s="47"/>
      <c r="L105" s="47"/>
      <c r="M105" s="47"/>
      <c r="N105" s="53"/>
      <c r="O105" s="53"/>
      <c r="P105" s="75"/>
    </row>
    <row r="106">
      <c r="A106" s="49"/>
      <c r="B106" s="47"/>
      <c r="C106" s="47"/>
      <c r="D106" s="47"/>
      <c r="E106" s="47"/>
      <c r="F106" s="48"/>
      <c r="G106" s="48"/>
      <c r="H106" s="48"/>
      <c r="I106" s="64"/>
      <c r="J106" s="47"/>
      <c r="K106" s="47"/>
      <c r="L106" s="47"/>
      <c r="M106" s="47"/>
      <c r="N106" s="53"/>
      <c r="O106" s="53"/>
      <c r="P106" s="75"/>
    </row>
    <row r="107">
      <c r="A107" s="49"/>
      <c r="B107" s="48"/>
      <c r="C107" s="48"/>
      <c r="D107" s="48"/>
      <c r="E107" s="48"/>
      <c r="F107" s="48"/>
      <c r="G107" s="48"/>
      <c r="H107" s="48"/>
      <c r="I107" s="64"/>
      <c r="J107" s="48"/>
      <c r="K107" s="48"/>
      <c r="L107" s="48"/>
      <c r="M107" s="48"/>
      <c r="N107" s="53"/>
      <c r="O107" s="53"/>
      <c r="P107" s="53"/>
    </row>
    <row r="108">
      <c r="A108" s="49"/>
      <c r="B108" s="48"/>
      <c r="C108" s="48"/>
      <c r="D108" s="48"/>
      <c r="E108" s="48"/>
      <c r="F108" s="48"/>
      <c r="G108" s="48"/>
      <c r="H108" s="48"/>
      <c r="I108" s="64"/>
      <c r="J108" s="48"/>
      <c r="K108" s="48"/>
      <c r="L108" s="48"/>
      <c r="M108" s="48"/>
      <c r="N108" s="53"/>
      <c r="O108" s="53"/>
      <c r="P108" s="53"/>
    </row>
    <row r="109">
      <c r="A109" s="49"/>
      <c r="B109" s="48"/>
      <c r="C109" s="48"/>
      <c r="D109" s="48"/>
      <c r="E109" s="48"/>
      <c r="F109" s="48"/>
      <c r="G109" s="48"/>
      <c r="H109" s="48"/>
      <c r="I109" s="64"/>
      <c r="J109" s="48"/>
      <c r="K109" s="48"/>
      <c r="L109" s="48"/>
      <c r="M109" s="48"/>
      <c r="N109" s="53"/>
      <c r="O109" s="53"/>
      <c r="P109" s="53"/>
    </row>
    <row r="110">
      <c r="A110" s="49"/>
      <c r="B110" s="48"/>
      <c r="C110" s="48"/>
      <c r="D110" s="48"/>
      <c r="E110" s="48"/>
      <c r="F110" s="48"/>
      <c r="G110" s="48"/>
      <c r="H110" s="48"/>
      <c r="I110" s="49"/>
      <c r="J110" s="48"/>
      <c r="K110" s="48"/>
      <c r="L110" s="48"/>
      <c r="M110" s="48"/>
      <c r="N110" s="53"/>
      <c r="O110" s="53"/>
      <c r="P110" s="53"/>
    </row>
    <row r="111">
      <c r="A111" s="58" t="s">
        <v>79</v>
      </c>
      <c r="B111" s="48"/>
      <c r="C111" s="48"/>
      <c r="D111" s="48"/>
      <c r="E111" s="48"/>
      <c r="F111" s="48"/>
      <c r="G111" s="48"/>
      <c r="H111" s="48"/>
      <c r="I111" s="58" t="s">
        <v>79</v>
      </c>
      <c r="J111" s="48"/>
      <c r="K111" s="48"/>
      <c r="L111" s="48"/>
      <c r="M111" s="48"/>
      <c r="N111" s="59"/>
      <c r="O111" s="59"/>
      <c r="P111" s="59"/>
    </row>
    <row r="112">
      <c r="A112" s="49" t="s">
        <v>130</v>
      </c>
      <c r="B112" s="48"/>
      <c r="C112" s="48"/>
      <c r="D112" s="48"/>
      <c r="E112" s="48"/>
      <c r="F112" s="47">
        <f>counta(A112)</f>
        <v>1</v>
      </c>
      <c r="G112" s="47"/>
      <c r="H112" s="48"/>
      <c r="I112" s="49"/>
      <c r="J112" s="48"/>
      <c r="K112" s="48"/>
      <c r="L112" s="48"/>
      <c r="M112" s="48"/>
      <c r="N112" s="75"/>
      <c r="O112" s="75"/>
      <c r="P112" s="53"/>
    </row>
    <row r="113">
      <c r="A113" s="49" t="s">
        <v>131</v>
      </c>
      <c r="B113" s="48"/>
      <c r="C113" s="48"/>
      <c r="D113" s="48"/>
      <c r="E113" s="48"/>
      <c r="F113" s="47">
        <f t="shared" ref="F113:F119" si="5">COUNTA(A113)</f>
        <v>1</v>
      </c>
      <c r="G113" s="47"/>
      <c r="H113" s="48"/>
      <c r="I113" s="49"/>
      <c r="J113" s="48"/>
      <c r="K113" s="48"/>
      <c r="L113" s="48"/>
      <c r="M113" s="48"/>
      <c r="N113" s="75"/>
      <c r="O113" s="75"/>
      <c r="P113" s="53"/>
    </row>
    <row r="114">
      <c r="A114" s="49" t="s">
        <v>132</v>
      </c>
      <c r="B114" s="48"/>
      <c r="C114" s="48"/>
      <c r="D114" s="48"/>
      <c r="E114" s="48"/>
      <c r="F114" s="47">
        <f t="shared" si="5"/>
        <v>1</v>
      </c>
      <c r="G114" s="48"/>
      <c r="H114" s="48"/>
      <c r="I114" s="49"/>
      <c r="J114" s="48"/>
      <c r="K114" s="48"/>
      <c r="L114" s="48"/>
      <c r="M114" s="48"/>
      <c r="N114" s="53"/>
      <c r="O114" s="53"/>
      <c r="P114" s="53"/>
    </row>
    <row r="115">
      <c r="A115" s="49" t="s">
        <v>133</v>
      </c>
      <c r="B115" s="48"/>
      <c r="C115" s="48"/>
      <c r="D115" s="48"/>
      <c r="E115" s="48"/>
      <c r="F115" s="47">
        <f t="shared" si="5"/>
        <v>1</v>
      </c>
      <c r="G115" s="47"/>
      <c r="H115" s="48"/>
      <c r="I115" s="49"/>
      <c r="J115" s="48"/>
      <c r="K115" s="48"/>
      <c r="L115" s="48"/>
      <c r="M115" s="48"/>
      <c r="N115" s="53"/>
      <c r="O115" s="53"/>
      <c r="P115" s="53"/>
    </row>
    <row r="116">
      <c r="A116" s="49" t="s">
        <v>134</v>
      </c>
      <c r="B116" s="48"/>
      <c r="C116" s="48"/>
      <c r="D116" s="48"/>
      <c r="E116" s="48"/>
      <c r="F116" s="47">
        <f t="shared" si="5"/>
        <v>1</v>
      </c>
      <c r="G116" s="47"/>
      <c r="H116" s="48"/>
      <c r="I116" s="49"/>
      <c r="J116" s="48"/>
      <c r="K116" s="48"/>
      <c r="L116" s="48"/>
      <c r="M116" s="48"/>
      <c r="N116" s="75"/>
      <c r="O116" s="75"/>
      <c r="P116" s="53"/>
    </row>
    <row r="117">
      <c r="A117" s="49" t="s">
        <v>135</v>
      </c>
      <c r="B117" s="48"/>
      <c r="C117" s="48"/>
      <c r="D117" s="48"/>
      <c r="E117" s="48"/>
      <c r="F117" s="47">
        <f t="shared" si="5"/>
        <v>1</v>
      </c>
      <c r="G117" s="47"/>
      <c r="H117" s="48"/>
      <c r="I117" s="49"/>
      <c r="J117" s="48"/>
      <c r="K117" s="48"/>
      <c r="L117" s="48"/>
      <c r="M117" s="48"/>
      <c r="N117" s="53"/>
      <c r="O117" s="53"/>
      <c r="P117" s="53"/>
    </row>
    <row r="118">
      <c r="A118" s="49" t="s">
        <v>136</v>
      </c>
      <c r="B118" s="48"/>
      <c r="C118" s="48"/>
      <c r="D118" s="48"/>
      <c r="E118" s="48"/>
      <c r="F118" s="47">
        <f t="shared" si="5"/>
        <v>1</v>
      </c>
      <c r="G118" s="47"/>
      <c r="H118" s="48"/>
      <c r="I118" s="49"/>
      <c r="J118" s="48"/>
      <c r="K118" s="48"/>
      <c r="L118" s="48"/>
      <c r="M118" s="48"/>
      <c r="N118" s="53"/>
      <c r="O118" s="53"/>
      <c r="P118" s="53"/>
    </row>
    <row r="119">
      <c r="A119" s="49" t="s">
        <v>137</v>
      </c>
      <c r="B119" s="48"/>
      <c r="C119" s="48"/>
      <c r="D119" s="48"/>
      <c r="E119" s="48"/>
      <c r="F119" s="47">
        <f t="shared" si="5"/>
        <v>1</v>
      </c>
      <c r="G119" s="47"/>
      <c r="H119" s="48"/>
      <c r="I119" s="49"/>
      <c r="J119" s="48"/>
      <c r="K119" s="48"/>
      <c r="L119" s="48"/>
      <c r="M119" s="48"/>
      <c r="N119" s="75"/>
      <c r="O119" s="75"/>
      <c r="P119" s="53"/>
    </row>
    <row r="120">
      <c r="A120" s="49"/>
      <c r="B120" s="48"/>
      <c r="C120" s="48"/>
      <c r="D120" s="48"/>
      <c r="E120" s="48"/>
      <c r="F120" s="47"/>
      <c r="G120" s="47"/>
      <c r="H120" s="48"/>
      <c r="I120" s="49"/>
      <c r="J120" s="48"/>
      <c r="K120" s="48"/>
      <c r="L120" s="48"/>
      <c r="M120" s="48"/>
      <c r="N120" s="53"/>
      <c r="O120" s="53"/>
      <c r="P120" s="53"/>
    </row>
    <row r="121">
      <c r="A121" s="49" t="s">
        <v>138</v>
      </c>
      <c r="B121" s="48"/>
      <c r="C121" s="48"/>
      <c r="D121" s="48"/>
      <c r="E121" s="48"/>
      <c r="F121" s="47">
        <f t="shared" ref="F121:F123" si="6">COUNTA(A121)</f>
        <v>1</v>
      </c>
      <c r="G121" s="47"/>
      <c r="H121" s="48"/>
      <c r="I121" s="49"/>
      <c r="J121" s="48"/>
      <c r="K121" s="48"/>
      <c r="L121" s="48"/>
      <c r="M121" s="48"/>
      <c r="N121" s="75"/>
      <c r="O121" s="75"/>
      <c r="P121" s="53"/>
    </row>
    <row r="122">
      <c r="A122" s="49" t="s">
        <v>139</v>
      </c>
      <c r="B122" s="48"/>
      <c r="C122" s="48"/>
      <c r="D122" s="48"/>
      <c r="E122" s="48"/>
      <c r="F122" s="47">
        <f t="shared" si="6"/>
        <v>1</v>
      </c>
      <c r="G122" s="48"/>
      <c r="H122" s="48"/>
      <c r="I122" s="49"/>
      <c r="J122" s="48"/>
      <c r="K122" s="48"/>
      <c r="L122" s="48"/>
      <c r="M122" s="48"/>
      <c r="N122" s="53"/>
      <c r="O122" s="53"/>
      <c r="P122" s="53"/>
    </row>
    <row r="123">
      <c r="A123" s="86" t="s">
        <v>140</v>
      </c>
      <c r="B123" s="48"/>
      <c r="C123" s="48"/>
      <c r="D123" s="48"/>
      <c r="E123" s="48"/>
      <c r="F123" s="47">
        <f t="shared" si="6"/>
        <v>1</v>
      </c>
      <c r="G123" s="61">
        <v>0.5</v>
      </c>
      <c r="H123" s="48"/>
      <c r="I123" s="67" t="s">
        <v>539</v>
      </c>
      <c r="J123" s="48"/>
      <c r="K123" s="48"/>
      <c r="L123" s="48"/>
      <c r="M123" s="48"/>
      <c r="N123" s="80">
        <v>1.0</v>
      </c>
      <c r="O123" s="80">
        <v>0.5</v>
      </c>
      <c r="P123" s="53"/>
    </row>
    <row r="124">
      <c r="A124" s="49"/>
      <c r="B124" s="48"/>
      <c r="C124" s="48"/>
      <c r="D124" s="48"/>
      <c r="E124" s="48"/>
      <c r="F124" s="47"/>
      <c r="G124" s="61"/>
      <c r="H124" s="48"/>
      <c r="I124" s="69" t="s">
        <v>540</v>
      </c>
      <c r="J124" s="48"/>
      <c r="K124" s="48"/>
      <c r="L124" s="48"/>
      <c r="M124" s="48"/>
      <c r="N124" s="80">
        <v>1.0</v>
      </c>
      <c r="O124" s="80"/>
      <c r="P124" s="53"/>
    </row>
    <row r="125">
      <c r="A125" s="49"/>
      <c r="B125" s="48"/>
      <c r="C125" s="48"/>
      <c r="D125" s="48"/>
      <c r="E125" s="48"/>
      <c r="F125" s="47"/>
      <c r="G125" s="61"/>
      <c r="H125" s="48"/>
      <c r="I125" s="69" t="s">
        <v>541</v>
      </c>
      <c r="J125" s="48"/>
      <c r="K125" s="48"/>
      <c r="L125" s="48"/>
      <c r="M125" s="48"/>
      <c r="N125" s="80">
        <v>1.0</v>
      </c>
      <c r="O125" s="80"/>
      <c r="P125" s="53"/>
    </row>
    <row r="126">
      <c r="A126" s="49" t="s">
        <v>141</v>
      </c>
      <c r="B126" s="48"/>
      <c r="C126" s="48"/>
      <c r="D126" s="48"/>
      <c r="E126" s="48"/>
      <c r="F126" s="47">
        <f t="shared" ref="F126:F127" si="7">COUNTA(A126)</f>
        <v>1</v>
      </c>
      <c r="G126" s="61"/>
      <c r="H126" s="48"/>
      <c r="I126" s="49"/>
      <c r="J126" s="48"/>
      <c r="K126" s="48"/>
      <c r="L126" s="48"/>
      <c r="M126" s="48"/>
      <c r="N126" s="81"/>
      <c r="O126" s="81"/>
      <c r="P126" s="53"/>
    </row>
    <row r="127">
      <c r="A127" s="86" t="s">
        <v>142</v>
      </c>
      <c r="B127" s="48"/>
      <c r="C127" s="48"/>
      <c r="D127" s="48"/>
      <c r="E127" s="48"/>
      <c r="F127" s="47">
        <f t="shared" si="7"/>
        <v>1</v>
      </c>
      <c r="G127" s="61">
        <v>0.5</v>
      </c>
      <c r="H127" s="48"/>
      <c r="I127" s="67" t="s">
        <v>542</v>
      </c>
      <c r="J127" s="48"/>
      <c r="K127" s="48"/>
      <c r="L127" s="48"/>
      <c r="M127" s="48"/>
      <c r="N127" s="81">
        <v>1.0</v>
      </c>
      <c r="O127" s="81">
        <v>0.5</v>
      </c>
      <c r="P127" s="53"/>
    </row>
    <row r="128">
      <c r="A128" s="49"/>
      <c r="B128" s="48"/>
      <c r="C128" s="48"/>
      <c r="D128" s="48"/>
      <c r="E128" s="48"/>
      <c r="F128" s="47"/>
      <c r="G128" s="61"/>
      <c r="H128" s="48"/>
      <c r="I128" s="69" t="s">
        <v>543</v>
      </c>
      <c r="J128" s="48"/>
      <c r="K128" s="48"/>
      <c r="L128" s="48"/>
      <c r="M128" s="48"/>
      <c r="N128" s="81">
        <v>1.0</v>
      </c>
      <c r="O128" s="81"/>
      <c r="P128" s="53"/>
    </row>
    <row r="129">
      <c r="A129" s="49" t="s">
        <v>143</v>
      </c>
      <c r="B129" s="48"/>
      <c r="C129" s="48"/>
      <c r="D129" s="48"/>
      <c r="E129" s="48"/>
      <c r="F129" s="47">
        <f t="shared" ref="F129:F134" si="8">COUNTA(A129)</f>
        <v>1</v>
      </c>
      <c r="G129" s="61"/>
      <c r="H129" s="48"/>
      <c r="I129" s="49"/>
      <c r="J129" s="48"/>
      <c r="K129" s="48"/>
      <c r="L129" s="48"/>
      <c r="M129" s="48"/>
      <c r="N129" s="75"/>
      <c r="O129" s="75"/>
      <c r="P129" s="53"/>
    </row>
    <row r="130">
      <c r="A130" s="49" t="s">
        <v>144</v>
      </c>
      <c r="B130" s="48"/>
      <c r="C130" s="48"/>
      <c r="D130" s="48"/>
      <c r="E130" s="48"/>
      <c r="F130" s="47">
        <f t="shared" si="8"/>
        <v>1</v>
      </c>
      <c r="G130" s="61"/>
      <c r="H130" s="48"/>
      <c r="I130" s="69"/>
      <c r="J130" s="48"/>
      <c r="K130" s="48"/>
      <c r="L130" s="48"/>
      <c r="M130" s="48"/>
      <c r="N130" s="80"/>
      <c r="O130" s="80"/>
      <c r="P130" s="53"/>
    </row>
    <row r="131">
      <c r="A131" s="49" t="s">
        <v>145</v>
      </c>
      <c r="B131" s="48"/>
      <c r="C131" s="48"/>
      <c r="D131" s="48"/>
      <c r="E131" s="48"/>
      <c r="F131" s="47">
        <f t="shared" si="8"/>
        <v>1</v>
      </c>
      <c r="G131" s="61"/>
      <c r="H131" s="48"/>
      <c r="I131" s="49"/>
      <c r="J131" s="48"/>
      <c r="K131" s="48"/>
      <c r="L131" s="48"/>
      <c r="M131" s="48"/>
      <c r="N131" s="75"/>
      <c r="O131" s="75"/>
      <c r="P131" s="53"/>
    </row>
    <row r="132">
      <c r="A132" s="86" t="s">
        <v>146</v>
      </c>
      <c r="B132" s="48"/>
      <c r="C132" s="48"/>
      <c r="D132" s="48"/>
      <c r="E132" s="48"/>
      <c r="F132" s="47">
        <f t="shared" si="8"/>
        <v>1</v>
      </c>
      <c r="G132" s="61">
        <v>0.5</v>
      </c>
      <c r="H132" s="48"/>
      <c r="I132" s="67" t="s">
        <v>544</v>
      </c>
      <c r="J132" s="48"/>
      <c r="K132" s="48"/>
      <c r="L132" s="48"/>
      <c r="M132" s="48"/>
      <c r="N132" s="81">
        <v>1.0</v>
      </c>
      <c r="O132" s="81">
        <v>0.5</v>
      </c>
      <c r="P132" s="53"/>
    </row>
    <row r="133">
      <c r="A133" s="49" t="s">
        <v>147</v>
      </c>
      <c r="B133" s="48"/>
      <c r="C133" s="48"/>
      <c r="D133" s="48"/>
      <c r="E133" s="48"/>
      <c r="F133" s="47">
        <f t="shared" si="8"/>
        <v>1</v>
      </c>
      <c r="G133" s="47"/>
      <c r="H133" s="48"/>
      <c r="I133" s="49"/>
      <c r="J133" s="48"/>
      <c r="K133" s="48"/>
      <c r="L133" s="48"/>
      <c r="M133" s="48"/>
      <c r="N133" s="75"/>
      <c r="O133" s="75"/>
      <c r="P133" s="53"/>
    </row>
    <row r="134">
      <c r="A134" s="49" t="s">
        <v>148</v>
      </c>
      <c r="B134" s="48"/>
      <c r="C134" s="48"/>
      <c r="D134" s="48"/>
      <c r="E134" s="48"/>
      <c r="F134" s="47">
        <f t="shared" si="8"/>
        <v>1</v>
      </c>
      <c r="G134" s="47"/>
      <c r="H134" s="48"/>
      <c r="I134" s="49"/>
      <c r="J134" s="48"/>
      <c r="K134" s="48"/>
      <c r="L134" s="48"/>
      <c r="M134" s="48"/>
      <c r="N134" s="53"/>
      <c r="O134" s="53"/>
      <c r="P134" s="53"/>
    </row>
    <row r="135">
      <c r="A135" s="49"/>
      <c r="B135" s="48"/>
      <c r="C135" s="48"/>
      <c r="D135" s="48"/>
      <c r="E135" s="48"/>
      <c r="F135" s="47"/>
      <c r="G135" s="47"/>
      <c r="H135" s="48"/>
      <c r="I135" s="69" t="s">
        <v>545</v>
      </c>
      <c r="J135" s="48"/>
      <c r="K135" s="48"/>
      <c r="L135" s="48"/>
      <c r="M135" s="48"/>
      <c r="N135" s="81">
        <v>1.0</v>
      </c>
      <c r="O135" s="53"/>
      <c r="P135" s="53"/>
    </row>
    <row r="136">
      <c r="A136" s="49"/>
      <c r="B136" s="48"/>
      <c r="C136" s="48"/>
      <c r="D136" s="48"/>
      <c r="E136" s="48"/>
      <c r="F136" s="47"/>
      <c r="G136" s="47"/>
      <c r="H136" s="48"/>
      <c r="I136" s="69" t="s">
        <v>546</v>
      </c>
      <c r="J136" s="48"/>
      <c r="K136" s="48"/>
      <c r="L136" s="48"/>
      <c r="M136" s="48"/>
      <c r="N136" s="80">
        <v>1.0</v>
      </c>
      <c r="O136" s="75"/>
      <c r="P136" s="53"/>
    </row>
    <row r="137">
      <c r="A137" s="49"/>
      <c r="B137" s="48"/>
      <c r="C137" s="48"/>
      <c r="D137" s="48"/>
      <c r="E137" s="48"/>
      <c r="F137" s="61"/>
      <c r="G137" s="47"/>
      <c r="H137" s="48"/>
      <c r="I137" s="69" t="s">
        <v>547</v>
      </c>
      <c r="J137" s="48"/>
      <c r="K137" s="48"/>
      <c r="L137" s="48"/>
      <c r="M137" s="48"/>
      <c r="N137" s="80">
        <v>1.0</v>
      </c>
      <c r="O137" s="75"/>
      <c r="P137" s="53"/>
    </row>
    <row r="138">
      <c r="A138" s="64" t="s">
        <v>92</v>
      </c>
      <c r="B138" s="48"/>
      <c r="C138" s="48"/>
      <c r="D138" s="48"/>
      <c r="E138" s="48"/>
      <c r="F138" s="68">
        <v>1.0</v>
      </c>
      <c r="G138" s="48"/>
      <c r="H138" s="48"/>
      <c r="I138" s="49"/>
      <c r="J138" s="48"/>
      <c r="K138" s="48"/>
      <c r="L138" s="48"/>
      <c r="M138" s="48"/>
      <c r="N138" s="75"/>
      <c r="O138" s="75"/>
      <c r="P138" s="53"/>
    </row>
    <row r="139">
      <c r="A139" s="49"/>
      <c r="B139" s="48"/>
      <c r="C139" s="57"/>
      <c r="D139" s="48"/>
      <c r="E139" s="48"/>
      <c r="F139" s="48"/>
      <c r="G139" s="48"/>
      <c r="H139" s="48"/>
      <c r="I139" s="64" t="s">
        <v>548</v>
      </c>
      <c r="J139" s="48"/>
      <c r="K139" s="48"/>
      <c r="L139" s="48"/>
      <c r="M139" s="48"/>
      <c r="N139" s="80">
        <v>1.0</v>
      </c>
      <c r="O139" s="75"/>
      <c r="P139" s="53"/>
    </row>
    <row r="140">
      <c r="A140" s="49"/>
      <c r="B140" s="48"/>
      <c r="C140" s="57"/>
      <c r="D140" s="48"/>
      <c r="E140" s="48"/>
      <c r="F140" s="48"/>
      <c r="G140" s="48"/>
      <c r="H140" s="48"/>
      <c r="I140" s="64" t="s">
        <v>549</v>
      </c>
      <c r="J140" s="48"/>
      <c r="K140" s="48"/>
      <c r="L140" s="48"/>
      <c r="M140" s="48"/>
      <c r="N140" s="80">
        <v>1.0</v>
      </c>
      <c r="O140" s="75"/>
      <c r="P140" s="53"/>
    </row>
    <row r="141">
      <c r="A141" s="49"/>
      <c r="B141" s="48"/>
      <c r="C141" s="57"/>
      <c r="D141" s="48"/>
      <c r="E141" s="48"/>
      <c r="F141" s="48"/>
      <c r="G141" s="48"/>
      <c r="H141" s="48"/>
      <c r="I141" s="49"/>
      <c r="J141" s="48"/>
      <c r="K141" s="48"/>
      <c r="L141" s="48"/>
      <c r="M141" s="48"/>
      <c r="N141" s="75"/>
      <c r="O141" s="75"/>
      <c r="P141" s="53"/>
    </row>
    <row r="142">
      <c r="A142" s="49"/>
      <c r="B142" s="48"/>
      <c r="C142" s="57"/>
      <c r="D142" s="48"/>
      <c r="E142" s="48"/>
      <c r="F142" s="48"/>
      <c r="G142" s="48"/>
      <c r="H142" s="48"/>
      <c r="I142" s="49"/>
      <c r="J142" s="48"/>
      <c r="K142" s="48"/>
      <c r="L142" s="48"/>
      <c r="M142" s="48"/>
      <c r="N142" s="75"/>
      <c r="O142" s="75"/>
      <c r="P142" s="53"/>
    </row>
    <row r="143">
      <c r="A143" s="49"/>
      <c r="B143" s="48"/>
      <c r="C143" s="57"/>
      <c r="D143" s="48"/>
      <c r="E143" s="48"/>
      <c r="F143" s="48"/>
      <c r="G143" s="48"/>
      <c r="H143" s="48"/>
      <c r="I143" s="49"/>
      <c r="J143" s="48"/>
      <c r="K143" s="48"/>
      <c r="L143" s="48"/>
      <c r="M143" s="48"/>
      <c r="N143" s="75"/>
      <c r="O143" s="75"/>
      <c r="P143" s="53"/>
    </row>
    <row r="144">
      <c r="A144" s="49"/>
      <c r="B144" s="48"/>
      <c r="C144" s="57"/>
      <c r="D144" s="48"/>
      <c r="E144" s="48"/>
      <c r="F144" s="48"/>
      <c r="G144" s="48"/>
      <c r="H144" s="48"/>
      <c r="I144" s="49"/>
      <c r="J144" s="48"/>
      <c r="K144" s="48"/>
      <c r="L144" s="48"/>
      <c r="M144" s="48"/>
      <c r="N144" s="75"/>
      <c r="O144" s="75"/>
      <c r="P144" s="53"/>
    </row>
    <row r="145">
      <c r="A145" s="82" t="s">
        <v>102</v>
      </c>
      <c r="B145" s="82" t="s">
        <v>102</v>
      </c>
      <c r="C145" s="82" t="s">
        <v>102</v>
      </c>
      <c r="D145" s="82" t="s">
        <v>102</v>
      </c>
      <c r="E145" s="82" t="s">
        <v>102</v>
      </c>
      <c r="F145" s="82" t="s">
        <v>102</v>
      </c>
      <c r="G145" s="82" t="s">
        <v>102</v>
      </c>
      <c r="H145" s="82" t="s">
        <v>102</v>
      </c>
      <c r="I145" s="82" t="s">
        <v>102</v>
      </c>
      <c r="J145" s="82" t="s">
        <v>102</v>
      </c>
      <c r="K145" s="82" t="s">
        <v>102</v>
      </c>
      <c r="L145" s="82" t="s">
        <v>102</v>
      </c>
      <c r="M145" s="82" t="s">
        <v>102</v>
      </c>
      <c r="N145" s="83" t="s">
        <v>102</v>
      </c>
      <c r="O145" s="83" t="s">
        <v>102</v>
      </c>
      <c r="P145" s="3"/>
    </row>
    <row r="146">
      <c r="A146" s="82"/>
      <c r="B146" s="82"/>
      <c r="C146" s="82"/>
      <c r="D146" s="82"/>
      <c r="E146" s="82"/>
      <c r="F146" s="82"/>
      <c r="G146" s="82"/>
      <c r="H146" s="82"/>
      <c r="I146" s="82"/>
      <c r="J146" s="82"/>
      <c r="K146" s="82"/>
      <c r="L146" s="82"/>
      <c r="M146" s="82"/>
      <c r="N146" s="83"/>
      <c r="O146" s="83"/>
      <c r="P146" s="3"/>
    </row>
    <row r="147">
      <c r="A147" s="87" t="s">
        <v>149</v>
      </c>
      <c r="B147" s="88"/>
      <c r="C147" s="88"/>
      <c r="D147" s="88"/>
      <c r="E147" s="88"/>
      <c r="F147" s="88"/>
      <c r="G147" s="88"/>
      <c r="H147" s="88"/>
      <c r="I147" s="89"/>
      <c r="J147" s="88"/>
      <c r="K147" s="88"/>
      <c r="L147" s="88"/>
      <c r="M147" s="88"/>
      <c r="N147" s="42"/>
      <c r="O147" s="42"/>
      <c r="P147" s="42"/>
    </row>
    <row r="148">
      <c r="A148" s="90" t="s">
        <v>27</v>
      </c>
      <c r="B148" s="91">
        <f t="shared" ref="B148:G148" si="9">sumUpToRowWithEnd(B159:B1116)</f>
        <v>16</v>
      </c>
      <c r="C148" s="91">
        <f t="shared" si="9"/>
        <v>9</v>
      </c>
      <c r="D148" s="91">
        <f t="shared" si="9"/>
        <v>24</v>
      </c>
      <c r="E148" s="91">
        <f t="shared" si="9"/>
        <v>14</v>
      </c>
      <c r="F148" s="91">
        <f t="shared" si="9"/>
        <v>20</v>
      </c>
      <c r="G148" s="91">
        <f t="shared" si="9"/>
        <v>4.5</v>
      </c>
      <c r="H148" s="92"/>
      <c r="I148" s="93"/>
      <c r="J148" s="91">
        <f t="shared" ref="J148:O148" si="10">sumUpToRowWithEnd(J159:J1116)</f>
        <v>10</v>
      </c>
      <c r="K148" s="91">
        <f t="shared" si="10"/>
        <v>10</v>
      </c>
      <c r="L148" s="91">
        <f t="shared" si="10"/>
        <v>22</v>
      </c>
      <c r="M148" s="91">
        <f t="shared" si="10"/>
        <v>17</v>
      </c>
      <c r="N148" s="50">
        <f t="shared" si="10"/>
        <v>14</v>
      </c>
      <c r="O148" s="50">
        <f t="shared" si="10"/>
        <v>4.5</v>
      </c>
      <c r="P148" s="94"/>
      <c r="Q148" s="74"/>
      <c r="R148" s="74"/>
      <c r="S148" s="74"/>
      <c r="T148" s="74"/>
      <c r="U148" s="74"/>
      <c r="V148" s="74"/>
      <c r="W148" s="74"/>
      <c r="X148" s="74"/>
      <c r="Y148" s="74"/>
      <c r="Z148" s="74"/>
    </row>
    <row r="149">
      <c r="A149" s="51" t="s">
        <v>28</v>
      </c>
      <c r="B149" s="52">
        <f>K148/J148</f>
        <v>1</v>
      </c>
      <c r="C149" s="48"/>
      <c r="D149" s="48"/>
      <c r="E149" s="48"/>
      <c r="F149" s="48"/>
      <c r="G149" s="48"/>
      <c r="H149" s="48"/>
      <c r="I149" s="49"/>
      <c r="J149" s="48"/>
      <c r="K149" s="48"/>
      <c r="L149" s="48"/>
      <c r="M149" s="48"/>
      <c r="N149" s="53"/>
      <c r="O149" s="53"/>
      <c r="P149" s="3"/>
    </row>
    <row r="150">
      <c r="A150" s="51" t="s">
        <v>29</v>
      </c>
      <c r="B150" s="52">
        <f>C148/B148</f>
        <v>0.5625</v>
      </c>
      <c r="C150" s="48"/>
      <c r="D150" s="48"/>
      <c r="E150" s="48"/>
      <c r="F150" s="48"/>
      <c r="G150" s="48"/>
      <c r="H150" s="48"/>
      <c r="I150" s="49"/>
      <c r="J150" s="48"/>
      <c r="K150" s="48"/>
      <c r="L150" s="48"/>
      <c r="M150" s="48"/>
      <c r="N150" s="53"/>
      <c r="O150" s="53"/>
      <c r="P150" s="3"/>
    </row>
    <row r="151">
      <c r="A151" s="51" t="s">
        <v>30</v>
      </c>
      <c r="B151" s="52">
        <f>2*B149*B150/(B149+B150)</f>
        <v>0.72</v>
      </c>
      <c r="C151" s="48"/>
      <c r="D151" s="48"/>
      <c r="E151" s="48"/>
      <c r="F151" s="48"/>
      <c r="G151" s="48"/>
      <c r="H151" s="48"/>
      <c r="I151" s="49"/>
      <c r="J151" s="48"/>
      <c r="K151" s="48"/>
      <c r="L151" s="48"/>
      <c r="M151" s="48"/>
      <c r="N151" s="53"/>
      <c r="O151" s="53"/>
      <c r="P151" s="3"/>
    </row>
    <row r="152">
      <c r="A152" s="51" t="s">
        <v>31</v>
      </c>
      <c r="B152" s="52">
        <f>M148/L148</f>
        <v>0.7727272727</v>
      </c>
      <c r="C152" s="48"/>
      <c r="D152" s="48"/>
      <c r="E152" s="48"/>
      <c r="F152" s="48"/>
      <c r="G152" s="48"/>
      <c r="H152" s="48"/>
      <c r="I152" s="49"/>
      <c r="J152" s="48"/>
      <c r="K152" s="48"/>
      <c r="L152" s="48"/>
      <c r="M152" s="48"/>
      <c r="N152" s="53"/>
      <c r="O152" s="53"/>
      <c r="P152" s="3"/>
    </row>
    <row r="153">
      <c r="A153" s="51" t="s">
        <v>32</v>
      </c>
      <c r="B153" s="52">
        <f>E148/D148</f>
        <v>0.5833333333</v>
      </c>
      <c r="C153" s="48"/>
      <c r="D153" s="48"/>
      <c r="E153" s="48"/>
      <c r="F153" s="48"/>
      <c r="G153" s="48"/>
      <c r="H153" s="48"/>
      <c r="I153" s="49"/>
      <c r="J153" s="48"/>
      <c r="K153" s="48"/>
      <c r="L153" s="48"/>
      <c r="M153" s="48"/>
      <c r="N153" s="53"/>
      <c r="O153" s="53"/>
      <c r="P153" s="3"/>
    </row>
    <row r="154">
      <c r="A154" s="51" t="s">
        <v>33</v>
      </c>
      <c r="B154" s="52">
        <f>2*B152*B153/(B152+B153)</f>
        <v>0.6648044693</v>
      </c>
      <c r="C154" s="48"/>
      <c r="D154" s="48"/>
      <c r="E154" s="48"/>
      <c r="F154" s="48"/>
      <c r="G154" s="48"/>
      <c r="H154" s="48"/>
      <c r="I154" s="49"/>
      <c r="J154" s="48"/>
      <c r="K154" s="48"/>
      <c r="L154" s="48"/>
      <c r="M154" s="48"/>
      <c r="N154" s="53"/>
      <c r="O154" s="53"/>
      <c r="P154" s="3"/>
    </row>
    <row r="155">
      <c r="A155" s="51" t="s">
        <v>34</v>
      </c>
      <c r="B155" s="52">
        <f>O148/N148</f>
        <v>0.3214285714</v>
      </c>
      <c r="C155" s="48"/>
      <c r="D155" s="48"/>
      <c r="E155" s="48"/>
      <c r="F155" s="48"/>
      <c r="G155" s="48"/>
      <c r="H155" s="48"/>
      <c r="I155" s="49"/>
      <c r="J155" s="48"/>
      <c r="K155" s="48"/>
      <c r="L155" s="48"/>
      <c r="M155" s="48"/>
      <c r="N155" s="53"/>
      <c r="O155" s="53"/>
      <c r="P155" s="3"/>
    </row>
    <row r="156">
      <c r="A156" s="51" t="s">
        <v>35</v>
      </c>
      <c r="B156" s="52">
        <f>G148/F148</f>
        <v>0.225</v>
      </c>
      <c r="C156" s="48"/>
      <c r="D156" s="48"/>
      <c r="E156" s="48"/>
      <c r="F156" s="48"/>
      <c r="G156" s="48"/>
      <c r="H156" s="48"/>
      <c r="I156" s="49"/>
      <c r="J156" s="48"/>
      <c r="K156" s="48"/>
      <c r="L156" s="48"/>
      <c r="M156" s="48"/>
      <c r="N156" s="53"/>
      <c r="O156" s="53"/>
      <c r="P156" s="3"/>
    </row>
    <row r="157">
      <c r="A157" s="54" t="s">
        <v>36</v>
      </c>
      <c r="B157" s="55">
        <f>2*B155*B156/(B155+B156)</f>
        <v>0.2647058824</v>
      </c>
      <c r="C157" s="48"/>
      <c r="D157" s="48"/>
      <c r="E157" s="48"/>
      <c r="F157" s="48"/>
      <c r="G157" s="48"/>
      <c r="H157" s="48"/>
      <c r="I157" s="49"/>
      <c r="J157" s="48"/>
      <c r="K157" s="48"/>
      <c r="L157" s="48"/>
      <c r="M157" s="48"/>
      <c r="N157" s="53"/>
      <c r="O157" s="53"/>
      <c r="P157" s="3"/>
    </row>
    <row r="158">
      <c r="A158" s="56"/>
      <c r="B158" s="57"/>
      <c r="C158" s="57"/>
      <c r="D158" s="57"/>
      <c r="E158" s="57"/>
      <c r="F158" s="57"/>
      <c r="G158" s="57"/>
      <c r="H158" s="57"/>
      <c r="I158" s="56"/>
      <c r="J158" s="57"/>
      <c r="K158" s="57"/>
      <c r="L158" s="57"/>
      <c r="M158" s="57"/>
      <c r="N158" s="3"/>
      <c r="O158" s="3"/>
      <c r="P158" s="3"/>
    </row>
    <row r="159">
      <c r="A159" s="95" t="s">
        <v>37</v>
      </c>
      <c r="B159" s="92" t="s">
        <v>38</v>
      </c>
      <c r="C159" s="92" t="s">
        <v>39</v>
      </c>
      <c r="D159" s="92" t="s">
        <v>40</v>
      </c>
      <c r="E159" s="92" t="s">
        <v>41</v>
      </c>
      <c r="F159" s="92" t="s">
        <v>42</v>
      </c>
      <c r="G159" s="92" t="s">
        <v>43</v>
      </c>
      <c r="H159" s="92" t="s">
        <v>44</v>
      </c>
      <c r="I159" s="93"/>
      <c r="J159" s="92" t="s">
        <v>38</v>
      </c>
      <c r="K159" s="92" t="s">
        <v>39</v>
      </c>
      <c r="L159" s="92" t="s">
        <v>40</v>
      </c>
      <c r="M159" s="92" t="s">
        <v>41</v>
      </c>
      <c r="N159" s="59" t="s">
        <v>42</v>
      </c>
      <c r="O159" s="59" t="s">
        <v>43</v>
      </c>
      <c r="P159" s="59" t="s">
        <v>45</v>
      </c>
      <c r="Q159" s="74"/>
      <c r="R159" s="74"/>
      <c r="S159" s="74"/>
      <c r="T159" s="74"/>
      <c r="U159" s="74"/>
      <c r="V159" s="74"/>
      <c r="W159" s="74"/>
      <c r="X159" s="74"/>
      <c r="Y159" s="74"/>
      <c r="Z159" s="74"/>
    </row>
    <row r="160">
      <c r="A160" s="60" t="s">
        <v>150</v>
      </c>
      <c r="B160" s="47">
        <v>1.0</v>
      </c>
      <c r="C160" s="61">
        <v>1.0</v>
      </c>
      <c r="D160" s="61">
        <v>2.0</v>
      </c>
      <c r="E160" s="61">
        <v>2.0</v>
      </c>
      <c r="F160" s="48"/>
      <c r="G160" s="48"/>
      <c r="H160" s="48"/>
      <c r="I160" s="63" t="s">
        <v>150</v>
      </c>
      <c r="J160" s="61">
        <v>1.0</v>
      </c>
      <c r="K160" s="61">
        <v>1.0</v>
      </c>
      <c r="L160" s="61">
        <v>2.0</v>
      </c>
      <c r="M160" s="61">
        <v>2.0</v>
      </c>
      <c r="N160" s="53"/>
      <c r="O160" s="53"/>
      <c r="P160" s="53"/>
    </row>
    <row r="161">
      <c r="A161" s="60" t="s">
        <v>152</v>
      </c>
      <c r="B161" s="61">
        <v>1.0</v>
      </c>
      <c r="C161" s="61">
        <v>1.0</v>
      </c>
      <c r="D161" s="61">
        <v>5.0</v>
      </c>
      <c r="E161" s="61">
        <v>5.0</v>
      </c>
      <c r="F161" s="48"/>
      <c r="G161" s="48"/>
      <c r="H161" s="48"/>
      <c r="I161" s="63" t="s">
        <v>550</v>
      </c>
      <c r="J161" s="61">
        <v>1.0</v>
      </c>
      <c r="K161" s="61">
        <v>1.0</v>
      </c>
      <c r="L161" s="61">
        <v>5.0</v>
      </c>
      <c r="M161" s="61">
        <v>5.0</v>
      </c>
      <c r="N161" s="53"/>
      <c r="O161" s="53"/>
      <c r="P161" s="53"/>
    </row>
    <row r="162">
      <c r="A162" s="64" t="s">
        <v>551</v>
      </c>
      <c r="B162" s="61">
        <v>1.0</v>
      </c>
      <c r="C162" s="47"/>
      <c r="D162" s="61">
        <v>4.0</v>
      </c>
      <c r="E162" s="61"/>
      <c r="F162" s="48"/>
      <c r="G162" s="48"/>
      <c r="H162" s="48"/>
      <c r="I162" s="49"/>
      <c r="J162" s="48"/>
      <c r="K162" s="48"/>
      <c r="L162" s="48"/>
      <c r="M162" s="48"/>
      <c r="N162" s="53"/>
      <c r="O162" s="53"/>
      <c r="P162" s="53"/>
    </row>
    <row r="163">
      <c r="A163" s="49" t="s">
        <v>552</v>
      </c>
      <c r="B163" s="68">
        <v>1.0</v>
      </c>
      <c r="C163" s="68"/>
      <c r="D163" s="68">
        <v>2.0</v>
      </c>
      <c r="E163" s="68"/>
      <c r="F163" s="48"/>
      <c r="G163" s="48"/>
      <c r="H163" s="48"/>
      <c r="I163" s="49"/>
      <c r="J163" s="48"/>
      <c r="K163" s="48"/>
      <c r="L163" s="48"/>
      <c r="M163" s="48"/>
      <c r="N163" s="53"/>
      <c r="O163" s="53"/>
      <c r="P163" s="53"/>
    </row>
    <row r="164">
      <c r="A164" s="49"/>
      <c r="B164" s="48"/>
      <c r="C164" s="48"/>
      <c r="D164" s="48"/>
      <c r="E164" s="48"/>
      <c r="F164" s="48"/>
      <c r="G164" s="48"/>
      <c r="H164" s="48"/>
      <c r="I164" s="49"/>
      <c r="J164" s="48"/>
      <c r="K164" s="48"/>
      <c r="L164" s="48"/>
      <c r="M164" s="48"/>
      <c r="N164" s="53"/>
      <c r="O164" s="53"/>
      <c r="P164" s="53"/>
    </row>
    <row r="165">
      <c r="A165" s="95" t="s">
        <v>52</v>
      </c>
      <c r="B165" s="96"/>
      <c r="C165" s="96"/>
      <c r="D165" s="96"/>
      <c r="E165" s="96"/>
      <c r="F165" s="96"/>
      <c r="G165" s="96"/>
      <c r="H165" s="96"/>
      <c r="I165" s="95"/>
      <c r="J165" s="96"/>
      <c r="K165" s="96"/>
      <c r="L165" s="96"/>
      <c r="M165" s="96"/>
      <c r="N165" s="73"/>
      <c r="O165" s="73"/>
      <c r="P165" s="59"/>
      <c r="Q165" s="74"/>
      <c r="R165" s="74"/>
      <c r="S165" s="74"/>
      <c r="T165" s="74"/>
      <c r="U165" s="74"/>
      <c r="V165" s="74"/>
      <c r="W165" s="74"/>
      <c r="X165" s="74"/>
      <c r="Y165" s="74"/>
      <c r="Z165" s="74"/>
    </row>
    <row r="166">
      <c r="A166" s="49" t="s">
        <v>158</v>
      </c>
      <c r="B166" s="47">
        <v>1.0</v>
      </c>
      <c r="C166" s="61"/>
      <c r="D166" s="47">
        <v>0.0</v>
      </c>
      <c r="E166" s="61"/>
      <c r="F166" s="48"/>
      <c r="G166" s="48"/>
      <c r="H166" s="48"/>
      <c r="I166" s="49"/>
      <c r="J166" s="61"/>
      <c r="K166" s="61"/>
      <c r="L166" s="61"/>
      <c r="M166" s="47"/>
      <c r="N166" s="53"/>
      <c r="O166" s="53"/>
      <c r="P166" s="75"/>
    </row>
    <row r="167">
      <c r="A167" s="64" t="s">
        <v>553</v>
      </c>
      <c r="B167" s="47">
        <v>1.0</v>
      </c>
      <c r="C167" s="47"/>
      <c r="D167" s="61">
        <v>2.0</v>
      </c>
      <c r="E167" s="61">
        <v>2.0</v>
      </c>
      <c r="F167" s="48"/>
      <c r="G167" s="48"/>
      <c r="H167" s="47"/>
      <c r="I167" s="69"/>
      <c r="J167" s="68"/>
      <c r="K167" s="68"/>
      <c r="L167" s="68"/>
      <c r="M167" s="68"/>
      <c r="N167" s="53"/>
      <c r="O167" s="53"/>
      <c r="P167" s="53"/>
    </row>
    <row r="168">
      <c r="A168" s="64"/>
      <c r="B168" s="47"/>
      <c r="C168" s="47"/>
      <c r="D168" s="61"/>
      <c r="E168" s="61"/>
      <c r="F168" s="48"/>
      <c r="G168" s="48"/>
      <c r="H168" s="47"/>
      <c r="I168" s="63" t="s">
        <v>554</v>
      </c>
      <c r="J168" s="68">
        <v>1.0</v>
      </c>
      <c r="K168" s="68">
        <v>1.0</v>
      </c>
      <c r="L168" s="68">
        <v>1.0</v>
      </c>
      <c r="M168" s="68">
        <v>1.0</v>
      </c>
      <c r="N168" s="53"/>
      <c r="O168" s="53"/>
      <c r="P168" s="53"/>
    </row>
    <row r="169">
      <c r="A169" s="64" t="s">
        <v>555</v>
      </c>
      <c r="B169" s="47">
        <v>1.0</v>
      </c>
      <c r="C169" s="61">
        <v>1.0</v>
      </c>
      <c r="D169" s="61">
        <v>1.0</v>
      </c>
      <c r="E169" s="47"/>
      <c r="F169" s="48"/>
      <c r="G169" s="48"/>
      <c r="H169" s="48"/>
      <c r="I169" s="64" t="s">
        <v>556</v>
      </c>
      <c r="J169" s="68">
        <v>1.0</v>
      </c>
      <c r="K169" s="68">
        <v>1.0</v>
      </c>
      <c r="L169" s="68">
        <v>2.0</v>
      </c>
      <c r="M169" s="68">
        <v>1.0</v>
      </c>
      <c r="N169" s="53"/>
      <c r="O169" s="53"/>
      <c r="P169" s="53"/>
    </row>
    <row r="170">
      <c r="A170" s="60" t="s">
        <v>557</v>
      </c>
      <c r="B170" s="47">
        <v>1.0</v>
      </c>
      <c r="C170" s="61">
        <v>1.0</v>
      </c>
      <c r="D170" s="61">
        <v>0.0</v>
      </c>
      <c r="E170" s="47"/>
      <c r="F170" s="48"/>
      <c r="G170" s="48"/>
      <c r="H170" s="47"/>
      <c r="I170" s="63" t="s">
        <v>558</v>
      </c>
      <c r="J170" s="61">
        <v>1.0</v>
      </c>
      <c r="K170" s="61">
        <v>1.0</v>
      </c>
      <c r="L170" s="61">
        <v>1.0</v>
      </c>
      <c r="M170" s="61">
        <v>1.0</v>
      </c>
      <c r="N170" s="53"/>
      <c r="O170" s="53"/>
      <c r="P170" s="75"/>
    </row>
    <row r="171">
      <c r="A171" s="60" t="s">
        <v>168</v>
      </c>
      <c r="B171" s="47">
        <v>1.0</v>
      </c>
      <c r="C171" s="61">
        <v>1.0</v>
      </c>
      <c r="D171" s="61">
        <v>0.0</v>
      </c>
      <c r="E171" s="47"/>
      <c r="F171" s="48"/>
      <c r="G171" s="48"/>
      <c r="H171" s="48"/>
      <c r="I171" s="63" t="s">
        <v>559</v>
      </c>
      <c r="J171" s="61">
        <v>1.0</v>
      </c>
      <c r="K171" s="61">
        <v>1.0</v>
      </c>
      <c r="L171" s="61">
        <v>1.0</v>
      </c>
      <c r="M171" s="61">
        <v>1.0</v>
      </c>
      <c r="N171" s="53"/>
      <c r="O171" s="53"/>
      <c r="P171" s="75"/>
    </row>
    <row r="172">
      <c r="A172" s="64" t="s">
        <v>560</v>
      </c>
      <c r="B172" s="47">
        <v>1.0</v>
      </c>
      <c r="C172" s="61">
        <v>1.0</v>
      </c>
      <c r="D172" s="61">
        <v>1.0</v>
      </c>
      <c r="E172" s="61"/>
      <c r="F172" s="48"/>
      <c r="G172" s="48"/>
      <c r="H172" s="48"/>
      <c r="I172" s="63" t="s">
        <v>561</v>
      </c>
      <c r="J172" s="68">
        <v>1.0</v>
      </c>
      <c r="K172" s="68">
        <v>1.0</v>
      </c>
      <c r="L172" s="68">
        <v>1.0</v>
      </c>
      <c r="M172" s="68">
        <v>1.0</v>
      </c>
      <c r="N172" s="53"/>
      <c r="O172" s="53"/>
      <c r="P172" s="53"/>
    </row>
    <row r="173">
      <c r="A173" s="49" t="s">
        <v>173</v>
      </c>
      <c r="B173" s="47">
        <v>1.0</v>
      </c>
      <c r="C173" s="47"/>
      <c r="D173" s="61">
        <v>0.0</v>
      </c>
      <c r="E173" s="47"/>
      <c r="F173" s="48"/>
      <c r="G173" s="48"/>
      <c r="H173" s="48"/>
      <c r="I173" s="49"/>
      <c r="J173" s="48"/>
      <c r="K173" s="48"/>
      <c r="L173" s="48"/>
      <c r="M173" s="48"/>
      <c r="N173" s="53"/>
      <c r="O173" s="53"/>
      <c r="P173" s="53"/>
    </row>
    <row r="174">
      <c r="A174" s="49" t="s">
        <v>562</v>
      </c>
      <c r="B174" s="47">
        <v>1.0</v>
      </c>
      <c r="C174" s="47"/>
      <c r="D174" s="61">
        <v>1.0</v>
      </c>
      <c r="E174" s="47"/>
      <c r="F174" s="48"/>
      <c r="G174" s="48"/>
      <c r="H174" s="47"/>
      <c r="I174" s="49"/>
      <c r="J174" s="48"/>
      <c r="K174" s="48"/>
      <c r="L174" s="48"/>
      <c r="M174" s="48"/>
      <c r="N174" s="53"/>
      <c r="O174" s="53"/>
      <c r="P174" s="53"/>
    </row>
    <row r="175">
      <c r="A175" s="60" t="s">
        <v>177</v>
      </c>
      <c r="B175" s="47">
        <v>1.0</v>
      </c>
      <c r="C175" s="61">
        <v>1.0</v>
      </c>
      <c r="D175" s="61">
        <v>0.0</v>
      </c>
      <c r="E175" s="47"/>
      <c r="F175" s="48"/>
      <c r="G175" s="48"/>
      <c r="H175" s="48"/>
      <c r="I175" s="64" t="s">
        <v>563</v>
      </c>
      <c r="J175" s="68">
        <v>1.0</v>
      </c>
      <c r="K175" s="68">
        <v>1.0</v>
      </c>
      <c r="L175" s="68">
        <v>2.0</v>
      </c>
      <c r="M175" s="48"/>
      <c r="N175" s="53"/>
      <c r="O175" s="53"/>
      <c r="P175" s="53"/>
    </row>
    <row r="176">
      <c r="A176" s="60" t="s">
        <v>564</v>
      </c>
      <c r="B176" s="47">
        <v>1.0</v>
      </c>
      <c r="C176" s="61">
        <v>1.0</v>
      </c>
      <c r="D176" s="61">
        <v>3.0</v>
      </c>
      <c r="E176" s="61">
        <v>3.0</v>
      </c>
      <c r="F176" s="48"/>
      <c r="G176" s="48"/>
      <c r="H176" s="47"/>
      <c r="I176" s="69" t="s">
        <v>565</v>
      </c>
      <c r="J176" s="61">
        <v>1.0</v>
      </c>
      <c r="K176" s="61">
        <v>1.0</v>
      </c>
      <c r="L176" s="61">
        <v>4.0</v>
      </c>
      <c r="M176" s="61">
        <v>3.0</v>
      </c>
      <c r="N176" s="53"/>
      <c r="O176" s="53"/>
      <c r="P176" s="75"/>
    </row>
    <row r="177">
      <c r="A177" s="76" t="s">
        <v>566</v>
      </c>
      <c r="B177" s="47">
        <v>1.0</v>
      </c>
      <c r="C177" s="61">
        <v>1.0</v>
      </c>
      <c r="D177" s="61">
        <v>1.0</v>
      </c>
      <c r="E177" s="61">
        <v>1.0</v>
      </c>
      <c r="F177" s="48"/>
      <c r="G177" s="48"/>
      <c r="H177" s="48"/>
      <c r="I177" s="69" t="s">
        <v>567</v>
      </c>
      <c r="J177" s="61">
        <v>1.0</v>
      </c>
      <c r="K177" s="61">
        <v>1.0</v>
      </c>
      <c r="L177" s="61">
        <v>3.0</v>
      </c>
      <c r="M177" s="61">
        <v>2.0</v>
      </c>
      <c r="N177" s="53"/>
      <c r="O177" s="53"/>
      <c r="P177" s="75"/>
    </row>
    <row r="178">
      <c r="A178" s="64" t="s">
        <v>568</v>
      </c>
      <c r="B178" s="61">
        <v>1.0</v>
      </c>
      <c r="C178" s="47"/>
      <c r="D178" s="61">
        <v>2.0</v>
      </c>
      <c r="E178" s="61">
        <v>1.0</v>
      </c>
      <c r="F178" s="48"/>
      <c r="G178" s="48"/>
      <c r="H178" s="48"/>
      <c r="I178" s="49"/>
      <c r="J178" s="47"/>
      <c r="K178" s="47"/>
      <c r="L178" s="47"/>
      <c r="M178" s="47"/>
      <c r="N178" s="53"/>
      <c r="O178" s="53"/>
      <c r="P178" s="75"/>
    </row>
    <row r="179">
      <c r="A179" s="49"/>
      <c r="B179" s="47"/>
      <c r="C179" s="47"/>
      <c r="D179" s="47"/>
      <c r="E179" s="47"/>
      <c r="F179" s="48"/>
      <c r="G179" s="48"/>
      <c r="H179" s="48"/>
      <c r="I179" s="69"/>
      <c r="J179" s="61"/>
      <c r="K179" s="61"/>
      <c r="L179" s="61"/>
      <c r="M179" s="47"/>
      <c r="N179" s="53"/>
      <c r="O179" s="53"/>
      <c r="P179" s="75"/>
    </row>
    <row r="180">
      <c r="A180" s="49"/>
      <c r="B180" s="48"/>
      <c r="C180" s="48"/>
      <c r="D180" s="48"/>
      <c r="E180" s="48"/>
      <c r="F180" s="48"/>
      <c r="G180" s="48"/>
      <c r="H180" s="48"/>
      <c r="I180" s="69"/>
      <c r="J180" s="68"/>
      <c r="K180" s="68"/>
      <c r="L180" s="68"/>
      <c r="M180" s="48"/>
      <c r="N180" s="53"/>
      <c r="O180" s="53"/>
      <c r="P180" s="53"/>
    </row>
    <row r="181">
      <c r="A181" s="95" t="s">
        <v>79</v>
      </c>
      <c r="B181" s="92"/>
      <c r="C181" s="92"/>
      <c r="D181" s="92"/>
      <c r="E181" s="92"/>
      <c r="F181" s="92"/>
      <c r="G181" s="92"/>
      <c r="H181" s="92"/>
      <c r="I181" s="93"/>
      <c r="J181" s="92"/>
      <c r="K181" s="92"/>
      <c r="L181" s="92"/>
      <c r="M181" s="92"/>
      <c r="N181" s="59"/>
      <c r="O181" s="59"/>
      <c r="P181" s="59"/>
      <c r="Q181" s="74"/>
      <c r="R181" s="74"/>
      <c r="S181" s="74"/>
      <c r="T181" s="74"/>
      <c r="U181" s="74"/>
      <c r="V181" s="74"/>
      <c r="W181" s="74"/>
      <c r="X181" s="74"/>
      <c r="Y181" s="74"/>
      <c r="Z181" s="74"/>
    </row>
    <row r="182">
      <c r="A182" s="49" t="s">
        <v>185</v>
      </c>
      <c r="B182" s="48"/>
      <c r="C182" s="48"/>
      <c r="D182" s="48"/>
      <c r="E182" s="48"/>
      <c r="F182" s="47">
        <f>counta(A182)</f>
        <v>1</v>
      </c>
      <c r="G182" s="47"/>
      <c r="H182" s="48"/>
      <c r="I182" s="49"/>
      <c r="J182" s="48"/>
      <c r="K182" s="48"/>
      <c r="L182" s="48"/>
      <c r="M182" s="48"/>
      <c r="N182" s="75"/>
      <c r="O182" s="75"/>
      <c r="P182" s="53"/>
    </row>
    <row r="183">
      <c r="A183" s="49"/>
      <c r="B183" s="48"/>
      <c r="C183" s="48"/>
      <c r="D183" s="48"/>
      <c r="E183" s="48"/>
      <c r="F183" s="47"/>
      <c r="G183" s="47"/>
      <c r="H183" s="48"/>
      <c r="I183" s="49"/>
      <c r="J183" s="48"/>
      <c r="K183" s="48"/>
      <c r="L183" s="48"/>
      <c r="M183" s="48"/>
      <c r="N183" s="75"/>
      <c r="O183" s="75"/>
      <c r="P183" s="53"/>
    </row>
    <row r="184">
      <c r="A184" s="49" t="s">
        <v>186</v>
      </c>
      <c r="B184" s="48"/>
      <c r="C184" s="48"/>
      <c r="D184" s="48"/>
      <c r="E184" s="48"/>
      <c r="F184" s="47">
        <f t="shared" ref="F184:F185" si="11">COUNTA(A184)</f>
        <v>1</v>
      </c>
      <c r="G184" s="48"/>
      <c r="H184" s="48"/>
      <c r="I184" s="49"/>
      <c r="J184" s="48"/>
      <c r="K184" s="48"/>
      <c r="L184" s="48"/>
      <c r="M184" s="48"/>
      <c r="N184" s="53"/>
      <c r="O184" s="53"/>
      <c r="P184" s="53"/>
    </row>
    <row r="185">
      <c r="A185" s="49" t="s">
        <v>187</v>
      </c>
      <c r="B185" s="48"/>
      <c r="C185" s="48"/>
      <c r="D185" s="48"/>
      <c r="E185" s="48"/>
      <c r="F185" s="47">
        <f t="shared" si="11"/>
        <v>1</v>
      </c>
      <c r="G185" s="47"/>
      <c r="H185" s="48"/>
      <c r="I185" s="49"/>
      <c r="J185" s="48"/>
      <c r="K185" s="48"/>
      <c r="L185" s="48"/>
      <c r="M185" s="48"/>
      <c r="N185" s="53"/>
      <c r="O185" s="53"/>
      <c r="P185" s="53"/>
    </row>
    <row r="186">
      <c r="A186" s="49"/>
      <c r="B186" s="48"/>
      <c r="C186" s="48"/>
      <c r="D186" s="48"/>
      <c r="E186" s="48"/>
      <c r="F186" s="47"/>
      <c r="G186" s="47"/>
      <c r="H186" s="48"/>
      <c r="I186" s="69"/>
      <c r="J186" s="48"/>
      <c r="K186" s="48"/>
      <c r="L186" s="48"/>
      <c r="M186" s="48"/>
      <c r="N186" s="53"/>
      <c r="O186" s="53"/>
      <c r="P186" s="53"/>
    </row>
    <row r="187">
      <c r="A187" s="49" t="s">
        <v>188</v>
      </c>
      <c r="B187" s="48"/>
      <c r="C187" s="48"/>
      <c r="D187" s="48"/>
      <c r="E187" s="48"/>
      <c r="F187" s="47">
        <f t="shared" ref="F187:F188" si="12">COUNTA(A187)</f>
        <v>1</v>
      </c>
      <c r="G187" s="47"/>
      <c r="H187" s="48"/>
      <c r="I187" s="49"/>
      <c r="J187" s="48"/>
      <c r="K187" s="48"/>
      <c r="L187" s="48"/>
      <c r="M187" s="48"/>
      <c r="N187" s="53"/>
      <c r="O187" s="53"/>
      <c r="P187" s="53"/>
    </row>
    <row r="188">
      <c r="A188" s="49" t="s">
        <v>189</v>
      </c>
      <c r="B188" s="48"/>
      <c r="C188" s="48"/>
      <c r="D188" s="48"/>
      <c r="E188" s="48"/>
      <c r="F188" s="47">
        <f t="shared" si="12"/>
        <v>1</v>
      </c>
      <c r="G188" s="47"/>
      <c r="H188" s="48"/>
      <c r="I188" s="49"/>
      <c r="J188" s="48"/>
      <c r="K188" s="48"/>
      <c r="L188" s="48"/>
      <c r="M188" s="48"/>
      <c r="N188" s="75"/>
      <c r="O188" s="75"/>
      <c r="P188" s="53"/>
    </row>
    <row r="189">
      <c r="A189" s="49" t="s">
        <v>190</v>
      </c>
      <c r="B189" s="48"/>
      <c r="C189" s="48"/>
      <c r="D189" s="48"/>
      <c r="E189" s="48"/>
      <c r="F189" s="61">
        <v>1.0</v>
      </c>
      <c r="G189" s="47"/>
      <c r="H189" s="48"/>
      <c r="I189" s="49"/>
      <c r="J189" s="48"/>
      <c r="K189" s="48"/>
      <c r="L189" s="48"/>
      <c r="M189" s="48"/>
      <c r="N189" s="53"/>
      <c r="O189" s="53"/>
      <c r="P189" s="53"/>
    </row>
    <row r="190">
      <c r="A190" s="49" t="s">
        <v>191</v>
      </c>
      <c r="B190" s="48"/>
      <c r="C190" s="48"/>
      <c r="D190" s="48"/>
      <c r="E190" s="48"/>
      <c r="F190" s="47">
        <f t="shared" ref="F190:F192" si="13">COUNTA(A190)</f>
        <v>1</v>
      </c>
      <c r="G190" s="47"/>
      <c r="H190" s="48"/>
      <c r="I190" s="49"/>
      <c r="J190" s="48"/>
      <c r="K190" s="48"/>
      <c r="L190" s="48"/>
      <c r="M190" s="48"/>
      <c r="N190" s="75"/>
      <c r="O190" s="75"/>
      <c r="P190" s="53"/>
    </row>
    <row r="191">
      <c r="A191" s="49" t="s">
        <v>192</v>
      </c>
      <c r="B191" s="48"/>
      <c r="C191" s="48"/>
      <c r="D191" s="48"/>
      <c r="E191" s="48"/>
      <c r="F191" s="47">
        <f t="shared" si="13"/>
        <v>1</v>
      </c>
      <c r="G191" s="48"/>
      <c r="H191" s="48"/>
      <c r="I191" s="49"/>
      <c r="J191" s="48"/>
      <c r="K191" s="48"/>
      <c r="L191" s="48"/>
      <c r="M191" s="48"/>
      <c r="N191" s="53"/>
      <c r="O191" s="53"/>
      <c r="P191" s="53"/>
    </row>
    <row r="192">
      <c r="A192" s="86" t="s">
        <v>193</v>
      </c>
      <c r="B192" s="48"/>
      <c r="C192" s="48"/>
      <c r="D192" s="48"/>
      <c r="E192" s="48"/>
      <c r="F192" s="47">
        <f t="shared" si="13"/>
        <v>1</v>
      </c>
      <c r="G192" s="61">
        <v>0.5</v>
      </c>
      <c r="H192" s="68"/>
      <c r="I192" s="67" t="s">
        <v>569</v>
      </c>
      <c r="J192" s="48"/>
      <c r="K192" s="48"/>
      <c r="L192" s="48"/>
      <c r="M192" s="48"/>
      <c r="N192" s="80">
        <v>1.0</v>
      </c>
      <c r="O192" s="80">
        <v>0.5</v>
      </c>
      <c r="P192" s="53"/>
    </row>
    <row r="193">
      <c r="A193" s="49"/>
      <c r="B193" s="48"/>
      <c r="C193" s="48"/>
      <c r="D193" s="48"/>
      <c r="E193" s="48"/>
      <c r="F193" s="47"/>
      <c r="G193" s="47"/>
      <c r="H193" s="68"/>
      <c r="I193" s="69" t="s">
        <v>570</v>
      </c>
      <c r="J193" s="48"/>
      <c r="K193" s="48"/>
      <c r="L193" s="48"/>
      <c r="M193" s="48"/>
      <c r="N193" s="80">
        <v>1.0</v>
      </c>
      <c r="O193" s="80"/>
      <c r="P193" s="53"/>
    </row>
    <row r="194">
      <c r="A194" s="86" t="s">
        <v>194</v>
      </c>
      <c r="B194" s="48"/>
      <c r="C194" s="48"/>
      <c r="D194" s="48"/>
      <c r="E194" s="48"/>
      <c r="F194" s="47">
        <f>COUNTA(A194)</f>
        <v>1</v>
      </c>
      <c r="G194" s="61">
        <v>0.5</v>
      </c>
      <c r="H194" s="68"/>
      <c r="I194" s="67" t="s">
        <v>571</v>
      </c>
      <c r="J194" s="48"/>
      <c r="K194" s="48"/>
      <c r="L194" s="48"/>
      <c r="M194" s="48"/>
      <c r="N194" s="81">
        <v>1.0</v>
      </c>
      <c r="O194" s="81">
        <v>0.5</v>
      </c>
      <c r="P194" s="53"/>
    </row>
    <row r="195">
      <c r="A195" s="49"/>
      <c r="B195" s="48"/>
      <c r="C195" s="48"/>
      <c r="D195" s="48"/>
      <c r="E195" s="48"/>
      <c r="F195" s="47"/>
      <c r="G195" s="47"/>
      <c r="H195" s="68"/>
      <c r="I195" s="69" t="s">
        <v>572</v>
      </c>
      <c r="J195" s="48"/>
      <c r="K195" s="48"/>
      <c r="L195" s="48"/>
      <c r="M195" s="48"/>
      <c r="N195" s="81">
        <v>1.0</v>
      </c>
      <c r="O195" s="81"/>
      <c r="P195" s="53"/>
    </row>
    <row r="196">
      <c r="A196" s="86" t="s">
        <v>195</v>
      </c>
      <c r="B196" s="48"/>
      <c r="C196" s="48"/>
      <c r="D196" s="48"/>
      <c r="E196" s="48"/>
      <c r="F196" s="47">
        <f>COUNTA(A196)</f>
        <v>1</v>
      </c>
      <c r="G196" s="61">
        <v>0.5</v>
      </c>
      <c r="H196" s="48"/>
      <c r="I196" s="67" t="s">
        <v>573</v>
      </c>
      <c r="J196" s="48"/>
      <c r="K196" s="48"/>
      <c r="L196" s="48"/>
      <c r="M196" s="48"/>
      <c r="N196" s="81">
        <v>1.0</v>
      </c>
      <c r="O196" s="81">
        <v>0.5</v>
      </c>
      <c r="P196" s="53"/>
    </row>
    <row r="197">
      <c r="A197" s="49"/>
      <c r="B197" s="48"/>
      <c r="C197" s="48"/>
      <c r="D197" s="48"/>
      <c r="E197" s="48"/>
      <c r="F197" s="47"/>
      <c r="G197" s="61"/>
      <c r="H197" s="48"/>
      <c r="I197" s="69" t="s">
        <v>574</v>
      </c>
      <c r="J197" s="48"/>
      <c r="K197" s="48"/>
      <c r="L197" s="48"/>
      <c r="M197" s="48"/>
      <c r="N197" s="81">
        <v>1.0</v>
      </c>
      <c r="O197" s="81"/>
      <c r="P197" s="53"/>
    </row>
    <row r="198">
      <c r="A198" s="49" t="s">
        <v>196</v>
      </c>
      <c r="B198" s="48"/>
      <c r="C198" s="48"/>
      <c r="D198" s="48"/>
      <c r="E198" s="48"/>
      <c r="F198" s="47">
        <f>COUNTA(A198)</f>
        <v>1</v>
      </c>
      <c r="G198" s="47"/>
      <c r="H198" s="48"/>
      <c r="I198" s="49"/>
      <c r="J198" s="48"/>
      <c r="K198" s="48"/>
      <c r="L198" s="48"/>
      <c r="M198" s="48"/>
      <c r="N198" s="75"/>
      <c r="O198" s="75"/>
      <c r="P198" s="53"/>
    </row>
    <row r="199">
      <c r="A199" s="49"/>
      <c r="B199" s="48"/>
      <c r="C199" s="48"/>
      <c r="D199" s="48"/>
      <c r="E199" s="48"/>
      <c r="F199" s="47"/>
      <c r="G199" s="48"/>
      <c r="H199" s="48"/>
      <c r="I199" s="49"/>
      <c r="J199" s="48"/>
      <c r="K199" s="48"/>
      <c r="L199" s="48"/>
      <c r="M199" s="48"/>
      <c r="N199" s="75"/>
      <c r="O199" s="75"/>
      <c r="P199" s="53"/>
    </row>
    <row r="200">
      <c r="A200" s="49" t="s">
        <v>197</v>
      </c>
      <c r="B200" s="48"/>
      <c r="C200" s="48"/>
      <c r="D200" s="48"/>
      <c r="E200" s="48"/>
      <c r="F200" s="47">
        <f t="shared" ref="F200:F203" si="14">COUNTA(A200)</f>
        <v>1</v>
      </c>
      <c r="G200" s="47"/>
      <c r="H200" s="48"/>
      <c r="I200" s="49"/>
      <c r="J200" s="48"/>
      <c r="K200" s="48"/>
      <c r="L200" s="48"/>
      <c r="M200" s="48"/>
      <c r="N200" s="75"/>
      <c r="O200" s="75"/>
      <c r="P200" s="53"/>
    </row>
    <row r="201">
      <c r="A201" s="60" t="s">
        <v>198</v>
      </c>
      <c r="B201" s="48"/>
      <c r="C201" s="48"/>
      <c r="D201" s="48"/>
      <c r="E201" s="48"/>
      <c r="F201" s="47">
        <f t="shared" si="14"/>
        <v>1</v>
      </c>
      <c r="G201" s="61">
        <v>1.0</v>
      </c>
      <c r="H201" s="48"/>
      <c r="I201" s="63" t="s">
        <v>575</v>
      </c>
      <c r="J201" s="48"/>
      <c r="K201" s="48"/>
      <c r="L201" s="48"/>
      <c r="M201" s="48"/>
      <c r="N201" s="81">
        <v>1.0</v>
      </c>
      <c r="O201" s="81">
        <v>1.0</v>
      </c>
      <c r="P201" s="53"/>
    </row>
    <row r="202">
      <c r="A202" s="60" t="s">
        <v>199</v>
      </c>
      <c r="B202" s="48"/>
      <c r="C202" s="48"/>
      <c r="D202" s="48"/>
      <c r="E202" s="48"/>
      <c r="F202" s="47">
        <f t="shared" si="14"/>
        <v>1</v>
      </c>
      <c r="G202" s="61">
        <v>1.0</v>
      </c>
      <c r="H202" s="48"/>
      <c r="I202" s="63" t="s">
        <v>576</v>
      </c>
      <c r="J202" s="48"/>
      <c r="K202" s="48"/>
      <c r="L202" s="48"/>
      <c r="M202" s="48"/>
      <c r="N202" s="80">
        <v>1.0</v>
      </c>
      <c r="O202" s="80">
        <v>1.0</v>
      </c>
      <c r="P202" s="53"/>
    </row>
    <row r="203">
      <c r="A203" s="60" t="s">
        <v>200</v>
      </c>
      <c r="B203" s="48"/>
      <c r="C203" s="48"/>
      <c r="D203" s="48"/>
      <c r="E203" s="48"/>
      <c r="F203" s="47">
        <f t="shared" si="14"/>
        <v>1</v>
      </c>
      <c r="G203" s="61">
        <v>1.0</v>
      </c>
      <c r="H203" s="48"/>
      <c r="I203" s="63" t="s">
        <v>577</v>
      </c>
      <c r="J203" s="48"/>
      <c r="K203" s="48"/>
      <c r="L203" s="48"/>
      <c r="M203" s="48"/>
      <c r="N203" s="81">
        <v>1.0</v>
      </c>
      <c r="O203" s="81">
        <v>1.0</v>
      </c>
      <c r="P203" s="53"/>
    </row>
    <row r="204">
      <c r="A204" s="49"/>
      <c r="B204" s="48"/>
      <c r="C204" s="48"/>
      <c r="D204" s="48"/>
      <c r="E204" s="48"/>
      <c r="F204" s="47"/>
      <c r="G204" s="47"/>
      <c r="H204" s="48"/>
      <c r="I204" s="49"/>
      <c r="J204" s="48"/>
      <c r="K204" s="48"/>
      <c r="L204" s="48"/>
      <c r="M204" s="48"/>
      <c r="N204" s="53"/>
      <c r="O204" s="53"/>
      <c r="P204" s="53"/>
    </row>
    <row r="205">
      <c r="A205" s="49" t="s">
        <v>201</v>
      </c>
      <c r="B205" s="48"/>
      <c r="C205" s="48"/>
      <c r="D205" s="48"/>
      <c r="E205" s="48"/>
      <c r="F205" s="61">
        <v>1.0</v>
      </c>
      <c r="G205" s="47"/>
      <c r="H205" s="48"/>
      <c r="I205" s="49"/>
      <c r="J205" s="48"/>
      <c r="K205" s="48"/>
      <c r="L205" s="48"/>
      <c r="M205" s="48"/>
      <c r="N205" s="75"/>
      <c r="O205" s="75"/>
      <c r="P205" s="53"/>
    </row>
    <row r="206">
      <c r="A206" s="49" t="s">
        <v>202</v>
      </c>
      <c r="B206" s="48"/>
      <c r="C206" s="48"/>
      <c r="D206" s="48"/>
      <c r="E206" s="48"/>
      <c r="F206" s="61">
        <v>1.0</v>
      </c>
      <c r="G206" s="47"/>
      <c r="H206" s="48"/>
      <c r="I206" s="49"/>
      <c r="J206" s="48"/>
      <c r="K206" s="48"/>
      <c r="L206" s="48"/>
      <c r="M206" s="48"/>
      <c r="N206" s="75"/>
      <c r="O206" s="75"/>
      <c r="P206" s="53"/>
    </row>
    <row r="207">
      <c r="A207" s="49" t="s">
        <v>203</v>
      </c>
      <c r="B207" s="48"/>
      <c r="C207" s="48"/>
      <c r="D207" s="48"/>
      <c r="E207" s="48"/>
      <c r="F207" s="68">
        <v>1.0</v>
      </c>
      <c r="G207" s="48"/>
      <c r="H207" s="48"/>
      <c r="I207" s="49"/>
      <c r="J207" s="48"/>
      <c r="K207" s="48"/>
      <c r="L207" s="48"/>
      <c r="M207" s="48"/>
      <c r="N207" s="75"/>
      <c r="O207" s="75"/>
      <c r="P207" s="53"/>
    </row>
    <row r="208">
      <c r="A208" s="49" t="s">
        <v>204</v>
      </c>
      <c r="B208" s="48"/>
      <c r="C208" s="57"/>
      <c r="D208" s="48"/>
      <c r="E208" s="48"/>
      <c r="F208" s="68">
        <v>1.0</v>
      </c>
      <c r="G208" s="48"/>
      <c r="H208" s="48"/>
      <c r="I208" s="49"/>
      <c r="J208" s="48"/>
      <c r="K208" s="48"/>
      <c r="L208" s="48"/>
      <c r="M208" s="48"/>
      <c r="N208" s="75"/>
      <c r="O208" s="75"/>
      <c r="P208" s="53"/>
    </row>
    <row r="209">
      <c r="A209" s="49"/>
      <c r="B209" s="48"/>
      <c r="C209" s="57"/>
      <c r="D209" s="48"/>
      <c r="E209" s="48"/>
      <c r="F209" s="48"/>
      <c r="G209" s="48"/>
      <c r="H209" s="48"/>
      <c r="I209" s="69" t="s">
        <v>578</v>
      </c>
      <c r="J209" s="48"/>
      <c r="K209" s="48"/>
      <c r="L209" s="48"/>
      <c r="M209" s="48"/>
      <c r="N209" s="80">
        <v>1.0</v>
      </c>
      <c r="O209" s="75"/>
      <c r="P209" s="53"/>
    </row>
    <row r="210">
      <c r="A210" s="49"/>
      <c r="B210" s="48"/>
      <c r="C210" s="57"/>
      <c r="D210" s="48"/>
      <c r="E210" s="48"/>
      <c r="F210" s="48"/>
      <c r="G210" s="48"/>
      <c r="H210" s="48"/>
      <c r="I210" s="69" t="s">
        <v>579</v>
      </c>
      <c r="J210" s="48"/>
      <c r="K210" s="48"/>
      <c r="L210" s="48"/>
      <c r="M210" s="48"/>
      <c r="N210" s="80">
        <v>1.0</v>
      </c>
      <c r="O210" s="75"/>
      <c r="P210" s="53"/>
    </row>
    <row r="211">
      <c r="A211" s="49"/>
      <c r="B211" s="48"/>
      <c r="C211" s="57"/>
      <c r="D211" s="48"/>
      <c r="E211" s="48"/>
      <c r="F211" s="48"/>
      <c r="G211" s="48"/>
      <c r="H211" s="48"/>
      <c r="I211" s="69" t="s">
        <v>580</v>
      </c>
      <c r="J211" s="48"/>
      <c r="K211" s="48"/>
      <c r="L211" s="48"/>
      <c r="M211" s="48"/>
      <c r="N211" s="80">
        <v>1.0</v>
      </c>
      <c r="O211" s="75"/>
      <c r="P211" s="53"/>
    </row>
    <row r="212">
      <c r="A212" s="49"/>
      <c r="B212" s="48"/>
      <c r="C212" s="57"/>
      <c r="D212" s="48"/>
      <c r="E212" s="48"/>
      <c r="F212" s="48"/>
      <c r="G212" s="48"/>
      <c r="H212" s="48"/>
      <c r="I212" s="69" t="s">
        <v>581</v>
      </c>
      <c r="J212" s="48"/>
      <c r="K212" s="48"/>
      <c r="L212" s="48"/>
      <c r="M212" s="48"/>
      <c r="N212" s="80">
        <v>1.0</v>
      </c>
      <c r="O212" s="75"/>
      <c r="P212" s="53"/>
    </row>
    <row r="213">
      <c r="A213" s="49"/>
      <c r="B213" s="48"/>
      <c r="C213" s="57"/>
      <c r="D213" s="48"/>
      <c r="E213" s="48"/>
      <c r="F213" s="48"/>
      <c r="G213" s="48"/>
      <c r="H213" s="48"/>
      <c r="I213" s="69" t="s">
        <v>582</v>
      </c>
      <c r="J213" s="48"/>
      <c r="K213" s="48"/>
      <c r="L213" s="48"/>
      <c r="M213" s="48"/>
      <c r="N213" s="80">
        <v>1.0</v>
      </c>
      <c r="O213" s="75"/>
      <c r="P213" s="53"/>
    </row>
    <row r="214">
      <c r="A214" s="49"/>
      <c r="B214" s="48"/>
      <c r="C214" s="57"/>
      <c r="D214" s="48"/>
      <c r="E214" s="48"/>
      <c r="F214" s="48"/>
      <c r="G214" s="48"/>
      <c r="H214" s="48"/>
      <c r="I214" s="49"/>
      <c r="J214" s="48"/>
      <c r="K214" s="48"/>
      <c r="L214" s="48"/>
      <c r="M214" s="48"/>
      <c r="N214" s="75"/>
      <c r="O214" s="75"/>
      <c r="P214" s="53"/>
    </row>
    <row r="215">
      <c r="A215" s="49"/>
      <c r="B215" s="48"/>
      <c r="C215" s="57"/>
      <c r="D215" s="48"/>
      <c r="E215" s="48"/>
      <c r="F215" s="48"/>
      <c r="G215" s="48"/>
      <c r="H215" s="48"/>
      <c r="I215" s="49"/>
      <c r="J215" s="48"/>
      <c r="K215" s="48"/>
      <c r="L215" s="48"/>
      <c r="M215" s="48"/>
      <c r="N215" s="80"/>
      <c r="O215" s="75"/>
      <c r="P215" s="53"/>
    </row>
    <row r="216">
      <c r="A216" s="49"/>
      <c r="B216" s="48"/>
      <c r="C216" s="57"/>
      <c r="D216" s="48"/>
      <c r="E216" s="48"/>
      <c r="F216" s="48"/>
      <c r="G216" s="48"/>
      <c r="H216" s="48"/>
      <c r="I216" s="49"/>
      <c r="J216" s="48"/>
      <c r="K216" s="48"/>
      <c r="L216" s="48"/>
      <c r="M216" s="48"/>
      <c r="N216" s="80"/>
      <c r="O216" s="75"/>
      <c r="P216" s="53"/>
    </row>
    <row r="217">
      <c r="A217" s="49"/>
      <c r="B217" s="48"/>
      <c r="C217" s="57"/>
      <c r="D217" s="48"/>
      <c r="E217" s="48"/>
      <c r="F217" s="48"/>
      <c r="G217" s="48"/>
      <c r="H217" s="48"/>
      <c r="I217" s="49"/>
      <c r="J217" s="48"/>
      <c r="K217" s="48"/>
      <c r="L217" s="48"/>
      <c r="M217" s="48"/>
      <c r="N217" s="75"/>
      <c r="O217" s="75"/>
      <c r="P217" s="53"/>
    </row>
    <row r="218">
      <c r="A218" s="49"/>
      <c r="B218" s="48"/>
      <c r="C218" s="57"/>
      <c r="D218" s="48"/>
      <c r="E218" s="48"/>
      <c r="F218" s="48"/>
      <c r="G218" s="48"/>
      <c r="H218" s="48"/>
      <c r="I218" s="49"/>
      <c r="J218" s="48"/>
      <c r="K218" s="48"/>
      <c r="L218" s="48"/>
      <c r="M218" s="48"/>
      <c r="N218" s="75"/>
      <c r="O218" s="75"/>
      <c r="P218" s="53"/>
    </row>
    <row r="219">
      <c r="A219" s="82" t="s">
        <v>102</v>
      </c>
      <c r="B219" s="82" t="s">
        <v>102</v>
      </c>
      <c r="C219" s="82" t="s">
        <v>102</v>
      </c>
      <c r="D219" s="82" t="s">
        <v>102</v>
      </c>
      <c r="E219" s="82" t="s">
        <v>102</v>
      </c>
      <c r="F219" s="82" t="s">
        <v>102</v>
      </c>
      <c r="G219" s="82" t="s">
        <v>102</v>
      </c>
      <c r="H219" s="82" t="s">
        <v>102</v>
      </c>
      <c r="I219" s="82" t="s">
        <v>102</v>
      </c>
      <c r="J219" s="82" t="s">
        <v>102</v>
      </c>
      <c r="K219" s="82" t="s">
        <v>102</v>
      </c>
      <c r="L219" s="82" t="s">
        <v>102</v>
      </c>
      <c r="M219" s="82" t="s">
        <v>102</v>
      </c>
      <c r="N219" s="83" t="s">
        <v>102</v>
      </c>
      <c r="O219" s="83" t="s">
        <v>102</v>
      </c>
      <c r="P219" s="3"/>
    </row>
    <row r="220">
      <c r="A220" s="82"/>
      <c r="B220" s="82"/>
      <c r="C220" s="82"/>
      <c r="D220" s="82"/>
      <c r="E220" s="82"/>
      <c r="F220" s="82"/>
      <c r="G220" s="82"/>
      <c r="H220" s="82"/>
      <c r="I220" s="82"/>
      <c r="J220" s="82"/>
      <c r="K220" s="82"/>
      <c r="L220" s="82"/>
      <c r="M220" s="82"/>
      <c r="N220" s="83"/>
      <c r="O220" s="83"/>
      <c r="P220" s="3"/>
    </row>
    <row r="221">
      <c r="A221" s="97" t="s">
        <v>205</v>
      </c>
      <c r="B221" s="92"/>
      <c r="C221" s="92"/>
      <c r="D221" s="92"/>
      <c r="E221" s="92"/>
      <c r="F221" s="92"/>
      <c r="G221" s="92"/>
      <c r="H221" s="92"/>
      <c r="I221" s="93"/>
      <c r="J221" s="92"/>
      <c r="K221" s="92"/>
      <c r="L221" s="92"/>
      <c r="M221" s="92"/>
      <c r="N221" s="59"/>
      <c r="O221" s="59"/>
      <c r="P221" s="59"/>
      <c r="Q221" s="74"/>
      <c r="R221" s="74"/>
      <c r="S221" s="74"/>
      <c r="T221" s="74"/>
      <c r="U221" s="74"/>
      <c r="V221" s="74"/>
      <c r="W221" s="74"/>
      <c r="X221" s="74"/>
      <c r="Y221" s="74"/>
      <c r="Z221" s="74"/>
    </row>
    <row r="222">
      <c r="A222" s="98" t="s">
        <v>27</v>
      </c>
      <c r="B222" s="91">
        <f t="shared" ref="B222:G222" si="15">sumUpToRowWithEnd(B233:B1116)</f>
        <v>23</v>
      </c>
      <c r="C222" s="91">
        <f t="shared" si="15"/>
        <v>11</v>
      </c>
      <c r="D222" s="91">
        <f t="shared" si="15"/>
        <v>26</v>
      </c>
      <c r="E222" s="91">
        <f t="shared" si="15"/>
        <v>13</v>
      </c>
      <c r="F222" s="91">
        <f t="shared" si="15"/>
        <v>27</v>
      </c>
      <c r="G222" s="91">
        <f t="shared" si="15"/>
        <v>5.5</v>
      </c>
      <c r="H222" s="92"/>
      <c r="I222" s="93"/>
      <c r="J222" s="91">
        <f t="shared" ref="J222:O222" si="16">sumUpToRowWithEnd(J233:J1116)</f>
        <v>12</v>
      </c>
      <c r="K222" s="91">
        <f t="shared" si="16"/>
        <v>9.5</v>
      </c>
      <c r="L222" s="91">
        <f t="shared" si="16"/>
        <v>22.5</v>
      </c>
      <c r="M222" s="91">
        <f t="shared" si="16"/>
        <v>8</v>
      </c>
      <c r="N222" s="50">
        <f t="shared" si="16"/>
        <v>20</v>
      </c>
      <c r="O222" s="50">
        <f t="shared" si="16"/>
        <v>6</v>
      </c>
      <c r="P222" s="59"/>
      <c r="Q222" s="74"/>
      <c r="R222" s="74"/>
      <c r="S222" s="74"/>
      <c r="T222" s="74"/>
      <c r="U222" s="74"/>
      <c r="V222" s="74"/>
      <c r="W222" s="74"/>
      <c r="X222" s="74"/>
      <c r="Y222" s="74"/>
      <c r="Z222" s="74"/>
    </row>
    <row r="223">
      <c r="A223" s="51" t="s">
        <v>28</v>
      </c>
      <c r="B223" s="52">
        <f>K222/J222</f>
        <v>0.7916666667</v>
      </c>
      <c r="C223" s="48"/>
      <c r="D223" s="48"/>
      <c r="E223" s="48"/>
      <c r="F223" s="48"/>
      <c r="G223" s="48"/>
      <c r="H223" s="48"/>
      <c r="I223" s="49"/>
      <c r="J223" s="48"/>
      <c r="K223" s="48"/>
      <c r="L223" s="48"/>
      <c r="M223" s="48"/>
      <c r="N223" s="53"/>
      <c r="O223" s="53"/>
      <c r="P223" s="53"/>
    </row>
    <row r="224">
      <c r="A224" s="51" t="s">
        <v>29</v>
      </c>
      <c r="B224" s="52">
        <f>C222/B222</f>
        <v>0.4782608696</v>
      </c>
      <c r="C224" s="48"/>
      <c r="D224" s="48"/>
      <c r="E224" s="48"/>
      <c r="F224" s="48"/>
      <c r="G224" s="48"/>
      <c r="H224" s="48"/>
      <c r="I224" s="49"/>
      <c r="J224" s="48"/>
      <c r="K224" s="48"/>
      <c r="L224" s="48"/>
      <c r="M224" s="48"/>
      <c r="N224" s="53"/>
      <c r="O224" s="53"/>
      <c r="P224" s="53"/>
    </row>
    <row r="225">
      <c r="A225" s="51" t="s">
        <v>30</v>
      </c>
      <c r="B225" s="52">
        <f>2*B223*B224/(B223+B224)</f>
        <v>0.5962910128</v>
      </c>
      <c r="C225" s="48"/>
      <c r="D225" s="48"/>
      <c r="E225" s="48"/>
      <c r="F225" s="48"/>
      <c r="G225" s="48"/>
      <c r="H225" s="48"/>
      <c r="I225" s="49"/>
      <c r="J225" s="48"/>
      <c r="K225" s="48"/>
      <c r="L225" s="48"/>
      <c r="M225" s="48"/>
      <c r="N225" s="53"/>
      <c r="O225" s="53"/>
      <c r="P225" s="53"/>
    </row>
    <row r="226">
      <c r="A226" s="51" t="s">
        <v>31</v>
      </c>
      <c r="B226" s="52">
        <f>M222/L222</f>
        <v>0.3555555556</v>
      </c>
      <c r="C226" s="48"/>
      <c r="D226" s="48"/>
      <c r="E226" s="48"/>
      <c r="F226" s="48"/>
      <c r="G226" s="48"/>
      <c r="H226" s="48"/>
      <c r="I226" s="49"/>
      <c r="J226" s="48"/>
      <c r="K226" s="48"/>
      <c r="L226" s="48"/>
      <c r="M226" s="48"/>
      <c r="N226" s="53"/>
      <c r="O226" s="53"/>
      <c r="P226" s="53"/>
    </row>
    <row r="227">
      <c r="A227" s="51" t="s">
        <v>32</v>
      </c>
      <c r="B227" s="52">
        <f>E222/D222</f>
        <v>0.5</v>
      </c>
      <c r="C227" s="48"/>
      <c r="D227" s="48"/>
      <c r="E227" s="48"/>
      <c r="F227" s="48"/>
      <c r="G227" s="48"/>
      <c r="H227" s="48"/>
      <c r="I227" s="49"/>
      <c r="J227" s="48"/>
      <c r="K227" s="48"/>
      <c r="L227" s="48"/>
      <c r="M227" s="48"/>
      <c r="N227" s="53"/>
      <c r="O227" s="53"/>
      <c r="P227" s="53"/>
    </row>
    <row r="228">
      <c r="A228" s="51" t="s">
        <v>33</v>
      </c>
      <c r="B228" s="52">
        <f>2*B226*B227/(B226+B227)</f>
        <v>0.4155844156</v>
      </c>
      <c r="C228" s="48"/>
      <c r="D228" s="48"/>
      <c r="E228" s="48"/>
      <c r="F228" s="48"/>
      <c r="G228" s="48"/>
      <c r="H228" s="48"/>
      <c r="I228" s="49"/>
      <c r="J228" s="48"/>
      <c r="K228" s="48"/>
      <c r="L228" s="48"/>
      <c r="M228" s="48"/>
      <c r="N228" s="53"/>
      <c r="O228" s="53"/>
      <c r="P228" s="53"/>
    </row>
    <row r="229">
      <c r="A229" s="51" t="s">
        <v>34</v>
      </c>
      <c r="B229" s="52">
        <f>O222/N222</f>
        <v>0.3</v>
      </c>
      <c r="C229" s="48"/>
      <c r="D229" s="48"/>
      <c r="E229" s="48"/>
      <c r="F229" s="48"/>
      <c r="G229" s="48"/>
      <c r="H229" s="48"/>
      <c r="I229" s="49"/>
      <c r="J229" s="48"/>
      <c r="K229" s="48"/>
      <c r="L229" s="48"/>
      <c r="M229" s="48"/>
      <c r="N229" s="53"/>
      <c r="O229" s="53"/>
      <c r="P229" s="53"/>
    </row>
    <row r="230">
      <c r="A230" s="51" t="s">
        <v>35</v>
      </c>
      <c r="B230" s="52">
        <f>G222/F222</f>
        <v>0.2037037037</v>
      </c>
      <c r="C230" s="48"/>
      <c r="D230" s="48"/>
      <c r="E230" s="48"/>
      <c r="F230" s="48"/>
      <c r="G230" s="48"/>
      <c r="H230" s="48"/>
      <c r="I230" s="49"/>
      <c r="J230" s="48"/>
      <c r="K230" s="48"/>
      <c r="L230" s="48"/>
      <c r="M230" s="48"/>
      <c r="N230" s="53"/>
      <c r="O230" s="53"/>
      <c r="P230" s="53"/>
    </row>
    <row r="231">
      <c r="A231" s="54" t="s">
        <v>36</v>
      </c>
      <c r="B231" s="55">
        <f>2*B229*B230/(B229+B230)</f>
        <v>0.2426470588</v>
      </c>
      <c r="C231" s="48"/>
      <c r="D231" s="48"/>
      <c r="E231" s="48"/>
      <c r="F231" s="48"/>
      <c r="G231" s="48"/>
      <c r="H231" s="48"/>
      <c r="I231" s="49"/>
      <c r="J231" s="48"/>
      <c r="K231" s="48"/>
      <c r="L231" s="48"/>
      <c r="M231" s="48"/>
      <c r="N231" s="53"/>
      <c r="O231" s="53"/>
      <c r="P231" s="53"/>
    </row>
    <row r="232">
      <c r="A232" s="49"/>
      <c r="B232" s="48"/>
      <c r="C232" s="48"/>
      <c r="D232" s="48"/>
      <c r="E232" s="48"/>
      <c r="F232" s="48"/>
      <c r="G232" s="48"/>
      <c r="H232" s="48"/>
      <c r="I232" s="49"/>
      <c r="J232" s="48"/>
      <c r="K232" s="48"/>
      <c r="L232" s="48"/>
      <c r="M232" s="48"/>
      <c r="N232" s="53"/>
      <c r="O232" s="53"/>
      <c r="P232" s="53"/>
    </row>
    <row r="233">
      <c r="A233" s="95" t="s">
        <v>37</v>
      </c>
      <c r="B233" s="92" t="s">
        <v>38</v>
      </c>
      <c r="C233" s="92" t="s">
        <v>39</v>
      </c>
      <c r="D233" s="92" t="s">
        <v>40</v>
      </c>
      <c r="E233" s="92" t="s">
        <v>41</v>
      </c>
      <c r="F233" s="92" t="s">
        <v>42</v>
      </c>
      <c r="G233" s="92" t="s">
        <v>43</v>
      </c>
      <c r="H233" s="92" t="s">
        <v>44</v>
      </c>
      <c r="I233" s="93"/>
      <c r="J233" s="92" t="s">
        <v>38</v>
      </c>
      <c r="K233" s="92" t="s">
        <v>39</v>
      </c>
      <c r="L233" s="92" t="s">
        <v>40</v>
      </c>
      <c r="M233" s="92" t="s">
        <v>41</v>
      </c>
      <c r="N233" s="59" t="s">
        <v>42</v>
      </c>
      <c r="O233" s="59" t="s">
        <v>43</v>
      </c>
      <c r="P233" s="59" t="s">
        <v>45</v>
      </c>
      <c r="Q233" s="74"/>
      <c r="R233" s="74"/>
      <c r="S233" s="74"/>
      <c r="T233" s="74"/>
      <c r="U233" s="74"/>
      <c r="V233" s="74"/>
      <c r="W233" s="74"/>
      <c r="X233" s="74"/>
      <c r="Y233" s="74"/>
      <c r="Z233" s="74"/>
    </row>
    <row r="234">
      <c r="A234" s="49" t="s">
        <v>206</v>
      </c>
      <c r="B234" s="47">
        <v>1.0</v>
      </c>
      <c r="C234" s="47"/>
      <c r="D234" s="61">
        <v>2.0</v>
      </c>
      <c r="E234" s="47"/>
      <c r="F234" s="48"/>
      <c r="G234" s="48"/>
      <c r="H234" s="48"/>
      <c r="I234" s="49"/>
      <c r="J234" s="47"/>
      <c r="K234" s="47"/>
      <c r="L234" s="47"/>
      <c r="M234" s="47"/>
      <c r="N234" s="53"/>
      <c r="O234" s="53"/>
      <c r="P234" s="53"/>
    </row>
    <row r="235">
      <c r="A235" s="49" t="s">
        <v>583</v>
      </c>
      <c r="B235" s="47">
        <v>1.0</v>
      </c>
      <c r="C235" s="61"/>
      <c r="D235" s="61">
        <v>2.0</v>
      </c>
      <c r="E235" s="61"/>
      <c r="F235" s="48"/>
      <c r="G235" s="48"/>
      <c r="H235" s="48"/>
      <c r="I235" s="49"/>
      <c r="J235" s="47"/>
      <c r="K235" s="47"/>
      <c r="L235" s="47"/>
      <c r="M235" s="47"/>
      <c r="N235" s="53"/>
      <c r="O235" s="53"/>
      <c r="P235" s="53"/>
    </row>
    <row r="236">
      <c r="A236" s="60" t="s">
        <v>584</v>
      </c>
      <c r="B236" s="47">
        <v>1.0</v>
      </c>
      <c r="C236" s="61">
        <v>1.0</v>
      </c>
      <c r="D236" s="61">
        <v>3.0</v>
      </c>
      <c r="E236" s="61">
        <v>3.0</v>
      </c>
      <c r="F236" s="48"/>
      <c r="G236" s="48"/>
      <c r="H236" s="48"/>
      <c r="I236" s="63" t="s">
        <v>585</v>
      </c>
      <c r="J236" s="68">
        <v>1.0</v>
      </c>
      <c r="K236" s="68">
        <v>1.0</v>
      </c>
      <c r="L236" s="68">
        <v>3.0</v>
      </c>
      <c r="M236" s="68"/>
      <c r="N236" s="53"/>
      <c r="O236" s="53"/>
      <c r="P236" s="53"/>
    </row>
    <row r="237">
      <c r="A237" s="49" t="s">
        <v>586</v>
      </c>
      <c r="B237" s="47">
        <v>1.0</v>
      </c>
      <c r="C237" s="48"/>
      <c r="D237" s="68">
        <v>4.0</v>
      </c>
      <c r="E237" s="48"/>
      <c r="F237" s="48"/>
      <c r="G237" s="48"/>
      <c r="H237" s="48"/>
      <c r="I237" s="49"/>
      <c r="J237" s="48"/>
      <c r="K237" s="48"/>
      <c r="L237" s="48"/>
      <c r="M237" s="48"/>
      <c r="N237" s="53"/>
      <c r="O237" s="53"/>
      <c r="P237" s="53"/>
    </row>
    <row r="238">
      <c r="A238" s="60" t="s">
        <v>213</v>
      </c>
      <c r="B238" s="47">
        <v>1.0</v>
      </c>
      <c r="C238" s="68">
        <v>1.0</v>
      </c>
      <c r="D238" s="68">
        <v>2.0</v>
      </c>
      <c r="E238" s="68">
        <v>2.0</v>
      </c>
      <c r="F238" s="48"/>
      <c r="G238" s="48"/>
      <c r="H238" s="48"/>
      <c r="I238" s="64" t="s">
        <v>587</v>
      </c>
      <c r="J238" s="68">
        <v>1.0</v>
      </c>
      <c r="K238" s="68">
        <v>1.0</v>
      </c>
      <c r="L238" s="68">
        <v>2.5</v>
      </c>
      <c r="M238" s="68"/>
      <c r="N238" s="53"/>
      <c r="O238" s="53"/>
      <c r="P238" s="53"/>
    </row>
    <row r="239">
      <c r="A239" s="49"/>
      <c r="B239" s="48"/>
      <c r="C239" s="48"/>
      <c r="D239" s="48"/>
      <c r="E239" s="48"/>
      <c r="F239" s="48"/>
      <c r="G239" s="48"/>
      <c r="H239" s="48"/>
      <c r="I239" s="69" t="s">
        <v>588</v>
      </c>
      <c r="J239" s="68">
        <v>1.0</v>
      </c>
      <c r="K239" s="48"/>
      <c r="L239" s="68">
        <v>4.0</v>
      </c>
      <c r="M239" s="48"/>
      <c r="N239" s="53"/>
      <c r="O239" s="53"/>
      <c r="P239" s="53"/>
    </row>
    <row r="240">
      <c r="A240" s="49"/>
      <c r="B240" s="48"/>
      <c r="C240" s="48"/>
      <c r="D240" s="48"/>
      <c r="E240" s="48"/>
      <c r="F240" s="48"/>
      <c r="G240" s="48"/>
      <c r="H240" s="48"/>
      <c r="I240" s="49"/>
      <c r="J240" s="68"/>
      <c r="K240" s="48"/>
      <c r="L240" s="68"/>
      <c r="M240" s="48"/>
      <c r="N240" s="53"/>
      <c r="O240" s="53"/>
      <c r="P240" s="53"/>
    </row>
    <row r="241">
      <c r="A241" s="49"/>
      <c r="B241" s="48"/>
      <c r="C241" s="48"/>
      <c r="D241" s="48"/>
      <c r="E241" s="48"/>
      <c r="F241" s="48"/>
      <c r="G241" s="48"/>
      <c r="H241" s="48"/>
      <c r="I241" s="49"/>
      <c r="J241" s="48"/>
      <c r="K241" s="48"/>
      <c r="L241" s="48"/>
      <c r="M241" s="48"/>
      <c r="N241" s="53"/>
      <c r="O241" s="53"/>
      <c r="P241" s="53"/>
    </row>
    <row r="242">
      <c r="A242" s="95" t="s">
        <v>52</v>
      </c>
      <c r="B242" s="92"/>
      <c r="C242" s="92"/>
      <c r="D242" s="92"/>
      <c r="E242" s="92"/>
      <c r="F242" s="92"/>
      <c r="G242" s="92"/>
      <c r="H242" s="92"/>
      <c r="I242" s="93"/>
      <c r="J242" s="92"/>
      <c r="K242" s="92"/>
      <c r="L242" s="92"/>
      <c r="M242" s="92"/>
      <c r="N242" s="59"/>
      <c r="O242" s="59"/>
      <c r="P242" s="59"/>
      <c r="Q242" s="74"/>
      <c r="R242" s="74"/>
      <c r="S242" s="74"/>
      <c r="T242" s="74"/>
      <c r="U242" s="74"/>
      <c r="V242" s="74"/>
      <c r="W242" s="74"/>
      <c r="X242" s="74"/>
      <c r="Y242" s="74"/>
      <c r="Z242" s="74"/>
    </row>
    <row r="243">
      <c r="A243" s="49" t="s">
        <v>216</v>
      </c>
      <c r="B243" s="47">
        <v>1.0</v>
      </c>
      <c r="C243" s="61"/>
      <c r="D243" s="47">
        <v>0.0</v>
      </c>
      <c r="E243" s="47"/>
      <c r="F243" s="48"/>
      <c r="G243" s="48"/>
      <c r="H243" s="48"/>
      <c r="I243" s="64"/>
      <c r="J243" s="61"/>
      <c r="K243" s="61"/>
      <c r="L243" s="61"/>
      <c r="M243" s="47"/>
      <c r="N243" s="53"/>
      <c r="O243" s="53"/>
      <c r="P243" s="75"/>
    </row>
    <row r="244">
      <c r="A244" s="60" t="s">
        <v>218</v>
      </c>
      <c r="B244" s="47">
        <v>1.0</v>
      </c>
      <c r="C244" s="61">
        <v>1.0</v>
      </c>
      <c r="D244" s="61">
        <v>0.0</v>
      </c>
      <c r="E244" s="47"/>
      <c r="F244" s="48"/>
      <c r="G244" s="48"/>
      <c r="H244" s="47"/>
      <c r="I244" s="69" t="s">
        <v>589</v>
      </c>
      <c r="J244" s="68">
        <v>1.0</v>
      </c>
      <c r="K244" s="68">
        <v>1.0</v>
      </c>
      <c r="L244" s="68">
        <v>1.0</v>
      </c>
      <c r="M244" s="68">
        <v>0.5</v>
      </c>
      <c r="N244" s="53"/>
      <c r="O244" s="53"/>
      <c r="P244" s="53"/>
    </row>
    <row r="245">
      <c r="A245" s="60" t="s">
        <v>220</v>
      </c>
      <c r="B245" s="47">
        <v>1.0</v>
      </c>
      <c r="C245" s="61">
        <v>1.0</v>
      </c>
      <c r="D245" s="61">
        <v>1.0</v>
      </c>
      <c r="E245" s="61">
        <v>1.0</v>
      </c>
      <c r="F245" s="48"/>
      <c r="G245" s="48"/>
      <c r="H245" s="48"/>
      <c r="I245" s="64" t="s">
        <v>590</v>
      </c>
      <c r="J245" s="68">
        <v>1.0</v>
      </c>
      <c r="K245" s="68">
        <v>1.0</v>
      </c>
      <c r="L245" s="68">
        <v>2.0</v>
      </c>
      <c r="M245" s="68">
        <v>1.0</v>
      </c>
      <c r="N245" s="53"/>
      <c r="O245" s="53"/>
      <c r="P245" s="53"/>
    </row>
    <row r="246">
      <c r="A246" s="79" t="s">
        <v>222</v>
      </c>
      <c r="B246" s="47">
        <v>1.0</v>
      </c>
      <c r="C246" s="61">
        <v>0.5</v>
      </c>
      <c r="D246" s="61">
        <v>4.0</v>
      </c>
      <c r="E246" s="61">
        <v>2.0</v>
      </c>
      <c r="F246" s="48"/>
      <c r="G246" s="48"/>
      <c r="H246" s="47"/>
      <c r="I246" s="49"/>
      <c r="J246" s="47"/>
      <c r="K246" s="47"/>
      <c r="L246" s="47"/>
      <c r="M246" s="47"/>
      <c r="N246" s="53"/>
      <c r="O246" s="53"/>
      <c r="P246" s="75"/>
    </row>
    <row r="247">
      <c r="A247" s="60" t="s">
        <v>591</v>
      </c>
      <c r="B247" s="47">
        <v>1.0</v>
      </c>
      <c r="C247" s="61">
        <v>1.0</v>
      </c>
      <c r="D247" s="47">
        <v>0.0</v>
      </c>
      <c r="E247" s="47"/>
      <c r="F247" s="48"/>
      <c r="G247" s="48"/>
      <c r="H247" s="48"/>
      <c r="I247" s="69" t="s">
        <v>592</v>
      </c>
      <c r="J247" s="61">
        <v>1.0</v>
      </c>
      <c r="K247" s="61">
        <v>1.0</v>
      </c>
      <c r="L247" s="61">
        <v>1.0</v>
      </c>
      <c r="M247" s="61"/>
      <c r="N247" s="53"/>
      <c r="O247" s="53"/>
      <c r="P247" s="75"/>
    </row>
    <row r="248">
      <c r="A248" s="64" t="s">
        <v>593</v>
      </c>
      <c r="B248" s="47">
        <v>1.0</v>
      </c>
      <c r="C248" s="61">
        <v>0.5</v>
      </c>
      <c r="D248" s="61">
        <v>2.0</v>
      </c>
      <c r="E248" s="61">
        <v>2.0</v>
      </c>
      <c r="F248" s="48"/>
      <c r="G248" s="48"/>
      <c r="H248" s="48"/>
      <c r="I248" s="64" t="s">
        <v>594</v>
      </c>
      <c r="J248" s="68">
        <v>1.0</v>
      </c>
      <c r="K248" s="68">
        <v>1.0</v>
      </c>
      <c r="L248" s="68">
        <v>2.0</v>
      </c>
      <c r="M248" s="68">
        <v>2.0</v>
      </c>
      <c r="N248" s="53"/>
      <c r="O248" s="53"/>
      <c r="P248" s="53"/>
    </row>
    <row r="249">
      <c r="A249" s="49" t="s">
        <v>595</v>
      </c>
      <c r="B249" s="47">
        <v>1.0</v>
      </c>
      <c r="C249" s="61"/>
      <c r="D249" s="61">
        <v>0.0</v>
      </c>
      <c r="E249" s="47"/>
      <c r="F249" s="48"/>
      <c r="G249" s="48"/>
      <c r="H249" s="48"/>
      <c r="I249" s="69"/>
      <c r="J249" s="68"/>
      <c r="K249" s="68"/>
      <c r="L249" s="68"/>
      <c r="M249" s="68"/>
      <c r="N249" s="53"/>
      <c r="O249" s="53"/>
      <c r="P249" s="53"/>
    </row>
    <row r="250">
      <c r="A250" s="49" t="s">
        <v>596</v>
      </c>
      <c r="B250" s="47">
        <v>1.0</v>
      </c>
      <c r="C250" s="61"/>
      <c r="D250" s="61">
        <v>0.0</v>
      </c>
      <c r="E250" s="47"/>
      <c r="F250" s="48"/>
      <c r="G250" s="48"/>
      <c r="H250" s="47"/>
      <c r="I250" s="69"/>
      <c r="J250" s="68"/>
      <c r="K250" s="68"/>
      <c r="L250" s="68"/>
      <c r="M250" s="68"/>
      <c r="N250" s="53"/>
      <c r="O250" s="53"/>
      <c r="P250" s="53"/>
    </row>
    <row r="251">
      <c r="A251" s="60" t="s">
        <v>597</v>
      </c>
      <c r="B251" s="47">
        <v>1.0</v>
      </c>
      <c r="C251" s="61">
        <v>1.0</v>
      </c>
      <c r="D251" s="61">
        <v>0.0</v>
      </c>
      <c r="E251" s="47"/>
      <c r="F251" s="48"/>
      <c r="G251" s="48"/>
      <c r="H251" s="48"/>
      <c r="I251" s="76" t="s">
        <v>598</v>
      </c>
      <c r="J251" s="68">
        <v>1.0</v>
      </c>
      <c r="K251" s="68">
        <v>1.0</v>
      </c>
      <c r="L251" s="48"/>
      <c r="M251" s="48"/>
      <c r="N251" s="53"/>
      <c r="O251" s="53"/>
      <c r="P251" s="53"/>
    </row>
    <row r="252">
      <c r="A252" s="64" t="s">
        <v>599</v>
      </c>
      <c r="B252" s="47">
        <v>1.0</v>
      </c>
      <c r="C252" s="47"/>
      <c r="D252" s="61">
        <v>1.0</v>
      </c>
      <c r="E252" s="61">
        <v>0.5</v>
      </c>
      <c r="F252" s="48"/>
      <c r="G252" s="48"/>
      <c r="H252" s="47"/>
      <c r="I252" s="49"/>
      <c r="J252" s="47"/>
      <c r="K252" s="47"/>
      <c r="L252" s="47"/>
      <c r="M252" s="47"/>
      <c r="N252" s="53"/>
      <c r="O252" s="53"/>
      <c r="P252" s="75"/>
    </row>
    <row r="253">
      <c r="A253" s="60" t="s">
        <v>600</v>
      </c>
      <c r="B253" s="47">
        <v>1.0</v>
      </c>
      <c r="C253" s="61">
        <v>1.0</v>
      </c>
      <c r="D253" s="47">
        <v>1.0</v>
      </c>
      <c r="E253" s="61">
        <v>1.0</v>
      </c>
      <c r="F253" s="48"/>
      <c r="G253" s="48"/>
      <c r="H253" s="48"/>
      <c r="I253" s="63" t="s">
        <v>601</v>
      </c>
      <c r="J253" s="61">
        <v>1.0</v>
      </c>
      <c r="K253" s="61">
        <v>1.0</v>
      </c>
      <c r="L253" s="61">
        <v>2.0</v>
      </c>
      <c r="M253" s="61">
        <v>1.5</v>
      </c>
      <c r="N253" s="53"/>
      <c r="O253" s="53"/>
      <c r="P253" s="75"/>
    </row>
    <row r="254">
      <c r="A254" s="64" t="s">
        <v>602</v>
      </c>
      <c r="B254" s="47">
        <v>1.0</v>
      </c>
      <c r="C254" s="61">
        <v>1.0</v>
      </c>
      <c r="D254" s="61">
        <v>2.0</v>
      </c>
      <c r="E254" s="61">
        <v>1.5</v>
      </c>
      <c r="F254" s="48"/>
      <c r="G254" s="48"/>
      <c r="H254" s="48"/>
      <c r="I254" s="69" t="s">
        <v>603</v>
      </c>
      <c r="J254" s="61">
        <v>1.0</v>
      </c>
      <c r="K254" s="61">
        <v>1.0</v>
      </c>
      <c r="L254" s="61">
        <v>3.0</v>
      </c>
      <c r="M254" s="61">
        <v>2.0</v>
      </c>
      <c r="N254" s="53"/>
      <c r="O254" s="53"/>
      <c r="P254" s="75"/>
    </row>
    <row r="255">
      <c r="A255" s="64" t="s">
        <v>604</v>
      </c>
      <c r="B255" s="47">
        <v>1.0</v>
      </c>
      <c r="C255" s="61"/>
      <c r="D255" s="61">
        <v>1.0</v>
      </c>
      <c r="E255" s="47"/>
      <c r="F255" s="48"/>
      <c r="G255" s="48"/>
      <c r="H255" s="48"/>
      <c r="I255" s="69"/>
      <c r="J255" s="61"/>
      <c r="K255" s="61"/>
      <c r="L255" s="61"/>
      <c r="M255" s="47"/>
      <c r="N255" s="53"/>
      <c r="O255" s="53"/>
      <c r="P255" s="75"/>
    </row>
    <row r="256">
      <c r="A256" s="64" t="s">
        <v>605</v>
      </c>
      <c r="B256" s="47">
        <v>1.0</v>
      </c>
      <c r="C256" s="68">
        <v>0.5</v>
      </c>
      <c r="D256" s="68">
        <v>0.0</v>
      </c>
      <c r="E256" s="48"/>
      <c r="F256" s="48"/>
      <c r="G256" s="48"/>
      <c r="H256" s="48"/>
      <c r="I256" s="64" t="s">
        <v>606</v>
      </c>
      <c r="J256" s="68">
        <v>1.0</v>
      </c>
      <c r="K256" s="68">
        <v>0.5</v>
      </c>
      <c r="L256" s="68">
        <v>2.0</v>
      </c>
      <c r="M256" s="68">
        <v>1.0</v>
      </c>
      <c r="N256" s="53"/>
      <c r="O256" s="53"/>
      <c r="P256" s="53"/>
    </row>
    <row r="257">
      <c r="A257" s="49" t="s">
        <v>243</v>
      </c>
      <c r="B257" s="47">
        <v>1.0</v>
      </c>
      <c r="C257" s="68"/>
      <c r="D257" s="68">
        <v>0.0</v>
      </c>
      <c r="E257" s="48"/>
      <c r="F257" s="48"/>
      <c r="G257" s="48"/>
      <c r="H257" s="48"/>
      <c r="I257" s="69"/>
      <c r="J257" s="68"/>
      <c r="K257" s="68"/>
      <c r="L257" s="68"/>
      <c r="M257" s="48"/>
      <c r="N257" s="53"/>
      <c r="O257" s="53"/>
      <c r="P257" s="53"/>
    </row>
    <row r="258">
      <c r="A258" s="86" t="s">
        <v>245</v>
      </c>
      <c r="B258" s="47">
        <v>1.0</v>
      </c>
      <c r="C258" s="68">
        <v>0.5</v>
      </c>
      <c r="D258" s="68">
        <v>0.0</v>
      </c>
      <c r="E258" s="48"/>
      <c r="F258" s="48"/>
      <c r="G258" s="48"/>
      <c r="H258" s="48"/>
      <c r="I258" s="49"/>
      <c r="J258" s="48"/>
      <c r="K258" s="48"/>
      <c r="L258" s="48"/>
      <c r="M258" s="48"/>
      <c r="N258" s="53"/>
      <c r="O258" s="53"/>
      <c r="P258" s="53"/>
    </row>
    <row r="259">
      <c r="A259" s="64" t="s">
        <v>607</v>
      </c>
      <c r="B259" s="47">
        <v>1.0</v>
      </c>
      <c r="C259" s="68">
        <v>0.5</v>
      </c>
      <c r="D259" s="68">
        <v>1.0</v>
      </c>
      <c r="E259" s="48"/>
      <c r="F259" s="48"/>
      <c r="G259" s="48"/>
      <c r="H259" s="48"/>
      <c r="I259" s="64"/>
      <c r="J259" s="48"/>
      <c r="K259" s="48"/>
      <c r="L259" s="48"/>
      <c r="M259" s="48"/>
      <c r="N259" s="53"/>
      <c r="O259" s="53"/>
      <c r="P259" s="53"/>
    </row>
    <row r="260">
      <c r="A260" s="86" t="s">
        <v>608</v>
      </c>
      <c r="B260" s="47">
        <v>1.0</v>
      </c>
      <c r="C260" s="68">
        <v>0.5</v>
      </c>
      <c r="D260" s="68">
        <v>0.0</v>
      </c>
      <c r="E260" s="48"/>
      <c r="F260" s="48"/>
      <c r="G260" s="48"/>
      <c r="H260" s="48"/>
      <c r="I260" s="69"/>
      <c r="J260" s="68"/>
      <c r="K260" s="68"/>
      <c r="L260" s="68"/>
      <c r="M260" s="48"/>
      <c r="N260" s="53"/>
      <c r="O260" s="53"/>
      <c r="P260" s="53"/>
    </row>
    <row r="261">
      <c r="A261" s="49"/>
      <c r="B261" s="48"/>
      <c r="C261" s="48"/>
      <c r="D261" s="48"/>
      <c r="E261" s="48"/>
      <c r="F261" s="48"/>
      <c r="G261" s="48"/>
      <c r="H261" s="48"/>
      <c r="I261" s="69" t="s">
        <v>609</v>
      </c>
      <c r="J261" s="68">
        <v>1.0</v>
      </c>
      <c r="K261" s="48"/>
      <c r="L261" s="48"/>
      <c r="M261" s="48"/>
      <c r="N261" s="53"/>
      <c r="O261" s="53"/>
      <c r="P261" s="53"/>
    </row>
    <row r="262">
      <c r="A262" s="49"/>
      <c r="B262" s="48"/>
      <c r="C262" s="48"/>
      <c r="D262" s="48"/>
      <c r="E262" s="48"/>
      <c r="F262" s="48"/>
      <c r="G262" s="48"/>
      <c r="H262" s="48"/>
      <c r="I262" s="69"/>
      <c r="J262" s="48"/>
      <c r="K262" s="48"/>
      <c r="L262" s="48"/>
      <c r="M262" s="48"/>
      <c r="N262" s="53"/>
      <c r="O262" s="53"/>
      <c r="P262" s="53"/>
    </row>
    <row r="263">
      <c r="A263" s="49"/>
      <c r="B263" s="48"/>
      <c r="C263" s="48"/>
      <c r="D263" s="48"/>
      <c r="E263" s="48"/>
      <c r="F263" s="48"/>
      <c r="G263" s="48"/>
      <c r="H263" s="48"/>
      <c r="I263" s="49"/>
      <c r="J263" s="48"/>
      <c r="K263" s="48"/>
      <c r="L263" s="48"/>
      <c r="M263" s="48"/>
      <c r="N263" s="53"/>
      <c r="O263" s="53"/>
      <c r="P263" s="53"/>
    </row>
    <row r="264">
      <c r="A264" s="95" t="s">
        <v>79</v>
      </c>
      <c r="B264" s="92"/>
      <c r="C264" s="92"/>
      <c r="D264" s="92"/>
      <c r="E264" s="92"/>
      <c r="F264" s="92"/>
      <c r="G264" s="92"/>
      <c r="H264" s="92"/>
      <c r="I264" s="93"/>
      <c r="J264" s="92"/>
      <c r="K264" s="92"/>
      <c r="L264" s="92"/>
      <c r="M264" s="92"/>
      <c r="N264" s="59"/>
      <c r="O264" s="59"/>
      <c r="P264" s="59"/>
      <c r="Q264" s="74"/>
      <c r="R264" s="74"/>
      <c r="S264" s="74"/>
      <c r="T264" s="74"/>
      <c r="U264" s="74"/>
      <c r="V264" s="74"/>
      <c r="W264" s="74"/>
      <c r="X264" s="74"/>
      <c r="Y264" s="74"/>
      <c r="Z264" s="74"/>
    </row>
    <row r="265">
      <c r="A265" s="64" t="s">
        <v>251</v>
      </c>
      <c r="B265" s="48"/>
      <c r="C265" s="48"/>
      <c r="D265" s="48"/>
      <c r="E265" s="48"/>
      <c r="F265" s="47">
        <f>counta(A265)</f>
        <v>1</v>
      </c>
      <c r="G265" s="61"/>
      <c r="H265" s="48"/>
      <c r="I265" s="69"/>
      <c r="J265" s="48"/>
      <c r="K265" s="48"/>
      <c r="L265" s="48"/>
      <c r="M265" s="48"/>
      <c r="N265" s="80"/>
      <c r="O265" s="80"/>
      <c r="P265" s="53"/>
    </row>
    <row r="266">
      <c r="A266" s="49" t="s">
        <v>252</v>
      </c>
      <c r="B266" s="48"/>
      <c r="C266" s="48"/>
      <c r="D266" s="48"/>
      <c r="E266" s="48"/>
      <c r="F266" s="47">
        <f>COUNTA(A266)</f>
        <v>1</v>
      </c>
      <c r="G266" s="47"/>
      <c r="H266" s="48"/>
      <c r="I266" s="49"/>
      <c r="J266" s="48"/>
      <c r="K266" s="48"/>
      <c r="L266" s="48"/>
      <c r="M266" s="48"/>
      <c r="N266" s="75"/>
      <c r="O266" s="75"/>
      <c r="P266" s="53"/>
    </row>
    <row r="267">
      <c r="A267" s="49"/>
      <c r="B267" s="48"/>
      <c r="C267" s="48"/>
      <c r="D267" s="48"/>
      <c r="E267" s="48"/>
      <c r="F267" s="47"/>
      <c r="G267" s="48"/>
      <c r="H267" s="48"/>
      <c r="I267" s="49"/>
      <c r="J267" s="48"/>
      <c r="K267" s="48"/>
      <c r="L267" s="48"/>
      <c r="M267" s="48"/>
      <c r="N267" s="53"/>
      <c r="O267" s="53"/>
      <c r="P267" s="53"/>
    </row>
    <row r="268">
      <c r="A268" s="49" t="s">
        <v>253</v>
      </c>
      <c r="B268" s="48"/>
      <c r="C268" s="48"/>
      <c r="D268" s="48"/>
      <c r="E268" s="48"/>
      <c r="F268" s="47">
        <f>COUNTA(A268)</f>
        <v>1</v>
      </c>
      <c r="G268" s="47"/>
      <c r="H268" s="48"/>
      <c r="I268" s="49"/>
      <c r="J268" s="48"/>
      <c r="K268" s="48"/>
      <c r="L268" s="48"/>
      <c r="M268" s="48"/>
      <c r="N268" s="53"/>
      <c r="O268" s="53"/>
      <c r="P268" s="53"/>
    </row>
    <row r="269">
      <c r="A269" s="86" t="s">
        <v>254</v>
      </c>
      <c r="B269" s="48"/>
      <c r="C269" s="48"/>
      <c r="D269" s="48"/>
      <c r="E269" s="48"/>
      <c r="F269" s="47">
        <f>counta(A269)</f>
        <v>1</v>
      </c>
      <c r="G269" s="61">
        <v>0.5</v>
      </c>
      <c r="H269" s="48"/>
      <c r="I269" s="67" t="s">
        <v>610</v>
      </c>
      <c r="J269" s="48"/>
      <c r="K269" s="48"/>
      <c r="L269" s="48"/>
      <c r="M269" s="48"/>
      <c r="N269" s="80">
        <v>1.0</v>
      </c>
      <c r="O269" s="80">
        <v>0.5</v>
      </c>
      <c r="P269" s="81"/>
      <c r="Q269" s="100"/>
      <c r="R269" s="100"/>
      <c r="S269" s="100"/>
      <c r="T269" s="100"/>
      <c r="U269" s="100"/>
      <c r="V269" s="100"/>
      <c r="W269" s="100"/>
      <c r="X269" s="100"/>
      <c r="Y269" s="100"/>
      <c r="Z269" s="100"/>
    </row>
    <row r="270">
      <c r="A270" s="49"/>
      <c r="B270" s="48"/>
      <c r="C270" s="48"/>
      <c r="D270" s="48"/>
      <c r="E270" s="48"/>
      <c r="F270" s="47"/>
      <c r="G270" s="61"/>
      <c r="H270" s="48"/>
      <c r="I270" s="69" t="s">
        <v>611</v>
      </c>
      <c r="J270" s="48"/>
      <c r="K270" s="48"/>
      <c r="L270" s="48"/>
      <c r="M270" s="48"/>
      <c r="N270" s="80">
        <v>1.0</v>
      </c>
      <c r="O270" s="80"/>
      <c r="P270" s="81"/>
      <c r="Q270" s="100"/>
      <c r="R270" s="100"/>
      <c r="S270" s="100"/>
      <c r="T270" s="100"/>
      <c r="U270" s="100"/>
      <c r="V270" s="100"/>
      <c r="W270" s="100"/>
      <c r="X270" s="100"/>
      <c r="Y270" s="100"/>
      <c r="Z270" s="100"/>
    </row>
    <row r="271">
      <c r="A271" s="86" t="s">
        <v>255</v>
      </c>
      <c r="B271" s="48"/>
      <c r="C271" s="48"/>
      <c r="D271" s="48"/>
      <c r="E271" s="48"/>
      <c r="F271" s="47">
        <f>COUNTA(A271)</f>
        <v>1</v>
      </c>
      <c r="G271" s="61">
        <v>0.5</v>
      </c>
      <c r="H271" s="48"/>
      <c r="I271" s="79" t="s">
        <v>612</v>
      </c>
      <c r="J271" s="48"/>
      <c r="K271" s="48"/>
      <c r="L271" s="48"/>
      <c r="M271" s="48"/>
      <c r="N271" s="81">
        <v>1.0</v>
      </c>
      <c r="O271" s="81">
        <v>0.5</v>
      </c>
      <c r="P271" s="53"/>
    </row>
    <row r="272">
      <c r="A272" s="86" t="s">
        <v>256</v>
      </c>
      <c r="B272" s="48"/>
      <c r="C272" s="48"/>
      <c r="D272" s="48"/>
      <c r="E272" s="48"/>
      <c r="F272" s="47">
        <f>counta(A272)</f>
        <v>1</v>
      </c>
      <c r="G272" s="61">
        <v>0.5</v>
      </c>
      <c r="H272" s="48"/>
      <c r="I272" s="79" t="s">
        <v>613</v>
      </c>
      <c r="J272" s="48"/>
      <c r="K272" s="48"/>
      <c r="L272" s="48"/>
      <c r="M272" s="48"/>
      <c r="N272" s="81">
        <v>1.0</v>
      </c>
      <c r="O272" s="81">
        <v>0.5</v>
      </c>
      <c r="P272" s="53"/>
    </row>
    <row r="273">
      <c r="A273" s="49"/>
      <c r="B273" s="48"/>
      <c r="C273" s="48"/>
      <c r="D273" s="48"/>
      <c r="E273" s="48"/>
      <c r="F273" s="47"/>
      <c r="G273" s="47"/>
      <c r="H273" s="48"/>
      <c r="I273" s="49"/>
      <c r="J273" s="48"/>
      <c r="K273" s="48"/>
      <c r="L273" s="48"/>
      <c r="M273" s="48"/>
      <c r="N273" s="75"/>
      <c r="O273" s="75"/>
      <c r="P273" s="53"/>
    </row>
    <row r="274">
      <c r="A274" s="86" t="s">
        <v>257</v>
      </c>
      <c r="B274" s="48"/>
      <c r="C274" s="48"/>
      <c r="D274" s="48"/>
      <c r="E274" s="48"/>
      <c r="F274" s="47">
        <f>counta(A274)</f>
        <v>1</v>
      </c>
      <c r="G274" s="61">
        <v>0.5</v>
      </c>
      <c r="H274" s="48"/>
      <c r="I274" s="67" t="s">
        <v>614</v>
      </c>
      <c r="J274" s="48"/>
      <c r="K274" s="48"/>
      <c r="L274" s="48"/>
      <c r="M274" s="48"/>
      <c r="N274" s="81">
        <v>1.0</v>
      </c>
      <c r="O274" s="81">
        <v>0.5</v>
      </c>
      <c r="P274" s="53"/>
    </row>
    <row r="275">
      <c r="A275" s="86" t="s">
        <v>258</v>
      </c>
      <c r="B275" s="48"/>
      <c r="C275" s="48"/>
      <c r="D275" s="48"/>
      <c r="E275" s="48"/>
      <c r="F275" s="47">
        <f>COUNTA(A275)</f>
        <v>1</v>
      </c>
      <c r="G275" s="61">
        <v>0.5</v>
      </c>
      <c r="H275" s="48"/>
      <c r="I275" s="67" t="s">
        <v>615</v>
      </c>
      <c r="J275" s="48"/>
      <c r="K275" s="48"/>
      <c r="L275" s="48"/>
      <c r="M275" s="48"/>
      <c r="N275" s="80">
        <v>1.0</v>
      </c>
      <c r="O275" s="80">
        <v>0.5</v>
      </c>
      <c r="P275" s="53"/>
    </row>
    <row r="276">
      <c r="A276" s="49"/>
      <c r="B276" s="48"/>
      <c r="C276" s="48"/>
      <c r="D276" s="48"/>
      <c r="E276" s="48"/>
      <c r="F276" s="47"/>
      <c r="G276" s="48"/>
      <c r="H276" s="48"/>
      <c r="I276" s="49"/>
      <c r="J276" s="48"/>
      <c r="K276" s="48"/>
      <c r="L276" s="48"/>
      <c r="M276" s="48"/>
      <c r="N276" s="53"/>
      <c r="O276" s="53"/>
      <c r="P276" s="53"/>
    </row>
    <row r="277">
      <c r="A277" s="60" t="s">
        <v>259</v>
      </c>
      <c r="B277" s="48"/>
      <c r="C277" s="48"/>
      <c r="D277" s="48"/>
      <c r="E277" s="48"/>
      <c r="F277" s="47">
        <f>COUNTA(A277)</f>
        <v>1</v>
      </c>
      <c r="G277" s="61">
        <v>1.0</v>
      </c>
      <c r="H277" s="48"/>
      <c r="I277" s="64" t="s">
        <v>616</v>
      </c>
      <c r="J277" s="48"/>
      <c r="K277" s="48"/>
      <c r="L277" s="48"/>
      <c r="M277" s="48"/>
      <c r="N277" s="80">
        <v>1.0</v>
      </c>
      <c r="O277" s="80"/>
      <c r="P277" s="53"/>
    </row>
    <row r="278">
      <c r="A278" s="49"/>
      <c r="B278" s="48"/>
      <c r="C278" s="48"/>
      <c r="D278" s="48"/>
      <c r="E278" s="48"/>
      <c r="F278" s="47"/>
      <c r="G278" s="47"/>
      <c r="H278" s="48"/>
      <c r="I278" s="76" t="s">
        <v>617</v>
      </c>
      <c r="J278" s="48"/>
      <c r="K278" s="48"/>
      <c r="L278" s="48"/>
      <c r="M278" s="48"/>
      <c r="N278" s="80">
        <v>1.0</v>
      </c>
      <c r="O278" s="80">
        <v>1.0</v>
      </c>
      <c r="P278" s="53"/>
    </row>
    <row r="279">
      <c r="A279" s="60" t="s">
        <v>260</v>
      </c>
      <c r="B279" s="48"/>
      <c r="C279" s="48"/>
      <c r="D279" s="48"/>
      <c r="E279" s="48"/>
      <c r="F279" s="47">
        <f>counta(A279)</f>
        <v>1</v>
      </c>
      <c r="G279" s="61">
        <v>1.0</v>
      </c>
      <c r="H279" s="48"/>
      <c r="I279" s="64" t="s">
        <v>618</v>
      </c>
      <c r="J279" s="48"/>
      <c r="K279" s="48"/>
      <c r="L279" s="48"/>
      <c r="M279" s="48"/>
      <c r="N279" s="81">
        <v>1.0</v>
      </c>
      <c r="O279" s="81"/>
      <c r="P279" s="53"/>
    </row>
    <row r="280">
      <c r="A280" s="64"/>
      <c r="B280" s="48"/>
      <c r="C280" s="48"/>
      <c r="D280" s="48"/>
      <c r="E280" s="48"/>
      <c r="F280" s="47"/>
      <c r="G280" s="47"/>
      <c r="H280" s="48"/>
      <c r="I280" s="76" t="s">
        <v>619</v>
      </c>
      <c r="J280" s="48"/>
      <c r="K280" s="48"/>
      <c r="L280" s="48"/>
      <c r="M280" s="48"/>
      <c r="N280" s="81">
        <v>1.0</v>
      </c>
      <c r="O280" s="81">
        <v>1.0</v>
      </c>
      <c r="P280" s="53"/>
    </row>
    <row r="281">
      <c r="A281" s="86" t="s">
        <v>261</v>
      </c>
      <c r="B281" s="48"/>
      <c r="C281" s="48"/>
      <c r="D281" s="48"/>
      <c r="E281" s="48"/>
      <c r="F281" s="47">
        <f>counta(A281)</f>
        <v>1</v>
      </c>
      <c r="G281" s="61">
        <v>0.5</v>
      </c>
      <c r="H281" s="48"/>
      <c r="I281" s="67" t="s">
        <v>620</v>
      </c>
      <c r="J281" s="48"/>
      <c r="K281" s="48"/>
      <c r="L281" s="48"/>
      <c r="M281" s="48"/>
      <c r="N281" s="80">
        <v>1.0</v>
      </c>
      <c r="O281" s="80">
        <v>0.5</v>
      </c>
      <c r="P281" s="53"/>
    </row>
    <row r="282">
      <c r="A282" s="49"/>
      <c r="B282" s="48"/>
      <c r="C282" s="48"/>
      <c r="D282" s="48"/>
      <c r="E282" s="48"/>
      <c r="F282" s="47"/>
      <c r="G282" s="61"/>
      <c r="H282" s="48"/>
      <c r="I282" s="69" t="s">
        <v>621</v>
      </c>
      <c r="J282" s="48"/>
      <c r="K282" s="48"/>
      <c r="L282" s="48"/>
      <c r="M282" s="48"/>
      <c r="N282" s="80">
        <v>1.0</v>
      </c>
      <c r="O282" s="80"/>
      <c r="P282" s="53"/>
    </row>
    <row r="283">
      <c r="A283" s="49"/>
      <c r="B283" s="48"/>
      <c r="C283" s="48"/>
      <c r="D283" s="48"/>
      <c r="E283" s="48"/>
      <c r="F283" s="47"/>
      <c r="G283" s="48"/>
      <c r="H283" s="48"/>
      <c r="I283" s="64" t="s">
        <v>622</v>
      </c>
      <c r="J283" s="48"/>
      <c r="K283" s="48"/>
      <c r="L283" s="48"/>
      <c r="M283" s="48"/>
      <c r="N283" s="80">
        <v>1.0</v>
      </c>
      <c r="O283" s="80"/>
      <c r="P283" s="53"/>
    </row>
    <row r="284">
      <c r="A284" s="49"/>
      <c r="B284" s="48"/>
      <c r="C284" s="48"/>
      <c r="D284" s="48"/>
      <c r="E284" s="48"/>
      <c r="F284" s="47"/>
      <c r="G284" s="48"/>
      <c r="H284" s="48"/>
      <c r="I284" s="49"/>
      <c r="J284" s="48"/>
      <c r="K284" s="48"/>
      <c r="L284" s="48"/>
      <c r="M284" s="48"/>
      <c r="N284" s="75"/>
      <c r="O284" s="75"/>
      <c r="P284" s="53"/>
    </row>
    <row r="285">
      <c r="A285" s="86" t="s">
        <v>262</v>
      </c>
      <c r="B285" s="48"/>
      <c r="C285" s="48"/>
      <c r="D285" s="48"/>
      <c r="E285" s="48"/>
      <c r="F285" s="47">
        <f>counta(A285)</f>
        <v>1</v>
      </c>
      <c r="G285" s="61">
        <v>0.5</v>
      </c>
      <c r="H285" s="48"/>
      <c r="I285" s="79" t="s">
        <v>623</v>
      </c>
      <c r="J285" s="48"/>
      <c r="K285" s="48"/>
      <c r="L285" s="48"/>
      <c r="M285" s="48"/>
      <c r="N285" s="80">
        <v>1.0</v>
      </c>
      <c r="O285" s="80">
        <v>0.5</v>
      </c>
      <c r="P285" s="53"/>
    </row>
    <row r="286">
      <c r="A286" s="49"/>
      <c r="B286" s="48"/>
      <c r="C286" s="48"/>
      <c r="D286" s="48"/>
      <c r="E286" s="48"/>
      <c r="F286" s="47"/>
      <c r="G286" s="61"/>
      <c r="H286" s="48"/>
      <c r="I286" s="64" t="s">
        <v>624</v>
      </c>
      <c r="J286" s="48"/>
      <c r="K286" s="48"/>
      <c r="L286" s="48"/>
      <c r="M286" s="48"/>
      <c r="N286" s="80">
        <v>1.0</v>
      </c>
      <c r="O286" s="80"/>
      <c r="P286" s="53"/>
    </row>
    <row r="287">
      <c r="A287" s="49"/>
      <c r="B287" s="48"/>
      <c r="C287" s="48"/>
      <c r="D287" s="48"/>
      <c r="E287" s="48"/>
      <c r="F287" s="47"/>
      <c r="G287" s="61"/>
      <c r="H287" s="48"/>
      <c r="I287" s="79" t="s">
        <v>625</v>
      </c>
      <c r="J287" s="48"/>
      <c r="K287" s="48"/>
      <c r="L287" s="48"/>
      <c r="M287" s="48"/>
      <c r="N287" s="80">
        <v>1.0</v>
      </c>
      <c r="O287" s="80">
        <v>0.5</v>
      </c>
      <c r="P287" s="53"/>
    </row>
    <row r="288">
      <c r="A288" s="49" t="s">
        <v>263</v>
      </c>
      <c r="B288" s="48"/>
      <c r="C288" s="48"/>
      <c r="D288" s="48"/>
      <c r="E288" s="48"/>
      <c r="F288" s="47">
        <f>COUNTA(A288)</f>
        <v>1</v>
      </c>
      <c r="G288" s="61"/>
      <c r="H288" s="48"/>
      <c r="I288" s="69"/>
      <c r="J288" s="48"/>
      <c r="K288" s="48"/>
      <c r="L288" s="48"/>
      <c r="M288" s="48"/>
      <c r="N288" s="81"/>
      <c r="O288" s="81"/>
      <c r="P288" s="53"/>
    </row>
    <row r="289">
      <c r="A289" s="49" t="s">
        <v>264</v>
      </c>
      <c r="B289" s="48"/>
      <c r="C289" s="48"/>
      <c r="D289" s="48"/>
      <c r="E289" s="48"/>
      <c r="F289" s="47">
        <f>counta(A289)</f>
        <v>1</v>
      </c>
      <c r="G289" s="61"/>
      <c r="H289" s="48"/>
      <c r="I289" s="69"/>
      <c r="J289" s="48"/>
      <c r="K289" s="48"/>
      <c r="L289" s="48"/>
      <c r="M289" s="48"/>
      <c r="N289" s="80"/>
      <c r="O289" s="80"/>
      <c r="P289" s="53"/>
    </row>
    <row r="290">
      <c r="A290" s="49"/>
      <c r="B290" s="48"/>
      <c r="C290" s="48"/>
      <c r="D290" s="48"/>
      <c r="E290" s="48"/>
      <c r="F290" s="47"/>
      <c r="G290" s="47"/>
      <c r="H290" s="48"/>
      <c r="I290" s="49"/>
      <c r="J290" s="48"/>
      <c r="K290" s="48"/>
      <c r="L290" s="48"/>
      <c r="M290" s="48"/>
      <c r="N290" s="53"/>
      <c r="O290" s="53"/>
      <c r="P290" s="53"/>
    </row>
    <row r="291">
      <c r="A291" s="49" t="s">
        <v>265</v>
      </c>
      <c r="B291" s="48"/>
      <c r="C291" s="48"/>
      <c r="D291" s="48"/>
      <c r="E291" s="48"/>
      <c r="F291" s="47">
        <f>counta(A291)</f>
        <v>1</v>
      </c>
      <c r="G291" s="47"/>
      <c r="H291" s="48"/>
      <c r="I291" s="49"/>
      <c r="J291" s="48"/>
      <c r="K291" s="48"/>
      <c r="L291" s="48"/>
      <c r="M291" s="48"/>
      <c r="N291" s="53"/>
      <c r="O291" s="53"/>
      <c r="P291" s="53"/>
    </row>
    <row r="292">
      <c r="A292" s="64" t="s">
        <v>266</v>
      </c>
      <c r="B292" s="48"/>
      <c r="C292" s="48"/>
      <c r="D292" s="48"/>
      <c r="E292" s="48"/>
      <c r="F292" s="47">
        <f>COUNTA(A292)</f>
        <v>1</v>
      </c>
      <c r="G292" s="47"/>
      <c r="H292" s="48"/>
      <c r="I292" s="49"/>
      <c r="J292" s="48"/>
      <c r="K292" s="48"/>
      <c r="L292" s="48"/>
      <c r="M292" s="48"/>
      <c r="N292" s="75"/>
      <c r="O292" s="75"/>
      <c r="P292" s="53"/>
    </row>
    <row r="293">
      <c r="A293" s="64" t="s">
        <v>267</v>
      </c>
      <c r="B293" s="48"/>
      <c r="C293" s="48"/>
      <c r="D293" s="48"/>
      <c r="E293" s="48"/>
      <c r="F293" s="47">
        <f>counta(A293)</f>
        <v>1</v>
      </c>
      <c r="G293" s="47"/>
      <c r="H293" s="48"/>
      <c r="I293" s="49"/>
      <c r="J293" s="48"/>
      <c r="K293" s="48"/>
      <c r="L293" s="48"/>
      <c r="M293" s="48"/>
      <c r="N293" s="75"/>
      <c r="O293" s="75"/>
      <c r="P293" s="53"/>
    </row>
    <row r="294">
      <c r="A294" s="49"/>
      <c r="B294" s="48"/>
      <c r="C294" s="48"/>
      <c r="D294" s="48"/>
      <c r="E294" s="48"/>
      <c r="F294" s="47">
        <f>COUNTA(A294)</f>
        <v>0</v>
      </c>
      <c r="G294" s="48"/>
      <c r="H294" s="48"/>
      <c r="I294" s="49"/>
      <c r="J294" s="48"/>
      <c r="K294" s="48"/>
      <c r="L294" s="48"/>
      <c r="M294" s="48"/>
      <c r="N294" s="75"/>
      <c r="O294" s="75"/>
      <c r="P294" s="53"/>
    </row>
    <row r="295">
      <c r="A295" s="49"/>
      <c r="B295" s="48"/>
      <c r="C295" s="48"/>
      <c r="D295" s="48"/>
      <c r="E295" s="48"/>
      <c r="F295" s="47">
        <f>counta(A295)</f>
        <v>0</v>
      </c>
      <c r="G295" s="48"/>
      <c r="H295" s="48"/>
      <c r="I295" s="49"/>
      <c r="J295" s="48"/>
      <c r="K295" s="48"/>
      <c r="L295" s="48"/>
      <c r="M295" s="48"/>
      <c r="N295" s="75"/>
      <c r="O295" s="75"/>
      <c r="P295" s="53"/>
    </row>
    <row r="296">
      <c r="A296" s="49"/>
      <c r="B296" s="48"/>
      <c r="C296" s="48"/>
      <c r="D296" s="48"/>
      <c r="E296" s="48"/>
      <c r="F296" s="47"/>
      <c r="G296" s="48"/>
      <c r="H296" s="48"/>
      <c r="I296" s="49"/>
      <c r="J296" s="48"/>
      <c r="K296" s="48"/>
      <c r="L296" s="48"/>
      <c r="M296" s="48"/>
      <c r="N296" s="75"/>
      <c r="O296" s="75"/>
      <c r="P296" s="53"/>
    </row>
    <row r="297">
      <c r="A297" s="49" t="s">
        <v>268</v>
      </c>
      <c r="B297" s="48"/>
      <c r="C297" s="48"/>
      <c r="D297" s="48"/>
      <c r="E297" s="48"/>
      <c r="F297" s="47">
        <f>counta(A297)</f>
        <v>1</v>
      </c>
      <c r="G297" s="48"/>
      <c r="H297" s="48"/>
      <c r="I297" s="49"/>
      <c r="J297" s="48"/>
      <c r="K297" s="48"/>
      <c r="L297" s="48"/>
      <c r="M297" s="48"/>
      <c r="N297" s="75"/>
      <c r="O297" s="75"/>
      <c r="P297" s="53"/>
    </row>
    <row r="298">
      <c r="A298" s="49"/>
      <c r="B298" s="48"/>
      <c r="C298" s="48"/>
      <c r="D298" s="48"/>
      <c r="E298" s="48"/>
      <c r="F298" s="47"/>
      <c r="G298" s="48"/>
      <c r="H298" s="48"/>
      <c r="I298" s="49"/>
      <c r="J298" s="48"/>
      <c r="K298" s="48"/>
      <c r="L298" s="48"/>
      <c r="M298" s="48"/>
      <c r="N298" s="75"/>
      <c r="O298" s="75"/>
      <c r="P298" s="53"/>
    </row>
    <row r="299">
      <c r="A299" s="49" t="s">
        <v>269</v>
      </c>
      <c r="B299" s="48"/>
      <c r="C299" s="48"/>
      <c r="D299" s="48"/>
      <c r="E299" s="48"/>
      <c r="F299" s="47">
        <f>counta(A299)</f>
        <v>1</v>
      </c>
      <c r="G299" s="48"/>
      <c r="H299" s="48"/>
      <c r="I299" s="49"/>
      <c r="J299" s="48"/>
      <c r="K299" s="48"/>
      <c r="L299" s="48"/>
      <c r="M299" s="48"/>
      <c r="N299" s="75"/>
      <c r="O299" s="75"/>
      <c r="P299" s="53"/>
    </row>
    <row r="300">
      <c r="A300" s="49" t="s">
        <v>269</v>
      </c>
      <c r="B300" s="48"/>
      <c r="C300" s="48"/>
      <c r="D300" s="48"/>
      <c r="E300" s="48"/>
      <c r="F300" s="47">
        <f>COUNTA(A300)</f>
        <v>1</v>
      </c>
      <c r="G300" s="48"/>
      <c r="H300" s="48"/>
      <c r="I300" s="49"/>
      <c r="J300" s="48"/>
      <c r="K300" s="48"/>
      <c r="L300" s="48"/>
      <c r="M300" s="48"/>
      <c r="N300" s="75"/>
      <c r="O300" s="75"/>
      <c r="P300" s="53"/>
    </row>
    <row r="301">
      <c r="A301" s="49"/>
      <c r="B301" s="48"/>
      <c r="C301" s="48"/>
      <c r="D301" s="48"/>
      <c r="E301" s="48"/>
      <c r="F301" s="47"/>
      <c r="G301" s="48"/>
      <c r="H301" s="48"/>
      <c r="I301" s="49"/>
      <c r="J301" s="48"/>
      <c r="K301" s="48"/>
      <c r="L301" s="48"/>
      <c r="M301" s="48"/>
      <c r="N301" s="75"/>
      <c r="O301" s="75"/>
      <c r="P301" s="53"/>
    </row>
    <row r="302">
      <c r="A302" s="49" t="s">
        <v>270</v>
      </c>
      <c r="B302" s="48"/>
      <c r="C302" s="48"/>
      <c r="D302" s="48"/>
      <c r="E302" s="48"/>
      <c r="F302" s="47">
        <f>COUNTA(A302)</f>
        <v>1</v>
      </c>
      <c r="G302" s="48"/>
      <c r="H302" s="48"/>
      <c r="I302" s="49"/>
      <c r="J302" s="48"/>
      <c r="K302" s="48"/>
      <c r="L302" s="48"/>
      <c r="M302" s="48"/>
      <c r="N302" s="75"/>
      <c r="O302" s="75"/>
      <c r="P302" s="53"/>
    </row>
    <row r="303">
      <c r="A303" s="49" t="s">
        <v>271</v>
      </c>
      <c r="B303" s="48"/>
      <c r="C303" s="48"/>
      <c r="D303" s="48"/>
      <c r="E303" s="48"/>
      <c r="F303" s="47">
        <f>counta(A303)</f>
        <v>1</v>
      </c>
      <c r="G303" s="68"/>
      <c r="H303" s="48"/>
      <c r="I303" s="64"/>
      <c r="J303" s="48"/>
      <c r="K303" s="48"/>
      <c r="L303" s="48"/>
      <c r="M303" s="48"/>
      <c r="N303" s="80"/>
      <c r="O303" s="80"/>
      <c r="P303" s="53"/>
    </row>
    <row r="304">
      <c r="A304" s="49"/>
      <c r="B304" s="48"/>
      <c r="C304" s="48"/>
      <c r="D304" s="48"/>
      <c r="E304" s="48"/>
      <c r="F304" s="48"/>
      <c r="G304" s="48"/>
      <c r="H304" s="48"/>
      <c r="I304" s="64"/>
      <c r="J304" s="48"/>
      <c r="K304" s="48"/>
      <c r="L304" s="48"/>
      <c r="M304" s="48"/>
      <c r="N304" s="80"/>
      <c r="O304" s="75"/>
      <c r="P304" s="53"/>
    </row>
    <row r="305">
      <c r="A305" s="49"/>
      <c r="B305" s="48"/>
      <c r="C305" s="48"/>
      <c r="D305" s="48"/>
      <c r="E305" s="48"/>
      <c r="F305" s="48"/>
      <c r="G305" s="48"/>
      <c r="H305" s="48"/>
      <c r="I305" s="69"/>
      <c r="J305" s="48"/>
      <c r="K305" s="48"/>
      <c r="L305" s="48"/>
      <c r="M305" s="48"/>
      <c r="N305" s="80"/>
      <c r="O305" s="75"/>
      <c r="P305" s="53"/>
    </row>
    <row r="306">
      <c r="A306" s="64" t="s">
        <v>272</v>
      </c>
      <c r="B306" s="48"/>
      <c r="C306" s="48"/>
      <c r="D306" s="48"/>
      <c r="E306" s="48"/>
      <c r="F306" s="68">
        <v>1.0</v>
      </c>
      <c r="G306" s="48"/>
      <c r="H306" s="48"/>
      <c r="I306" s="49"/>
      <c r="J306" s="48"/>
      <c r="K306" s="48"/>
      <c r="L306" s="48"/>
      <c r="M306" s="48"/>
      <c r="N306" s="80"/>
      <c r="O306" s="75"/>
      <c r="P306" s="53"/>
    </row>
    <row r="307">
      <c r="A307" s="64" t="s">
        <v>273</v>
      </c>
      <c r="B307" s="48"/>
      <c r="C307" s="48"/>
      <c r="D307" s="48"/>
      <c r="E307" s="48"/>
      <c r="F307" s="68">
        <v>1.0</v>
      </c>
      <c r="G307" s="48"/>
      <c r="H307" s="48"/>
      <c r="I307" s="49"/>
      <c r="J307" s="48"/>
      <c r="K307" s="48"/>
      <c r="L307" s="48"/>
      <c r="M307" s="48"/>
      <c r="N307" s="75"/>
      <c r="O307" s="75"/>
      <c r="P307" s="53"/>
    </row>
    <row r="308">
      <c r="A308" s="64" t="s">
        <v>274</v>
      </c>
      <c r="B308" s="48"/>
      <c r="C308" s="48"/>
      <c r="D308" s="48"/>
      <c r="E308" s="48"/>
      <c r="F308" s="68">
        <v>1.0</v>
      </c>
      <c r="G308" s="48"/>
      <c r="H308" s="48"/>
      <c r="I308" s="49"/>
      <c r="J308" s="48"/>
      <c r="K308" s="48"/>
      <c r="L308" s="48"/>
      <c r="M308" s="48"/>
      <c r="N308" s="75"/>
      <c r="O308" s="75"/>
      <c r="P308" s="12"/>
    </row>
    <row r="309">
      <c r="A309" s="64" t="s">
        <v>275</v>
      </c>
      <c r="B309" s="48"/>
      <c r="C309" s="48"/>
      <c r="D309" s="48"/>
      <c r="E309" s="48"/>
      <c r="F309" s="68">
        <v>1.0</v>
      </c>
      <c r="G309" s="48"/>
      <c r="H309" s="48"/>
      <c r="I309" s="49"/>
      <c r="J309" s="48"/>
      <c r="K309" s="48"/>
      <c r="L309" s="48"/>
      <c r="M309" s="48"/>
      <c r="N309" s="75"/>
      <c r="O309" s="75"/>
      <c r="P309" s="12"/>
    </row>
    <row r="310">
      <c r="A310" s="64" t="s">
        <v>276</v>
      </c>
      <c r="B310" s="48"/>
      <c r="C310" s="48"/>
      <c r="D310" s="48"/>
      <c r="E310" s="48"/>
      <c r="F310" s="68">
        <v>1.0</v>
      </c>
      <c r="G310" s="48"/>
      <c r="H310" s="48"/>
      <c r="I310" s="49"/>
      <c r="J310" s="48"/>
      <c r="K310" s="48"/>
      <c r="L310" s="48"/>
      <c r="M310" s="48"/>
      <c r="N310" s="75"/>
      <c r="O310" s="75"/>
      <c r="P310" s="12"/>
    </row>
    <row r="311">
      <c r="A311" s="64"/>
      <c r="B311" s="48"/>
      <c r="C311" s="48"/>
      <c r="D311" s="48"/>
      <c r="E311" s="48"/>
      <c r="F311" s="68"/>
      <c r="G311" s="48"/>
      <c r="H311" s="48"/>
      <c r="I311" s="64"/>
      <c r="J311" s="48"/>
      <c r="K311" s="48"/>
      <c r="L311" s="48"/>
      <c r="M311" s="48"/>
      <c r="N311" s="75"/>
      <c r="O311" s="75"/>
      <c r="P311" s="12"/>
    </row>
    <row r="312">
      <c r="A312" s="64"/>
      <c r="B312" s="48"/>
      <c r="C312" s="48"/>
      <c r="D312" s="48"/>
      <c r="E312" s="48"/>
      <c r="F312" s="68"/>
      <c r="G312" s="48"/>
      <c r="H312" s="48"/>
      <c r="I312" s="64" t="s">
        <v>626</v>
      </c>
      <c r="J312" s="48"/>
      <c r="K312" s="48"/>
      <c r="L312" s="48"/>
      <c r="M312" s="48"/>
      <c r="N312" s="80">
        <v>1.0</v>
      </c>
      <c r="O312" s="75"/>
      <c r="P312" s="12"/>
    </row>
    <row r="313">
      <c r="A313" s="64"/>
      <c r="B313" s="48"/>
      <c r="C313" s="48"/>
      <c r="D313" s="48"/>
      <c r="E313" s="48"/>
      <c r="F313" s="68"/>
      <c r="G313" s="48"/>
      <c r="H313" s="48"/>
      <c r="I313" s="64" t="s">
        <v>627</v>
      </c>
      <c r="J313" s="48"/>
      <c r="K313" s="48"/>
      <c r="L313" s="48"/>
      <c r="M313" s="48"/>
      <c r="N313" s="80">
        <v>1.0</v>
      </c>
      <c r="O313" s="75"/>
      <c r="P313" s="12"/>
    </row>
    <row r="314">
      <c r="A314" s="64"/>
      <c r="B314" s="48"/>
      <c r="C314" s="48"/>
      <c r="D314" s="48"/>
      <c r="E314" s="48"/>
      <c r="F314" s="68"/>
      <c r="G314" s="48"/>
      <c r="H314" s="48"/>
      <c r="I314" s="64" t="s">
        <v>628</v>
      </c>
      <c r="J314" s="48"/>
      <c r="K314" s="48"/>
      <c r="L314" s="48"/>
      <c r="M314" s="48"/>
      <c r="N314" s="80">
        <v>1.0</v>
      </c>
      <c r="O314" s="75"/>
      <c r="P314" s="12"/>
    </row>
    <row r="315">
      <c r="A315" s="64"/>
      <c r="B315" s="48"/>
      <c r="C315" s="48"/>
      <c r="D315" s="48"/>
      <c r="E315" s="48"/>
      <c r="F315" s="68"/>
      <c r="G315" s="48"/>
      <c r="H315" s="48"/>
      <c r="I315" s="64" t="s">
        <v>629</v>
      </c>
      <c r="J315" s="48"/>
      <c r="K315" s="48"/>
      <c r="L315" s="48"/>
      <c r="M315" s="48"/>
      <c r="N315" s="80">
        <v>1.0</v>
      </c>
      <c r="O315" s="75"/>
      <c r="P315" s="12"/>
    </row>
    <row r="316">
      <c r="A316" s="64"/>
      <c r="B316" s="48"/>
      <c r="C316" s="48"/>
      <c r="D316" s="48"/>
      <c r="E316" s="48"/>
      <c r="F316" s="68"/>
      <c r="G316" s="48"/>
      <c r="H316" s="48"/>
      <c r="I316" s="64"/>
      <c r="J316" s="48"/>
      <c r="K316" s="48"/>
      <c r="L316" s="48"/>
      <c r="M316" s="48"/>
      <c r="N316" s="75"/>
      <c r="O316" s="75"/>
      <c r="P316" s="12"/>
    </row>
    <row r="317">
      <c r="A317" s="64"/>
      <c r="B317" s="48"/>
      <c r="C317" s="48"/>
      <c r="D317" s="48"/>
      <c r="E317" s="48"/>
      <c r="F317" s="68"/>
      <c r="G317" s="48"/>
      <c r="H317" s="48"/>
      <c r="I317" s="49"/>
      <c r="J317" s="48"/>
      <c r="K317" s="48"/>
      <c r="L317" s="48"/>
      <c r="M317" s="48"/>
      <c r="N317" s="75"/>
      <c r="O317" s="75"/>
      <c r="P317" s="12"/>
    </row>
    <row r="318">
      <c r="A318" s="101" t="s">
        <v>102</v>
      </c>
      <c r="B318" s="101" t="s">
        <v>102</v>
      </c>
      <c r="C318" s="101" t="s">
        <v>102</v>
      </c>
      <c r="D318" s="101" t="s">
        <v>102</v>
      </c>
      <c r="E318" s="101" t="s">
        <v>102</v>
      </c>
      <c r="F318" s="101" t="s">
        <v>102</v>
      </c>
      <c r="G318" s="101" t="s">
        <v>102</v>
      </c>
      <c r="H318" s="101" t="s">
        <v>102</v>
      </c>
      <c r="I318" s="101" t="s">
        <v>102</v>
      </c>
      <c r="J318" s="101" t="s">
        <v>102</v>
      </c>
      <c r="K318" s="101" t="s">
        <v>102</v>
      </c>
      <c r="L318" s="101" t="s">
        <v>102</v>
      </c>
      <c r="M318" s="101" t="s">
        <v>102</v>
      </c>
      <c r="N318" s="101" t="s">
        <v>102</v>
      </c>
      <c r="O318" s="101" t="s">
        <v>102</v>
      </c>
      <c r="P318" s="12"/>
    </row>
    <row r="319">
      <c r="A319" s="102"/>
      <c r="B319" s="3"/>
      <c r="C319" s="3"/>
      <c r="D319" s="3"/>
      <c r="E319" s="3"/>
      <c r="F319" s="3"/>
      <c r="G319" s="3"/>
      <c r="H319" s="3"/>
      <c r="I319" s="102"/>
      <c r="J319" s="3"/>
      <c r="K319" s="3"/>
      <c r="L319" s="3"/>
      <c r="M319" s="3"/>
      <c r="N319" s="3"/>
      <c r="O319" s="3"/>
    </row>
    <row r="320">
      <c r="A320" s="102"/>
      <c r="B320" s="3"/>
      <c r="C320" s="3"/>
      <c r="D320" s="3"/>
      <c r="E320" s="3"/>
      <c r="F320" s="3"/>
      <c r="G320" s="3"/>
      <c r="H320" s="3"/>
      <c r="I320" s="102"/>
      <c r="J320" s="3"/>
      <c r="K320" s="3"/>
      <c r="L320" s="3"/>
      <c r="M320" s="3"/>
      <c r="N320" s="3"/>
      <c r="O320" s="3"/>
    </row>
    <row r="321">
      <c r="A321" s="102"/>
      <c r="B321" s="3"/>
      <c r="C321" s="3"/>
      <c r="D321" s="3"/>
      <c r="E321" s="3"/>
      <c r="F321" s="3"/>
      <c r="G321" s="3"/>
      <c r="H321" s="3"/>
      <c r="I321" s="102"/>
      <c r="J321" s="3"/>
      <c r="K321" s="3"/>
      <c r="L321" s="3"/>
      <c r="M321" s="3"/>
      <c r="N321" s="3"/>
      <c r="O321" s="3"/>
    </row>
    <row r="322">
      <c r="A322" s="102"/>
      <c r="B322" s="3"/>
      <c r="C322" s="3"/>
      <c r="D322" s="3"/>
      <c r="E322" s="3"/>
      <c r="F322" s="3"/>
      <c r="G322" s="3"/>
      <c r="H322" s="3"/>
      <c r="I322" s="102"/>
      <c r="J322" s="3"/>
      <c r="K322" s="3"/>
      <c r="L322" s="3"/>
      <c r="M322" s="3"/>
      <c r="N322" s="3"/>
      <c r="O322" s="3"/>
    </row>
    <row r="323">
      <c r="A323" s="102"/>
      <c r="B323" s="3"/>
      <c r="C323" s="3"/>
      <c r="D323" s="3"/>
      <c r="E323" s="3"/>
      <c r="F323" s="3"/>
      <c r="G323" s="3"/>
      <c r="H323" s="3"/>
      <c r="I323" s="102"/>
      <c r="J323" s="3"/>
      <c r="K323" s="3"/>
      <c r="L323" s="3"/>
      <c r="M323" s="3"/>
      <c r="N323" s="3"/>
      <c r="O323" s="3"/>
    </row>
    <row r="324">
      <c r="A324" s="103" t="s">
        <v>277</v>
      </c>
      <c r="B324" s="104"/>
      <c r="C324" s="104"/>
      <c r="D324" s="104"/>
      <c r="E324" s="104"/>
      <c r="F324" s="104"/>
      <c r="G324" s="104"/>
      <c r="H324" s="104"/>
      <c r="I324" s="105"/>
      <c r="J324" s="104"/>
      <c r="K324" s="104"/>
      <c r="L324" s="104"/>
      <c r="M324" s="104"/>
      <c r="N324" s="104"/>
      <c r="O324" s="104"/>
    </row>
    <row r="325">
      <c r="A325" s="106" t="s">
        <v>27</v>
      </c>
      <c r="B325" s="50">
        <f t="shared" ref="B325:G325" si="17">sumUpToRowWithEnd(B336:B1116)</f>
        <v>16</v>
      </c>
      <c r="C325" s="50">
        <f t="shared" si="17"/>
        <v>8.5</v>
      </c>
      <c r="D325" s="50">
        <f t="shared" si="17"/>
        <v>25</v>
      </c>
      <c r="E325" s="50">
        <f t="shared" si="17"/>
        <v>12.5</v>
      </c>
      <c r="F325" s="50">
        <f t="shared" si="17"/>
        <v>19</v>
      </c>
      <c r="G325" s="50">
        <f t="shared" si="17"/>
        <v>1.5</v>
      </c>
      <c r="H325" s="59"/>
      <c r="I325" s="107"/>
      <c r="J325" s="50">
        <f t="shared" ref="J325:O325" si="18">sumUpToRowWithEnd(J336:J1116)</f>
        <v>9</v>
      </c>
      <c r="K325" s="50">
        <f t="shared" si="18"/>
        <v>8.5</v>
      </c>
      <c r="L325" s="50">
        <f t="shared" si="18"/>
        <v>30</v>
      </c>
      <c r="M325" s="50">
        <f t="shared" si="18"/>
        <v>15.5</v>
      </c>
      <c r="N325" s="50">
        <f t="shared" si="18"/>
        <v>12</v>
      </c>
      <c r="O325" s="50">
        <f t="shared" si="18"/>
        <v>1.5</v>
      </c>
      <c r="P325" s="74"/>
    </row>
    <row r="326">
      <c r="A326" s="108" t="s">
        <v>28</v>
      </c>
      <c r="B326" s="109">
        <f>K325/J325</f>
        <v>0.9444444444</v>
      </c>
      <c r="C326" s="110">
        <f>B327</f>
        <v>0.53125</v>
      </c>
      <c r="D326" s="110">
        <f>B328</f>
        <v>0.68</v>
      </c>
      <c r="E326" s="53"/>
      <c r="F326" s="53"/>
      <c r="G326" s="53"/>
      <c r="H326" s="53"/>
      <c r="I326" s="111"/>
      <c r="J326" s="53"/>
      <c r="K326" s="53"/>
      <c r="L326" s="53"/>
      <c r="M326" s="53"/>
      <c r="N326" s="53"/>
      <c r="O326" s="53"/>
    </row>
    <row r="327">
      <c r="A327" s="108" t="s">
        <v>29</v>
      </c>
      <c r="B327" s="109">
        <f>C325/B325</f>
        <v>0.53125</v>
      </c>
      <c r="C327" s="53"/>
      <c r="D327" s="53"/>
      <c r="E327" s="53"/>
      <c r="F327" s="53"/>
      <c r="G327" s="53"/>
      <c r="H327" s="53"/>
      <c r="I327" s="111"/>
      <c r="J327" s="53"/>
      <c r="K327" s="53"/>
      <c r="L327" s="53"/>
      <c r="M327" s="53"/>
      <c r="N327" s="53"/>
      <c r="O327" s="53"/>
    </row>
    <row r="328">
      <c r="A328" s="108" t="s">
        <v>30</v>
      </c>
      <c r="B328" s="109">
        <f>2*B326*B327/(B326+B327)</f>
        <v>0.68</v>
      </c>
      <c r="C328" s="53"/>
      <c r="D328" s="53"/>
      <c r="E328" s="53"/>
      <c r="F328" s="53"/>
      <c r="G328" s="53"/>
      <c r="H328" s="53"/>
      <c r="I328" s="111"/>
      <c r="J328" s="53"/>
      <c r="K328" s="53"/>
      <c r="L328" s="53"/>
      <c r="M328" s="53"/>
      <c r="N328" s="53"/>
      <c r="O328" s="53"/>
    </row>
    <row r="329">
      <c r="A329" s="108" t="s">
        <v>31</v>
      </c>
      <c r="B329" s="109">
        <f>M325/L325</f>
        <v>0.5166666667</v>
      </c>
      <c r="C329" s="110">
        <f>B330</f>
        <v>0.5</v>
      </c>
      <c r="D329" s="110">
        <f>B331</f>
        <v>0.5081967213</v>
      </c>
      <c r="E329" s="53"/>
      <c r="F329" s="53"/>
      <c r="G329" s="53"/>
      <c r="H329" s="53"/>
      <c r="I329" s="111"/>
      <c r="J329" s="53"/>
      <c r="K329" s="53"/>
      <c r="L329" s="53"/>
      <c r="M329" s="53"/>
      <c r="N329" s="53"/>
      <c r="O329" s="53"/>
    </row>
    <row r="330">
      <c r="A330" s="108" t="s">
        <v>32</v>
      </c>
      <c r="B330" s="109">
        <f>E325/D325</f>
        <v>0.5</v>
      </c>
      <c r="C330" s="53"/>
      <c r="D330" s="53"/>
      <c r="E330" s="53"/>
      <c r="F330" s="53"/>
      <c r="G330" s="53"/>
      <c r="H330" s="53"/>
      <c r="I330" s="111"/>
      <c r="J330" s="53"/>
      <c r="K330" s="53"/>
      <c r="L330" s="53"/>
      <c r="M330" s="53"/>
      <c r="N330" s="53"/>
      <c r="O330" s="53"/>
    </row>
    <row r="331">
      <c r="A331" s="108" t="s">
        <v>33</v>
      </c>
      <c r="B331" s="109">
        <f>2*B329*B330/(B329+B330)</f>
        <v>0.5081967213</v>
      </c>
      <c r="C331" s="53"/>
      <c r="D331" s="53"/>
      <c r="E331" s="53"/>
      <c r="F331" s="53"/>
      <c r="G331" s="53"/>
      <c r="H331" s="53"/>
      <c r="I331" s="111"/>
      <c r="J331" s="53"/>
      <c r="K331" s="53"/>
      <c r="L331" s="53"/>
      <c r="M331" s="53"/>
      <c r="N331" s="53"/>
      <c r="O331" s="53"/>
    </row>
    <row r="332">
      <c r="A332" s="108" t="s">
        <v>34</v>
      </c>
      <c r="B332" s="109">
        <f>O325/N325</f>
        <v>0.125</v>
      </c>
      <c r="C332" s="110">
        <f>B333</f>
        <v>0.07894736842</v>
      </c>
      <c r="D332" s="110">
        <f>B334</f>
        <v>0.09677419355</v>
      </c>
      <c r="E332" s="53"/>
      <c r="F332" s="53"/>
      <c r="G332" s="53"/>
      <c r="H332" s="53"/>
      <c r="I332" s="111"/>
      <c r="J332" s="53"/>
      <c r="K332" s="53"/>
      <c r="L332" s="53"/>
      <c r="M332" s="53"/>
      <c r="N332" s="53"/>
      <c r="O332" s="53"/>
    </row>
    <row r="333">
      <c r="A333" s="108" t="s">
        <v>35</v>
      </c>
      <c r="B333" s="109">
        <f>G325/F325</f>
        <v>0.07894736842</v>
      </c>
      <c r="C333" s="53"/>
      <c r="D333" s="53"/>
      <c r="E333" s="53"/>
      <c r="F333" s="53"/>
      <c r="G333" s="53"/>
      <c r="H333" s="53"/>
      <c r="I333" s="111"/>
      <c r="J333" s="53"/>
      <c r="K333" s="53"/>
      <c r="L333" s="53"/>
      <c r="M333" s="53"/>
      <c r="N333" s="53"/>
      <c r="O333" s="53"/>
    </row>
    <row r="334">
      <c r="A334" s="112" t="s">
        <v>36</v>
      </c>
      <c r="B334" s="113">
        <f>if(B332+B333=0,0,2*B332*B333/(B332+B333))</f>
        <v>0.09677419355</v>
      </c>
      <c r="C334" s="53"/>
      <c r="D334" s="53"/>
      <c r="E334" s="53"/>
      <c r="F334" s="53"/>
      <c r="G334" s="53"/>
      <c r="H334" s="53"/>
      <c r="I334" s="111"/>
      <c r="J334" s="53"/>
      <c r="K334" s="53"/>
      <c r="L334" s="53"/>
      <c r="M334" s="53"/>
      <c r="N334" s="53"/>
      <c r="O334" s="53"/>
    </row>
    <row r="335">
      <c r="A335" s="111"/>
      <c r="B335" s="53"/>
      <c r="C335" s="53"/>
      <c r="D335" s="53"/>
      <c r="E335" s="53"/>
      <c r="F335" s="53"/>
      <c r="G335" s="53"/>
      <c r="H335" s="53"/>
      <c r="I335" s="111"/>
      <c r="J335" s="53"/>
      <c r="K335" s="53"/>
      <c r="L335" s="53"/>
      <c r="M335" s="53"/>
      <c r="N335" s="53"/>
      <c r="O335" s="53"/>
    </row>
    <row r="336">
      <c r="A336" s="114" t="s">
        <v>37</v>
      </c>
      <c r="B336" s="59" t="s">
        <v>38</v>
      </c>
      <c r="C336" s="59" t="s">
        <v>39</v>
      </c>
      <c r="D336" s="115" t="s">
        <v>40</v>
      </c>
      <c r="E336" s="59" t="s">
        <v>41</v>
      </c>
      <c r="F336" s="59" t="s">
        <v>42</v>
      </c>
      <c r="G336" s="59" t="s">
        <v>43</v>
      </c>
      <c r="H336" s="116" t="s">
        <v>44</v>
      </c>
      <c r="I336" s="107"/>
      <c r="J336" s="59" t="s">
        <v>38</v>
      </c>
      <c r="K336" s="59" t="s">
        <v>39</v>
      </c>
      <c r="L336" s="59" t="s">
        <v>40</v>
      </c>
      <c r="M336" s="59" t="s">
        <v>41</v>
      </c>
      <c r="N336" s="59" t="s">
        <v>42</v>
      </c>
      <c r="O336" s="59" t="s">
        <v>43</v>
      </c>
      <c r="P336" s="117" t="s">
        <v>45</v>
      </c>
    </row>
    <row r="337">
      <c r="A337" s="118" t="s">
        <v>278</v>
      </c>
      <c r="B337" s="80">
        <v>1.0</v>
      </c>
      <c r="C337" s="80">
        <v>1.0</v>
      </c>
      <c r="D337" s="80">
        <v>3.0</v>
      </c>
      <c r="E337" s="80">
        <v>3.0</v>
      </c>
      <c r="F337" s="53"/>
      <c r="G337" s="53"/>
      <c r="H337" s="53"/>
      <c r="I337" s="119" t="s">
        <v>630</v>
      </c>
      <c r="J337" s="80">
        <v>1.0</v>
      </c>
      <c r="K337" s="80">
        <v>1.0</v>
      </c>
      <c r="L337" s="80">
        <v>3.0</v>
      </c>
      <c r="M337" s="80">
        <v>3.0</v>
      </c>
      <c r="N337" s="53"/>
      <c r="O337" s="53"/>
      <c r="P337" s="53"/>
    </row>
    <row r="338">
      <c r="A338" s="111" t="s">
        <v>280</v>
      </c>
      <c r="B338" s="80">
        <v>1.0</v>
      </c>
      <c r="C338" s="80"/>
      <c r="D338" s="80">
        <v>5.0</v>
      </c>
      <c r="E338" s="80"/>
      <c r="F338" s="53"/>
      <c r="G338" s="53"/>
      <c r="H338" s="53"/>
      <c r="I338" s="120"/>
      <c r="J338" s="80"/>
      <c r="K338" s="80"/>
      <c r="L338" s="80"/>
      <c r="M338" s="80"/>
      <c r="N338" s="53"/>
      <c r="O338" s="53"/>
      <c r="P338" s="53"/>
    </row>
    <row r="339">
      <c r="A339" s="118" t="s">
        <v>281</v>
      </c>
      <c r="B339" s="80">
        <v>1.0</v>
      </c>
      <c r="C339" s="80">
        <v>1.0</v>
      </c>
      <c r="D339" s="80">
        <v>2.0</v>
      </c>
      <c r="E339" s="80">
        <v>2.0</v>
      </c>
      <c r="F339" s="53"/>
      <c r="G339" s="53"/>
      <c r="H339" s="53"/>
      <c r="I339" s="121" t="s">
        <v>631</v>
      </c>
      <c r="J339" s="80">
        <v>1.0</v>
      </c>
      <c r="K339" s="80">
        <v>1.0</v>
      </c>
      <c r="L339" s="80">
        <v>2.0</v>
      </c>
      <c r="M339" s="80">
        <v>2.0</v>
      </c>
      <c r="N339" s="53"/>
      <c r="O339" s="53"/>
      <c r="P339" s="53"/>
    </row>
    <row r="340">
      <c r="A340" s="111"/>
      <c r="B340" s="53"/>
      <c r="C340" s="53"/>
      <c r="D340" s="53"/>
      <c r="E340" s="53"/>
      <c r="F340" s="53"/>
      <c r="G340" s="53"/>
      <c r="H340" s="53"/>
      <c r="I340" s="111"/>
      <c r="J340" s="53"/>
      <c r="K340" s="53"/>
      <c r="L340" s="53"/>
      <c r="M340" s="53"/>
      <c r="N340" s="53"/>
      <c r="O340" s="53"/>
      <c r="P340" s="3"/>
    </row>
    <row r="341">
      <c r="A341" s="114" t="s">
        <v>52</v>
      </c>
      <c r="B341" s="73"/>
      <c r="C341" s="73"/>
      <c r="D341" s="73"/>
      <c r="E341" s="73"/>
      <c r="F341" s="73"/>
      <c r="G341" s="73"/>
      <c r="H341" s="73"/>
      <c r="I341" s="114"/>
      <c r="J341" s="73"/>
      <c r="K341" s="73"/>
      <c r="L341" s="73"/>
      <c r="M341" s="73"/>
      <c r="N341" s="73"/>
      <c r="O341" s="73"/>
      <c r="P341" s="123"/>
    </row>
    <row r="342">
      <c r="A342" s="111" t="s">
        <v>283</v>
      </c>
      <c r="B342" s="80">
        <v>1.0</v>
      </c>
      <c r="C342" s="80"/>
      <c r="D342" s="80"/>
      <c r="E342" s="75"/>
      <c r="F342" s="53"/>
      <c r="G342" s="53"/>
      <c r="H342" s="75"/>
      <c r="I342" s="125"/>
      <c r="J342" s="81"/>
      <c r="K342" s="81"/>
      <c r="L342" s="81"/>
      <c r="M342" s="81"/>
      <c r="N342" s="53"/>
      <c r="O342" s="53"/>
      <c r="P342" s="12"/>
    </row>
    <row r="343">
      <c r="A343" s="122" t="s">
        <v>632</v>
      </c>
      <c r="B343" s="80">
        <v>1.0</v>
      </c>
      <c r="C343" s="80"/>
      <c r="D343" s="80">
        <v>2.0</v>
      </c>
      <c r="E343" s="80"/>
      <c r="F343" s="53"/>
      <c r="G343" s="53"/>
      <c r="H343" s="75"/>
      <c r="I343" s="124"/>
      <c r="J343" s="81"/>
      <c r="K343" s="81"/>
      <c r="L343" s="81"/>
      <c r="M343" s="81"/>
      <c r="N343" s="53"/>
      <c r="O343" s="53"/>
      <c r="P343" s="12"/>
    </row>
    <row r="344">
      <c r="A344" s="111" t="s">
        <v>285</v>
      </c>
      <c r="B344" s="80">
        <v>1.0</v>
      </c>
      <c r="C344" s="80"/>
      <c r="D344" s="80">
        <v>2.0</v>
      </c>
      <c r="E344" s="80">
        <v>2.0</v>
      </c>
      <c r="F344" s="53"/>
      <c r="G344" s="53"/>
      <c r="H344" s="75"/>
      <c r="I344" s="125"/>
      <c r="J344" s="81"/>
      <c r="K344" s="81"/>
      <c r="L344" s="81"/>
      <c r="M344" s="81"/>
      <c r="N344" s="53"/>
      <c r="O344" s="53"/>
      <c r="P344" s="12"/>
    </row>
    <row r="345">
      <c r="A345" s="145" t="s">
        <v>286</v>
      </c>
      <c r="B345" s="80">
        <v>1.0</v>
      </c>
      <c r="C345" s="80">
        <v>1.0</v>
      </c>
      <c r="D345" s="80">
        <v>1.0</v>
      </c>
      <c r="E345" s="80">
        <v>1.0</v>
      </c>
      <c r="F345" s="53"/>
      <c r="G345" s="53"/>
      <c r="H345" s="53"/>
      <c r="I345" s="146" t="s">
        <v>633</v>
      </c>
      <c r="J345" s="81">
        <v>1.0</v>
      </c>
      <c r="K345" s="81">
        <v>1.0</v>
      </c>
      <c r="L345" s="81">
        <v>3.0</v>
      </c>
      <c r="M345" s="81">
        <v>3.0</v>
      </c>
      <c r="N345" s="53"/>
      <c r="O345" s="53"/>
      <c r="P345" s="12"/>
    </row>
    <row r="346">
      <c r="A346" s="121" t="s">
        <v>634</v>
      </c>
      <c r="B346" s="80">
        <v>1.0</v>
      </c>
      <c r="C346" s="80">
        <v>1.0</v>
      </c>
      <c r="D346" s="80">
        <v>1.0</v>
      </c>
      <c r="E346" s="80">
        <v>1.0</v>
      </c>
      <c r="F346" s="53"/>
      <c r="G346" s="53"/>
      <c r="H346" s="75"/>
      <c r="I346" s="125" t="s">
        <v>635</v>
      </c>
      <c r="J346" s="81">
        <v>1.0</v>
      </c>
      <c r="K346" s="80">
        <v>1.0</v>
      </c>
      <c r="L346" s="80">
        <v>4.0</v>
      </c>
      <c r="M346" s="80">
        <v>1.0</v>
      </c>
      <c r="N346" s="53"/>
      <c r="O346" s="53"/>
      <c r="P346" s="126"/>
    </row>
    <row r="347">
      <c r="A347" s="127" t="s">
        <v>289</v>
      </c>
      <c r="B347" s="80">
        <v>1.0</v>
      </c>
      <c r="C347" s="80">
        <v>0.5</v>
      </c>
      <c r="D347" s="80">
        <v>1.0</v>
      </c>
      <c r="E347" s="80">
        <v>0.5</v>
      </c>
      <c r="F347" s="53"/>
      <c r="G347" s="53"/>
      <c r="H347" s="53"/>
      <c r="I347" s="128" t="s">
        <v>636</v>
      </c>
      <c r="J347" s="81">
        <v>1.0</v>
      </c>
      <c r="K347" s="80">
        <v>0.5</v>
      </c>
      <c r="L347" s="80">
        <v>3.0</v>
      </c>
      <c r="M347" s="80">
        <v>1.5</v>
      </c>
      <c r="N347" s="53"/>
      <c r="O347" s="53"/>
      <c r="P347" s="126"/>
    </row>
    <row r="348">
      <c r="A348" s="122" t="s">
        <v>637</v>
      </c>
      <c r="B348" s="80">
        <v>1.0</v>
      </c>
      <c r="C348" s="80">
        <v>1.0</v>
      </c>
      <c r="D348" s="80">
        <v>2.0</v>
      </c>
      <c r="E348" s="80">
        <v>1.0</v>
      </c>
      <c r="F348" s="53"/>
      <c r="G348" s="53"/>
      <c r="H348" s="53"/>
      <c r="I348" s="122" t="s">
        <v>638</v>
      </c>
      <c r="J348" s="81">
        <v>1.0</v>
      </c>
      <c r="K348" s="81">
        <v>1.0</v>
      </c>
      <c r="L348" s="81">
        <v>3.0</v>
      </c>
      <c r="M348" s="81">
        <v>1.0</v>
      </c>
      <c r="N348" s="53"/>
      <c r="O348" s="53"/>
      <c r="P348" s="12"/>
    </row>
    <row r="349">
      <c r="A349" s="111" t="s">
        <v>292</v>
      </c>
      <c r="B349" s="80">
        <v>1.0</v>
      </c>
      <c r="C349" s="80"/>
      <c r="D349" s="80"/>
      <c r="E349" s="80"/>
      <c r="F349" s="53"/>
      <c r="G349" s="53"/>
      <c r="H349" s="53"/>
      <c r="I349" s="129"/>
      <c r="J349" s="81"/>
      <c r="K349" s="81"/>
      <c r="L349" s="81"/>
      <c r="M349" s="81"/>
      <c r="N349" s="53"/>
      <c r="O349" s="53"/>
      <c r="P349" s="12"/>
    </row>
    <row r="350">
      <c r="A350" s="122" t="s">
        <v>639</v>
      </c>
      <c r="B350" s="80">
        <v>1.0</v>
      </c>
      <c r="C350" s="80"/>
      <c r="D350" s="80">
        <v>1.0</v>
      </c>
      <c r="E350" s="80">
        <v>0.5</v>
      </c>
      <c r="F350" s="53"/>
      <c r="G350" s="53"/>
      <c r="H350" s="53"/>
      <c r="I350" s="111"/>
      <c r="J350" s="81"/>
      <c r="K350" s="53"/>
      <c r="L350" s="53"/>
      <c r="M350" s="53"/>
      <c r="N350" s="53"/>
      <c r="O350" s="53"/>
      <c r="P350" s="12"/>
    </row>
    <row r="351">
      <c r="A351" s="145" t="s">
        <v>640</v>
      </c>
      <c r="B351" s="80">
        <v>1.0</v>
      </c>
      <c r="C351" s="80">
        <v>1.0</v>
      </c>
      <c r="D351" s="80"/>
      <c r="E351" s="75"/>
      <c r="F351" s="53"/>
      <c r="G351" s="53"/>
      <c r="H351" s="75"/>
      <c r="I351" s="146" t="s">
        <v>641</v>
      </c>
      <c r="J351" s="81">
        <v>1.0</v>
      </c>
      <c r="K351" s="81">
        <v>1.0</v>
      </c>
      <c r="L351" s="81">
        <v>2.0</v>
      </c>
      <c r="M351" s="81">
        <v>2.0</v>
      </c>
      <c r="N351" s="53"/>
      <c r="O351" s="53"/>
      <c r="P351" s="12"/>
    </row>
    <row r="352">
      <c r="A352" s="118" t="s">
        <v>296</v>
      </c>
      <c r="B352" s="80">
        <v>1.0</v>
      </c>
      <c r="C352" s="80">
        <v>1.0</v>
      </c>
      <c r="D352" s="80"/>
      <c r="E352" s="75"/>
      <c r="F352" s="53"/>
      <c r="G352" s="53"/>
      <c r="H352" s="75"/>
      <c r="I352" s="122" t="s">
        <v>642</v>
      </c>
      <c r="J352" s="81">
        <v>1.0</v>
      </c>
      <c r="K352" s="81">
        <v>1.0</v>
      </c>
      <c r="L352" s="81">
        <v>5.0</v>
      </c>
      <c r="M352" s="81">
        <v>0.5</v>
      </c>
      <c r="N352" s="53"/>
      <c r="O352" s="53"/>
      <c r="P352" s="12"/>
    </row>
    <row r="353">
      <c r="A353" s="125" t="s">
        <v>643</v>
      </c>
      <c r="B353" s="80">
        <v>1.0</v>
      </c>
      <c r="C353" s="80">
        <v>1.0</v>
      </c>
      <c r="D353" s="80">
        <v>3.0</v>
      </c>
      <c r="E353" s="80">
        <v>1.5</v>
      </c>
      <c r="F353" s="53"/>
      <c r="G353" s="53"/>
      <c r="H353" s="53"/>
      <c r="I353" s="130" t="s">
        <v>644</v>
      </c>
      <c r="J353" s="81">
        <v>1.0</v>
      </c>
      <c r="K353" s="81">
        <v>1.0</v>
      </c>
      <c r="L353" s="81">
        <v>5.0</v>
      </c>
      <c r="M353" s="81">
        <v>1.5</v>
      </c>
      <c r="N353" s="53"/>
      <c r="O353" s="53"/>
      <c r="P353" s="12"/>
    </row>
    <row r="354">
      <c r="A354" s="111" t="s">
        <v>645</v>
      </c>
      <c r="B354" s="80">
        <v>1.0</v>
      </c>
      <c r="C354" s="80"/>
      <c r="D354" s="80">
        <v>2.0</v>
      </c>
      <c r="E354" s="80"/>
      <c r="F354" s="53"/>
      <c r="G354" s="53"/>
      <c r="H354" s="75"/>
      <c r="I354" s="111"/>
      <c r="J354" s="81"/>
      <c r="K354" s="75"/>
      <c r="L354" s="75"/>
      <c r="M354" s="75"/>
      <c r="N354" s="53"/>
      <c r="O354" s="53"/>
      <c r="P354" s="126"/>
    </row>
    <row r="355">
      <c r="A355" s="111"/>
      <c r="B355" s="80"/>
      <c r="C355" s="80"/>
      <c r="D355" s="80"/>
      <c r="E355" s="75"/>
      <c r="F355" s="53"/>
      <c r="G355" s="53"/>
      <c r="H355" s="53"/>
      <c r="I355" s="111"/>
      <c r="J355" s="81"/>
      <c r="K355" s="75"/>
      <c r="L355" s="75"/>
      <c r="M355" s="75"/>
      <c r="N355" s="53"/>
      <c r="O355" s="53"/>
      <c r="P355" s="126"/>
    </row>
    <row r="356">
      <c r="A356" s="111"/>
      <c r="B356" s="80"/>
      <c r="C356" s="80"/>
      <c r="D356" s="80"/>
      <c r="E356" s="80"/>
      <c r="F356" s="53"/>
      <c r="G356" s="53"/>
      <c r="H356" s="53"/>
      <c r="I356" s="111"/>
      <c r="J356" s="81"/>
      <c r="K356" s="75"/>
      <c r="L356" s="75"/>
      <c r="M356" s="75"/>
      <c r="N356" s="53"/>
      <c r="O356" s="53"/>
      <c r="P356" s="126"/>
    </row>
    <row r="357">
      <c r="A357" s="111"/>
      <c r="B357" s="80"/>
      <c r="C357" s="80"/>
      <c r="D357" s="80"/>
      <c r="E357" s="75"/>
      <c r="F357" s="53"/>
      <c r="G357" s="53"/>
      <c r="H357" s="53"/>
      <c r="I357" s="111"/>
      <c r="J357" s="81"/>
      <c r="K357" s="75"/>
      <c r="L357" s="75"/>
      <c r="M357" s="75"/>
      <c r="N357" s="53"/>
      <c r="O357" s="53"/>
      <c r="P357" s="126"/>
    </row>
    <row r="358">
      <c r="A358" s="111"/>
      <c r="B358" s="80"/>
      <c r="C358" s="81"/>
      <c r="D358" s="81"/>
      <c r="E358" s="53"/>
      <c r="F358" s="53"/>
      <c r="G358" s="53"/>
      <c r="H358" s="53"/>
      <c r="I358" s="111"/>
      <c r="J358" s="81"/>
      <c r="K358" s="81"/>
      <c r="L358" s="53"/>
      <c r="M358" s="53"/>
      <c r="N358" s="53"/>
      <c r="O358" s="53"/>
    </row>
    <row r="359">
      <c r="A359" s="111"/>
      <c r="B359" s="80"/>
      <c r="C359" s="81"/>
      <c r="D359" s="81"/>
      <c r="E359" s="53"/>
      <c r="F359" s="53"/>
      <c r="G359" s="53"/>
      <c r="H359" s="53"/>
      <c r="I359" s="111"/>
      <c r="J359" s="81"/>
      <c r="K359" s="81"/>
      <c r="L359" s="53"/>
      <c r="M359" s="53"/>
      <c r="N359" s="53"/>
      <c r="O359" s="53"/>
    </row>
    <row r="360">
      <c r="A360" s="111"/>
      <c r="B360" s="53"/>
      <c r="C360" s="53"/>
      <c r="D360" s="53"/>
      <c r="E360" s="53"/>
      <c r="F360" s="53"/>
      <c r="G360" s="53"/>
      <c r="H360" s="53"/>
      <c r="I360" s="111"/>
      <c r="J360" s="53"/>
      <c r="K360" s="53"/>
      <c r="L360" s="53"/>
      <c r="M360" s="53"/>
      <c r="N360" s="53"/>
      <c r="O360" s="53"/>
    </row>
    <row r="361">
      <c r="A361" s="114" t="s">
        <v>79</v>
      </c>
      <c r="B361" s="59"/>
      <c r="C361" s="59"/>
      <c r="D361" s="59"/>
      <c r="E361" s="59"/>
      <c r="F361" s="59"/>
      <c r="G361" s="59"/>
      <c r="H361" s="59"/>
      <c r="I361" s="107"/>
      <c r="J361" s="59"/>
      <c r="K361" s="59"/>
      <c r="L361" s="59"/>
      <c r="M361" s="59"/>
      <c r="N361" s="59"/>
      <c r="O361" s="59"/>
    </row>
    <row r="362">
      <c r="A362" s="111" t="s">
        <v>303</v>
      </c>
      <c r="B362" s="53"/>
      <c r="C362" s="53"/>
      <c r="D362" s="53"/>
      <c r="E362" s="53"/>
      <c r="F362" s="80">
        <v>1.0</v>
      </c>
      <c r="G362" s="80"/>
      <c r="H362" s="53"/>
      <c r="I362" s="120"/>
      <c r="J362" s="53"/>
      <c r="K362" s="53"/>
      <c r="L362" s="53"/>
      <c r="M362" s="53"/>
      <c r="N362" s="80"/>
      <c r="O362" s="80"/>
      <c r="P362" s="12"/>
    </row>
    <row r="363">
      <c r="A363" s="111" t="s">
        <v>304</v>
      </c>
      <c r="B363" s="53"/>
      <c r="C363" s="53"/>
      <c r="D363" s="53"/>
      <c r="E363" s="53"/>
      <c r="F363" s="80">
        <v>1.0</v>
      </c>
      <c r="G363" s="80"/>
      <c r="H363" s="53"/>
      <c r="I363" s="120"/>
      <c r="J363" s="53"/>
      <c r="K363" s="53"/>
      <c r="L363" s="53"/>
      <c r="M363" s="53"/>
      <c r="N363" s="80"/>
      <c r="O363" s="80"/>
      <c r="P363" s="12"/>
    </row>
    <row r="364">
      <c r="A364" s="111" t="s">
        <v>305</v>
      </c>
      <c r="B364" s="53"/>
      <c r="C364" s="53"/>
      <c r="D364" s="53"/>
      <c r="E364" s="53"/>
      <c r="F364" s="80">
        <v>1.0</v>
      </c>
      <c r="G364" s="81"/>
      <c r="H364" s="53"/>
      <c r="I364" s="120"/>
      <c r="J364" s="53"/>
      <c r="K364" s="53"/>
      <c r="L364" s="53"/>
      <c r="M364" s="53"/>
      <c r="N364" s="80"/>
      <c r="O364" s="81"/>
      <c r="P364" s="12"/>
    </row>
    <row r="365">
      <c r="A365" s="127" t="s">
        <v>306</v>
      </c>
      <c r="B365" s="53"/>
      <c r="C365" s="53"/>
      <c r="D365" s="53"/>
      <c r="E365" s="53"/>
      <c r="F365" s="80">
        <v>1.0</v>
      </c>
      <c r="G365" s="80">
        <v>0.5</v>
      </c>
      <c r="H365" s="53"/>
      <c r="I365" s="139" t="s">
        <v>646</v>
      </c>
      <c r="J365" s="53"/>
      <c r="K365" s="53"/>
      <c r="L365" s="53"/>
      <c r="M365" s="81"/>
      <c r="N365" s="80">
        <v>1.0</v>
      </c>
      <c r="O365" s="81">
        <v>0.5</v>
      </c>
      <c r="P365" s="12"/>
    </row>
    <row r="366">
      <c r="A366" s="111"/>
      <c r="B366" s="53"/>
      <c r="C366" s="53"/>
      <c r="D366" s="53"/>
      <c r="E366" s="53"/>
      <c r="F366" s="80"/>
      <c r="G366" s="80"/>
      <c r="H366" s="53"/>
      <c r="I366" s="122" t="s">
        <v>647</v>
      </c>
      <c r="J366" s="53"/>
      <c r="K366" s="53"/>
      <c r="L366" s="53"/>
      <c r="M366" s="81"/>
      <c r="N366" s="80">
        <v>1.0</v>
      </c>
      <c r="O366" s="81"/>
      <c r="P366" s="12"/>
    </row>
    <row r="367">
      <c r="A367" s="127" t="s">
        <v>307</v>
      </c>
      <c r="B367" s="53"/>
      <c r="C367" s="53"/>
      <c r="D367" s="53"/>
      <c r="E367" s="53"/>
      <c r="F367" s="80">
        <v>1.0</v>
      </c>
      <c r="G367" s="80">
        <v>0.5</v>
      </c>
      <c r="H367" s="53"/>
      <c r="I367" s="139" t="s">
        <v>648</v>
      </c>
      <c r="J367" s="53"/>
      <c r="K367" s="53"/>
      <c r="L367" s="53"/>
      <c r="M367" s="53"/>
      <c r="N367" s="80">
        <v>1.0</v>
      </c>
      <c r="O367" s="80">
        <v>0.5</v>
      </c>
      <c r="P367" s="12"/>
    </row>
    <row r="368">
      <c r="A368" s="111"/>
      <c r="B368" s="53"/>
      <c r="C368" s="53"/>
      <c r="D368" s="53"/>
      <c r="E368" s="53"/>
      <c r="F368" s="80"/>
      <c r="G368" s="80"/>
      <c r="H368" s="53"/>
      <c r="I368" s="122" t="s">
        <v>649</v>
      </c>
      <c r="J368" s="53"/>
      <c r="K368" s="53"/>
      <c r="L368" s="53"/>
      <c r="M368" s="53"/>
      <c r="N368" s="80">
        <v>1.0</v>
      </c>
      <c r="O368" s="80"/>
      <c r="P368" s="12"/>
    </row>
    <row r="369">
      <c r="A369" s="111" t="s">
        <v>308</v>
      </c>
      <c r="B369" s="53"/>
      <c r="C369" s="53"/>
      <c r="D369" s="53"/>
      <c r="E369" s="53"/>
      <c r="F369" s="80">
        <v>1.0</v>
      </c>
      <c r="G369" s="80"/>
      <c r="H369" s="53"/>
      <c r="I369" s="120"/>
      <c r="J369" s="53"/>
      <c r="K369" s="53"/>
      <c r="L369" s="53"/>
      <c r="M369" s="53"/>
      <c r="N369" s="80"/>
      <c r="O369" s="81"/>
      <c r="P369" s="12"/>
    </row>
    <row r="370">
      <c r="A370" s="127" t="s">
        <v>309</v>
      </c>
      <c r="B370" s="53"/>
      <c r="C370" s="53"/>
      <c r="D370" s="53"/>
      <c r="E370" s="53"/>
      <c r="F370" s="80">
        <v>1.0</v>
      </c>
      <c r="G370" s="80">
        <v>0.5</v>
      </c>
      <c r="H370" s="53"/>
      <c r="I370" s="139" t="s">
        <v>650</v>
      </c>
      <c r="J370" s="53"/>
      <c r="K370" s="53"/>
      <c r="L370" s="53"/>
      <c r="M370" s="53"/>
      <c r="N370" s="80">
        <v>1.0</v>
      </c>
      <c r="O370" s="81">
        <v>0.5</v>
      </c>
      <c r="P370" s="12"/>
    </row>
    <row r="371">
      <c r="A371" s="111"/>
      <c r="B371" s="53"/>
      <c r="C371" s="53"/>
      <c r="D371" s="53"/>
      <c r="E371" s="53"/>
      <c r="F371" s="80"/>
      <c r="G371" s="80"/>
      <c r="H371" s="53"/>
      <c r="I371" s="122" t="s">
        <v>651</v>
      </c>
      <c r="J371" s="53"/>
      <c r="K371" s="53"/>
      <c r="L371" s="53"/>
      <c r="M371" s="53"/>
      <c r="N371" s="80">
        <v>1.0</v>
      </c>
      <c r="O371" s="81"/>
      <c r="P371" s="12"/>
    </row>
    <row r="372">
      <c r="A372" s="111" t="s">
        <v>310</v>
      </c>
      <c r="B372" s="53"/>
      <c r="C372" s="53"/>
      <c r="D372" s="53"/>
      <c r="E372" s="53"/>
      <c r="F372" s="80">
        <v>1.0</v>
      </c>
      <c r="G372" s="80"/>
      <c r="H372" s="53"/>
      <c r="I372" s="120"/>
      <c r="J372" s="53"/>
      <c r="K372" s="53"/>
      <c r="L372" s="53"/>
      <c r="M372" s="53"/>
      <c r="N372" s="80"/>
      <c r="O372" s="80"/>
      <c r="P372" s="12"/>
    </row>
    <row r="373">
      <c r="A373" s="111" t="s">
        <v>311</v>
      </c>
      <c r="B373" s="53"/>
      <c r="C373" s="53"/>
      <c r="D373" s="53"/>
      <c r="E373" s="53"/>
      <c r="F373" s="80">
        <v>1.0</v>
      </c>
      <c r="G373" s="80"/>
      <c r="H373" s="53"/>
      <c r="I373" s="111"/>
      <c r="J373" s="53"/>
      <c r="K373" s="53"/>
      <c r="L373" s="53"/>
      <c r="M373" s="53"/>
      <c r="N373" s="80"/>
      <c r="O373" s="81"/>
      <c r="P373" s="12"/>
    </row>
    <row r="374">
      <c r="A374" s="111"/>
      <c r="B374" s="53"/>
      <c r="C374" s="53"/>
      <c r="D374" s="53"/>
      <c r="E374" s="53"/>
      <c r="F374" s="80"/>
      <c r="G374" s="75"/>
      <c r="H374" s="53"/>
      <c r="I374" s="120"/>
      <c r="J374" s="53"/>
      <c r="K374" s="53"/>
      <c r="L374" s="53"/>
      <c r="M374" s="53"/>
      <c r="N374" s="80"/>
      <c r="O374" s="75"/>
      <c r="P374" s="12"/>
    </row>
    <row r="375">
      <c r="A375" s="111" t="s">
        <v>312</v>
      </c>
      <c r="B375" s="53"/>
      <c r="C375" s="53"/>
      <c r="D375" s="53"/>
      <c r="E375" s="53"/>
      <c r="F375" s="80">
        <v>1.0</v>
      </c>
      <c r="G375" s="81"/>
      <c r="H375" s="53"/>
      <c r="I375" s="120"/>
      <c r="J375" s="53"/>
      <c r="K375" s="53"/>
      <c r="L375" s="53"/>
      <c r="M375" s="53"/>
      <c r="N375" s="80"/>
      <c r="O375" s="81"/>
      <c r="P375" s="12"/>
    </row>
    <row r="376">
      <c r="A376" s="111" t="s">
        <v>313</v>
      </c>
      <c r="B376" s="53"/>
      <c r="C376" s="53"/>
      <c r="D376" s="53"/>
      <c r="E376" s="53"/>
      <c r="F376" s="80">
        <v>1.0</v>
      </c>
      <c r="G376" s="80"/>
      <c r="H376" s="53"/>
      <c r="I376" s="120"/>
      <c r="J376" s="53"/>
      <c r="K376" s="53"/>
      <c r="L376" s="53"/>
      <c r="M376" s="53"/>
      <c r="N376" s="80"/>
      <c r="O376" s="80"/>
      <c r="P376" s="12"/>
    </row>
    <row r="377">
      <c r="A377" s="111" t="s">
        <v>314</v>
      </c>
      <c r="B377" s="53"/>
      <c r="C377" s="53"/>
      <c r="D377" s="53"/>
      <c r="E377" s="53"/>
      <c r="F377" s="80">
        <v>1.0</v>
      </c>
      <c r="G377" s="80"/>
      <c r="H377" s="53"/>
      <c r="I377" s="111"/>
      <c r="J377" s="53"/>
      <c r="K377" s="53"/>
      <c r="L377" s="53"/>
      <c r="M377" s="53"/>
      <c r="N377" s="80"/>
      <c r="O377" s="53"/>
      <c r="P377" s="12"/>
    </row>
    <row r="378">
      <c r="A378" s="111" t="s">
        <v>315</v>
      </c>
      <c r="B378" s="53"/>
      <c r="C378" s="53"/>
      <c r="D378" s="53"/>
      <c r="E378" s="53"/>
      <c r="F378" s="80">
        <v>1.0</v>
      </c>
      <c r="G378" s="80"/>
      <c r="H378" s="53"/>
      <c r="I378" s="120"/>
      <c r="J378" s="53"/>
      <c r="K378" s="53"/>
      <c r="L378" s="53"/>
      <c r="M378" s="53"/>
      <c r="N378" s="80"/>
      <c r="O378" s="53"/>
      <c r="P378" s="12"/>
    </row>
    <row r="379">
      <c r="A379" s="111"/>
      <c r="B379" s="53"/>
      <c r="C379" s="53"/>
      <c r="D379" s="53"/>
      <c r="E379" s="53"/>
      <c r="F379" s="80"/>
      <c r="G379" s="75"/>
      <c r="H379" s="53"/>
      <c r="I379" s="120"/>
      <c r="J379" s="53"/>
      <c r="K379" s="53"/>
      <c r="L379" s="53"/>
      <c r="M379" s="53"/>
      <c r="N379" s="80"/>
      <c r="O379" s="80"/>
      <c r="P379" s="12"/>
    </row>
    <row r="380">
      <c r="A380" s="111" t="s">
        <v>316</v>
      </c>
      <c r="B380" s="53"/>
      <c r="C380" s="53"/>
      <c r="D380" s="53"/>
      <c r="E380" s="53"/>
      <c r="F380" s="80">
        <v>1.0</v>
      </c>
      <c r="G380" s="81"/>
      <c r="H380" s="53"/>
      <c r="I380" s="120"/>
      <c r="J380" s="53"/>
      <c r="K380" s="53"/>
      <c r="L380" s="53"/>
      <c r="M380" s="53"/>
      <c r="N380" s="80"/>
      <c r="O380" s="80"/>
      <c r="P380" s="12"/>
    </row>
    <row r="381">
      <c r="A381" s="111" t="s">
        <v>317</v>
      </c>
      <c r="B381" s="53"/>
      <c r="C381" s="53"/>
      <c r="D381" s="53"/>
      <c r="E381" s="53"/>
      <c r="F381" s="80">
        <v>1.0</v>
      </c>
      <c r="G381" s="80"/>
      <c r="H381" s="53"/>
      <c r="I381" s="111"/>
      <c r="J381" s="53"/>
      <c r="K381" s="53"/>
      <c r="L381" s="53"/>
      <c r="M381" s="53"/>
      <c r="N381" s="75"/>
      <c r="O381" s="75"/>
      <c r="P381" s="12"/>
    </row>
    <row r="382">
      <c r="A382" s="111" t="s">
        <v>318</v>
      </c>
      <c r="B382" s="53"/>
      <c r="C382" s="53"/>
      <c r="D382" s="53"/>
      <c r="E382" s="53"/>
      <c r="F382" s="80">
        <v>1.0</v>
      </c>
      <c r="G382" s="80"/>
      <c r="H382" s="53"/>
      <c r="I382" s="111"/>
      <c r="J382" s="53"/>
      <c r="K382" s="53"/>
      <c r="L382" s="53"/>
      <c r="M382" s="53"/>
      <c r="N382" s="53"/>
      <c r="O382" s="53"/>
      <c r="P382" s="12"/>
    </row>
    <row r="383">
      <c r="A383" s="111" t="s">
        <v>319</v>
      </c>
      <c r="B383" s="53"/>
      <c r="C383" s="53"/>
      <c r="D383" s="53"/>
      <c r="E383" s="53"/>
      <c r="F383" s="80">
        <v>1.0</v>
      </c>
      <c r="G383" s="80"/>
      <c r="H383" s="53"/>
      <c r="I383" s="111"/>
      <c r="J383" s="53"/>
      <c r="K383" s="53"/>
      <c r="L383" s="53"/>
      <c r="M383" s="53"/>
      <c r="N383" s="75"/>
      <c r="O383" s="75"/>
      <c r="P383" s="12"/>
    </row>
    <row r="384">
      <c r="A384" s="111"/>
      <c r="B384" s="53"/>
      <c r="C384" s="53"/>
      <c r="D384" s="53"/>
      <c r="E384" s="53"/>
      <c r="F384" s="80"/>
      <c r="G384" s="75"/>
      <c r="H384" s="53"/>
      <c r="I384" s="111"/>
      <c r="J384" s="53"/>
      <c r="K384" s="53"/>
      <c r="L384" s="53"/>
      <c r="M384" s="53"/>
      <c r="N384" s="53"/>
      <c r="O384" s="53"/>
      <c r="P384" s="12"/>
    </row>
    <row r="385">
      <c r="A385" s="111" t="s">
        <v>320</v>
      </c>
      <c r="B385" s="53"/>
      <c r="C385" s="53"/>
      <c r="D385" s="53"/>
      <c r="E385" s="53"/>
      <c r="F385" s="80">
        <v>1.0</v>
      </c>
      <c r="G385" s="80"/>
      <c r="H385" s="53"/>
      <c r="I385" s="111"/>
      <c r="J385" s="53"/>
      <c r="K385" s="53"/>
      <c r="L385" s="53"/>
      <c r="M385" s="53"/>
      <c r="N385" s="53"/>
      <c r="O385" s="53"/>
      <c r="P385" s="12"/>
    </row>
    <row r="386">
      <c r="A386" s="111" t="s">
        <v>321</v>
      </c>
      <c r="B386" s="53"/>
      <c r="C386" s="53"/>
      <c r="D386" s="53"/>
      <c r="E386" s="53"/>
      <c r="F386" s="80">
        <v>1.0</v>
      </c>
      <c r="G386" s="80"/>
      <c r="H386" s="53"/>
      <c r="I386" s="111"/>
      <c r="J386" s="53"/>
      <c r="K386" s="53"/>
      <c r="L386" s="53"/>
      <c r="M386" s="53"/>
      <c r="N386" s="75"/>
      <c r="O386" s="75"/>
      <c r="P386" s="12"/>
    </row>
    <row r="387">
      <c r="A387" s="111"/>
      <c r="B387" s="53"/>
      <c r="C387" s="53"/>
      <c r="D387" s="53"/>
      <c r="E387" s="53"/>
      <c r="F387" s="75"/>
      <c r="G387" s="75"/>
      <c r="H387" s="53"/>
      <c r="I387" s="122" t="s">
        <v>652</v>
      </c>
      <c r="J387" s="53"/>
      <c r="K387" s="53"/>
      <c r="L387" s="53"/>
      <c r="M387" s="53"/>
      <c r="N387" s="80">
        <v>1.0</v>
      </c>
      <c r="O387" s="75"/>
      <c r="P387" s="12"/>
    </row>
    <row r="388">
      <c r="A388" s="111"/>
      <c r="B388" s="53"/>
      <c r="C388" s="53"/>
      <c r="D388" s="53"/>
      <c r="E388" s="53"/>
      <c r="F388" s="75"/>
      <c r="G388" s="75"/>
      <c r="H388" s="53"/>
      <c r="I388" s="122" t="s">
        <v>653</v>
      </c>
      <c r="J388" s="53"/>
      <c r="K388" s="53"/>
      <c r="L388" s="53"/>
      <c r="M388" s="53"/>
      <c r="N388" s="80">
        <v>1.0</v>
      </c>
      <c r="O388" s="75"/>
      <c r="P388" s="12"/>
    </row>
    <row r="389">
      <c r="A389" s="111"/>
      <c r="B389" s="53"/>
      <c r="C389" s="53"/>
      <c r="D389" s="53"/>
      <c r="E389" s="53"/>
      <c r="F389" s="75"/>
      <c r="G389" s="75"/>
      <c r="H389" s="53"/>
      <c r="I389" s="122" t="s">
        <v>654</v>
      </c>
      <c r="J389" s="53"/>
      <c r="K389" s="53"/>
      <c r="L389" s="53"/>
      <c r="M389" s="53"/>
      <c r="N389" s="80">
        <v>1.0</v>
      </c>
      <c r="O389" s="75"/>
      <c r="P389" s="12"/>
    </row>
    <row r="390">
      <c r="A390" s="111"/>
      <c r="B390" s="53"/>
      <c r="C390" s="53"/>
      <c r="D390" s="53"/>
      <c r="E390" s="53"/>
      <c r="F390" s="75"/>
      <c r="G390" s="75"/>
      <c r="H390" s="53"/>
      <c r="I390" s="122" t="s">
        <v>655</v>
      </c>
      <c r="J390" s="53"/>
      <c r="K390" s="53"/>
      <c r="L390" s="53"/>
      <c r="M390" s="53"/>
      <c r="N390" s="80">
        <v>1.0</v>
      </c>
      <c r="O390" s="75"/>
      <c r="P390" s="12"/>
    </row>
    <row r="391">
      <c r="A391" s="111"/>
      <c r="B391" s="53"/>
      <c r="C391" s="53"/>
      <c r="D391" s="53"/>
      <c r="E391" s="53"/>
      <c r="F391" s="75"/>
      <c r="G391" s="75"/>
      <c r="H391" s="53"/>
      <c r="I391" s="122" t="s">
        <v>656</v>
      </c>
      <c r="J391" s="53"/>
      <c r="K391" s="53"/>
      <c r="L391" s="53"/>
      <c r="M391" s="53"/>
      <c r="N391" s="80">
        <v>1.0</v>
      </c>
      <c r="O391" s="75"/>
      <c r="P391" s="12"/>
    </row>
    <row r="392">
      <c r="A392" s="111"/>
      <c r="B392" s="53"/>
      <c r="C392" s="53"/>
      <c r="D392" s="53"/>
      <c r="E392" s="53"/>
      <c r="F392" s="53"/>
      <c r="G392" s="53"/>
      <c r="H392" s="53"/>
      <c r="I392" s="122" t="s">
        <v>657</v>
      </c>
      <c r="J392" s="53"/>
      <c r="K392" s="53"/>
      <c r="L392" s="53"/>
      <c r="M392" s="53"/>
      <c r="N392" s="80">
        <v>1.0</v>
      </c>
      <c r="O392" s="75"/>
    </row>
    <row r="393">
      <c r="A393" s="101" t="s">
        <v>102</v>
      </c>
      <c r="B393" s="101" t="s">
        <v>102</v>
      </c>
      <c r="C393" s="101" t="s">
        <v>102</v>
      </c>
      <c r="D393" s="101" t="s">
        <v>102</v>
      </c>
      <c r="E393" s="101" t="s">
        <v>102</v>
      </c>
      <c r="F393" s="101" t="s">
        <v>102</v>
      </c>
      <c r="G393" s="101" t="s">
        <v>102</v>
      </c>
      <c r="H393" s="101" t="s">
        <v>102</v>
      </c>
      <c r="I393" s="101" t="s">
        <v>102</v>
      </c>
      <c r="J393" s="101" t="s">
        <v>102</v>
      </c>
      <c r="K393" s="101" t="s">
        <v>102</v>
      </c>
      <c r="L393" s="101" t="s">
        <v>102</v>
      </c>
      <c r="M393" s="101" t="s">
        <v>102</v>
      </c>
      <c r="N393" s="101" t="s">
        <v>102</v>
      </c>
      <c r="O393" s="101" t="s">
        <v>102</v>
      </c>
      <c r="P393" s="131" t="s">
        <v>102</v>
      </c>
    </row>
    <row r="394">
      <c r="A394" s="102"/>
      <c r="B394" s="3"/>
      <c r="C394" s="3"/>
      <c r="D394" s="3"/>
      <c r="E394" s="3"/>
      <c r="F394" s="3"/>
      <c r="G394" s="3"/>
      <c r="H394" s="3"/>
      <c r="I394" s="102"/>
      <c r="J394" s="3"/>
      <c r="K394" s="3"/>
      <c r="L394" s="3"/>
      <c r="M394" s="3"/>
      <c r="N394" s="3"/>
      <c r="O394" s="3"/>
    </row>
    <row r="395">
      <c r="A395" s="102"/>
      <c r="B395" s="3"/>
      <c r="C395" s="3"/>
      <c r="D395" s="3"/>
      <c r="E395" s="3"/>
      <c r="F395" s="3"/>
      <c r="G395" s="3"/>
      <c r="H395" s="3"/>
      <c r="I395" s="102"/>
      <c r="J395" s="3"/>
      <c r="K395" s="3"/>
      <c r="L395" s="3"/>
      <c r="M395" s="3"/>
      <c r="N395" s="3"/>
      <c r="O395" s="3"/>
    </row>
    <row r="396">
      <c r="A396" s="103" t="s">
        <v>322</v>
      </c>
      <c r="B396" s="104"/>
      <c r="C396" s="104"/>
      <c r="D396" s="104"/>
      <c r="E396" s="104"/>
      <c r="F396" s="104"/>
      <c r="G396" s="104"/>
      <c r="H396" s="104"/>
      <c r="I396" s="105"/>
      <c r="J396" s="104"/>
      <c r="K396" s="104"/>
      <c r="L396" s="104"/>
      <c r="M396" s="104"/>
      <c r="N396" s="104"/>
      <c r="O396" s="104"/>
    </row>
    <row r="397">
      <c r="A397" s="106" t="s">
        <v>27</v>
      </c>
      <c r="B397" s="50">
        <f t="shared" ref="B397:G397" si="19">sumUpToRowWithEnd(B408:B1116)</f>
        <v>15</v>
      </c>
      <c r="C397" s="50">
        <f t="shared" si="19"/>
        <v>9</v>
      </c>
      <c r="D397" s="50">
        <f t="shared" si="19"/>
        <v>30</v>
      </c>
      <c r="E397" s="50">
        <f t="shared" si="19"/>
        <v>9.5</v>
      </c>
      <c r="F397" s="50">
        <f t="shared" si="19"/>
        <v>24</v>
      </c>
      <c r="G397" s="50">
        <f t="shared" si="19"/>
        <v>5</v>
      </c>
      <c r="H397" s="59"/>
      <c r="I397" s="107"/>
      <c r="J397" s="50">
        <f t="shared" ref="J397:O397" si="20">sumUpToRowWithEnd(J408:J1116)</f>
        <v>11</v>
      </c>
      <c r="K397" s="50">
        <f t="shared" si="20"/>
        <v>9</v>
      </c>
      <c r="L397" s="50">
        <f t="shared" si="20"/>
        <v>17</v>
      </c>
      <c r="M397" s="50">
        <f t="shared" si="20"/>
        <v>7.5</v>
      </c>
      <c r="N397" s="50">
        <f t="shared" si="20"/>
        <v>17</v>
      </c>
      <c r="O397" s="50">
        <f t="shared" si="20"/>
        <v>5</v>
      </c>
      <c r="P397" s="74"/>
    </row>
    <row r="398">
      <c r="A398" s="108" t="s">
        <v>28</v>
      </c>
      <c r="B398" s="109">
        <f>K397/J397</f>
        <v>0.8181818182</v>
      </c>
      <c r="C398" s="110">
        <f>B399</f>
        <v>0.6</v>
      </c>
      <c r="D398" s="110">
        <f>B400</f>
        <v>0.6923076923</v>
      </c>
      <c r="E398" s="53"/>
      <c r="F398" s="53"/>
      <c r="G398" s="53"/>
      <c r="H398" s="53"/>
      <c r="I398" s="111"/>
      <c r="J398" s="53"/>
      <c r="K398" s="53"/>
      <c r="L398" s="53"/>
      <c r="M398" s="53"/>
      <c r="N398" s="53"/>
      <c r="O398" s="53"/>
    </row>
    <row r="399">
      <c r="A399" s="108" t="s">
        <v>29</v>
      </c>
      <c r="B399" s="109">
        <f>C397/B397</f>
        <v>0.6</v>
      </c>
      <c r="C399" s="53"/>
      <c r="D399" s="53"/>
      <c r="E399" s="53"/>
      <c r="F399" s="53"/>
      <c r="G399" s="53"/>
      <c r="H399" s="53"/>
      <c r="I399" s="111"/>
      <c r="J399" s="53"/>
      <c r="K399" s="53"/>
      <c r="L399" s="53"/>
      <c r="M399" s="53"/>
      <c r="N399" s="53"/>
      <c r="O399" s="53"/>
    </row>
    <row r="400">
      <c r="A400" s="108" t="s">
        <v>30</v>
      </c>
      <c r="B400" s="109">
        <f>2*B398*B399/(B398+B399)</f>
        <v>0.6923076923</v>
      </c>
      <c r="C400" s="53"/>
      <c r="D400" s="53"/>
      <c r="E400" s="53"/>
      <c r="F400" s="53"/>
      <c r="G400" s="53"/>
      <c r="H400" s="53"/>
      <c r="I400" s="111"/>
      <c r="J400" s="53"/>
      <c r="K400" s="53"/>
      <c r="L400" s="53"/>
      <c r="M400" s="53"/>
      <c r="N400" s="53"/>
      <c r="O400" s="53"/>
    </row>
    <row r="401">
      <c r="A401" s="108" t="s">
        <v>31</v>
      </c>
      <c r="B401" s="109">
        <f>M397/L397</f>
        <v>0.4411764706</v>
      </c>
      <c r="C401" s="110">
        <f>B402</f>
        <v>0.3166666667</v>
      </c>
      <c r="D401" s="110">
        <f>B403</f>
        <v>0.3686934023</v>
      </c>
      <c r="E401" s="53"/>
      <c r="F401" s="53"/>
      <c r="G401" s="53"/>
      <c r="H401" s="53"/>
      <c r="I401" s="111"/>
      <c r="J401" s="53"/>
      <c r="K401" s="53"/>
      <c r="L401" s="53"/>
      <c r="M401" s="53"/>
      <c r="N401" s="53"/>
      <c r="O401" s="53"/>
    </row>
    <row r="402">
      <c r="A402" s="108" t="s">
        <v>32</v>
      </c>
      <c r="B402" s="109">
        <f>E397/D397</f>
        <v>0.3166666667</v>
      </c>
      <c r="C402" s="53"/>
      <c r="D402" s="53"/>
      <c r="E402" s="53"/>
      <c r="F402" s="53"/>
      <c r="G402" s="53"/>
      <c r="H402" s="53"/>
      <c r="I402" s="111"/>
      <c r="J402" s="53"/>
      <c r="K402" s="53"/>
      <c r="L402" s="53"/>
      <c r="M402" s="53"/>
      <c r="N402" s="53"/>
      <c r="O402" s="53"/>
    </row>
    <row r="403">
      <c r="A403" s="108" t="s">
        <v>33</v>
      </c>
      <c r="B403" s="109">
        <f>2*B401*B402/(B401+B402)</f>
        <v>0.3686934023</v>
      </c>
      <c r="C403" s="53"/>
      <c r="D403" s="53"/>
      <c r="E403" s="53"/>
      <c r="F403" s="53"/>
      <c r="G403" s="53"/>
      <c r="H403" s="53"/>
      <c r="I403" s="111"/>
      <c r="J403" s="53"/>
      <c r="K403" s="53"/>
      <c r="L403" s="53"/>
      <c r="M403" s="53"/>
      <c r="N403" s="53"/>
      <c r="O403" s="53"/>
    </row>
    <row r="404">
      <c r="A404" s="108" t="s">
        <v>34</v>
      </c>
      <c r="B404" s="109">
        <f>O397/N397</f>
        <v>0.2941176471</v>
      </c>
      <c r="C404" s="110">
        <f>B405</f>
        <v>0.2083333333</v>
      </c>
      <c r="D404" s="110">
        <f>B406</f>
        <v>0.243902439</v>
      </c>
      <c r="E404" s="53"/>
      <c r="F404" s="53"/>
      <c r="G404" s="53"/>
      <c r="H404" s="53"/>
      <c r="I404" s="111"/>
      <c r="J404" s="53"/>
      <c r="K404" s="53"/>
      <c r="L404" s="53"/>
      <c r="M404" s="53"/>
      <c r="N404" s="53"/>
      <c r="O404" s="53"/>
    </row>
    <row r="405">
      <c r="A405" s="108" t="s">
        <v>35</v>
      </c>
      <c r="B405" s="109">
        <f>G397/F397</f>
        <v>0.2083333333</v>
      </c>
      <c r="C405" s="53"/>
      <c r="D405" s="53"/>
      <c r="E405" s="53"/>
      <c r="F405" s="53"/>
      <c r="G405" s="53"/>
      <c r="H405" s="53"/>
      <c r="I405" s="111"/>
      <c r="J405" s="53"/>
      <c r="K405" s="53"/>
      <c r="L405" s="53"/>
      <c r="M405" s="53"/>
      <c r="N405" s="53"/>
      <c r="O405" s="53"/>
    </row>
    <row r="406">
      <c r="A406" s="112" t="s">
        <v>36</v>
      </c>
      <c r="B406" s="113">
        <f>2*B404*B405/(B404+B405)</f>
        <v>0.243902439</v>
      </c>
      <c r="C406" s="53"/>
      <c r="D406" s="53"/>
      <c r="E406" s="53"/>
      <c r="F406" s="53"/>
      <c r="G406" s="53"/>
      <c r="H406" s="53"/>
      <c r="I406" s="111"/>
      <c r="J406" s="53"/>
      <c r="K406" s="53"/>
      <c r="L406" s="53"/>
      <c r="M406" s="53"/>
      <c r="N406" s="53"/>
      <c r="O406" s="53"/>
    </row>
    <row r="407">
      <c r="A407" s="111"/>
      <c r="B407" s="53"/>
      <c r="C407" s="53"/>
      <c r="D407" s="53"/>
      <c r="E407" s="53"/>
      <c r="F407" s="53"/>
      <c r="G407" s="53"/>
      <c r="H407" s="53"/>
      <c r="I407" s="111"/>
      <c r="J407" s="53"/>
      <c r="K407" s="53"/>
      <c r="L407" s="53"/>
      <c r="M407" s="53"/>
      <c r="N407" s="53"/>
      <c r="O407" s="53"/>
    </row>
    <row r="408">
      <c r="A408" s="114" t="s">
        <v>37</v>
      </c>
      <c r="B408" s="59" t="s">
        <v>38</v>
      </c>
      <c r="C408" s="59" t="s">
        <v>39</v>
      </c>
      <c r="D408" s="115" t="s">
        <v>40</v>
      </c>
      <c r="E408" s="59" t="s">
        <v>41</v>
      </c>
      <c r="F408" s="59" t="s">
        <v>42</v>
      </c>
      <c r="G408" s="59" t="s">
        <v>43</v>
      </c>
      <c r="H408" s="116" t="s">
        <v>44</v>
      </c>
      <c r="I408" s="107"/>
      <c r="J408" s="59" t="s">
        <v>38</v>
      </c>
      <c r="K408" s="59" t="s">
        <v>39</v>
      </c>
      <c r="L408" s="59" t="s">
        <v>40</v>
      </c>
      <c r="M408" s="59" t="s">
        <v>41</v>
      </c>
      <c r="N408" s="59" t="s">
        <v>42</v>
      </c>
      <c r="O408" s="59" t="s">
        <v>43</v>
      </c>
      <c r="P408" s="117" t="s">
        <v>45</v>
      </c>
    </row>
    <row r="409">
      <c r="A409" s="111"/>
      <c r="B409" s="80"/>
      <c r="C409" s="80"/>
      <c r="D409" s="80"/>
      <c r="E409" s="80"/>
      <c r="F409" s="53"/>
      <c r="G409" s="53"/>
      <c r="H409" s="53"/>
      <c r="I409" s="125" t="s">
        <v>658</v>
      </c>
      <c r="J409" s="80">
        <v>1.0</v>
      </c>
      <c r="K409" s="80"/>
      <c r="L409" s="80"/>
      <c r="M409" s="80"/>
      <c r="N409" s="53"/>
      <c r="O409" s="53"/>
      <c r="P409" s="12"/>
    </row>
    <row r="410">
      <c r="A410" s="111"/>
      <c r="B410" s="53"/>
      <c r="C410" s="53"/>
      <c r="D410" s="53"/>
      <c r="E410" s="53"/>
      <c r="F410" s="53"/>
      <c r="G410" s="53"/>
      <c r="H410" s="53"/>
      <c r="I410" s="122" t="s">
        <v>659</v>
      </c>
      <c r="J410" s="81">
        <v>1.0</v>
      </c>
      <c r="K410" s="81"/>
      <c r="L410" s="81"/>
      <c r="M410" s="81"/>
      <c r="N410" s="53"/>
      <c r="O410" s="53"/>
      <c r="P410" s="3"/>
    </row>
    <row r="411">
      <c r="A411" s="111"/>
      <c r="B411" s="53"/>
      <c r="C411" s="53"/>
      <c r="D411" s="53"/>
      <c r="E411" s="53"/>
      <c r="F411" s="53"/>
      <c r="G411" s="53"/>
      <c r="H411" s="53"/>
      <c r="I411" s="111"/>
      <c r="J411" s="53"/>
      <c r="K411" s="53"/>
      <c r="L411" s="53"/>
      <c r="M411" s="53"/>
      <c r="N411" s="53"/>
      <c r="O411" s="53"/>
      <c r="P411" s="3"/>
    </row>
    <row r="412">
      <c r="A412" s="114" t="s">
        <v>52</v>
      </c>
      <c r="B412" s="73"/>
      <c r="C412" s="73"/>
      <c r="D412" s="73"/>
      <c r="E412" s="73"/>
      <c r="F412" s="73"/>
      <c r="G412" s="73"/>
      <c r="H412" s="73"/>
      <c r="I412" s="114"/>
      <c r="J412" s="73"/>
      <c r="K412" s="73"/>
      <c r="L412" s="73"/>
      <c r="M412" s="73"/>
      <c r="N412" s="73"/>
      <c r="O412" s="73"/>
      <c r="P412" s="123"/>
    </row>
    <row r="413">
      <c r="A413" s="122" t="s">
        <v>660</v>
      </c>
      <c r="B413" s="80">
        <v>1.0</v>
      </c>
      <c r="C413" s="80"/>
      <c r="D413" s="80"/>
      <c r="E413" s="75"/>
      <c r="F413" s="53"/>
      <c r="G413" s="53"/>
      <c r="H413" s="75"/>
      <c r="I413" s="111"/>
      <c r="J413" s="81"/>
      <c r="K413" s="81"/>
      <c r="L413" s="81"/>
      <c r="M413" s="81"/>
      <c r="N413" s="53"/>
      <c r="O413" s="53"/>
      <c r="P413" s="12"/>
    </row>
    <row r="414">
      <c r="A414" s="132" t="s">
        <v>325</v>
      </c>
      <c r="B414" s="80">
        <v>1.0</v>
      </c>
      <c r="C414" s="80">
        <v>1.0</v>
      </c>
      <c r="D414" s="80">
        <v>2.0</v>
      </c>
      <c r="E414" s="80">
        <v>2.0</v>
      </c>
      <c r="F414" s="53"/>
      <c r="G414" s="53"/>
      <c r="H414" s="75"/>
      <c r="I414" s="124" t="s">
        <v>661</v>
      </c>
      <c r="J414" s="81">
        <v>1.0</v>
      </c>
      <c r="K414" s="81">
        <v>1.0</v>
      </c>
      <c r="L414" s="81">
        <v>2.0</v>
      </c>
      <c r="M414" s="81">
        <v>2.0</v>
      </c>
      <c r="N414" s="53"/>
      <c r="O414" s="53"/>
      <c r="P414" s="12"/>
    </row>
    <row r="415">
      <c r="A415" s="129" t="s">
        <v>662</v>
      </c>
      <c r="B415" s="80">
        <v>1.0</v>
      </c>
      <c r="C415" s="80"/>
      <c r="D415" s="80">
        <v>2.0</v>
      </c>
      <c r="E415" s="80"/>
      <c r="F415" s="53"/>
      <c r="G415" s="53"/>
      <c r="H415" s="75"/>
      <c r="I415" s="125"/>
      <c r="J415" s="81"/>
      <c r="K415" s="81"/>
      <c r="L415" s="81"/>
      <c r="M415" s="81"/>
      <c r="N415" s="53"/>
      <c r="O415" s="53"/>
      <c r="P415" s="12"/>
    </row>
    <row r="416">
      <c r="A416" s="124" t="s">
        <v>663</v>
      </c>
      <c r="B416" s="80">
        <v>1.0</v>
      </c>
      <c r="C416" s="80">
        <v>1.0</v>
      </c>
      <c r="D416" s="80">
        <v>1.0</v>
      </c>
      <c r="E416" s="80">
        <v>1.0</v>
      </c>
      <c r="F416" s="53"/>
      <c r="G416" s="53"/>
      <c r="H416" s="53"/>
      <c r="I416" s="125" t="s">
        <v>664</v>
      </c>
      <c r="J416" s="81">
        <v>1.0</v>
      </c>
      <c r="K416" s="81">
        <v>1.0</v>
      </c>
      <c r="L416" s="81">
        <v>3.0</v>
      </c>
      <c r="M416" s="81">
        <v>1.0</v>
      </c>
      <c r="N416" s="53"/>
      <c r="O416" s="53"/>
      <c r="P416" s="12"/>
    </row>
    <row r="417">
      <c r="A417" s="124" t="s">
        <v>665</v>
      </c>
      <c r="B417" s="80">
        <v>1.0</v>
      </c>
      <c r="C417" s="80">
        <v>1.0</v>
      </c>
      <c r="D417" s="80">
        <v>2.0</v>
      </c>
      <c r="E417" s="80">
        <v>2.0</v>
      </c>
      <c r="F417" s="53"/>
      <c r="G417" s="53"/>
      <c r="H417" s="75"/>
      <c r="I417" s="125" t="s">
        <v>666</v>
      </c>
      <c r="J417" s="81">
        <v>1.0</v>
      </c>
      <c r="K417" s="80">
        <v>1.0</v>
      </c>
      <c r="L417" s="80">
        <v>5.0</v>
      </c>
      <c r="M417" s="80">
        <v>1.5</v>
      </c>
      <c r="N417" s="53"/>
      <c r="O417" s="53"/>
      <c r="P417" s="126"/>
    </row>
    <row r="418">
      <c r="A418" s="125" t="s">
        <v>667</v>
      </c>
      <c r="B418" s="80">
        <v>1.0</v>
      </c>
      <c r="C418" s="80">
        <v>1.0</v>
      </c>
      <c r="D418" s="80">
        <v>5.0</v>
      </c>
      <c r="E418" s="80">
        <v>2.0</v>
      </c>
      <c r="F418" s="53"/>
      <c r="G418" s="53"/>
      <c r="H418" s="53"/>
      <c r="I418" s="125" t="s">
        <v>668</v>
      </c>
      <c r="J418" s="81">
        <v>1.0</v>
      </c>
      <c r="K418" s="80">
        <v>1.0</v>
      </c>
      <c r="L418" s="80">
        <v>2.0</v>
      </c>
      <c r="M418" s="80">
        <v>1.0</v>
      </c>
      <c r="N418" s="53"/>
      <c r="O418" s="53"/>
      <c r="P418" s="126"/>
    </row>
    <row r="419">
      <c r="A419" s="125" t="s">
        <v>669</v>
      </c>
      <c r="B419" s="80">
        <v>1.0</v>
      </c>
      <c r="C419" s="80"/>
      <c r="D419" s="80">
        <v>2.0</v>
      </c>
      <c r="E419" s="80"/>
      <c r="F419" s="53"/>
      <c r="G419" s="53"/>
      <c r="H419" s="53"/>
      <c r="I419" s="147"/>
      <c r="J419" s="81"/>
      <c r="K419" s="81"/>
      <c r="L419" s="81"/>
      <c r="M419" s="81"/>
      <c r="N419" s="53"/>
      <c r="O419" s="53"/>
      <c r="P419" s="12"/>
    </row>
    <row r="420">
      <c r="A420" s="122" t="s">
        <v>670</v>
      </c>
      <c r="B420" s="80">
        <v>1.0</v>
      </c>
      <c r="C420" s="80">
        <v>1.0</v>
      </c>
      <c r="D420" s="80">
        <v>2.0</v>
      </c>
      <c r="E420" s="80">
        <v>1.0</v>
      </c>
      <c r="F420" s="53"/>
      <c r="G420" s="53"/>
      <c r="H420" s="53"/>
      <c r="I420" s="122" t="s">
        <v>671</v>
      </c>
      <c r="J420" s="81">
        <v>1.0</v>
      </c>
      <c r="K420" s="81">
        <v>1.0</v>
      </c>
      <c r="L420" s="81">
        <v>2.0</v>
      </c>
      <c r="M420" s="81">
        <v>0.5</v>
      </c>
      <c r="N420" s="53"/>
      <c r="O420" s="53"/>
      <c r="P420" s="12"/>
    </row>
    <row r="421">
      <c r="A421" s="129" t="s">
        <v>672</v>
      </c>
      <c r="B421" s="80">
        <v>1.0</v>
      </c>
      <c r="C421" s="80"/>
      <c r="D421" s="80">
        <v>1.0</v>
      </c>
      <c r="E421" s="80"/>
      <c r="F421" s="53"/>
      <c r="G421" s="53"/>
      <c r="H421" s="53"/>
      <c r="I421" s="125"/>
      <c r="J421" s="81"/>
      <c r="K421" s="81"/>
      <c r="L421" s="81"/>
      <c r="M421" s="81"/>
      <c r="N421" s="53"/>
      <c r="O421" s="53"/>
      <c r="P421" s="12"/>
    </row>
    <row r="422">
      <c r="A422" s="122" t="s">
        <v>673</v>
      </c>
      <c r="B422" s="80">
        <v>1.0</v>
      </c>
      <c r="C422" s="80">
        <v>1.0</v>
      </c>
      <c r="D422" s="80">
        <v>4.0</v>
      </c>
      <c r="E422" s="80">
        <v>1.0</v>
      </c>
      <c r="F422" s="53"/>
      <c r="G422" s="53"/>
      <c r="H422" s="75"/>
      <c r="I422" s="124" t="s">
        <v>674</v>
      </c>
      <c r="J422" s="81">
        <v>1.0</v>
      </c>
      <c r="K422" s="81">
        <v>1.0</v>
      </c>
      <c r="L422" s="81">
        <v>1.0</v>
      </c>
      <c r="M422" s="81">
        <v>1.0</v>
      </c>
      <c r="N422" s="53"/>
      <c r="O422" s="53"/>
      <c r="P422" s="12"/>
      <c r="Q422" s="133"/>
    </row>
    <row r="423">
      <c r="A423" s="129" t="s">
        <v>342</v>
      </c>
      <c r="B423" s="80">
        <v>1.0</v>
      </c>
      <c r="C423" s="80"/>
      <c r="D423" s="80">
        <v>4.0</v>
      </c>
      <c r="E423" s="80"/>
      <c r="F423" s="53"/>
      <c r="G423" s="53"/>
      <c r="H423" s="75"/>
      <c r="I423" s="122"/>
      <c r="J423" s="81"/>
      <c r="K423" s="81"/>
      <c r="L423" s="53"/>
      <c r="M423" s="53"/>
      <c r="N423" s="53"/>
      <c r="O423" s="53"/>
      <c r="P423" s="12"/>
    </row>
    <row r="424">
      <c r="A424" s="122" t="s">
        <v>675</v>
      </c>
      <c r="B424" s="80">
        <v>1.0</v>
      </c>
      <c r="C424" s="80">
        <v>1.0</v>
      </c>
      <c r="D424" s="80">
        <v>3.0</v>
      </c>
      <c r="E424" s="80">
        <v>0.5</v>
      </c>
      <c r="F424" s="53"/>
      <c r="G424" s="53"/>
      <c r="H424" s="53"/>
      <c r="I424" s="122" t="s">
        <v>676</v>
      </c>
      <c r="J424" s="81">
        <v>1.0</v>
      </c>
      <c r="K424" s="81">
        <v>1.0</v>
      </c>
      <c r="L424" s="81">
        <v>1.0</v>
      </c>
      <c r="M424" s="81">
        <v>0.5</v>
      </c>
      <c r="N424" s="53"/>
      <c r="O424" s="53"/>
      <c r="P424" s="12"/>
    </row>
    <row r="425">
      <c r="A425" s="129" t="s">
        <v>677</v>
      </c>
      <c r="B425" s="80">
        <v>1.0</v>
      </c>
      <c r="C425" s="80"/>
      <c r="D425" s="80">
        <v>2.0</v>
      </c>
      <c r="E425" s="80"/>
      <c r="F425" s="53"/>
      <c r="G425" s="53"/>
      <c r="H425" s="75"/>
      <c r="I425" s="111"/>
      <c r="J425" s="81"/>
      <c r="K425" s="75"/>
      <c r="L425" s="75"/>
      <c r="M425" s="75"/>
      <c r="N425" s="53"/>
      <c r="O425" s="53"/>
      <c r="P425" s="126"/>
    </row>
    <row r="426">
      <c r="A426" s="132" t="s">
        <v>346</v>
      </c>
      <c r="B426" s="80">
        <v>1.0</v>
      </c>
      <c r="C426" s="80">
        <v>1.0</v>
      </c>
      <c r="D426" s="80"/>
      <c r="E426" s="80"/>
      <c r="F426" s="53"/>
      <c r="G426" s="53"/>
      <c r="H426" s="53"/>
      <c r="I426" s="125" t="s">
        <v>678</v>
      </c>
      <c r="J426" s="81">
        <v>1.0</v>
      </c>
      <c r="K426" s="80">
        <v>1.0</v>
      </c>
      <c r="L426" s="80">
        <v>1.0</v>
      </c>
      <c r="M426" s="80"/>
      <c r="N426" s="53"/>
      <c r="O426" s="53"/>
      <c r="P426" s="126"/>
    </row>
    <row r="427">
      <c r="A427" s="132" t="s">
        <v>348</v>
      </c>
      <c r="B427" s="80">
        <v>1.0</v>
      </c>
      <c r="C427" s="80">
        <v>1.0</v>
      </c>
      <c r="D427" s="80"/>
      <c r="E427" s="80"/>
      <c r="F427" s="53"/>
      <c r="G427" s="53"/>
      <c r="H427" s="53"/>
      <c r="I427" s="121" t="s">
        <v>348</v>
      </c>
      <c r="J427" s="81">
        <v>1.0</v>
      </c>
      <c r="K427" s="80">
        <v>1.0</v>
      </c>
      <c r="L427" s="75"/>
      <c r="M427" s="75"/>
      <c r="N427" s="53"/>
      <c r="O427" s="53"/>
      <c r="P427" s="126"/>
    </row>
    <row r="428">
      <c r="A428" s="111"/>
      <c r="B428" s="53"/>
      <c r="C428" s="53"/>
      <c r="D428" s="53"/>
      <c r="E428" s="53"/>
      <c r="F428" s="53"/>
      <c r="G428" s="53"/>
      <c r="H428" s="53"/>
      <c r="I428" s="111"/>
      <c r="J428" s="53"/>
      <c r="K428" s="53"/>
      <c r="L428" s="53"/>
      <c r="M428" s="53"/>
      <c r="N428" s="53"/>
      <c r="O428" s="53"/>
    </row>
    <row r="429">
      <c r="A429" s="111"/>
      <c r="B429" s="53"/>
      <c r="C429" s="53"/>
      <c r="D429" s="53"/>
      <c r="E429" s="53"/>
      <c r="F429" s="53"/>
      <c r="G429" s="53"/>
      <c r="H429" s="53"/>
      <c r="I429" s="111"/>
      <c r="J429" s="53"/>
      <c r="K429" s="53"/>
      <c r="L429" s="53"/>
      <c r="M429" s="53"/>
      <c r="N429" s="53"/>
      <c r="O429" s="53"/>
    </row>
    <row r="430">
      <c r="A430" s="114" t="s">
        <v>79</v>
      </c>
      <c r="B430" s="59"/>
      <c r="C430" s="59"/>
      <c r="D430" s="59"/>
      <c r="E430" s="59"/>
      <c r="F430" s="59"/>
      <c r="G430" s="59"/>
      <c r="H430" s="59"/>
      <c r="I430" s="107"/>
      <c r="J430" s="59"/>
      <c r="K430" s="59"/>
      <c r="L430" s="59"/>
      <c r="M430" s="59"/>
      <c r="N430" s="59"/>
      <c r="O430" s="59"/>
    </row>
    <row r="431">
      <c r="A431" s="111" t="s">
        <v>351</v>
      </c>
      <c r="B431" s="53"/>
      <c r="C431" s="53"/>
      <c r="D431" s="53"/>
      <c r="E431" s="53"/>
      <c r="F431" s="80">
        <v>1.0</v>
      </c>
      <c r="G431" s="80"/>
      <c r="H431" s="53"/>
      <c r="I431" s="4"/>
      <c r="J431" s="53"/>
      <c r="K431" s="53"/>
      <c r="L431" s="53"/>
      <c r="M431" s="53"/>
      <c r="N431" s="80"/>
      <c r="O431" s="80"/>
      <c r="P431" s="12"/>
    </row>
    <row r="432">
      <c r="A432" s="111" t="s">
        <v>352</v>
      </c>
      <c r="B432" s="53"/>
      <c r="C432" s="53"/>
      <c r="D432" s="53"/>
      <c r="E432" s="53"/>
      <c r="F432" s="80">
        <v>1.0</v>
      </c>
      <c r="G432" s="80"/>
      <c r="H432" s="53"/>
      <c r="I432" s="4"/>
      <c r="J432" s="53"/>
      <c r="K432" s="53"/>
      <c r="L432" s="53"/>
      <c r="M432" s="53"/>
      <c r="N432" s="80"/>
      <c r="O432" s="80"/>
      <c r="P432" s="12"/>
    </row>
    <row r="433">
      <c r="A433" s="111" t="s">
        <v>353</v>
      </c>
      <c r="B433" s="53"/>
      <c r="C433" s="53"/>
      <c r="D433" s="53"/>
      <c r="E433" s="53"/>
      <c r="F433" s="80">
        <v>1.0</v>
      </c>
      <c r="G433" s="80"/>
      <c r="H433" s="53"/>
      <c r="I433" s="4"/>
      <c r="J433" s="53"/>
      <c r="K433" s="53"/>
      <c r="L433" s="53"/>
      <c r="M433" s="53"/>
      <c r="N433" s="80"/>
      <c r="O433" s="80"/>
      <c r="P433" s="12"/>
    </row>
    <row r="434">
      <c r="A434" s="111" t="s">
        <v>354</v>
      </c>
      <c r="B434" s="53"/>
      <c r="C434" s="53"/>
      <c r="D434" s="53"/>
      <c r="E434" s="53"/>
      <c r="F434" s="80">
        <v>1.0</v>
      </c>
      <c r="G434" s="80"/>
      <c r="H434" s="53"/>
      <c r="I434" s="4"/>
      <c r="J434" s="53"/>
      <c r="K434" s="53"/>
      <c r="L434" s="53"/>
      <c r="M434" s="53"/>
      <c r="N434" s="80"/>
      <c r="O434" s="80"/>
      <c r="P434" s="12"/>
    </row>
    <row r="435">
      <c r="A435" s="111" t="s">
        <v>355</v>
      </c>
      <c r="B435" s="53"/>
      <c r="C435" s="53"/>
      <c r="D435" s="53"/>
      <c r="E435" s="53"/>
      <c r="F435" s="80">
        <v>1.0</v>
      </c>
      <c r="G435" s="53"/>
      <c r="H435" s="53"/>
      <c r="I435" s="4"/>
      <c r="J435" s="53"/>
      <c r="K435" s="53"/>
      <c r="L435" s="53"/>
      <c r="M435" s="53"/>
      <c r="N435" s="80"/>
      <c r="O435" s="81"/>
      <c r="P435" s="12"/>
    </row>
    <row r="436">
      <c r="A436" s="111" t="s">
        <v>356</v>
      </c>
      <c r="B436" s="53"/>
      <c r="C436" s="53"/>
      <c r="D436" s="53"/>
      <c r="E436" s="53"/>
      <c r="F436" s="80">
        <v>1.0</v>
      </c>
      <c r="G436" s="75"/>
      <c r="H436" s="53"/>
      <c r="I436" s="148"/>
      <c r="J436" s="53"/>
      <c r="K436" s="53"/>
      <c r="L436" s="53"/>
      <c r="M436" s="53"/>
      <c r="N436" s="134"/>
      <c r="O436" s="81"/>
      <c r="P436" s="12"/>
    </row>
    <row r="437">
      <c r="A437" s="111"/>
      <c r="B437" s="53"/>
      <c r="C437" s="53"/>
      <c r="D437" s="53"/>
      <c r="E437" s="53"/>
      <c r="F437" s="80"/>
      <c r="G437" s="75"/>
      <c r="H437" s="53"/>
      <c r="I437" s="4"/>
      <c r="J437" s="53"/>
      <c r="K437" s="53"/>
      <c r="L437" s="53"/>
      <c r="M437" s="53"/>
      <c r="N437" s="80"/>
      <c r="O437" s="80"/>
      <c r="P437" s="12"/>
    </row>
    <row r="438">
      <c r="A438" s="127" t="s">
        <v>357</v>
      </c>
      <c r="B438" s="53"/>
      <c r="C438" s="53"/>
      <c r="D438" s="53"/>
      <c r="E438" s="53"/>
      <c r="F438" s="80">
        <v>1.0</v>
      </c>
      <c r="G438" s="80">
        <v>0.5</v>
      </c>
      <c r="H438" s="53"/>
      <c r="I438" s="149" t="s">
        <v>679</v>
      </c>
      <c r="J438" s="53"/>
      <c r="K438" s="53"/>
      <c r="L438" s="53"/>
      <c r="M438" s="53"/>
      <c r="N438" s="80">
        <v>1.0</v>
      </c>
      <c r="O438" s="80">
        <v>0.5</v>
      </c>
      <c r="P438" s="12"/>
    </row>
    <row r="439">
      <c r="A439" s="111" t="s">
        <v>358</v>
      </c>
      <c r="B439" s="53"/>
      <c r="C439" s="53"/>
      <c r="D439" s="53"/>
      <c r="E439" s="53"/>
      <c r="F439" s="80">
        <v>1.0</v>
      </c>
      <c r="G439" s="80"/>
      <c r="H439" s="53"/>
      <c r="I439" s="4"/>
      <c r="J439" s="53"/>
      <c r="K439" s="53"/>
      <c r="L439" s="53"/>
      <c r="M439" s="53"/>
      <c r="N439" s="80"/>
      <c r="O439" s="81"/>
      <c r="P439" s="12"/>
    </row>
    <row r="440">
      <c r="A440" s="111" t="s">
        <v>359</v>
      </c>
      <c r="B440" s="53"/>
      <c r="C440" s="53"/>
      <c r="D440" s="53"/>
      <c r="E440" s="53"/>
      <c r="F440" s="80">
        <v>1.0</v>
      </c>
      <c r="G440" s="80"/>
      <c r="H440" s="53"/>
      <c r="I440" s="3"/>
      <c r="J440" s="53"/>
      <c r="K440" s="53"/>
      <c r="L440" s="53"/>
      <c r="M440" s="53"/>
      <c r="N440" s="80"/>
      <c r="O440" s="75"/>
      <c r="P440" s="12"/>
    </row>
    <row r="441">
      <c r="A441" s="118" t="s">
        <v>360</v>
      </c>
      <c r="B441" s="53"/>
      <c r="C441" s="53"/>
      <c r="D441" s="53"/>
      <c r="E441" s="53"/>
      <c r="F441" s="80">
        <v>1.0</v>
      </c>
      <c r="G441" s="80">
        <v>1.0</v>
      </c>
      <c r="H441" s="53"/>
      <c r="I441" s="81" t="s">
        <v>680</v>
      </c>
      <c r="J441" s="53"/>
      <c r="K441" s="53"/>
      <c r="L441" s="53"/>
      <c r="M441" s="53"/>
      <c r="N441" s="80">
        <v>1.0</v>
      </c>
      <c r="O441" s="150"/>
      <c r="P441" s="12"/>
    </row>
    <row r="442">
      <c r="A442" s="111"/>
      <c r="B442" s="53"/>
      <c r="C442" s="53"/>
      <c r="D442" s="53"/>
      <c r="E442" s="53"/>
      <c r="F442" s="80"/>
      <c r="G442" s="80"/>
      <c r="H442" s="53"/>
      <c r="I442" s="151" t="s">
        <v>360</v>
      </c>
      <c r="J442" s="53"/>
      <c r="K442" s="53"/>
      <c r="L442" s="53"/>
      <c r="M442" s="53"/>
      <c r="N442" s="80">
        <v>1.0</v>
      </c>
      <c r="O442" s="150">
        <v>1.0</v>
      </c>
      <c r="P442" s="12"/>
    </row>
    <row r="443">
      <c r="A443" s="111" t="s">
        <v>361</v>
      </c>
      <c r="B443" s="53"/>
      <c r="C443" s="53"/>
      <c r="D443" s="53"/>
      <c r="E443" s="53"/>
      <c r="F443" s="80">
        <v>1.0</v>
      </c>
      <c r="G443" s="80"/>
      <c r="H443" s="53"/>
      <c r="I443" s="81" t="s">
        <v>681</v>
      </c>
      <c r="J443" s="53"/>
      <c r="K443" s="53"/>
      <c r="L443" s="53"/>
      <c r="M443" s="53"/>
      <c r="N443" s="80">
        <v>1.0</v>
      </c>
      <c r="O443" s="134"/>
      <c r="P443" s="12"/>
    </row>
    <row r="444">
      <c r="A444" s="111"/>
      <c r="B444" s="53"/>
      <c r="C444" s="53"/>
      <c r="D444" s="53"/>
      <c r="E444" s="53"/>
      <c r="F444" s="80"/>
      <c r="G444" s="75"/>
      <c r="H444" s="53"/>
      <c r="I444" s="81" t="s">
        <v>682</v>
      </c>
      <c r="J444" s="53"/>
      <c r="K444" s="53"/>
      <c r="L444" s="53"/>
      <c r="M444" s="53"/>
      <c r="N444" s="80">
        <v>1.0</v>
      </c>
      <c r="O444" s="80"/>
      <c r="P444" s="12"/>
    </row>
    <row r="445">
      <c r="A445" s="152" t="s">
        <v>362</v>
      </c>
      <c r="B445" s="53"/>
      <c r="C445" s="53"/>
      <c r="D445" s="53"/>
      <c r="E445" s="53"/>
      <c r="F445" s="80">
        <v>1.0</v>
      </c>
      <c r="G445" s="81">
        <v>0.5</v>
      </c>
      <c r="H445" s="53"/>
      <c r="I445" s="139" t="s">
        <v>683</v>
      </c>
      <c r="J445" s="53"/>
      <c r="K445" s="53"/>
      <c r="L445" s="53"/>
      <c r="M445" s="53"/>
      <c r="N445" s="80">
        <v>1.0</v>
      </c>
      <c r="O445" s="81">
        <v>0.5</v>
      </c>
      <c r="P445" s="12"/>
    </row>
    <row r="446">
      <c r="A446" s="152" t="s">
        <v>363</v>
      </c>
      <c r="B446" s="53"/>
      <c r="C446" s="53"/>
      <c r="D446" s="53"/>
      <c r="E446" s="53"/>
      <c r="F446" s="80">
        <v>1.0</v>
      </c>
      <c r="G446" s="80">
        <v>0.5</v>
      </c>
      <c r="H446" s="53"/>
      <c r="I446" s="139" t="s">
        <v>684</v>
      </c>
      <c r="J446" s="53"/>
      <c r="K446" s="53"/>
      <c r="L446" s="53"/>
      <c r="M446" s="53"/>
      <c r="N446" s="80">
        <v>1.0</v>
      </c>
      <c r="O446" s="80">
        <v>0.5</v>
      </c>
      <c r="P446" s="12"/>
    </row>
    <row r="447">
      <c r="A447" s="111" t="s">
        <v>364</v>
      </c>
      <c r="B447" s="53"/>
      <c r="C447" s="53"/>
      <c r="D447" s="53"/>
      <c r="E447" s="53"/>
      <c r="F447" s="80">
        <v>1.0</v>
      </c>
      <c r="G447" s="80"/>
      <c r="H447" s="53"/>
      <c r="I447" s="53"/>
      <c r="J447" s="53"/>
      <c r="K447" s="53"/>
      <c r="L447" s="53"/>
      <c r="M447" s="53"/>
      <c r="N447" s="134"/>
      <c r="O447" s="81"/>
      <c r="P447" s="12"/>
    </row>
    <row r="448">
      <c r="A448" s="122" t="s">
        <v>365</v>
      </c>
      <c r="B448" s="53"/>
      <c r="C448" s="53"/>
      <c r="D448" s="53"/>
      <c r="E448" s="53"/>
      <c r="F448" s="80">
        <v>1.0</v>
      </c>
      <c r="G448" s="80"/>
      <c r="H448" s="53"/>
      <c r="I448" s="111"/>
      <c r="J448" s="53"/>
      <c r="K448" s="53"/>
      <c r="L448" s="53"/>
      <c r="M448" s="53"/>
      <c r="N448" s="80"/>
      <c r="O448" s="81"/>
      <c r="P448" s="12"/>
    </row>
    <row r="449">
      <c r="A449" s="127" t="s">
        <v>366</v>
      </c>
      <c r="B449" s="53"/>
      <c r="C449" s="53"/>
      <c r="D449" s="53"/>
      <c r="E449" s="53"/>
      <c r="F449" s="80">
        <v>1.0</v>
      </c>
      <c r="G449" s="80">
        <v>0.5</v>
      </c>
      <c r="H449" s="53"/>
      <c r="I449" s="153" t="s">
        <v>685</v>
      </c>
      <c r="J449" s="53"/>
      <c r="K449" s="53"/>
      <c r="L449" s="53"/>
      <c r="M449" s="53"/>
      <c r="N449" s="80">
        <v>1.0</v>
      </c>
      <c r="O449" s="81">
        <v>0.5</v>
      </c>
      <c r="P449" s="12"/>
    </row>
    <row r="450">
      <c r="A450" s="111"/>
      <c r="B450" s="53"/>
      <c r="C450" s="53"/>
      <c r="D450" s="53"/>
      <c r="E450" s="53"/>
      <c r="F450" s="80"/>
      <c r="G450" s="80"/>
      <c r="H450" s="53"/>
      <c r="I450" s="81" t="s">
        <v>686</v>
      </c>
      <c r="J450" s="53"/>
      <c r="K450" s="53"/>
      <c r="L450" s="53"/>
      <c r="M450" s="53"/>
      <c r="N450" s="80">
        <v>1.0</v>
      </c>
      <c r="O450" s="81"/>
      <c r="P450" s="12"/>
    </row>
    <row r="451">
      <c r="A451" s="111" t="s">
        <v>367</v>
      </c>
      <c r="B451" s="53"/>
      <c r="C451" s="53"/>
      <c r="D451" s="53"/>
      <c r="E451" s="53"/>
      <c r="F451" s="80">
        <v>1.0</v>
      </c>
      <c r="G451" s="81"/>
      <c r="H451" s="53"/>
      <c r="I451" s="53"/>
      <c r="J451" s="53"/>
      <c r="K451" s="53"/>
      <c r="L451" s="53"/>
      <c r="M451" s="53"/>
      <c r="N451" s="134"/>
      <c r="O451" s="81"/>
      <c r="P451" s="12"/>
    </row>
    <row r="452">
      <c r="A452" s="111" t="s">
        <v>368</v>
      </c>
      <c r="B452" s="53"/>
      <c r="C452" s="53"/>
      <c r="D452" s="53"/>
      <c r="E452" s="53"/>
      <c r="F452" s="80">
        <v>1.0</v>
      </c>
      <c r="G452" s="80"/>
      <c r="H452" s="53"/>
      <c r="I452" s="111"/>
      <c r="J452" s="53"/>
      <c r="K452" s="53"/>
      <c r="L452" s="53"/>
      <c r="M452" s="53"/>
      <c r="N452" s="75"/>
      <c r="O452" s="75"/>
      <c r="P452" s="12"/>
    </row>
    <row r="453">
      <c r="A453" s="122" t="s">
        <v>369</v>
      </c>
      <c r="B453" s="53"/>
      <c r="C453" s="53"/>
      <c r="D453" s="53"/>
      <c r="E453" s="53"/>
      <c r="F453" s="80">
        <v>1.0</v>
      </c>
      <c r="G453" s="75"/>
      <c r="H453" s="53"/>
      <c r="I453" s="111"/>
      <c r="J453" s="53"/>
      <c r="K453" s="53"/>
      <c r="L453" s="53"/>
      <c r="M453" s="53"/>
      <c r="N453" s="53"/>
      <c r="O453" s="53"/>
      <c r="P453" s="12"/>
    </row>
    <row r="454">
      <c r="A454" s="111"/>
      <c r="B454" s="53"/>
      <c r="C454" s="53"/>
      <c r="D454" s="53"/>
      <c r="E454" s="53"/>
      <c r="F454" s="80"/>
      <c r="G454" s="75"/>
      <c r="H454" s="53"/>
      <c r="I454" s="111"/>
      <c r="J454" s="53"/>
      <c r="K454" s="53"/>
      <c r="L454" s="53"/>
      <c r="M454" s="53"/>
      <c r="N454" s="53"/>
      <c r="O454" s="53"/>
      <c r="P454" s="12"/>
    </row>
    <row r="455">
      <c r="A455" s="111" t="s">
        <v>370</v>
      </c>
      <c r="B455" s="53"/>
      <c r="C455" s="53"/>
      <c r="D455" s="53"/>
      <c r="E455" s="53"/>
      <c r="F455" s="80">
        <v>1.0</v>
      </c>
      <c r="G455" s="80"/>
      <c r="H455" s="53"/>
      <c r="I455" s="111"/>
      <c r="J455" s="53"/>
      <c r="K455" s="53"/>
      <c r="L455" s="53"/>
      <c r="M455" s="53"/>
      <c r="N455" s="75"/>
      <c r="O455" s="75"/>
      <c r="P455" s="12"/>
    </row>
    <row r="456">
      <c r="A456" s="111" t="s">
        <v>371</v>
      </c>
      <c r="B456" s="53"/>
      <c r="C456" s="53"/>
      <c r="D456" s="53"/>
      <c r="E456" s="53"/>
      <c r="F456" s="80">
        <v>1.0</v>
      </c>
      <c r="G456" s="80"/>
      <c r="H456" s="53"/>
      <c r="I456" s="111"/>
      <c r="J456" s="53"/>
      <c r="K456" s="53"/>
      <c r="L456" s="53"/>
      <c r="M456" s="53"/>
      <c r="N456" s="81"/>
      <c r="O456" s="53"/>
      <c r="P456" s="12"/>
    </row>
    <row r="457">
      <c r="A457" s="111" t="s">
        <v>372</v>
      </c>
      <c r="B457" s="53"/>
      <c r="C457" s="53"/>
      <c r="D457" s="53"/>
      <c r="E457" s="53"/>
      <c r="F457" s="80">
        <v>1.0</v>
      </c>
      <c r="G457" s="80"/>
      <c r="H457" s="53"/>
      <c r="I457" s="122"/>
      <c r="J457" s="53"/>
      <c r="K457" s="53"/>
      <c r="L457" s="53"/>
      <c r="M457" s="53"/>
      <c r="N457" s="53"/>
      <c r="O457" s="53"/>
      <c r="P457" s="12"/>
    </row>
    <row r="458">
      <c r="A458" s="111"/>
      <c r="B458" s="53"/>
      <c r="C458" s="53"/>
      <c r="D458" s="53"/>
      <c r="E458" s="53"/>
      <c r="F458" s="80"/>
      <c r="G458" s="75"/>
      <c r="H458" s="53"/>
      <c r="I458" s="111"/>
      <c r="J458" s="53"/>
      <c r="K458" s="53"/>
      <c r="L458" s="53"/>
      <c r="M458" s="53"/>
      <c r="N458" s="80"/>
      <c r="O458" s="75"/>
      <c r="P458" s="12"/>
    </row>
    <row r="459">
      <c r="A459" s="154" t="s">
        <v>373</v>
      </c>
      <c r="B459" s="53"/>
      <c r="C459" s="53"/>
      <c r="D459" s="53"/>
      <c r="E459" s="53"/>
      <c r="F459" s="80">
        <v>1.0</v>
      </c>
      <c r="G459" s="80">
        <v>1.0</v>
      </c>
      <c r="H459" s="53"/>
      <c r="I459" s="121" t="s">
        <v>373</v>
      </c>
      <c r="J459" s="53"/>
      <c r="K459" s="53"/>
      <c r="L459" s="53"/>
      <c r="M459" s="53"/>
      <c r="N459" s="80">
        <v>1.0</v>
      </c>
      <c r="O459" s="80">
        <v>1.0</v>
      </c>
      <c r="P459" s="12"/>
    </row>
    <row r="460">
      <c r="A460" s="154" t="s">
        <v>374</v>
      </c>
      <c r="B460" s="53"/>
      <c r="C460" s="53"/>
      <c r="D460" s="53"/>
      <c r="E460" s="53"/>
      <c r="F460" s="136">
        <v>1.0</v>
      </c>
      <c r="G460" s="81">
        <v>1.0</v>
      </c>
      <c r="H460" s="53"/>
      <c r="I460" s="121" t="s">
        <v>374</v>
      </c>
      <c r="J460" s="53"/>
      <c r="K460" s="53"/>
      <c r="L460" s="53"/>
      <c r="M460" s="53"/>
      <c r="N460" s="80">
        <v>1.0</v>
      </c>
      <c r="O460" s="80">
        <v>1.0</v>
      </c>
    </row>
    <row r="461">
      <c r="A461" s="111"/>
      <c r="B461" s="53"/>
      <c r="C461" s="53"/>
      <c r="D461" s="53"/>
      <c r="E461" s="53"/>
      <c r="F461" s="53"/>
      <c r="G461" s="53"/>
      <c r="H461" s="53"/>
      <c r="I461" s="122" t="s">
        <v>687</v>
      </c>
      <c r="J461" s="53"/>
      <c r="K461" s="53"/>
      <c r="L461" s="53"/>
      <c r="M461" s="53"/>
      <c r="N461" s="80">
        <v>1.0</v>
      </c>
      <c r="O461" s="75"/>
    </row>
    <row r="462">
      <c r="A462" s="111"/>
      <c r="B462" s="53"/>
      <c r="C462" s="53"/>
      <c r="D462" s="53"/>
      <c r="E462" s="53"/>
      <c r="F462" s="53"/>
      <c r="G462" s="53"/>
      <c r="H462" s="53"/>
      <c r="I462" s="122" t="s">
        <v>688</v>
      </c>
      <c r="J462" s="53"/>
      <c r="K462" s="53"/>
      <c r="L462" s="53"/>
      <c r="M462" s="53"/>
      <c r="N462" s="80">
        <v>1.0</v>
      </c>
      <c r="O462" s="75"/>
    </row>
    <row r="463">
      <c r="A463" s="101"/>
      <c r="B463" s="101"/>
      <c r="C463" s="101"/>
      <c r="D463" s="101"/>
      <c r="E463" s="101"/>
      <c r="F463" s="101"/>
      <c r="G463" s="101"/>
      <c r="H463" s="101"/>
      <c r="I463" s="122" t="s">
        <v>689</v>
      </c>
      <c r="J463" s="101"/>
      <c r="K463" s="101"/>
      <c r="L463" s="101"/>
      <c r="M463" s="101"/>
      <c r="N463" s="122">
        <v>1.0</v>
      </c>
      <c r="O463" s="101"/>
      <c r="P463" s="131"/>
    </row>
    <row r="464">
      <c r="A464" s="101"/>
      <c r="B464" s="101"/>
      <c r="C464" s="101"/>
      <c r="D464" s="101"/>
      <c r="E464" s="101"/>
      <c r="F464" s="101"/>
      <c r="G464" s="101"/>
      <c r="H464" s="101"/>
      <c r="I464" s="122" t="s">
        <v>690</v>
      </c>
      <c r="J464" s="101"/>
      <c r="K464" s="101"/>
      <c r="L464" s="101"/>
      <c r="M464" s="101"/>
      <c r="N464" s="122">
        <v>1.0</v>
      </c>
      <c r="O464" s="101"/>
      <c r="P464" s="131"/>
    </row>
    <row r="465">
      <c r="A465" s="101"/>
      <c r="B465" s="101"/>
      <c r="C465" s="101"/>
      <c r="D465" s="101"/>
      <c r="E465" s="101"/>
      <c r="F465" s="101"/>
      <c r="G465" s="101"/>
      <c r="H465" s="101"/>
      <c r="I465" s="122" t="s">
        <v>691</v>
      </c>
      <c r="J465" s="101"/>
      <c r="K465" s="101"/>
      <c r="L465" s="101"/>
      <c r="M465" s="101"/>
      <c r="N465" s="122">
        <v>1.0</v>
      </c>
      <c r="O465" s="101"/>
      <c r="P465" s="131"/>
    </row>
    <row r="466">
      <c r="A466" s="101"/>
      <c r="B466" s="101"/>
      <c r="C466" s="101"/>
      <c r="D466" s="101"/>
      <c r="E466" s="101"/>
      <c r="F466" s="101"/>
      <c r="G466" s="101"/>
      <c r="H466" s="101"/>
      <c r="I466" s="122" t="s">
        <v>692</v>
      </c>
      <c r="J466" s="101"/>
      <c r="K466" s="101"/>
      <c r="L466" s="101"/>
      <c r="M466" s="101"/>
      <c r="N466" s="122">
        <v>1.0</v>
      </c>
      <c r="O466" s="101"/>
      <c r="P466" s="131"/>
    </row>
    <row r="467">
      <c r="A467" s="101"/>
      <c r="B467" s="101"/>
      <c r="C467" s="101"/>
      <c r="D467" s="101"/>
      <c r="E467" s="101"/>
      <c r="F467" s="101"/>
      <c r="G467" s="101"/>
      <c r="H467" s="101"/>
      <c r="I467" s="101"/>
      <c r="J467" s="101"/>
      <c r="K467" s="101"/>
      <c r="L467" s="101"/>
      <c r="M467" s="101"/>
      <c r="N467" s="101"/>
      <c r="O467" s="101"/>
      <c r="P467" s="131"/>
    </row>
    <row r="468">
      <c r="A468" s="101"/>
      <c r="B468" s="101"/>
      <c r="C468" s="101"/>
      <c r="D468" s="101"/>
      <c r="E468" s="101"/>
      <c r="F468" s="101"/>
      <c r="G468" s="101"/>
      <c r="H468" s="101"/>
      <c r="I468" s="101"/>
      <c r="J468" s="101"/>
      <c r="K468" s="101"/>
      <c r="L468" s="101"/>
      <c r="M468" s="101"/>
      <c r="N468" s="101"/>
      <c r="O468" s="101"/>
      <c r="P468" s="131"/>
    </row>
    <row r="469">
      <c r="A469" s="101" t="s">
        <v>102</v>
      </c>
      <c r="B469" s="101" t="s">
        <v>102</v>
      </c>
      <c r="C469" s="101" t="s">
        <v>102</v>
      </c>
      <c r="D469" s="101" t="s">
        <v>102</v>
      </c>
      <c r="E469" s="101" t="s">
        <v>102</v>
      </c>
      <c r="F469" s="101" t="s">
        <v>102</v>
      </c>
      <c r="G469" s="101" t="s">
        <v>102</v>
      </c>
      <c r="H469" s="101" t="s">
        <v>102</v>
      </c>
      <c r="I469" s="101" t="s">
        <v>102</v>
      </c>
      <c r="J469" s="101" t="s">
        <v>102</v>
      </c>
      <c r="K469" s="101" t="s">
        <v>102</v>
      </c>
      <c r="L469" s="101" t="s">
        <v>102</v>
      </c>
      <c r="M469" s="101" t="s">
        <v>102</v>
      </c>
      <c r="N469" s="101" t="s">
        <v>102</v>
      </c>
      <c r="O469" s="101" t="s">
        <v>102</v>
      </c>
      <c r="P469" s="131" t="s">
        <v>102</v>
      </c>
    </row>
    <row r="470">
      <c r="A470" s="102"/>
      <c r="B470" s="3"/>
      <c r="C470" s="3"/>
      <c r="D470" s="3"/>
      <c r="E470" s="3"/>
      <c r="F470" s="3"/>
      <c r="G470" s="3"/>
      <c r="H470" s="3"/>
      <c r="I470" s="102"/>
      <c r="J470" s="3"/>
      <c r="K470" s="3"/>
      <c r="L470" s="3"/>
      <c r="M470" s="3"/>
      <c r="N470" s="3"/>
      <c r="O470" s="3"/>
    </row>
    <row r="471">
      <c r="A471" s="102"/>
      <c r="B471" s="3"/>
      <c r="C471" s="3"/>
      <c r="D471" s="3"/>
      <c r="E471" s="3"/>
      <c r="F471" s="3"/>
      <c r="G471" s="3"/>
      <c r="H471" s="3"/>
      <c r="I471" s="102"/>
      <c r="J471" s="3"/>
      <c r="K471" s="3"/>
      <c r="L471" s="3"/>
      <c r="M471" s="3"/>
      <c r="N471" s="3"/>
      <c r="O471" s="3"/>
    </row>
    <row r="472">
      <c r="A472" s="103" t="s">
        <v>375</v>
      </c>
      <c r="B472" s="59" t="s">
        <v>38</v>
      </c>
      <c r="C472" s="59" t="s">
        <v>39</v>
      </c>
      <c r="D472" s="115" t="s">
        <v>40</v>
      </c>
      <c r="E472" s="59" t="s">
        <v>41</v>
      </c>
      <c r="F472" s="59" t="s">
        <v>42</v>
      </c>
      <c r="G472" s="59" t="s">
        <v>43</v>
      </c>
      <c r="H472" s="116" t="s">
        <v>44</v>
      </c>
      <c r="I472" s="107"/>
      <c r="J472" s="59" t="s">
        <v>38</v>
      </c>
      <c r="K472" s="59" t="s">
        <v>39</v>
      </c>
      <c r="L472" s="59" t="s">
        <v>40</v>
      </c>
      <c r="M472" s="59" t="s">
        <v>41</v>
      </c>
      <c r="N472" s="59" t="s">
        <v>42</v>
      </c>
      <c r="O472" s="59" t="s">
        <v>43</v>
      </c>
    </row>
    <row r="473">
      <c r="A473" s="106" t="s">
        <v>27</v>
      </c>
      <c r="B473" s="50">
        <f t="shared" ref="B473:G473" si="21">sumUpToRowWithEnd(B484:B1116)</f>
        <v>18</v>
      </c>
      <c r="C473" s="50">
        <f t="shared" si="21"/>
        <v>6</v>
      </c>
      <c r="D473" s="50">
        <f t="shared" si="21"/>
        <v>19</v>
      </c>
      <c r="E473" s="50">
        <f t="shared" si="21"/>
        <v>7</v>
      </c>
      <c r="F473" s="50">
        <f t="shared" si="21"/>
        <v>21</v>
      </c>
      <c r="G473" s="50">
        <f t="shared" si="21"/>
        <v>2</v>
      </c>
      <c r="H473" s="59"/>
      <c r="I473" s="107"/>
      <c r="J473" s="50">
        <f t="shared" ref="J473:O473" si="22">sumUpToRowWithEnd(J484:J1116)</f>
        <v>10</v>
      </c>
      <c r="K473" s="50">
        <f t="shared" si="22"/>
        <v>6</v>
      </c>
      <c r="L473" s="50">
        <f t="shared" si="22"/>
        <v>23</v>
      </c>
      <c r="M473" s="50">
        <f t="shared" si="22"/>
        <v>6.5</v>
      </c>
      <c r="N473" s="50">
        <f t="shared" si="22"/>
        <v>20</v>
      </c>
      <c r="O473" s="50">
        <f t="shared" si="22"/>
        <v>4.5</v>
      </c>
      <c r="P473" s="74"/>
    </row>
    <row r="474">
      <c r="A474" s="108" t="s">
        <v>28</v>
      </c>
      <c r="B474" s="109">
        <f>K473/J473</f>
        <v>0.6</v>
      </c>
      <c r="C474" s="110">
        <f>B475</f>
        <v>0.3333333333</v>
      </c>
      <c r="D474" s="110">
        <f>B476</f>
        <v>0.4285714286</v>
      </c>
      <c r="E474" s="53"/>
      <c r="F474" s="53"/>
      <c r="G474" s="53"/>
      <c r="H474" s="53"/>
      <c r="I474" s="111"/>
      <c r="J474" s="53"/>
      <c r="K474" s="53"/>
      <c r="L474" s="53"/>
      <c r="M474" s="53"/>
      <c r="N474" s="53"/>
      <c r="O474" s="53"/>
    </row>
    <row r="475">
      <c r="A475" s="108" t="s">
        <v>29</v>
      </c>
      <c r="B475" s="109">
        <f>C473/B473</f>
        <v>0.3333333333</v>
      </c>
      <c r="C475" s="53"/>
      <c r="D475" s="53"/>
      <c r="E475" s="53"/>
      <c r="F475" s="53"/>
      <c r="G475" s="53"/>
      <c r="H475" s="53"/>
      <c r="I475" s="111"/>
      <c r="J475" s="53"/>
      <c r="K475" s="53"/>
      <c r="L475" s="53"/>
      <c r="M475" s="53"/>
      <c r="N475" s="53"/>
      <c r="O475" s="53"/>
    </row>
    <row r="476">
      <c r="A476" s="108" t="s">
        <v>30</v>
      </c>
      <c r="B476" s="109">
        <f>2*B474*B475/(B474+B475)</f>
        <v>0.4285714286</v>
      </c>
      <c r="C476" s="53"/>
      <c r="D476" s="53"/>
      <c r="E476" s="53"/>
      <c r="F476" s="53"/>
      <c r="G476" s="53"/>
      <c r="H476" s="53"/>
      <c r="I476" s="111"/>
      <c r="J476" s="53"/>
      <c r="K476" s="53"/>
      <c r="L476" s="53"/>
      <c r="M476" s="53"/>
      <c r="N476" s="53"/>
      <c r="O476" s="53"/>
    </row>
    <row r="477">
      <c r="A477" s="108" t="s">
        <v>31</v>
      </c>
      <c r="B477" s="109">
        <f>M473/L473</f>
        <v>0.2826086957</v>
      </c>
      <c r="C477" s="110">
        <f>B478</f>
        <v>0.3684210526</v>
      </c>
      <c r="D477" s="110">
        <f>B479</f>
        <v>0.3198594025</v>
      </c>
      <c r="E477" s="53"/>
      <c r="F477" s="53"/>
      <c r="G477" s="53"/>
      <c r="H477" s="53"/>
      <c r="I477" s="111"/>
      <c r="J477" s="53"/>
      <c r="K477" s="53"/>
      <c r="L477" s="53"/>
      <c r="M477" s="53"/>
      <c r="N477" s="53"/>
      <c r="O477" s="53"/>
    </row>
    <row r="478">
      <c r="A478" s="108" t="s">
        <v>32</v>
      </c>
      <c r="B478" s="109">
        <f>E473/D473</f>
        <v>0.3684210526</v>
      </c>
      <c r="C478" s="53"/>
      <c r="D478" s="53"/>
      <c r="E478" s="53"/>
      <c r="F478" s="53"/>
      <c r="G478" s="53"/>
      <c r="H478" s="53"/>
      <c r="I478" s="111"/>
      <c r="J478" s="53"/>
      <c r="K478" s="53"/>
      <c r="L478" s="53"/>
      <c r="M478" s="53"/>
      <c r="N478" s="53"/>
      <c r="O478" s="53"/>
    </row>
    <row r="479">
      <c r="A479" s="108" t="s">
        <v>33</v>
      </c>
      <c r="B479" s="109">
        <f>2*B477*B478/(B477+B478)</f>
        <v>0.3198594025</v>
      </c>
      <c r="C479" s="53"/>
      <c r="D479" s="53"/>
      <c r="E479" s="53"/>
      <c r="F479" s="53"/>
      <c r="G479" s="53"/>
      <c r="H479" s="53"/>
      <c r="I479" s="111"/>
      <c r="J479" s="53"/>
      <c r="K479" s="53"/>
      <c r="L479" s="53"/>
      <c r="M479" s="53"/>
      <c r="N479" s="53"/>
      <c r="O479" s="53"/>
    </row>
    <row r="480">
      <c r="A480" s="108" t="s">
        <v>34</v>
      </c>
      <c r="B480" s="109">
        <f>O473/N473</f>
        <v>0.225</v>
      </c>
      <c r="C480" s="110">
        <f>B481</f>
        <v>0.09523809524</v>
      </c>
      <c r="D480" s="110">
        <f>B482</f>
        <v>0.1338289963</v>
      </c>
      <c r="E480" s="53"/>
      <c r="F480" s="53"/>
      <c r="G480" s="53"/>
      <c r="H480" s="53"/>
      <c r="I480" s="111"/>
      <c r="J480" s="53"/>
      <c r="K480" s="53"/>
      <c r="L480" s="53"/>
      <c r="M480" s="53"/>
      <c r="N480" s="53"/>
      <c r="O480" s="53"/>
    </row>
    <row r="481">
      <c r="A481" s="108" t="s">
        <v>35</v>
      </c>
      <c r="B481" s="109">
        <f>G473/F473</f>
        <v>0.09523809524</v>
      </c>
      <c r="C481" s="53"/>
      <c r="D481" s="53"/>
      <c r="E481" s="53"/>
      <c r="F481" s="53"/>
      <c r="G481" s="53"/>
      <c r="H481" s="53"/>
      <c r="I481" s="111"/>
      <c r="J481" s="53"/>
      <c r="K481" s="53"/>
      <c r="L481" s="53"/>
      <c r="M481" s="53"/>
      <c r="N481" s="53"/>
      <c r="O481" s="53"/>
    </row>
    <row r="482">
      <c r="A482" s="112" t="s">
        <v>36</v>
      </c>
      <c r="B482" s="113">
        <f>2*B480*B481/(B480+B481)</f>
        <v>0.1338289963</v>
      </c>
      <c r="C482" s="53"/>
      <c r="D482" s="53"/>
      <c r="E482" s="53"/>
      <c r="F482" s="53"/>
      <c r="G482" s="53"/>
      <c r="H482" s="53"/>
      <c r="I482" s="111"/>
      <c r="J482" s="53"/>
      <c r="K482" s="53"/>
      <c r="L482" s="53"/>
      <c r="M482" s="53"/>
      <c r="N482" s="53"/>
      <c r="O482" s="53"/>
    </row>
    <row r="483">
      <c r="A483" s="111"/>
      <c r="B483" s="53"/>
      <c r="C483" s="53"/>
      <c r="D483" s="53"/>
      <c r="E483" s="53"/>
      <c r="F483" s="53"/>
      <c r="G483" s="53"/>
      <c r="H483" s="53"/>
      <c r="I483" s="111"/>
      <c r="J483" s="53"/>
      <c r="K483" s="53"/>
      <c r="L483" s="53"/>
      <c r="M483" s="53"/>
      <c r="N483" s="53"/>
      <c r="O483" s="53"/>
    </row>
    <row r="484">
      <c r="A484" s="114" t="s">
        <v>37</v>
      </c>
      <c r="B484" s="59" t="s">
        <v>38</v>
      </c>
      <c r="C484" s="59" t="s">
        <v>39</v>
      </c>
      <c r="D484" s="115" t="s">
        <v>40</v>
      </c>
      <c r="E484" s="59" t="s">
        <v>41</v>
      </c>
      <c r="F484" s="59" t="s">
        <v>42</v>
      </c>
      <c r="G484" s="59" t="s">
        <v>43</v>
      </c>
      <c r="H484" s="116" t="s">
        <v>44</v>
      </c>
      <c r="I484" s="107"/>
      <c r="J484" s="59" t="s">
        <v>38</v>
      </c>
      <c r="K484" s="59" t="s">
        <v>39</v>
      </c>
      <c r="L484" s="59" t="s">
        <v>40</v>
      </c>
      <c r="M484" s="59" t="s">
        <v>41</v>
      </c>
      <c r="N484" s="59" t="s">
        <v>42</v>
      </c>
      <c r="O484" s="59" t="s">
        <v>43</v>
      </c>
      <c r="P484" s="117" t="s">
        <v>45</v>
      </c>
    </row>
    <row r="485">
      <c r="A485" s="111" t="s">
        <v>376</v>
      </c>
      <c r="B485" s="80">
        <v>1.0</v>
      </c>
      <c r="C485" s="80"/>
      <c r="D485" s="80">
        <v>2.0</v>
      </c>
      <c r="E485" s="80"/>
      <c r="F485" s="53"/>
      <c r="G485" s="53"/>
      <c r="H485" s="53"/>
      <c r="I485" s="111"/>
      <c r="J485" s="80"/>
      <c r="K485" s="80"/>
      <c r="L485" s="80"/>
      <c r="M485" s="80"/>
      <c r="N485" s="53"/>
      <c r="O485" s="53"/>
      <c r="P485" s="12"/>
    </row>
    <row r="486">
      <c r="A486" s="118" t="s">
        <v>693</v>
      </c>
      <c r="B486" s="80">
        <v>1.0</v>
      </c>
      <c r="C486" s="80">
        <v>1.0</v>
      </c>
      <c r="D486" s="80">
        <v>4.0</v>
      </c>
      <c r="E486" s="80">
        <v>4.0</v>
      </c>
      <c r="F486" s="53"/>
      <c r="G486" s="53"/>
      <c r="H486" s="53"/>
      <c r="I486" s="121" t="s">
        <v>694</v>
      </c>
      <c r="J486" s="80">
        <v>1.0</v>
      </c>
      <c r="K486" s="80">
        <v>1.0</v>
      </c>
      <c r="L486" s="80">
        <v>4.0</v>
      </c>
      <c r="M486" s="80">
        <v>4.0</v>
      </c>
      <c r="N486" s="53"/>
      <c r="O486" s="53"/>
      <c r="P486" s="12"/>
    </row>
    <row r="487">
      <c r="A487" s="111"/>
      <c r="B487" s="53"/>
      <c r="C487" s="53"/>
      <c r="D487" s="53"/>
      <c r="E487" s="53"/>
      <c r="F487" s="53"/>
      <c r="G487" s="53"/>
      <c r="H487" s="53"/>
      <c r="I487" s="122" t="s">
        <v>695</v>
      </c>
      <c r="J487" s="81">
        <v>1.0</v>
      </c>
      <c r="K487" s="81"/>
      <c r="L487" s="81">
        <v>5.0</v>
      </c>
      <c r="M487" s="81"/>
      <c r="N487" s="53"/>
      <c r="O487" s="53"/>
    </row>
    <row r="488">
      <c r="A488" s="111"/>
      <c r="B488" s="53"/>
      <c r="C488" s="53"/>
      <c r="D488" s="53"/>
      <c r="E488" s="53"/>
      <c r="F488" s="53"/>
      <c r="G488" s="53"/>
      <c r="H488" s="53"/>
      <c r="I488" s="111"/>
      <c r="J488" s="53"/>
      <c r="K488" s="53"/>
      <c r="L488" s="53"/>
      <c r="M488" s="53"/>
      <c r="N488" s="53"/>
      <c r="O488" s="53"/>
    </row>
    <row r="489">
      <c r="A489" s="114" t="s">
        <v>52</v>
      </c>
      <c r="B489" s="73"/>
      <c r="C489" s="73"/>
      <c r="D489" s="73"/>
      <c r="E489" s="73"/>
      <c r="F489" s="73"/>
      <c r="G489" s="73"/>
      <c r="H489" s="73"/>
      <c r="I489" s="114"/>
      <c r="J489" s="73"/>
      <c r="K489" s="73"/>
      <c r="L489" s="73"/>
      <c r="M489" s="73"/>
      <c r="N489" s="73"/>
      <c r="O489" s="73"/>
      <c r="P489" s="123"/>
    </row>
    <row r="490">
      <c r="A490" s="125" t="s">
        <v>382</v>
      </c>
      <c r="B490" s="80">
        <v>1.0</v>
      </c>
      <c r="C490" s="80"/>
      <c r="D490" s="134"/>
      <c r="E490" s="75"/>
      <c r="F490" s="53"/>
      <c r="G490" s="53"/>
      <c r="H490" s="53"/>
      <c r="I490" s="122"/>
      <c r="J490" s="80"/>
      <c r="K490" s="80"/>
      <c r="L490" s="75"/>
      <c r="M490" s="75"/>
      <c r="N490" s="53"/>
      <c r="O490" s="53"/>
      <c r="P490" s="137"/>
    </row>
    <row r="491">
      <c r="A491" s="125" t="s">
        <v>696</v>
      </c>
      <c r="B491" s="80">
        <v>1.0</v>
      </c>
      <c r="C491" s="80">
        <v>1.0</v>
      </c>
      <c r="D491" s="80">
        <v>4.0</v>
      </c>
      <c r="E491" s="80">
        <v>1.0</v>
      </c>
      <c r="F491" s="53"/>
      <c r="G491" s="53"/>
      <c r="H491" s="75"/>
      <c r="I491" s="125" t="s">
        <v>697</v>
      </c>
      <c r="J491" s="81">
        <v>1.0</v>
      </c>
      <c r="K491" s="81">
        <v>1.0</v>
      </c>
      <c r="L491" s="81">
        <v>3.0</v>
      </c>
      <c r="M491" s="81"/>
      <c r="N491" s="53"/>
      <c r="O491" s="53"/>
      <c r="P491" s="138"/>
    </row>
    <row r="492">
      <c r="A492" s="125"/>
      <c r="B492" s="80"/>
      <c r="C492" s="80"/>
      <c r="D492" s="80"/>
      <c r="E492" s="80"/>
      <c r="F492" s="53"/>
      <c r="G492" s="53"/>
      <c r="H492" s="75"/>
      <c r="I492" s="125" t="s">
        <v>698</v>
      </c>
      <c r="J492" s="81">
        <v>1.0</v>
      </c>
      <c r="K492" s="81"/>
      <c r="L492" s="81">
        <v>2.0</v>
      </c>
      <c r="M492" s="81"/>
      <c r="N492" s="53"/>
      <c r="O492" s="53"/>
      <c r="P492" s="138"/>
    </row>
    <row r="493">
      <c r="A493" s="118" t="s">
        <v>387</v>
      </c>
      <c r="B493" s="80">
        <v>1.0</v>
      </c>
      <c r="C493" s="80">
        <v>1.0</v>
      </c>
      <c r="D493" s="80"/>
      <c r="E493" s="75"/>
      <c r="F493" s="53"/>
      <c r="G493" s="53"/>
      <c r="H493" s="75"/>
      <c r="I493" s="125" t="s">
        <v>699</v>
      </c>
      <c r="J493" s="81">
        <v>1.0</v>
      </c>
      <c r="K493" s="81">
        <v>1.0</v>
      </c>
      <c r="L493" s="81">
        <v>1.0</v>
      </c>
      <c r="M493" s="81"/>
      <c r="N493" s="53"/>
      <c r="O493" s="53"/>
      <c r="P493" s="138"/>
    </row>
    <row r="494">
      <c r="A494" s="111"/>
      <c r="B494" s="75"/>
      <c r="C494" s="80"/>
      <c r="D494" s="80"/>
      <c r="E494" s="80"/>
      <c r="F494" s="53"/>
      <c r="G494" s="53"/>
      <c r="H494" s="53"/>
      <c r="I494" s="111"/>
      <c r="J494" s="81"/>
      <c r="K494" s="81"/>
      <c r="L494" s="81"/>
      <c r="M494" s="81"/>
      <c r="N494" s="53"/>
      <c r="O494" s="53"/>
      <c r="P494" s="138"/>
    </row>
    <row r="495">
      <c r="A495" s="111" t="s">
        <v>389</v>
      </c>
      <c r="B495" s="80">
        <v>1.0</v>
      </c>
      <c r="C495" s="75"/>
      <c r="D495" s="80"/>
      <c r="E495" s="80"/>
      <c r="F495" s="53"/>
      <c r="G495" s="53"/>
      <c r="H495" s="75"/>
      <c r="I495" s="111"/>
      <c r="J495" s="75"/>
      <c r="K495" s="75"/>
      <c r="L495" s="75"/>
      <c r="M495" s="75"/>
      <c r="N495" s="53"/>
      <c r="O495" s="53"/>
      <c r="P495" s="126"/>
    </row>
    <row r="496">
      <c r="A496" s="118" t="s">
        <v>391</v>
      </c>
      <c r="B496" s="80">
        <v>1.0</v>
      </c>
      <c r="C496" s="80">
        <v>1.0</v>
      </c>
      <c r="D496" s="80"/>
      <c r="E496" s="75"/>
      <c r="F496" s="53"/>
      <c r="G496" s="53"/>
      <c r="H496" s="53"/>
      <c r="I496" s="125" t="s">
        <v>700</v>
      </c>
      <c r="J496" s="80">
        <v>1.0</v>
      </c>
      <c r="K496" s="80">
        <v>1.0</v>
      </c>
      <c r="L496" s="80">
        <v>1.0</v>
      </c>
      <c r="M496" s="80">
        <v>0.5</v>
      </c>
      <c r="N496" s="53"/>
      <c r="O496" s="53"/>
      <c r="P496" s="126"/>
    </row>
    <row r="497">
      <c r="A497" s="122" t="s">
        <v>701</v>
      </c>
      <c r="B497" s="80">
        <v>1.0</v>
      </c>
      <c r="C497" s="80">
        <v>0.5</v>
      </c>
      <c r="D497" s="80">
        <v>3.0</v>
      </c>
      <c r="E497" s="80">
        <v>1.0</v>
      </c>
      <c r="F497" s="53"/>
      <c r="G497" s="53"/>
      <c r="H497" s="53"/>
      <c r="I497" s="125" t="s">
        <v>702</v>
      </c>
      <c r="J497" s="81">
        <v>1.0</v>
      </c>
      <c r="K497" s="81">
        <v>0.5</v>
      </c>
      <c r="L497" s="81">
        <v>3.0</v>
      </c>
      <c r="M497" s="81">
        <v>1.0</v>
      </c>
      <c r="N497" s="53"/>
      <c r="O497" s="53"/>
      <c r="P497" s="138"/>
    </row>
    <row r="498">
      <c r="A498" s="122" t="s">
        <v>703</v>
      </c>
      <c r="B498" s="80">
        <v>1.0</v>
      </c>
      <c r="C498" s="80">
        <v>0.5</v>
      </c>
      <c r="D498" s="80">
        <v>1.0</v>
      </c>
      <c r="E498" s="80"/>
      <c r="F498" s="53"/>
      <c r="G498" s="53"/>
      <c r="H498" s="53"/>
      <c r="I498" s="125" t="s">
        <v>704</v>
      </c>
      <c r="J498" s="81">
        <v>1.0</v>
      </c>
      <c r="K498" s="81">
        <v>0.5</v>
      </c>
      <c r="L498" s="81">
        <v>1.0</v>
      </c>
      <c r="M498" s="81"/>
      <c r="N498" s="53"/>
      <c r="O498" s="53"/>
      <c r="P498" s="12"/>
    </row>
    <row r="499">
      <c r="A499" s="111" t="s">
        <v>397</v>
      </c>
      <c r="B499" s="80">
        <v>1.0</v>
      </c>
      <c r="C499" s="80"/>
      <c r="D499" s="80"/>
      <c r="E499" s="75"/>
      <c r="F499" s="53"/>
      <c r="G499" s="53"/>
      <c r="H499" s="53"/>
      <c r="I499" s="111"/>
      <c r="J499" s="53"/>
      <c r="K499" s="53"/>
      <c r="L499" s="53"/>
      <c r="M499" s="53"/>
      <c r="N499" s="53"/>
      <c r="O499" s="53"/>
      <c r="P499" s="12"/>
    </row>
    <row r="500">
      <c r="A500" s="111" t="s">
        <v>398</v>
      </c>
      <c r="B500" s="80">
        <v>1.0</v>
      </c>
      <c r="C500" s="80"/>
      <c r="D500" s="80"/>
      <c r="E500" s="75"/>
      <c r="F500" s="53"/>
      <c r="G500" s="53"/>
      <c r="H500" s="75"/>
      <c r="I500" s="111"/>
      <c r="J500" s="53"/>
      <c r="K500" s="53"/>
      <c r="L500" s="53"/>
      <c r="M500" s="53"/>
      <c r="N500" s="53"/>
      <c r="O500" s="53"/>
      <c r="P500" s="12"/>
    </row>
    <row r="501">
      <c r="A501" s="111" t="s">
        <v>399</v>
      </c>
      <c r="B501" s="80">
        <v>1.0</v>
      </c>
      <c r="C501" s="80"/>
      <c r="D501" s="80"/>
      <c r="E501" s="75"/>
      <c r="F501" s="53"/>
      <c r="G501" s="53"/>
      <c r="H501" s="75"/>
      <c r="I501" s="111"/>
      <c r="J501" s="53"/>
      <c r="K501" s="53"/>
      <c r="L501" s="53"/>
      <c r="M501" s="53"/>
      <c r="N501" s="53"/>
      <c r="O501" s="53"/>
      <c r="P501" s="12"/>
    </row>
    <row r="502">
      <c r="A502" s="111" t="s">
        <v>400</v>
      </c>
      <c r="B502" s="80">
        <v>1.0</v>
      </c>
      <c r="C502" s="80"/>
      <c r="D502" s="80"/>
      <c r="E502" s="80"/>
      <c r="F502" s="53"/>
      <c r="G502" s="53"/>
      <c r="H502" s="53"/>
      <c r="I502" s="125"/>
      <c r="J502" s="81"/>
      <c r="K502" s="81"/>
      <c r="L502" s="81"/>
      <c r="M502" s="81"/>
      <c r="N502" s="53"/>
      <c r="O502" s="53"/>
      <c r="P502" s="12"/>
    </row>
    <row r="503">
      <c r="A503" s="111" t="s">
        <v>401</v>
      </c>
      <c r="B503" s="80">
        <v>1.0</v>
      </c>
      <c r="C503" s="80"/>
      <c r="D503" s="80"/>
      <c r="E503" s="75"/>
      <c r="F503" s="53"/>
      <c r="G503" s="53"/>
      <c r="H503" s="75"/>
      <c r="I503" s="111"/>
      <c r="J503" s="75"/>
      <c r="K503" s="75"/>
      <c r="L503" s="75"/>
      <c r="M503" s="75"/>
      <c r="N503" s="53"/>
      <c r="O503" s="53"/>
      <c r="P503" s="126"/>
    </row>
    <row r="504">
      <c r="A504" s="111" t="s">
        <v>705</v>
      </c>
      <c r="B504" s="80">
        <v>1.0</v>
      </c>
      <c r="C504" s="80"/>
      <c r="D504" s="80"/>
      <c r="E504" s="75"/>
      <c r="F504" s="53"/>
      <c r="G504" s="53"/>
      <c r="H504" s="53"/>
      <c r="I504" s="111"/>
      <c r="J504" s="75"/>
      <c r="K504" s="75"/>
      <c r="L504" s="75"/>
      <c r="M504" s="75"/>
      <c r="N504" s="53"/>
      <c r="O504" s="53"/>
      <c r="P504" s="126"/>
    </row>
    <row r="505">
      <c r="A505" s="125" t="s">
        <v>706</v>
      </c>
      <c r="B505" s="80">
        <v>1.0</v>
      </c>
      <c r="C505" s="80"/>
      <c r="D505" s="80">
        <v>2.0</v>
      </c>
      <c r="E505" s="80"/>
      <c r="F505" s="53"/>
      <c r="G505" s="53"/>
      <c r="H505" s="53"/>
      <c r="I505" s="111"/>
      <c r="J505" s="80"/>
      <c r="K505" s="80"/>
      <c r="L505" s="80"/>
      <c r="M505" s="80"/>
      <c r="N505" s="53"/>
      <c r="O505" s="53"/>
      <c r="P505" s="126"/>
    </row>
    <row r="506">
      <c r="A506" s="111" t="s">
        <v>405</v>
      </c>
      <c r="B506" s="80">
        <v>1.0</v>
      </c>
      <c r="C506" s="80"/>
      <c r="D506" s="80"/>
      <c r="E506" s="75"/>
      <c r="F506" s="53"/>
      <c r="G506" s="53"/>
      <c r="H506" s="53"/>
      <c r="I506" s="125"/>
      <c r="J506" s="75"/>
      <c r="K506" s="75"/>
      <c r="L506" s="75"/>
      <c r="M506" s="75"/>
      <c r="N506" s="53"/>
      <c r="O506" s="53"/>
      <c r="P506" s="126"/>
    </row>
    <row r="507">
      <c r="A507" s="125" t="s">
        <v>707</v>
      </c>
      <c r="B507" s="80">
        <v>1.0</v>
      </c>
      <c r="C507" s="81">
        <v>1.0</v>
      </c>
      <c r="D507" s="81">
        <v>3.0</v>
      </c>
      <c r="E507" s="81">
        <v>1.0</v>
      </c>
      <c r="F507" s="53"/>
      <c r="G507" s="53"/>
      <c r="H507" s="53"/>
      <c r="I507" s="125" t="s">
        <v>708</v>
      </c>
      <c r="J507" s="81">
        <v>1.0</v>
      </c>
      <c r="K507" s="81">
        <v>1.0</v>
      </c>
      <c r="L507" s="81">
        <v>2.0</v>
      </c>
      <c r="M507" s="81">
        <v>1.0</v>
      </c>
      <c r="N507" s="53"/>
      <c r="O507" s="53"/>
    </row>
    <row r="508">
      <c r="A508" s="111"/>
      <c r="B508" s="80"/>
      <c r="C508" s="81"/>
      <c r="D508" s="81"/>
      <c r="E508" s="53"/>
      <c r="F508" s="53"/>
      <c r="G508" s="53"/>
      <c r="H508" s="53"/>
      <c r="I508" s="122" t="s">
        <v>709</v>
      </c>
      <c r="J508" s="81">
        <v>1.0</v>
      </c>
      <c r="K508" s="81"/>
      <c r="L508" s="81">
        <v>1.0</v>
      </c>
      <c r="M508" s="53"/>
      <c r="N508" s="53"/>
      <c r="O508" s="53"/>
    </row>
    <row r="509">
      <c r="A509" s="111"/>
      <c r="B509" s="53"/>
      <c r="C509" s="53"/>
      <c r="D509" s="53"/>
      <c r="E509" s="53"/>
      <c r="F509" s="53"/>
      <c r="G509" s="53"/>
      <c r="H509" s="53"/>
      <c r="I509" s="111"/>
      <c r="J509" s="53"/>
      <c r="K509" s="53"/>
      <c r="L509" s="53"/>
      <c r="M509" s="53"/>
      <c r="N509" s="53"/>
      <c r="O509" s="53"/>
    </row>
    <row r="510">
      <c r="A510" s="114" t="s">
        <v>79</v>
      </c>
      <c r="B510" s="59"/>
      <c r="C510" s="59"/>
      <c r="D510" s="59"/>
      <c r="E510" s="59"/>
      <c r="F510" s="59"/>
      <c r="G510" s="59"/>
      <c r="H510" s="59"/>
      <c r="I510" s="107"/>
      <c r="J510" s="59"/>
      <c r="K510" s="59"/>
      <c r="L510" s="59"/>
      <c r="M510" s="59"/>
      <c r="N510" s="59"/>
      <c r="O510" s="59"/>
    </row>
    <row r="511">
      <c r="A511" s="111" t="s">
        <v>411</v>
      </c>
      <c r="B511" s="53"/>
      <c r="C511" s="53"/>
      <c r="D511" s="53"/>
      <c r="E511" s="53"/>
      <c r="F511" s="80">
        <v>1.0</v>
      </c>
      <c r="G511" s="80"/>
      <c r="H511" s="53"/>
      <c r="I511" s="155"/>
      <c r="J511" s="53"/>
      <c r="K511" s="53"/>
      <c r="L511" s="53"/>
      <c r="M511" s="53"/>
      <c r="N511" s="80"/>
      <c r="O511" s="80"/>
      <c r="P511" s="12"/>
    </row>
    <row r="512">
      <c r="A512" s="111" t="s">
        <v>412</v>
      </c>
      <c r="B512" s="53"/>
      <c r="C512" s="53"/>
      <c r="D512" s="53"/>
      <c r="E512" s="53"/>
      <c r="F512" s="80">
        <v>1.0</v>
      </c>
      <c r="G512" s="80"/>
      <c r="H512" s="53"/>
      <c r="I512" s="155"/>
      <c r="J512" s="53"/>
      <c r="K512" s="53"/>
      <c r="L512" s="53"/>
      <c r="M512" s="53"/>
      <c r="N512" s="80"/>
      <c r="O512" s="80"/>
      <c r="P512" s="12"/>
    </row>
    <row r="513">
      <c r="A513" s="111" t="s">
        <v>413</v>
      </c>
      <c r="B513" s="53"/>
      <c r="C513" s="53"/>
      <c r="D513" s="53"/>
      <c r="E513" s="53"/>
      <c r="F513" s="80">
        <v>1.0</v>
      </c>
      <c r="G513" s="81"/>
      <c r="H513" s="53"/>
      <c r="I513" s="155"/>
      <c r="J513" s="53"/>
      <c r="K513" s="53"/>
      <c r="L513" s="53"/>
      <c r="M513" s="53"/>
      <c r="N513" s="80"/>
      <c r="O513" s="81"/>
      <c r="P513" s="12"/>
    </row>
    <row r="514">
      <c r="A514" s="111" t="s">
        <v>414</v>
      </c>
      <c r="B514" s="53"/>
      <c r="C514" s="53"/>
      <c r="D514" s="53"/>
      <c r="E514" s="53"/>
      <c r="F514" s="80">
        <v>1.0</v>
      </c>
      <c r="G514" s="80"/>
      <c r="H514" s="53"/>
      <c r="I514" s="155"/>
      <c r="J514" s="53"/>
      <c r="K514" s="53"/>
      <c r="L514" s="53"/>
      <c r="M514" s="53"/>
      <c r="N514" s="80"/>
      <c r="O514" s="81"/>
      <c r="P514" s="12"/>
    </row>
    <row r="515">
      <c r="A515" s="127" t="s">
        <v>415</v>
      </c>
      <c r="B515" s="53"/>
      <c r="C515" s="53"/>
      <c r="D515" s="53"/>
      <c r="E515" s="53"/>
      <c r="F515" s="80">
        <v>1.0</v>
      </c>
      <c r="G515" s="80">
        <v>0.5</v>
      </c>
      <c r="H515" s="53"/>
      <c r="I515" s="156" t="s">
        <v>710</v>
      </c>
      <c r="J515" s="53"/>
      <c r="K515" s="53"/>
      <c r="L515" s="53"/>
      <c r="M515" s="53"/>
      <c r="N515" s="80">
        <v>1.0</v>
      </c>
      <c r="O515" s="80">
        <v>0.5</v>
      </c>
      <c r="P515" s="12"/>
    </row>
    <row r="516">
      <c r="A516" s="111"/>
      <c r="B516" s="53"/>
      <c r="C516" s="53"/>
      <c r="D516" s="53"/>
      <c r="E516" s="53"/>
      <c r="F516" s="80"/>
      <c r="G516" s="80"/>
      <c r="H516" s="53"/>
      <c r="I516" s="156" t="s">
        <v>711</v>
      </c>
      <c r="J516" s="53"/>
      <c r="K516" s="53"/>
      <c r="L516" s="53"/>
      <c r="M516" s="53"/>
      <c r="N516" s="80">
        <v>1.0</v>
      </c>
      <c r="O516" s="80">
        <v>0.5</v>
      </c>
      <c r="P516" s="12"/>
    </row>
    <row r="517">
      <c r="A517" s="127" t="s">
        <v>416</v>
      </c>
      <c r="B517" s="53"/>
      <c r="C517" s="53"/>
      <c r="D517" s="53"/>
      <c r="E517" s="53"/>
      <c r="F517" s="80">
        <v>1.0</v>
      </c>
      <c r="G517" s="80">
        <v>0.5</v>
      </c>
      <c r="H517" s="53"/>
      <c r="I517" s="156" t="s">
        <v>712</v>
      </c>
      <c r="J517" s="53"/>
      <c r="K517" s="53"/>
      <c r="L517" s="53"/>
      <c r="M517" s="53"/>
      <c r="N517" s="80">
        <v>1.0</v>
      </c>
      <c r="O517" s="81">
        <v>0.5</v>
      </c>
      <c r="P517" s="12"/>
    </row>
    <row r="518">
      <c r="A518" s="111"/>
      <c r="B518" s="53"/>
      <c r="C518" s="53"/>
      <c r="D518" s="53"/>
      <c r="E518" s="53"/>
      <c r="F518" s="80"/>
      <c r="G518" s="80"/>
      <c r="H518" s="53"/>
      <c r="I518" s="156" t="s">
        <v>713</v>
      </c>
      <c r="J518" s="53"/>
      <c r="K518" s="53"/>
      <c r="L518" s="53"/>
      <c r="M518" s="53"/>
      <c r="N518" s="80">
        <v>1.0</v>
      </c>
      <c r="O518" s="81">
        <v>0.5</v>
      </c>
      <c r="P518" s="12"/>
    </row>
    <row r="519">
      <c r="A519" s="111" t="s">
        <v>417</v>
      </c>
      <c r="B519" s="53"/>
      <c r="C519" s="53"/>
      <c r="D519" s="53"/>
      <c r="E519" s="53"/>
      <c r="F519" s="80">
        <v>1.0</v>
      </c>
      <c r="G519" s="80"/>
      <c r="H519" s="53"/>
      <c r="I519" s="111"/>
      <c r="J519" s="53"/>
      <c r="K519" s="53"/>
      <c r="L519" s="53"/>
      <c r="M519" s="53"/>
      <c r="N519" s="80"/>
      <c r="O519" s="81"/>
      <c r="P519" s="12"/>
    </row>
    <row r="520">
      <c r="A520" s="111"/>
      <c r="B520" s="53"/>
      <c r="C520" s="53"/>
      <c r="D520" s="53"/>
      <c r="E520" s="53"/>
      <c r="F520" s="80"/>
      <c r="G520" s="75"/>
      <c r="H520" s="53"/>
      <c r="I520" s="111"/>
      <c r="J520" s="53"/>
      <c r="K520" s="53"/>
      <c r="L520" s="53"/>
      <c r="M520" s="53"/>
      <c r="N520" s="80"/>
      <c r="O520" s="75"/>
      <c r="P520" s="12"/>
    </row>
    <row r="521">
      <c r="A521" s="111" t="s">
        <v>418</v>
      </c>
      <c r="B521" s="53"/>
      <c r="C521" s="53"/>
      <c r="D521" s="53"/>
      <c r="E521" s="53"/>
      <c r="F521" s="80">
        <v>1.0</v>
      </c>
      <c r="G521" s="75"/>
      <c r="H521" s="53"/>
      <c r="I521" s="111"/>
      <c r="J521" s="53"/>
      <c r="K521" s="53"/>
      <c r="L521" s="53"/>
      <c r="M521" s="53"/>
      <c r="N521" s="80"/>
      <c r="O521" s="81"/>
      <c r="P521" s="12"/>
    </row>
    <row r="522">
      <c r="A522" s="111" t="s">
        <v>419</v>
      </c>
      <c r="B522" s="53"/>
      <c r="C522" s="53"/>
      <c r="D522" s="53"/>
      <c r="E522" s="53"/>
      <c r="F522" s="80">
        <v>1.0</v>
      </c>
      <c r="G522" s="75"/>
      <c r="H522" s="53"/>
      <c r="I522" s="111"/>
      <c r="J522" s="53"/>
      <c r="K522" s="53"/>
      <c r="L522" s="53"/>
      <c r="M522" s="53"/>
      <c r="N522" s="80"/>
      <c r="O522" s="75"/>
      <c r="P522" s="12"/>
    </row>
    <row r="523">
      <c r="A523" s="111" t="s">
        <v>420</v>
      </c>
      <c r="B523" s="53"/>
      <c r="C523" s="53"/>
      <c r="D523" s="53"/>
      <c r="E523" s="53"/>
      <c r="F523" s="80">
        <v>1.0</v>
      </c>
      <c r="G523" s="53"/>
      <c r="H523" s="53"/>
      <c r="I523" s="111"/>
      <c r="J523" s="53"/>
      <c r="K523" s="53"/>
      <c r="L523" s="53"/>
      <c r="M523" s="53"/>
      <c r="N523" s="80"/>
      <c r="O523" s="53"/>
      <c r="P523" s="12"/>
    </row>
    <row r="524">
      <c r="A524" s="111" t="s">
        <v>421</v>
      </c>
      <c r="B524" s="53"/>
      <c r="C524" s="53"/>
      <c r="D524" s="53"/>
      <c r="E524" s="53"/>
      <c r="F524" s="80">
        <v>1.0</v>
      </c>
      <c r="G524" s="53"/>
      <c r="H524" s="53"/>
      <c r="I524" s="111"/>
      <c r="J524" s="53"/>
      <c r="K524" s="53"/>
      <c r="L524" s="53"/>
      <c r="M524" s="53"/>
      <c r="N524" s="80"/>
      <c r="O524" s="53"/>
      <c r="P524" s="12"/>
    </row>
    <row r="525">
      <c r="A525" s="111" t="s">
        <v>422</v>
      </c>
      <c r="B525" s="53"/>
      <c r="C525" s="53"/>
      <c r="D525" s="53"/>
      <c r="E525" s="53"/>
      <c r="F525" s="80">
        <v>1.0</v>
      </c>
      <c r="G525" s="53"/>
      <c r="H525" s="53"/>
      <c r="I525" s="111"/>
      <c r="J525" s="53"/>
      <c r="K525" s="53"/>
      <c r="L525" s="53"/>
      <c r="M525" s="53"/>
      <c r="N525" s="80"/>
      <c r="O525" s="53"/>
      <c r="P525" s="12"/>
    </row>
    <row r="526">
      <c r="A526" s="111" t="s">
        <v>423</v>
      </c>
      <c r="B526" s="53"/>
      <c r="C526" s="53"/>
      <c r="D526" s="53"/>
      <c r="E526" s="53"/>
      <c r="F526" s="80">
        <v>1.0</v>
      </c>
      <c r="G526" s="53"/>
      <c r="H526" s="53"/>
      <c r="I526" s="111"/>
      <c r="J526" s="53"/>
      <c r="K526" s="53"/>
      <c r="L526" s="53"/>
      <c r="M526" s="53"/>
      <c r="N526" s="80"/>
      <c r="O526" s="53"/>
      <c r="P526" s="12"/>
    </row>
    <row r="527">
      <c r="A527" s="111" t="s">
        <v>424</v>
      </c>
      <c r="B527" s="53"/>
      <c r="C527" s="53"/>
      <c r="D527" s="53"/>
      <c r="E527" s="53"/>
      <c r="F527" s="80">
        <v>1.0</v>
      </c>
      <c r="G527" s="53"/>
      <c r="H527" s="53"/>
      <c r="I527" s="111"/>
      <c r="J527" s="53"/>
      <c r="K527" s="53"/>
      <c r="L527" s="53"/>
      <c r="M527" s="53"/>
      <c r="N527" s="80"/>
      <c r="O527" s="53"/>
      <c r="P527" s="12"/>
    </row>
    <row r="528">
      <c r="A528" s="111" t="s">
        <v>425</v>
      </c>
      <c r="B528" s="53"/>
      <c r="C528" s="53"/>
      <c r="D528" s="53"/>
      <c r="E528" s="53"/>
      <c r="F528" s="80">
        <v>1.0</v>
      </c>
      <c r="G528" s="53"/>
      <c r="H528" s="53"/>
      <c r="I528" s="111"/>
      <c r="J528" s="53"/>
      <c r="K528" s="53"/>
      <c r="L528" s="53"/>
      <c r="M528" s="53"/>
      <c r="N528" s="80"/>
      <c r="O528" s="53"/>
      <c r="P528" s="12"/>
    </row>
    <row r="529">
      <c r="A529" s="111"/>
      <c r="B529" s="53"/>
      <c r="C529" s="53"/>
      <c r="D529" s="53"/>
      <c r="E529" s="53"/>
      <c r="F529" s="80"/>
      <c r="G529" s="75"/>
      <c r="H529" s="53"/>
      <c r="I529" s="111"/>
      <c r="J529" s="53"/>
      <c r="K529" s="53"/>
      <c r="L529" s="53"/>
      <c r="M529" s="53"/>
      <c r="N529" s="80"/>
      <c r="O529" s="75"/>
      <c r="P529" s="12"/>
    </row>
    <row r="530">
      <c r="A530" s="111" t="s">
        <v>426</v>
      </c>
      <c r="B530" s="53"/>
      <c r="C530" s="53"/>
      <c r="D530" s="53"/>
      <c r="E530" s="53"/>
      <c r="F530" s="80">
        <v>1.0</v>
      </c>
      <c r="G530" s="75"/>
      <c r="H530" s="53"/>
      <c r="I530" s="111"/>
      <c r="J530" s="53"/>
      <c r="K530" s="53"/>
      <c r="L530" s="53"/>
      <c r="M530" s="53"/>
      <c r="N530" s="80"/>
      <c r="O530" s="53"/>
      <c r="P530" s="12"/>
    </row>
    <row r="531">
      <c r="A531" s="127" t="s">
        <v>427</v>
      </c>
      <c r="B531" s="53"/>
      <c r="C531" s="53"/>
      <c r="D531" s="53"/>
      <c r="E531" s="53"/>
      <c r="F531" s="80">
        <v>1.0</v>
      </c>
      <c r="G531" s="80">
        <v>0.5</v>
      </c>
      <c r="H531" s="53"/>
      <c r="I531" s="139" t="s">
        <v>714</v>
      </c>
      <c r="J531" s="53"/>
      <c r="K531" s="53"/>
      <c r="L531" s="53"/>
      <c r="M531" s="53"/>
      <c r="N531" s="80">
        <v>1.0</v>
      </c>
      <c r="O531" s="81">
        <v>0.5</v>
      </c>
      <c r="P531" s="12"/>
    </row>
    <row r="532">
      <c r="A532" s="111"/>
      <c r="B532" s="53"/>
      <c r="C532" s="53"/>
      <c r="D532" s="53"/>
      <c r="E532" s="53"/>
      <c r="F532" s="80"/>
      <c r="G532" s="80"/>
      <c r="H532" s="53"/>
      <c r="I532" s="139" t="s">
        <v>715</v>
      </c>
      <c r="J532" s="53"/>
      <c r="K532" s="53"/>
      <c r="L532" s="53"/>
      <c r="M532" s="53"/>
      <c r="N532" s="80">
        <v>1.0</v>
      </c>
      <c r="O532" s="81">
        <v>0.5</v>
      </c>
      <c r="P532" s="12"/>
    </row>
    <row r="533">
      <c r="A533" s="111"/>
      <c r="B533" s="53"/>
      <c r="C533" s="53"/>
      <c r="D533" s="53"/>
      <c r="E533" s="53"/>
      <c r="F533" s="80"/>
      <c r="G533" s="80"/>
      <c r="H533" s="53"/>
      <c r="I533" s="139" t="s">
        <v>716</v>
      </c>
      <c r="J533" s="53"/>
      <c r="K533" s="53"/>
      <c r="L533" s="53"/>
      <c r="M533" s="53"/>
      <c r="N533" s="80">
        <v>1.0</v>
      </c>
      <c r="O533" s="81">
        <v>0.5</v>
      </c>
      <c r="P533" s="12"/>
    </row>
    <row r="534">
      <c r="A534" s="111" t="s">
        <v>428</v>
      </c>
      <c r="B534" s="53"/>
      <c r="C534" s="53"/>
      <c r="D534" s="53"/>
      <c r="E534" s="53"/>
      <c r="F534" s="80">
        <v>1.0</v>
      </c>
      <c r="G534" s="75"/>
      <c r="H534" s="53"/>
      <c r="I534" s="111"/>
      <c r="J534" s="53"/>
      <c r="K534" s="53"/>
      <c r="L534" s="53"/>
      <c r="M534" s="53"/>
      <c r="N534" s="80"/>
      <c r="O534" s="75"/>
      <c r="P534" s="12"/>
    </row>
    <row r="535">
      <c r="A535" s="111" t="s">
        <v>429</v>
      </c>
      <c r="B535" s="53"/>
      <c r="C535" s="53"/>
      <c r="D535" s="53"/>
      <c r="E535" s="53"/>
      <c r="F535" s="80">
        <v>1.0</v>
      </c>
      <c r="G535" s="81"/>
      <c r="H535" s="53"/>
      <c r="I535" s="111"/>
      <c r="J535" s="53"/>
      <c r="K535" s="53"/>
      <c r="L535" s="53"/>
      <c r="M535" s="53"/>
      <c r="N535" s="80"/>
      <c r="O535" s="80"/>
      <c r="P535" s="12"/>
    </row>
    <row r="536">
      <c r="A536" s="111"/>
      <c r="B536" s="53"/>
      <c r="C536" s="53"/>
      <c r="D536" s="53"/>
      <c r="E536" s="53"/>
      <c r="F536" s="80"/>
      <c r="G536" s="81"/>
      <c r="H536" s="53"/>
      <c r="I536" s="111"/>
      <c r="J536" s="53"/>
      <c r="K536" s="53"/>
      <c r="L536" s="53"/>
      <c r="M536" s="53"/>
      <c r="N536" s="80"/>
      <c r="O536" s="80"/>
      <c r="P536" s="12"/>
    </row>
    <row r="537">
      <c r="A537" s="127" t="s">
        <v>430</v>
      </c>
      <c r="B537" s="53"/>
      <c r="C537" s="53"/>
      <c r="D537" s="53"/>
      <c r="E537" s="53"/>
      <c r="F537" s="80">
        <v>1.0</v>
      </c>
      <c r="G537" s="80">
        <v>0.5</v>
      </c>
      <c r="H537" s="53"/>
      <c r="I537" s="139" t="s">
        <v>717</v>
      </c>
      <c r="J537" s="53"/>
      <c r="K537" s="53"/>
      <c r="L537" s="53"/>
      <c r="M537" s="53"/>
      <c r="N537" s="80">
        <v>1.0</v>
      </c>
      <c r="O537" s="80">
        <v>0.5</v>
      </c>
      <c r="P537" s="12"/>
    </row>
    <row r="538">
      <c r="A538" s="111"/>
      <c r="B538" s="53"/>
      <c r="C538" s="53"/>
      <c r="D538" s="53"/>
      <c r="E538" s="53"/>
      <c r="F538" s="80"/>
      <c r="G538" s="75"/>
      <c r="H538" s="53"/>
      <c r="I538" s="139" t="s">
        <v>718</v>
      </c>
      <c r="J538" s="53"/>
      <c r="K538" s="53"/>
      <c r="L538" s="53"/>
      <c r="M538" s="53"/>
      <c r="N538" s="80">
        <v>1.0</v>
      </c>
      <c r="O538" s="81">
        <v>0.5</v>
      </c>
      <c r="P538" s="12"/>
    </row>
    <row r="539">
      <c r="A539" s="111" t="s">
        <v>431</v>
      </c>
      <c r="B539" s="53"/>
      <c r="C539" s="53"/>
      <c r="D539" s="53"/>
      <c r="E539" s="53"/>
      <c r="F539" s="80">
        <v>1.0</v>
      </c>
      <c r="G539" s="75"/>
      <c r="H539" s="53"/>
      <c r="I539" s="111"/>
      <c r="J539" s="53"/>
      <c r="K539" s="53"/>
      <c r="L539" s="53"/>
      <c r="M539" s="53"/>
      <c r="N539" s="80"/>
      <c r="O539" s="75"/>
      <c r="P539" s="12"/>
    </row>
    <row r="540">
      <c r="A540" s="111"/>
      <c r="B540" s="53"/>
      <c r="C540" s="53"/>
      <c r="D540" s="53"/>
      <c r="E540" s="53"/>
      <c r="F540" s="80"/>
      <c r="G540" s="75"/>
      <c r="H540" s="53"/>
      <c r="I540" s="122" t="s">
        <v>719</v>
      </c>
      <c r="J540" s="53"/>
      <c r="K540" s="53"/>
      <c r="L540" s="53"/>
      <c r="M540" s="53"/>
      <c r="N540" s="80">
        <v>1.0</v>
      </c>
      <c r="O540" s="81"/>
      <c r="P540" s="12"/>
    </row>
    <row r="541">
      <c r="A541" s="111"/>
      <c r="B541" s="53"/>
      <c r="C541" s="53"/>
      <c r="D541" s="53"/>
      <c r="E541" s="53"/>
      <c r="F541" s="53"/>
      <c r="G541" s="53"/>
      <c r="H541" s="53"/>
      <c r="I541" s="122" t="s">
        <v>720</v>
      </c>
      <c r="J541" s="53"/>
      <c r="K541" s="53"/>
      <c r="L541" s="53"/>
      <c r="M541" s="53"/>
      <c r="N541" s="80">
        <v>1.0</v>
      </c>
      <c r="O541" s="75"/>
    </row>
    <row r="542">
      <c r="A542" s="111"/>
      <c r="B542" s="53"/>
      <c r="C542" s="53"/>
      <c r="D542" s="53"/>
      <c r="E542" s="53"/>
      <c r="F542" s="53"/>
      <c r="G542" s="53"/>
      <c r="H542" s="53"/>
      <c r="I542" s="122" t="s">
        <v>721</v>
      </c>
      <c r="J542" s="53"/>
      <c r="K542" s="53"/>
      <c r="L542" s="53"/>
      <c r="M542" s="53"/>
      <c r="N542" s="80">
        <v>1.0</v>
      </c>
      <c r="O542" s="75"/>
    </row>
    <row r="543">
      <c r="A543" s="111"/>
      <c r="B543" s="53"/>
      <c r="C543" s="53"/>
      <c r="D543" s="53"/>
      <c r="E543" s="53"/>
      <c r="F543" s="53"/>
      <c r="G543" s="53"/>
      <c r="H543" s="53"/>
      <c r="I543" s="122" t="s">
        <v>722</v>
      </c>
      <c r="J543" s="53"/>
      <c r="K543" s="53"/>
      <c r="L543" s="53"/>
      <c r="M543" s="53"/>
      <c r="N543" s="80">
        <v>1.0</v>
      </c>
      <c r="O543" s="75"/>
    </row>
    <row r="544">
      <c r="A544" s="111"/>
      <c r="B544" s="53"/>
      <c r="C544" s="53"/>
      <c r="D544" s="53"/>
      <c r="E544" s="53"/>
      <c r="F544" s="53"/>
      <c r="G544" s="53"/>
      <c r="H544" s="53"/>
      <c r="I544" s="122" t="s">
        <v>723</v>
      </c>
      <c r="J544" s="53"/>
      <c r="K544" s="53"/>
      <c r="L544" s="53"/>
      <c r="M544" s="53"/>
      <c r="N544" s="80">
        <v>1.0</v>
      </c>
      <c r="O544" s="75"/>
    </row>
    <row r="545">
      <c r="A545" s="111"/>
      <c r="B545" s="53"/>
      <c r="C545" s="53"/>
      <c r="D545" s="53"/>
      <c r="E545" s="53"/>
      <c r="F545" s="53"/>
      <c r="G545" s="53"/>
      <c r="H545" s="53"/>
      <c r="I545" s="122" t="s">
        <v>724</v>
      </c>
      <c r="J545" s="53"/>
      <c r="K545" s="53"/>
      <c r="L545" s="53"/>
      <c r="M545" s="53"/>
      <c r="N545" s="80">
        <v>1.0</v>
      </c>
      <c r="O545" s="75"/>
    </row>
    <row r="546">
      <c r="A546" s="111"/>
      <c r="B546" s="53"/>
      <c r="C546" s="53"/>
      <c r="D546" s="53"/>
      <c r="E546" s="53"/>
      <c r="F546" s="53"/>
      <c r="G546" s="53"/>
      <c r="H546" s="53"/>
      <c r="I546" s="122" t="s">
        <v>725</v>
      </c>
      <c r="J546" s="53"/>
      <c r="K546" s="53"/>
      <c r="L546" s="53"/>
      <c r="M546" s="53"/>
      <c r="N546" s="80">
        <v>1.0</v>
      </c>
      <c r="O546" s="75"/>
    </row>
    <row r="547">
      <c r="A547" s="111"/>
      <c r="B547" s="53"/>
      <c r="C547" s="53"/>
      <c r="D547" s="53"/>
      <c r="E547" s="53"/>
      <c r="F547" s="53"/>
      <c r="G547" s="53"/>
      <c r="H547" s="53"/>
      <c r="I547" s="133" t="s">
        <v>726</v>
      </c>
      <c r="J547" s="53"/>
      <c r="K547" s="53"/>
      <c r="L547" s="53"/>
      <c r="M547" s="53"/>
      <c r="N547" s="80">
        <v>1.0</v>
      </c>
      <c r="O547" s="75"/>
    </row>
    <row r="548">
      <c r="A548" s="111"/>
      <c r="B548" s="53"/>
      <c r="C548" s="53"/>
      <c r="D548" s="53"/>
      <c r="E548" s="53"/>
      <c r="F548" s="53"/>
      <c r="G548" s="53"/>
      <c r="H548" s="53"/>
      <c r="I548" s="133" t="s">
        <v>727</v>
      </c>
      <c r="J548" s="53"/>
      <c r="K548" s="53"/>
      <c r="L548" s="53"/>
      <c r="M548" s="53"/>
      <c r="N548" s="80">
        <v>1.0</v>
      </c>
      <c r="O548" s="75"/>
    </row>
    <row r="549">
      <c r="A549" s="111"/>
      <c r="B549" s="53"/>
      <c r="C549" s="53"/>
      <c r="D549" s="53"/>
      <c r="E549" s="53"/>
      <c r="F549" s="53"/>
      <c r="G549" s="53"/>
      <c r="H549" s="53"/>
      <c r="I549" s="122" t="s">
        <v>728</v>
      </c>
      <c r="J549" s="53"/>
      <c r="K549" s="53"/>
      <c r="L549" s="53"/>
      <c r="M549" s="53"/>
      <c r="N549" s="80">
        <v>1.0</v>
      </c>
      <c r="O549" s="75"/>
    </row>
    <row r="550">
      <c r="A550" s="111"/>
      <c r="B550" s="53"/>
      <c r="C550" s="53"/>
      <c r="D550" s="53"/>
      <c r="E550" s="53"/>
      <c r="F550" s="53"/>
      <c r="G550" s="53"/>
      <c r="H550" s="53"/>
      <c r="I550" s="122" t="s">
        <v>729</v>
      </c>
      <c r="J550" s="53"/>
      <c r="K550" s="53"/>
      <c r="L550" s="53"/>
      <c r="M550" s="53"/>
      <c r="N550" s="80">
        <v>1.0</v>
      </c>
      <c r="O550" s="75"/>
    </row>
    <row r="551">
      <c r="A551" s="111"/>
      <c r="B551" s="53"/>
      <c r="C551" s="53"/>
      <c r="D551" s="53"/>
      <c r="E551" s="53"/>
      <c r="F551" s="53"/>
      <c r="G551" s="53"/>
      <c r="H551" s="53"/>
      <c r="I551" s="111"/>
      <c r="J551" s="53"/>
      <c r="K551" s="53"/>
      <c r="L551" s="53"/>
      <c r="M551" s="53"/>
      <c r="N551" s="75"/>
      <c r="O551" s="75"/>
    </row>
    <row r="552">
      <c r="A552" s="111"/>
      <c r="B552" s="53"/>
      <c r="C552" s="53"/>
      <c r="D552" s="53"/>
      <c r="E552" s="53"/>
      <c r="F552" s="53"/>
      <c r="G552" s="53"/>
      <c r="H552" s="53"/>
      <c r="I552" s="111"/>
      <c r="J552" s="53"/>
      <c r="K552" s="53"/>
      <c r="L552" s="53"/>
      <c r="M552" s="53"/>
      <c r="N552" s="75"/>
      <c r="O552" s="75"/>
    </row>
    <row r="553">
      <c r="A553" s="111"/>
      <c r="B553" s="53"/>
      <c r="C553" s="53"/>
      <c r="D553" s="53"/>
      <c r="E553" s="53"/>
      <c r="F553" s="53"/>
      <c r="G553" s="53"/>
      <c r="H553" s="53"/>
      <c r="I553" s="111"/>
      <c r="J553" s="53"/>
      <c r="K553" s="53"/>
      <c r="L553" s="53"/>
      <c r="M553" s="53"/>
      <c r="N553" s="75"/>
      <c r="O553" s="75"/>
    </row>
    <row r="554">
      <c r="A554" s="101" t="s">
        <v>102</v>
      </c>
      <c r="B554" s="101" t="s">
        <v>102</v>
      </c>
      <c r="C554" s="101" t="s">
        <v>102</v>
      </c>
      <c r="D554" s="101" t="s">
        <v>102</v>
      </c>
      <c r="E554" s="101" t="s">
        <v>102</v>
      </c>
      <c r="F554" s="101" t="s">
        <v>102</v>
      </c>
      <c r="G554" s="101" t="s">
        <v>102</v>
      </c>
      <c r="H554" s="101" t="s">
        <v>102</v>
      </c>
      <c r="I554" s="101" t="s">
        <v>102</v>
      </c>
      <c r="J554" s="101" t="s">
        <v>102</v>
      </c>
      <c r="K554" s="101" t="s">
        <v>102</v>
      </c>
      <c r="L554" s="101" t="s">
        <v>102</v>
      </c>
      <c r="M554" s="101" t="s">
        <v>102</v>
      </c>
      <c r="N554" s="101" t="s">
        <v>102</v>
      </c>
      <c r="O554" s="101" t="s">
        <v>102</v>
      </c>
      <c r="P554" s="131" t="s">
        <v>102</v>
      </c>
    </row>
    <row r="555">
      <c r="A555" s="102"/>
      <c r="B555" s="3"/>
      <c r="C555" s="3"/>
      <c r="D555" s="3"/>
      <c r="E555" s="3"/>
      <c r="F555" s="3"/>
      <c r="G555" s="3"/>
      <c r="H555" s="3"/>
      <c r="I555" s="102"/>
      <c r="J555" s="3"/>
      <c r="K555" s="3"/>
      <c r="L555" s="3"/>
      <c r="M555" s="3"/>
      <c r="N555" s="3"/>
      <c r="O555" s="3"/>
    </row>
    <row r="556">
      <c r="A556" s="102"/>
      <c r="B556" s="3"/>
      <c r="C556" s="3"/>
      <c r="D556" s="3"/>
      <c r="E556" s="3"/>
      <c r="F556" s="3"/>
      <c r="G556" s="3"/>
      <c r="H556" s="3"/>
      <c r="I556" s="102"/>
      <c r="J556" s="3"/>
      <c r="K556" s="3"/>
      <c r="L556" s="3"/>
      <c r="M556" s="3"/>
      <c r="N556" s="3"/>
      <c r="O556" s="3"/>
    </row>
    <row r="557">
      <c r="A557" s="103" t="s">
        <v>432</v>
      </c>
      <c r="B557" s="59" t="s">
        <v>38</v>
      </c>
      <c r="C557" s="59" t="s">
        <v>39</v>
      </c>
      <c r="D557" s="115" t="s">
        <v>40</v>
      </c>
      <c r="E557" s="59" t="s">
        <v>41</v>
      </c>
      <c r="F557" s="59" t="s">
        <v>42</v>
      </c>
      <c r="G557" s="59" t="s">
        <v>43</v>
      </c>
      <c r="H557" s="116" t="s">
        <v>44</v>
      </c>
      <c r="I557" s="107"/>
      <c r="J557" s="59" t="s">
        <v>38</v>
      </c>
      <c r="K557" s="59" t="s">
        <v>39</v>
      </c>
      <c r="L557" s="59" t="s">
        <v>40</v>
      </c>
      <c r="M557" s="59" t="s">
        <v>41</v>
      </c>
      <c r="N557" s="59" t="s">
        <v>42</v>
      </c>
      <c r="O557" s="59" t="s">
        <v>43</v>
      </c>
    </row>
    <row r="558">
      <c r="A558" s="106" t="s">
        <v>27</v>
      </c>
      <c r="B558" s="50">
        <f t="shared" ref="B558:G558" si="23">sumUpToRowWithEnd(B569:B1116)</f>
        <v>18</v>
      </c>
      <c r="C558" s="50">
        <f t="shared" si="23"/>
        <v>7</v>
      </c>
      <c r="D558" s="50">
        <f t="shared" si="23"/>
        <v>32</v>
      </c>
      <c r="E558" s="50">
        <f t="shared" si="23"/>
        <v>19.5</v>
      </c>
      <c r="F558" s="50">
        <f t="shared" si="23"/>
        <v>22</v>
      </c>
      <c r="G558" s="50">
        <f t="shared" si="23"/>
        <v>1.5</v>
      </c>
      <c r="H558" s="59"/>
      <c r="I558" s="107"/>
      <c r="J558" s="50">
        <f t="shared" ref="J558:O558" si="24">sumUpToRowWithEnd(J569:J1116)</f>
        <v>8</v>
      </c>
      <c r="K558" s="50">
        <f t="shared" si="24"/>
        <v>6</v>
      </c>
      <c r="L558" s="50">
        <f t="shared" si="24"/>
        <v>37</v>
      </c>
      <c r="M558" s="50">
        <f t="shared" si="24"/>
        <v>19.5</v>
      </c>
      <c r="N558" s="50">
        <f t="shared" si="24"/>
        <v>5</v>
      </c>
      <c r="O558" s="50">
        <f t="shared" si="24"/>
        <v>3</v>
      </c>
      <c r="P558" s="74"/>
    </row>
    <row r="559">
      <c r="A559" s="108" t="s">
        <v>28</v>
      </c>
      <c r="B559" s="109">
        <f>K558/J558</f>
        <v>0.75</v>
      </c>
      <c r="C559" s="110">
        <f>B560</f>
        <v>0.3888888889</v>
      </c>
      <c r="D559" s="110">
        <f>B561</f>
        <v>0.512195122</v>
      </c>
      <c r="E559" s="53"/>
      <c r="F559" s="53"/>
      <c r="G559" s="53"/>
      <c r="H559" s="53"/>
      <c r="I559" s="111"/>
      <c r="J559" s="53"/>
      <c r="K559" s="53"/>
      <c r="L559" s="53"/>
      <c r="M559" s="53"/>
      <c r="N559" s="53"/>
      <c r="O559" s="53"/>
    </row>
    <row r="560">
      <c r="A560" s="108" t="s">
        <v>29</v>
      </c>
      <c r="B560" s="109">
        <f>C558/B558</f>
        <v>0.3888888889</v>
      </c>
      <c r="C560" s="53"/>
      <c r="D560" s="53"/>
      <c r="E560" s="53"/>
      <c r="F560" s="53"/>
      <c r="G560" s="53"/>
      <c r="H560" s="53"/>
      <c r="I560" s="111"/>
      <c r="J560" s="53"/>
      <c r="K560" s="53"/>
      <c r="L560" s="53"/>
      <c r="M560" s="53"/>
      <c r="N560" s="53"/>
      <c r="O560" s="53"/>
    </row>
    <row r="561">
      <c r="A561" s="108" t="s">
        <v>30</v>
      </c>
      <c r="B561" s="109">
        <f>2*B559*B560/(B559+B560)</f>
        <v>0.512195122</v>
      </c>
      <c r="C561" s="53"/>
      <c r="D561" s="53"/>
      <c r="E561" s="53"/>
      <c r="F561" s="53"/>
      <c r="G561" s="53"/>
      <c r="H561" s="53"/>
      <c r="I561" s="111"/>
      <c r="J561" s="53"/>
      <c r="K561" s="53"/>
      <c r="L561" s="53"/>
      <c r="M561" s="53"/>
      <c r="N561" s="53"/>
      <c r="O561" s="53"/>
    </row>
    <row r="562">
      <c r="A562" s="108" t="s">
        <v>31</v>
      </c>
      <c r="B562" s="109">
        <f>M558/L558</f>
        <v>0.527027027</v>
      </c>
      <c r="C562" s="110">
        <f>B563</f>
        <v>0.609375</v>
      </c>
      <c r="D562" s="110">
        <f>B564</f>
        <v>0.5652173913</v>
      </c>
      <c r="E562" s="53"/>
      <c r="F562" s="53"/>
      <c r="G562" s="53"/>
      <c r="H562" s="53"/>
      <c r="I562" s="111"/>
      <c r="J562" s="53"/>
      <c r="K562" s="53"/>
      <c r="L562" s="53"/>
      <c r="M562" s="53"/>
      <c r="N562" s="53"/>
      <c r="O562" s="53"/>
    </row>
    <row r="563">
      <c r="A563" s="108" t="s">
        <v>32</v>
      </c>
      <c r="B563" s="109">
        <f>E558/D558</f>
        <v>0.609375</v>
      </c>
      <c r="C563" s="53"/>
      <c r="D563" s="53"/>
      <c r="E563" s="53"/>
      <c r="F563" s="53"/>
      <c r="G563" s="53"/>
      <c r="H563" s="53"/>
      <c r="I563" s="111"/>
      <c r="J563" s="53"/>
      <c r="K563" s="53"/>
      <c r="L563" s="53"/>
      <c r="M563" s="53"/>
      <c r="N563" s="53"/>
      <c r="O563" s="53"/>
    </row>
    <row r="564">
      <c r="A564" s="108" t="s">
        <v>33</v>
      </c>
      <c r="B564" s="109">
        <f>2*B562*B563/(B562+B563)</f>
        <v>0.5652173913</v>
      </c>
      <c r="C564" s="53"/>
      <c r="D564" s="53"/>
      <c r="E564" s="53"/>
      <c r="F564" s="53"/>
      <c r="G564" s="53"/>
      <c r="H564" s="53"/>
      <c r="I564" s="111"/>
      <c r="J564" s="53"/>
      <c r="K564" s="53"/>
      <c r="L564" s="53"/>
      <c r="M564" s="53"/>
      <c r="N564" s="53"/>
      <c r="O564" s="53"/>
    </row>
    <row r="565">
      <c r="A565" s="108" t="s">
        <v>34</v>
      </c>
      <c r="B565" s="109">
        <f>O558/N558</f>
        <v>0.6</v>
      </c>
      <c r="C565" s="110">
        <f>B566</f>
        <v>0.06818181818</v>
      </c>
      <c r="D565" s="110">
        <f>B567</f>
        <v>0.1224489796</v>
      </c>
      <c r="E565" s="53"/>
      <c r="F565" s="53"/>
      <c r="G565" s="53"/>
      <c r="H565" s="53"/>
      <c r="I565" s="111"/>
      <c r="J565" s="53"/>
      <c r="K565" s="53"/>
      <c r="L565" s="53"/>
      <c r="M565" s="53"/>
      <c r="N565" s="53"/>
      <c r="O565" s="53"/>
    </row>
    <row r="566">
      <c r="A566" s="108" t="s">
        <v>35</v>
      </c>
      <c r="B566" s="109">
        <f>G558/F558</f>
        <v>0.06818181818</v>
      </c>
      <c r="C566" s="53"/>
      <c r="D566" s="53"/>
      <c r="E566" s="53"/>
      <c r="F566" s="53"/>
      <c r="G566" s="53"/>
      <c r="H566" s="53"/>
      <c r="I566" s="111"/>
      <c r="J566" s="53"/>
      <c r="K566" s="53"/>
      <c r="L566" s="53"/>
      <c r="M566" s="53"/>
      <c r="N566" s="53"/>
      <c r="O566" s="53"/>
    </row>
    <row r="567">
      <c r="A567" s="112" t="s">
        <v>36</v>
      </c>
      <c r="B567" s="113">
        <f>2*B565*B566/(B565+B566)</f>
        <v>0.1224489796</v>
      </c>
      <c r="C567" s="53"/>
      <c r="D567" s="53"/>
      <c r="E567" s="53"/>
      <c r="F567" s="53"/>
      <c r="G567" s="53"/>
      <c r="H567" s="53"/>
      <c r="I567" s="111"/>
      <c r="J567" s="53"/>
      <c r="K567" s="53"/>
      <c r="L567" s="53"/>
      <c r="M567" s="53"/>
      <c r="N567" s="53"/>
      <c r="O567" s="53"/>
    </row>
    <row r="568">
      <c r="A568" s="111"/>
      <c r="B568" s="53"/>
      <c r="C568" s="53"/>
      <c r="D568" s="53"/>
      <c r="E568" s="53"/>
      <c r="F568" s="53"/>
      <c r="G568" s="53"/>
      <c r="H568" s="53"/>
      <c r="I568" s="111"/>
      <c r="J568" s="53"/>
      <c r="K568" s="53"/>
      <c r="L568" s="53"/>
      <c r="M568" s="53"/>
      <c r="N568" s="53"/>
      <c r="O568" s="53"/>
    </row>
    <row r="569">
      <c r="A569" s="114" t="s">
        <v>37</v>
      </c>
      <c r="B569" s="59" t="s">
        <v>38</v>
      </c>
      <c r="C569" s="59" t="s">
        <v>39</v>
      </c>
      <c r="D569" s="115" t="s">
        <v>40</v>
      </c>
      <c r="E569" s="59" t="s">
        <v>41</v>
      </c>
      <c r="F569" s="59" t="s">
        <v>42</v>
      </c>
      <c r="G569" s="59" t="s">
        <v>43</v>
      </c>
      <c r="H569" s="116" t="s">
        <v>44</v>
      </c>
      <c r="I569" s="107"/>
      <c r="J569" s="59" t="s">
        <v>38</v>
      </c>
      <c r="K569" s="59" t="s">
        <v>39</v>
      </c>
      <c r="L569" s="59" t="s">
        <v>40</v>
      </c>
      <c r="M569" s="59" t="s">
        <v>41</v>
      </c>
      <c r="N569" s="59" t="s">
        <v>42</v>
      </c>
      <c r="O569" s="59" t="s">
        <v>43</v>
      </c>
      <c r="P569" s="117" t="s">
        <v>45</v>
      </c>
      <c r="Q569" s="133" t="s">
        <v>433</v>
      </c>
    </row>
    <row r="570">
      <c r="A570" s="121" t="s">
        <v>730</v>
      </c>
      <c r="B570" s="80">
        <v>1.0</v>
      </c>
      <c r="C570" s="80">
        <v>1.0</v>
      </c>
      <c r="D570" s="80">
        <v>3.0</v>
      </c>
      <c r="E570" s="80">
        <v>3.0</v>
      </c>
      <c r="F570" s="81"/>
      <c r="G570" s="53"/>
      <c r="H570" s="53"/>
      <c r="I570" s="124" t="s">
        <v>731</v>
      </c>
      <c r="J570" s="80">
        <v>1.0</v>
      </c>
      <c r="K570" s="80">
        <v>1.0</v>
      </c>
      <c r="L570" s="80">
        <v>3.0</v>
      </c>
      <c r="M570" s="80">
        <v>3.0</v>
      </c>
      <c r="N570" s="53"/>
      <c r="O570" s="53"/>
      <c r="P570" s="53"/>
    </row>
    <row r="571">
      <c r="A571" s="122" t="s">
        <v>732</v>
      </c>
      <c r="B571" s="80">
        <v>1.0</v>
      </c>
      <c r="C571" s="80">
        <v>1.0</v>
      </c>
      <c r="D571" s="80">
        <v>6.0</v>
      </c>
      <c r="E571" s="80">
        <v>3.5</v>
      </c>
      <c r="F571" s="81"/>
      <c r="G571" s="53"/>
      <c r="H571" s="53"/>
      <c r="I571" s="121" t="s">
        <v>733</v>
      </c>
      <c r="J571" s="80">
        <v>1.0</v>
      </c>
      <c r="K571" s="80">
        <v>1.0</v>
      </c>
      <c r="L571" s="80">
        <v>4.0</v>
      </c>
      <c r="M571" s="80">
        <v>3.5</v>
      </c>
      <c r="N571" s="53"/>
      <c r="O571" s="53"/>
      <c r="P571" s="53"/>
    </row>
    <row r="572">
      <c r="A572" s="121" t="s">
        <v>734</v>
      </c>
      <c r="B572" s="80">
        <v>1.0</v>
      </c>
      <c r="C572" s="80">
        <v>1.0</v>
      </c>
      <c r="D572" s="80">
        <v>2.0</v>
      </c>
      <c r="E572" s="80">
        <v>2.0</v>
      </c>
      <c r="F572" s="53"/>
      <c r="G572" s="53"/>
      <c r="H572" s="53"/>
      <c r="I572" s="124" t="s">
        <v>735</v>
      </c>
      <c r="J572" s="80">
        <v>1.0</v>
      </c>
      <c r="K572" s="80">
        <v>1.0</v>
      </c>
      <c r="L572" s="80">
        <v>2.0</v>
      </c>
      <c r="M572" s="80">
        <v>2.0</v>
      </c>
      <c r="N572" s="53"/>
      <c r="O572" s="53"/>
      <c r="P572" s="53"/>
    </row>
    <row r="573">
      <c r="A573" s="111"/>
      <c r="B573" s="53"/>
      <c r="C573" s="53"/>
      <c r="D573" s="53"/>
      <c r="E573" s="53"/>
      <c r="F573" s="53"/>
      <c r="G573" s="53"/>
      <c r="H573" s="53"/>
      <c r="I573" s="122" t="s">
        <v>736</v>
      </c>
      <c r="J573" s="81">
        <v>1.0</v>
      </c>
      <c r="K573" s="81"/>
      <c r="L573" s="81">
        <v>4.0</v>
      </c>
      <c r="M573" s="81"/>
      <c r="N573" s="53"/>
      <c r="O573" s="53"/>
      <c r="P573" s="3"/>
    </row>
    <row r="574">
      <c r="A574" s="111"/>
      <c r="B574" s="53"/>
      <c r="C574" s="53"/>
      <c r="D574" s="53"/>
      <c r="E574" s="53"/>
      <c r="F574" s="53"/>
      <c r="G574" s="53"/>
      <c r="H574" s="53"/>
      <c r="I574" s="122" t="s">
        <v>737</v>
      </c>
      <c r="J574" s="81">
        <v>1.0</v>
      </c>
      <c r="K574" s="53"/>
      <c r="L574" s="81">
        <v>2.0</v>
      </c>
      <c r="M574" s="53"/>
      <c r="N574" s="53"/>
      <c r="O574" s="53"/>
      <c r="P574" s="3"/>
    </row>
    <row r="575">
      <c r="A575" s="114" t="s">
        <v>52</v>
      </c>
      <c r="B575" s="73"/>
      <c r="C575" s="73"/>
      <c r="D575" s="73"/>
      <c r="E575" s="73"/>
      <c r="F575" s="73"/>
      <c r="G575" s="73"/>
      <c r="H575" s="73"/>
      <c r="I575" s="114"/>
      <c r="J575" s="73"/>
      <c r="K575" s="73"/>
      <c r="L575" s="73"/>
      <c r="M575" s="73"/>
      <c r="N575" s="73"/>
      <c r="O575" s="73"/>
      <c r="P575" s="123"/>
    </row>
    <row r="576">
      <c r="A576" s="129" t="s">
        <v>441</v>
      </c>
      <c r="B576" s="80">
        <v>1.0</v>
      </c>
      <c r="C576" s="80"/>
      <c r="D576" s="134"/>
      <c r="E576" s="75"/>
      <c r="F576" s="53"/>
      <c r="G576" s="53"/>
      <c r="H576" s="53"/>
      <c r="I576" s="130"/>
      <c r="J576" s="80"/>
      <c r="K576" s="80"/>
      <c r="L576" s="75"/>
      <c r="M576" s="75"/>
      <c r="N576" s="53"/>
      <c r="O576" s="53"/>
      <c r="P576" s="126"/>
    </row>
    <row r="577">
      <c r="A577" s="127" t="s">
        <v>442</v>
      </c>
      <c r="B577" s="80">
        <v>1.0</v>
      </c>
      <c r="C577" s="80">
        <v>0.5</v>
      </c>
      <c r="D577" s="134"/>
      <c r="E577" s="75"/>
      <c r="F577" s="53"/>
      <c r="G577" s="53"/>
      <c r="H577" s="53"/>
      <c r="I577" s="125"/>
      <c r="J577" s="80"/>
      <c r="K577" s="80"/>
      <c r="L577" s="80"/>
      <c r="M577" s="80"/>
      <c r="N577" s="53"/>
      <c r="O577" s="53"/>
      <c r="P577" s="126"/>
    </row>
    <row r="578">
      <c r="A578" s="111"/>
      <c r="B578" s="75"/>
      <c r="C578" s="80"/>
      <c r="D578" s="80"/>
      <c r="E578" s="75"/>
      <c r="F578" s="53"/>
      <c r="G578" s="53"/>
      <c r="H578" s="75"/>
      <c r="I578" s="111"/>
      <c r="J578" s="81"/>
      <c r="K578" s="81"/>
      <c r="L578" s="81"/>
      <c r="M578" s="81"/>
      <c r="N578" s="53"/>
      <c r="O578" s="53"/>
      <c r="P578" s="12"/>
    </row>
    <row r="579">
      <c r="A579" s="121" t="s">
        <v>738</v>
      </c>
      <c r="B579" s="80">
        <v>1.0</v>
      </c>
      <c r="C579" s="80">
        <v>1.0</v>
      </c>
      <c r="D579" s="80">
        <v>2.0</v>
      </c>
      <c r="E579" s="80">
        <v>2.0</v>
      </c>
      <c r="F579" s="53"/>
      <c r="G579" s="53"/>
      <c r="H579" s="53"/>
      <c r="I579" s="125" t="s">
        <v>739</v>
      </c>
      <c r="J579" s="81">
        <v>1.0</v>
      </c>
      <c r="K579" s="81">
        <v>1.0</v>
      </c>
      <c r="L579" s="81">
        <v>4.0</v>
      </c>
      <c r="M579" s="81">
        <v>2.0</v>
      </c>
      <c r="N579" s="53"/>
      <c r="O579" s="53"/>
      <c r="P579" s="12"/>
    </row>
    <row r="580">
      <c r="A580" s="122" t="s">
        <v>740</v>
      </c>
      <c r="B580" s="80">
        <v>1.0</v>
      </c>
      <c r="C580" s="80"/>
      <c r="D580" s="80">
        <v>2.0</v>
      </c>
      <c r="E580" s="80"/>
      <c r="F580" s="53"/>
      <c r="G580" s="53"/>
      <c r="H580" s="75"/>
      <c r="I580" s="157"/>
      <c r="J580" s="80"/>
      <c r="K580" s="80"/>
      <c r="L580" s="80"/>
      <c r="M580" s="80"/>
      <c r="N580" s="53"/>
      <c r="O580" s="53"/>
      <c r="P580" s="126"/>
    </row>
    <row r="581">
      <c r="A581" s="122" t="s">
        <v>741</v>
      </c>
      <c r="B581" s="80">
        <v>1.0</v>
      </c>
      <c r="C581" s="80">
        <v>0.5</v>
      </c>
      <c r="D581" s="80">
        <v>2.0</v>
      </c>
      <c r="E581" s="80">
        <v>0.5</v>
      </c>
      <c r="F581" s="53"/>
      <c r="G581" s="53"/>
      <c r="H581" s="53"/>
      <c r="I581" s="111"/>
      <c r="J581" s="75"/>
      <c r="K581" s="75"/>
      <c r="L581" s="80"/>
      <c r="M581" s="80"/>
      <c r="N581" s="53"/>
      <c r="O581" s="53"/>
      <c r="P581" s="126"/>
    </row>
    <row r="582">
      <c r="A582" s="121" t="s">
        <v>742</v>
      </c>
      <c r="B582" s="80">
        <v>1.0</v>
      </c>
      <c r="C582" s="80">
        <v>1.0</v>
      </c>
      <c r="D582" s="80">
        <v>3.0</v>
      </c>
      <c r="E582" s="80">
        <v>3.0</v>
      </c>
      <c r="F582" s="53"/>
      <c r="G582" s="53"/>
      <c r="H582" s="53"/>
      <c r="I582" s="122" t="s">
        <v>743</v>
      </c>
      <c r="J582" s="81">
        <v>1.0</v>
      </c>
      <c r="K582" s="81">
        <v>1.0</v>
      </c>
      <c r="L582" s="81">
        <v>6.0</v>
      </c>
      <c r="M582" s="81">
        <v>3.5</v>
      </c>
      <c r="N582" s="53"/>
      <c r="O582" s="53"/>
      <c r="P582" s="12"/>
    </row>
    <row r="583">
      <c r="A583" s="111" t="s">
        <v>453</v>
      </c>
      <c r="B583" s="80">
        <v>1.0</v>
      </c>
      <c r="C583" s="80"/>
      <c r="D583" s="80"/>
      <c r="E583" s="75"/>
      <c r="F583" s="53"/>
      <c r="G583" s="53"/>
      <c r="H583" s="53"/>
      <c r="I583" s="130"/>
      <c r="J583" s="81"/>
      <c r="K583" s="81"/>
      <c r="L583" s="81"/>
      <c r="M583" s="81"/>
      <c r="N583" s="53"/>
      <c r="O583" s="53"/>
      <c r="P583" s="12"/>
    </row>
    <row r="584">
      <c r="A584" s="53" t="s">
        <v>455</v>
      </c>
      <c r="B584" s="80">
        <v>1.0</v>
      </c>
      <c r="C584" s="80"/>
      <c r="D584" s="80"/>
      <c r="E584" s="75"/>
      <c r="F584" s="53"/>
      <c r="G584" s="53"/>
      <c r="H584" s="75"/>
      <c r="I584" s="125"/>
      <c r="J584" s="81"/>
      <c r="K584" s="81"/>
      <c r="L584" s="81"/>
      <c r="M584" s="81"/>
      <c r="N584" s="53"/>
      <c r="O584" s="53"/>
      <c r="P584" s="12"/>
    </row>
    <row r="585">
      <c r="A585" s="111" t="s">
        <v>456</v>
      </c>
      <c r="B585" s="80">
        <v>1.0</v>
      </c>
      <c r="C585" s="80"/>
      <c r="D585" s="80"/>
      <c r="E585" s="80"/>
      <c r="F585" s="53"/>
      <c r="G585" s="53"/>
      <c r="H585" s="53"/>
      <c r="I585" s="129"/>
      <c r="J585" s="81"/>
      <c r="K585" s="81"/>
      <c r="L585" s="81"/>
      <c r="M585" s="81"/>
      <c r="N585" s="53"/>
      <c r="O585" s="53"/>
      <c r="P585" s="12"/>
    </row>
    <row r="586">
      <c r="A586" s="111" t="s">
        <v>457</v>
      </c>
      <c r="B586" s="80">
        <v>1.0</v>
      </c>
      <c r="C586" s="80"/>
      <c r="D586" s="80"/>
      <c r="E586" s="75"/>
      <c r="F586" s="53"/>
      <c r="G586" s="53"/>
      <c r="H586" s="75"/>
      <c r="I586" s="111"/>
      <c r="J586" s="75"/>
      <c r="K586" s="75"/>
      <c r="L586" s="75"/>
      <c r="M586" s="75"/>
      <c r="N586" s="53"/>
      <c r="O586" s="53"/>
      <c r="P586" s="126"/>
    </row>
    <row r="587">
      <c r="A587" s="111" t="s">
        <v>458</v>
      </c>
      <c r="B587" s="80">
        <v>1.0</v>
      </c>
      <c r="C587" s="80"/>
      <c r="D587" s="80"/>
      <c r="E587" s="75"/>
      <c r="F587" s="53"/>
      <c r="G587" s="53"/>
      <c r="H587" s="53"/>
      <c r="I587" s="122"/>
      <c r="J587" s="80"/>
      <c r="K587" s="80"/>
      <c r="L587" s="80"/>
      <c r="M587" s="80"/>
      <c r="N587" s="53"/>
      <c r="O587" s="53"/>
      <c r="P587" s="126"/>
    </row>
    <row r="588">
      <c r="A588" s="111" t="s">
        <v>459</v>
      </c>
      <c r="B588" s="80">
        <v>1.0</v>
      </c>
      <c r="C588" s="80"/>
      <c r="D588" s="80"/>
      <c r="E588" s="80"/>
      <c r="F588" s="53"/>
      <c r="G588" s="53"/>
      <c r="H588" s="53"/>
      <c r="I588" s="129"/>
      <c r="J588" s="80"/>
      <c r="K588" s="80"/>
      <c r="L588" s="80"/>
      <c r="M588" s="80"/>
      <c r="N588" s="53"/>
      <c r="O588" s="53"/>
      <c r="P588" s="126"/>
    </row>
    <row r="589">
      <c r="A589" s="122" t="s">
        <v>744</v>
      </c>
      <c r="B589" s="80">
        <v>1.0</v>
      </c>
      <c r="C589" s="80"/>
      <c r="D589" s="80">
        <v>5.0</v>
      </c>
      <c r="E589" s="80">
        <v>2.5</v>
      </c>
      <c r="F589" s="53"/>
      <c r="G589" s="53"/>
      <c r="H589" s="53"/>
      <c r="I589" s="111"/>
      <c r="J589" s="75"/>
      <c r="K589" s="75"/>
      <c r="L589" s="75"/>
      <c r="M589" s="75"/>
      <c r="N589" s="53"/>
      <c r="O589" s="53"/>
      <c r="P589" s="126"/>
    </row>
    <row r="590">
      <c r="A590" s="129" t="s">
        <v>462</v>
      </c>
      <c r="B590" s="80">
        <v>1.0</v>
      </c>
      <c r="C590" s="81"/>
      <c r="D590" s="81"/>
      <c r="E590" s="53"/>
      <c r="F590" s="53"/>
      <c r="G590" s="53"/>
      <c r="H590" s="53"/>
      <c r="I590" s="129"/>
      <c r="J590" s="81"/>
      <c r="K590" s="81"/>
      <c r="L590" s="81"/>
      <c r="M590" s="81"/>
      <c r="N590" s="53"/>
      <c r="O590" s="53"/>
    </row>
    <row r="591">
      <c r="A591" s="122" t="s">
        <v>745</v>
      </c>
      <c r="B591" s="80">
        <v>1.0</v>
      </c>
      <c r="C591" s="81">
        <v>1.0</v>
      </c>
      <c r="D591" s="81">
        <v>7.0</v>
      </c>
      <c r="E591" s="81">
        <v>3.0</v>
      </c>
      <c r="F591" s="53"/>
      <c r="G591" s="53"/>
      <c r="H591" s="53"/>
      <c r="I591" s="122" t="s">
        <v>746</v>
      </c>
      <c r="J591" s="81">
        <v>1.0</v>
      </c>
      <c r="K591" s="81">
        <v>1.0</v>
      </c>
      <c r="L591" s="81">
        <v>12.0</v>
      </c>
      <c r="M591" s="81">
        <v>5.5</v>
      </c>
      <c r="N591" s="53"/>
      <c r="O591" s="53"/>
    </row>
    <row r="592">
      <c r="A592" s="111"/>
      <c r="B592" s="53"/>
      <c r="C592" s="53"/>
      <c r="D592" s="53"/>
      <c r="E592" s="53"/>
      <c r="F592" s="53"/>
      <c r="G592" s="53"/>
      <c r="H592" s="53"/>
      <c r="I592" s="125"/>
      <c r="J592" s="81"/>
      <c r="K592" s="81"/>
      <c r="L592" s="81"/>
      <c r="M592" s="81"/>
      <c r="N592" s="53"/>
      <c r="O592" s="53"/>
    </row>
    <row r="593">
      <c r="A593" s="111"/>
      <c r="B593" s="53"/>
      <c r="C593" s="53"/>
      <c r="D593" s="53"/>
      <c r="E593" s="53"/>
      <c r="F593" s="53"/>
      <c r="G593" s="53"/>
      <c r="H593" s="53"/>
      <c r="I593" s="130"/>
      <c r="J593" s="81"/>
      <c r="K593" s="81"/>
      <c r="L593" s="81"/>
      <c r="M593" s="53"/>
      <c r="N593" s="53"/>
      <c r="O593" s="53"/>
    </row>
    <row r="594">
      <c r="A594" s="111"/>
      <c r="B594" s="53"/>
      <c r="C594" s="53"/>
      <c r="D594" s="53"/>
      <c r="E594" s="53"/>
      <c r="F594" s="53"/>
      <c r="G594" s="53"/>
      <c r="H594" s="53"/>
      <c r="I594" s="111"/>
      <c r="J594" s="53"/>
      <c r="K594" s="53"/>
      <c r="L594" s="53"/>
      <c r="M594" s="53"/>
      <c r="N594" s="53"/>
      <c r="O594" s="53"/>
    </row>
    <row r="595">
      <c r="A595" s="114" t="s">
        <v>79</v>
      </c>
      <c r="B595" s="59"/>
      <c r="C595" s="59"/>
      <c r="D595" s="59"/>
      <c r="E595" s="59"/>
      <c r="F595" s="59"/>
      <c r="G595" s="59"/>
      <c r="H595" s="59"/>
      <c r="I595" s="107"/>
      <c r="J595" s="59"/>
      <c r="K595" s="59"/>
      <c r="L595" s="59"/>
      <c r="M595" s="59"/>
      <c r="N595" s="59"/>
      <c r="O595" s="59"/>
    </row>
    <row r="596">
      <c r="A596" s="111" t="s">
        <v>469</v>
      </c>
      <c r="B596" s="53"/>
      <c r="C596" s="53"/>
      <c r="D596" s="53"/>
      <c r="E596" s="53"/>
      <c r="F596" s="80">
        <v>1.0</v>
      </c>
      <c r="G596" s="80"/>
      <c r="H596" s="53"/>
      <c r="I596" s="120"/>
      <c r="J596" s="53"/>
      <c r="K596" s="53"/>
      <c r="L596" s="53"/>
      <c r="M596" s="53"/>
      <c r="N596" s="80"/>
      <c r="O596" s="80"/>
      <c r="P596" s="12"/>
    </row>
    <row r="597">
      <c r="A597" s="111" t="s">
        <v>470</v>
      </c>
      <c r="B597" s="53"/>
      <c r="C597" s="53"/>
      <c r="D597" s="53"/>
      <c r="E597" s="53"/>
      <c r="F597" s="80">
        <v>1.0</v>
      </c>
      <c r="G597" s="80"/>
      <c r="H597" s="53"/>
      <c r="I597" s="120"/>
      <c r="J597" s="53"/>
      <c r="K597" s="53"/>
      <c r="L597" s="53"/>
      <c r="M597" s="53"/>
      <c r="N597" s="80"/>
      <c r="O597" s="80"/>
      <c r="P597" s="12"/>
    </row>
    <row r="598">
      <c r="A598" s="111" t="s">
        <v>471</v>
      </c>
      <c r="B598" s="53"/>
      <c r="C598" s="53"/>
      <c r="D598" s="53"/>
      <c r="E598" s="53"/>
      <c r="F598" s="80">
        <v>1.0</v>
      </c>
      <c r="G598" s="81"/>
      <c r="H598" s="53"/>
      <c r="I598" s="120"/>
      <c r="J598" s="53"/>
      <c r="K598" s="53"/>
      <c r="L598" s="53"/>
      <c r="M598" s="53"/>
      <c r="N598" s="80"/>
      <c r="O598" s="81"/>
      <c r="P598" s="12"/>
    </row>
    <row r="599">
      <c r="A599" s="111" t="s">
        <v>472</v>
      </c>
      <c r="B599" s="53"/>
      <c r="C599" s="53"/>
      <c r="D599" s="53"/>
      <c r="E599" s="53"/>
      <c r="F599" s="80">
        <v>1.0</v>
      </c>
      <c r="G599" s="80"/>
      <c r="H599" s="53"/>
      <c r="I599" s="120"/>
      <c r="J599" s="53"/>
      <c r="K599" s="53"/>
      <c r="L599" s="53"/>
      <c r="M599" s="53"/>
      <c r="N599" s="80"/>
      <c r="O599" s="81"/>
      <c r="P599" s="12"/>
    </row>
    <row r="600">
      <c r="A600" s="125" t="s">
        <v>473</v>
      </c>
      <c r="B600" s="53"/>
      <c r="C600" s="53"/>
      <c r="D600" s="53"/>
      <c r="E600" s="53"/>
      <c r="F600" s="80">
        <v>1.0</v>
      </c>
      <c r="G600" s="80"/>
      <c r="H600" s="53"/>
      <c r="I600" s="120"/>
      <c r="J600" s="53"/>
      <c r="K600" s="53"/>
      <c r="L600" s="53"/>
      <c r="M600" s="53"/>
      <c r="N600" s="80"/>
      <c r="O600" s="80"/>
      <c r="P600" s="12"/>
    </row>
    <row r="601">
      <c r="A601" s="111" t="s">
        <v>474</v>
      </c>
      <c r="B601" s="53"/>
      <c r="C601" s="53"/>
      <c r="D601" s="53"/>
      <c r="E601" s="53"/>
      <c r="F601" s="80">
        <v>1.0</v>
      </c>
      <c r="G601" s="80"/>
      <c r="H601" s="53"/>
      <c r="I601" s="120"/>
      <c r="J601" s="53"/>
      <c r="K601" s="53"/>
      <c r="L601" s="53"/>
      <c r="M601" s="53"/>
      <c r="N601" s="80"/>
      <c r="O601" s="81"/>
      <c r="P601" s="12"/>
    </row>
    <row r="602">
      <c r="A602" s="111" t="s">
        <v>475</v>
      </c>
      <c r="B602" s="53"/>
      <c r="C602" s="53"/>
      <c r="D602" s="53"/>
      <c r="E602" s="53"/>
      <c r="F602" s="80">
        <v>1.0</v>
      </c>
      <c r="G602" s="80"/>
      <c r="H602" s="53"/>
      <c r="I602" s="111"/>
      <c r="J602" s="53"/>
      <c r="K602" s="53"/>
      <c r="L602" s="53"/>
      <c r="M602" s="53"/>
      <c r="N602" s="134"/>
      <c r="O602" s="134"/>
      <c r="P602" s="12"/>
    </row>
    <row r="603">
      <c r="A603" s="111" t="s">
        <v>476</v>
      </c>
      <c r="B603" s="53"/>
      <c r="C603" s="53"/>
      <c r="D603" s="53"/>
      <c r="E603" s="53"/>
      <c r="F603" s="80">
        <v>1.0</v>
      </c>
      <c r="G603" s="80"/>
      <c r="H603" s="53"/>
      <c r="I603" s="120"/>
      <c r="J603" s="53"/>
      <c r="K603" s="53"/>
      <c r="L603" s="53"/>
      <c r="M603" s="53"/>
      <c r="N603" s="80"/>
      <c r="O603" s="80"/>
      <c r="P603" s="12"/>
    </row>
    <row r="604">
      <c r="A604" s="111" t="s">
        <v>477</v>
      </c>
      <c r="B604" s="53"/>
      <c r="C604" s="53"/>
      <c r="D604" s="53"/>
      <c r="E604" s="53"/>
      <c r="F604" s="80">
        <v>1.0</v>
      </c>
      <c r="G604" s="80"/>
      <c r="H604" s="53"/>
      <c r="I604" s="120"/>
      <c r="J604" s="53"/>
      <c r="K604" s="53"/>
      <c r="L604" s="53"/>
      <c r="M604" s="53"/>
      <c r="N604" s="80"/>
      <c r="O604" s="81"/>
      <c r="P604" s="12"/>
    </row>
    <row r="605">
      <c r="A605" s="111" t="s">
        <v>478</v>
      </c>
      <c r="B605" s="53"/>
      <c r="C605" s="53"/>
      <c r="D605" s="53"/>
      <c r="E605" s="53"/>
      <c r="F605" s="80">
        <v>1.0</v>
      </c>
      <c r="G605" s="80"/>
      <c r="H605" s="53"/>
      <c r="I605" s="120"/>
      <c r="J605" s="53"/>
      <c r="K605" s="53"/>
      <c r="L605" s="53"/>
      <c r="M605" s="53"/>
      <c r="N605" s="80"/>
      <c r="O605" s="80"/>
      <c r="P605" s="12"/>
    </row>
    <row r="606">
      <c r="A606" s="111"/>
      <c r="B606" s="53"/>
      <c r="C606" s="53"/>
      <c r="D606" s="53"/>
      <c r="E606" s="53"/>
      <c r="F606" s="80"/>
      <c r="G606" s="53"/>
      <c r="H606" s="53"/>
      <c r="I606" s="111"/>
      <c r="J606" s="53"/>
      <c r="K606" s="53"/>
      <c r="L606" s="53"/>
      <c r="M606" s="53"/>
      <c r="N606" s="80"/>
      <c r="O606" s="53"/>
      <c r="P606" s="12"/>
    </row>
    <row r="607">
      <c r="A607" s="111" t="s">
        <v>479</v>
      </c>
      <c r="B607" s="53"/>
      <c r="C607" s="53"/>
      <c r="D607" s="53"/>
      <c r="E607" s="53"/>
      <c r="F607" s="80">
        <v>1.0</v>
      </c>
      <c r="G607" s="80"/>
      <c r="H607" s="53"/>
      <c r="I607" s="111"/>
      <c r="J607" s="53"/>
      <c r="K607" s="53"/>
      <c r="L607" s="53"/>
      <c r="M607" s="53"/>
      <c r="N607" s="80"/>
      <c r="O607" s="75"/>
      <c r="P607" s="12"/>
    </row>
    <row r="608">
      <c r="A608" s="111"/>
      <c r="B608" s="53"/>
      <c r="C608" s="53"/>
      <c r="D608" s="53"/>
      <c r="E608" s="53"/>
      <c r="F608" s="80"/>
      <c r="G608" s="75"/>
      <c r="H608" s="53"/>
      <c r="I608" s="111"/>
      <c r="J608" s="53"/>
      <c r="K608" s="53"/>
      <c r="L608" s="53"/>
      <c r="M608" s="53"/>
      <c r="N608" s="80"/>
      <c r="O608" s="81"/>
      <c r="P608" s="12"/>
    </row>
    <row r="609">
      <c r="A609" s="111" t="s">
        <v>480</v>
      </c>
      <c r="B609" s="53"/>
      <c r="C609" s="53"/>
      <c r="D609" s="53"/>
      <c r="E609" s="53"/>
      <c r="F609" s="80">
        <v>1.0</v>
      </c>
      <c r="G609" s="75"/>
      <c r="H609" s="53"/>
      <c r="I609" s="111"/>
      <c r="J609" s="53"/>
      <c r="K609" s="53"/>
      <c r="L609" s="53"/>
      <c r="M609" s="53"/>
      <c r="N609" s="80"/>
      <c r="O609" s="81"/>
      <c r="P609" s="12"/>
    </row>
    <row r="610">
      <c r="A610" s="111" t="s">
        <v>481</v>
      </c>
      <c r="B610" s="53"/>
      <c r="C610" s="53"/>
      <c r="D610" s="53"/>
      <c r="E610" s="53"/>
      <c r="F610" s="80">
        <v>1.0</v>
      </c>
      <c r="G610" s="75"/>
      <c r="H610" s="53"/>
      <c r="I610" s="111"/>
      <c r="J610" s="53"/>
      <c r="K610" s="53"/>
      <c r="L610" s="53"/>
      <c r="M610" s="53"/>
      <c r="N610" s="80"/>
      <c r="O610" s="80"/>
      <c r="P610" s="12"/>
    </row>
    <row r="611">
      <c r="A611" s="111" t="s">
        <v>482</v>
      </c>
      <c r="B611" s="53"/>
      <c r="C611" s="53"/>
      <c r="D611" s="53"/>
      <c r="E611" s="53"/>
      <c r="F611" s="80">
        <v>1.0</v>
      </c>
      <c r="G611" s="81"/>
      <c r="H611" s="53"/>
      <c r="I611" s="111"/>
      <c r="J611" s="53"/>
      <c r="K611" s="53"/>
      <c r="L611" s="53"/>
      <c r="M611" s="53"/>
      <c r="N611" s="80"/>
      <c r="O611" s="80"/>
      <c r="P611" s="12"/>
    </row>
    <row r="612">
      <c r="A612" s="111" t="s">
        <v>483</v>
      </c>
      <c r="B612" s="53"/>
      <c r="C612" s="53"/>
      <c r="D612" s="53"/>
      <c r="E612" s="53"/>
      <c r="F612" s="80">
        <v>1.0</v>
      </c>
      <c r="G612" s="81"/>
      <c r="H612" s="53"/>
      <c r="I612" s="111"/>
      <c r="J612" s="53"/>
      <c r="K612" s="53"/>
      <c r="L612" s="53"/>
      <c r="M612" s="53"/>
      <c r="N612" s="80"/>
      <c r="O612" s="80"/>
      <c r="P612" s="12"/>
    </row>
    <row r="613">
      <c r="A613" s="111"/>
      <c r="B613" s="53"/>
      <c r="C613" s="53"/>
      <c r="D613" s="53"/>
      <c r="E613" s="53"/>
      <c r="F613" s="80"/>
      <c r="G613" s="81"/>
      <c r="H613" s="53"/>
      <c r="I613" s="111"/>
      <c r="J613" s="53"/>
      <c r="K613" s="53"/>
      <c r="L613" s="53"/>
      <c r="M613" s="53"/>
      <c r="N613" s="80"/>
      <c r="O613" s="80"/>
      <c r="P613" s="12"/>
    </row>
    <row r="614">
      <c r="A614" s="111" t="s">
        <v>484</v>
      </c>
      <c r="B614" s="53"/>
      <c r="C614" s="53"/>
      <c r="D614" s="53"/>
      <c r="E614" s="53"/>
      <c r="F614" s="80">
        <v>1.0</v>
      </c>
      <c r="G614" s="81"/>
      <c r="H614" s="53"/>
      <c r="I614" s="111"/>
      <c r="J614" s="53"/>
      <c r="K614" s="53"/>
      <c r="L614" s="53"/>
      <c r="M614" s="53"/>
      <c r="N614" s="80"/>
      <c r="O614" s="80"/>
      <c r="P614" s="12"/>
    </row>
    <row r="615">
      <c r="A615" s="111"/>
      <c r="B615" s="53"/>
      <c r="C615" s="53"/>
      <c r="D615" s="53"/>
      <c r="E615" s="53"/>
      <c r="F615" s="80"/>
      <c r="G615" s="81"/>
      <c r="H615" s="53"/>
      <c r="I615" s="111"/>
      <c r="J615" s="53"/>
      <c r="K615" s="53"/>
      <c r="L615" s="53"/>
      <c r="M615" s="53"/>
      <c r="N615" s="80"/>
      <c r="O615" s="80"/>
      <c r="P615" s="12"/>
    </row>
    <row r="616">
      <c r="A616" s="111" t="s">
        <v>485</v>
      </c>
      <c r="B616" s="53"/>
      <c r="C616" s="53"/>
      <c r="D616" s="53"/>
      <c r="E616" s="53"/>
      <c r="F616" s="80">
        <v>1.0</v>
      </c>
      <c r="G616" s="81"/>
      <c r="H616" s="53"/>
      <c r="I616" s="111"/>
      <c r="J616" s="53"/>
      <c r="K616" s="53"/>
      <c r="L616" s="53"/>
      <c r="M616" s="53"/>
      <c r="N616" s="80"/>
      <c r="O616" s="80"/>
      <c r="P616" s="12"/>
    </row>
    <row r="617">
      <c r="A617" s="111"/>
      <c r="B617" s="53"/>
      <c r="C617" s="53"/>
      <c r="D617" s="53"/>
      <c r="E617" s="53"/>
      <c r="F617" s="80"/>
      <c r="G617" s="75"/>
      <c r="H617" s="53"/>
      <c r="I617" s="111"/>
      <c r="J617" s="53"/>
      <c r="K617" s="53"/>
      <c r="L617" s="53"/>
      <c r="M617" s="53"/>
      <c r="N617" s="75"/>
      <c r="O617" s="75"/>
      <c r="P617" s="12"/>
    </row>
    <row r="618">
      <c r="A618" s="128" t="s">
        <v>486</v>
      </c>
      <c r="B618" s="53"/>
      <c r="C618" s="53"/>
      <c r="D618" s="53"/>
      <c r="E618" s="53"/>
      <c r="F618" s="80">
        <v>1.0</v>
      </c>
      <c r="G618" s="80">
        <v>0.5</v>
      </c>
      <c r="H618" s="53"/>
      <c r="I618" s="139" t="s">
        <v>747</v>
      </c>
      <c r="J618" s="53"/>
      <c r="K618" s="53"/>
      <c r="L618" s="53"/>
      <c r="M618" s="53"/>
      <c r="N618" s="80">
        <v>1.0</v>
      </c>
      <c r="O618" s="158">
        <v>0.5</v>
      </c>
      <c r="P618" s="12"/>
    </row>
    <row r="619">
      <c r="A619" s="125"/>
      <c r="B619" s="53"/>
      <c r="C619" s="53"/>
      <c r="D619" s="53"/>
      <c r="E619" s="53"/>
      <c r="F619" s="80"/>
      <c r="G619" s="80"/>
      <c r="H619" s="53"/>
      <c r="I619" s="139" t="s">
        <v>748</v>
      </c>
      <c r="J619" s="53"/>
      <c r="K619" s="53"/>
      <c r="L619" s="53"/>
      <c r="M619" s="53"/>
      <c r="N619" s="80">
        <v>1.0</v>
      </c>
      <c r="O619" s="158">
        <v>0.5</v>
      </c>
      <c r="P619" s="12"/>
    </row>
    <row r="620">
      <c r="A620" s="125"/>
      <c r="B620" s="53"/>
      <c r="C620" s="53"/>
      <c r="D620" s="53"/>
      <c r="E620" s="53"/>
      <c r="F620" s="80"/>
      <c r="G620" s="80"/>
      <c r="H620" s="53"/>
      <c r="I620" s="139" t="s">
        <v>749</v>
      </c>
      <c r="J620" s="53"/>
      <c r="K620" s="53"/>
      <c r="L620" s="53"/>
      <c r="M620" s="53"/>
      <c r="N620" s="80">
        <v>1.0</v>
      </c>
      <c r="O620" s="158">
        <v>0.5</v>
      </c>
      <c r="P620" s="12"/>
    </row>
    <row r="621">
      <c r="A621" s="111" t="s">
        <v>487</v>
      </c>
      <c r="B621" s="53"/>
      <c r="C621" s="53"/>
      <c r="D621" s="53"/>
      <c r="E621" s="53"/>
      <c r="F621" s="80">
        <v>1.0</v>
      </c>
      <c r="G621" s="80"/>
      <c r="H621" s="53"/>
      <c r="I621" s="111"/>
      <c r="J621" s="53"/>
      <c r="K621" s="53"/>
      <c r="L621" s="53"/>
      <c r="M621" s="53"/>
      <c r="N621" s="80"/>
      <c r="O621" s="75"/>
      <c r="P621" s="12"/>
    </row>
    <row r="622">
      <c r="A622" s="118" t="s">
        <v>488</v>
      </c>
      <c r="B622" s="53"/>
      <c r="C622" s="53"/>
      <c r="D622" s="53"/>
      <c r="E622" s="53"/>
      <c r="F622" s="80">
        <v>1.0</v>
      </c>
      <c r="G622" s="80">
        <v>1.0</v>
      </c>
      <c r="H622" s="53"/>
      <c r="I622" s="121" t="s">
        <v>750</v>
      </c>
      <c r="J622" s="53"/>
      <c r="K622" s="53"/>
      <c r="L622" s="53"/>
      <c r="M622" s="53"/>
      <c r="N622" s="80">
        <v>1.0</v>
      </c>
      <c r="O622" s="158">
        <v>1.0</v>
      </c>
      <c r="P622" s="12"/>
    </row>
    <row r="623">
      <c r="A623" s="111"/>
      <c r="B623" s="53"/>
      <c r="C623" s="53"/>
      <c r="D623" s="53"/>
      <c r="E623" s="53"/>
      <c r="F623" s="80"/>
      <c r="G623" s="80"/>
      <c r="H623" s="53"/>
      <c r="I623" s="139" t="s">
        <v>751</v>
      </c>
      <c r="J623" s="53"/>
      <c r="K623" s="53"/>
      <c r="L623" s="53"/>
      <c r="M623" s="53"/>
      <c r="N623" s="80">
        <v>1.0</v>
      </c>
      <c r="O623" s="158">
        <v>0.5</v>
      </c>
      <c r="P623" s="12"/>
    </row>
    <row r="624">
      <c r="A624" s="111" t="s">
        <v>489</v>
      </c>
      <c r="B624" s="3"/>
      <c r="C624" s="53"/>
      <c r="D624" s="53"/>
      <c r="E624" s="53"/>
      <c r="F624" s="80">
        <v>1.0</v>
      </c>
      <c r="G624" s="80"/>
      <c r="H624" s="53"/>
      <c r="I624" s="111"/>
      <c r="J624" s="53"/>
      <c r="K624" s="53"/>
      <c r="L624" s="53"/>
      <c r="M624" s="53"/>
      <c r="N624" s="53"/>
      <c r="O624" s="53"/>
      <c r="P624" s="12"/>
    </row>
    <row r="625">
      <c r="A625" s="111" t="s">
        <v>490</v>
      </c>
      <c r="B625" s="53"/>
      <c r="C625" s="53"/>
      <c r="D625" s="53"/>
      <c r="E625" s="53"/>
      <c r="F625" s="80">
        <v>1.0</v>
      </c>
      <c r="G625" s="80"/>
      <c r="H625" s="53"/>
      <c r="I625" s="111"/>
      <c r="J625" s="53"/>
      <c r="K625" s="53"/>
      <c r="L625" s="53"/>
      <c r="M625" s="53"/>
      <c r="N625" s="75"/>
      <c r="O625" s="75"/>
      <c r="P625" s="12"/>
    </row>
    <row r="626">
      <c r="A626" s="111"/>
      <c r="B626" s="53"/>
      <c r="C626" s="53"/>
      <c r="D626" s="53"/>
      <c r="E626" s="53"/>
      <c r="F626" s="75"/>
      <c r="G626" s="75"/>
      <c r="H626" s="53"/>
      <c r="I626" s="111"/>
      <c r="J626" s="53"/>
      <c r="K626" s="53"/>
      <c r="L626" s="53"/>
      <c r="M626" s="53"/>
      <c r="N626" s="80"/>
      <c r="O626" s="75"/>
      <c r="P626" s="12"/>
    </row>
    <row r="627">
      <c r="A627" s="111"/>
      <c r="B627" s="53"/>
      <c r="C627" s="53"/>
      <c r="D627" s="53"/>
      <c r="E627" s="53"/>
      <c r="F627" s="53"/>
      <c r="G627" s="53"/>
      <c r="H627" s="53"/>
      <c r="I627" s="111"/>
      <c r="J627" s="53"/>
      <c r="K627" s="53"/>
      <c r="L627" s="53"/>
      <c r="M627" s="53"/>
      <c r="N627" s="80"/>
      <c r="O627" s="75"/>
    </row>
    <row r="628">
      <c r="A628" s="111"/>
      <c r="B628" s="53"/>
      <c r="C628" s="53"/>
      <c r="D628" s="53"/>
      <c r="E628" s="53"/>
      <c r="F628" s="53"/>
      <c r="G628" s="53"/>
      <c r="H628" s="53"/>
      <c r="I628" s="111"/>
      <c r="J628" s="53"/>
      <c r="K628" s="53"/>
      <c r="L628" s="53"/>
      <c r="M628" s="53"/>
      <c r="N628" s="80"/>
      <c r="O628" s="75"/>
    </row>
    <row r="629">
      <c r="A629" s="111"/>
      <c r="B629" s="53"/>
      <c r="C629" s="53"/>
      <c r="D629" s="53"/>
      <c r="E629" s="53"/>
      <c r="F629" s="53"/>
      <c r="G629" s="53"/>
      <c r="H629" s="53"/>
      <c r="I629" s="111"/>
      <c r="J629" s="53"/>
      <c r="K629" s="53"/>
      <c r="L629" s="53"/>
      <c r="M629" s="53"/>
      <c r="N629" s="80"/>
      <c r="O629" s="75"/>
    </row>
    <row r="630">
      <c r="A630" s="111"/>
      <c r="B630" s="53"/>
      <c r="C630" s="53"/>
      <c r="D630" s="53"/>
      <c r="E630" s="53"/>
      <c r="F630" s="53"/>
      <c r="G630" s="53"/>
      <c r="H630" s="53"/>
      <c r="I630" s="111"/>
      <c r="J630" s="53"/>
      <c r="K630" s="53"/>
      <c r="L630" s="53"/>
      <c r="M630" s="53"/>
      <c r="N630" s="80"/>
      <c r="O630" s="75"/>
    </row>
    <row r="631">
      <c r="A631" s="111"/>
      <c r="B631" s="53"/>
      <c r="C631" s="53"/>
      <c r="D631" s="53"/>
      <c r="E631" s="53"/>
      <c r="F631" s="53"/>
      <c r="G631" s="53"/>
      <c r="H631" s="53"/>
      <c r="I631" s="111"/>
      <c r="J631" s="53"/>
      <c r="K631" s="53"/>
      <c r="L631" s="53"/>
      <c r="M631" s="53"/>
      <c r="N631" s="75"/>
      <c r="O631" s="75"/>
    </row>
    <row r="632">
      <c r="A632" s="101"/>
      <c r="B632" s="101"/>
      <c r="C632" s="101"/>
      <c r="D632" s="101"/>
      <c r="E632" s="101"/>
      <c r="F632" s="101"/>
      <c r="G632" s="101"/>
      <c r="H632" s="101"/>
      <c r="I632" s="101"/>
      <c r="J632" s="101"/>
      <c r="K632" s="101"/>
      <c r="L632" s="101"/>
      <c r="M632" s="101"/>
      <c r="N632" s="101"/>
      <c r="O632" s="101"/>
      <c r="P632" s="131"/>
    </row>
    <row r="633">
      <c r="A633" s="101"/>
      <c r="B633" s="101"/>
      <c r="C633" s="101"/>
      <c r="D633" s="101"/>
      <c r="E633" s="101"/>
      <c r="F633" s="101"/>
      <c r="G633" s="101"/>
      <c r="H633" s="101"/>
      <c r="I633" s="101"/>
      <c r="J633" s="101"/>
      <c r="K633" s="101"/>
      <c r="L633" s="101"/>
      <c r="M633" s="101"/>
      <c r="N633" s="101"/>
      <c r="O633" s="101"/>
      <c r="P633" s="131"/>
    </row>
    <row r="634">
      <c r="A634" s="101" t="s">
        <v>102</v>
      </c>
      <c r="B634" s="101" t="s">
        <v>102</v>
      </c>
      <c r="C634" s="101" t="s">
        <v>102</v>
      </c>
      <c r="D634" s="101" t="s">
        <v>102</v>
      </c>
      <c r="E634" s="101" t="s">
        <v>102</v>
      </c>
      <c r="F634" s="101" t="s">
        <v>102</v>
      </c>
      <c r="G634" s="101" t="s">
        <v>102</v>
      </c>
      <c r="H634" s="101" t="s">
        <v>102</v>
      </c>
      <c r="I634" s="101" t="s">
        <v>102</v>
      </c>
      <c r="J634" s="101" t="s">
        <v>102</v>
      </c>
      <c r="K634" s="101" t="s">
        <v>102</v>
      </c>
      <c r="L634" s="101" t="s">
        <v>102</v>
      </c>
      <c r="M634" s="101" t="s">
        <v>102</v>
      </c>
      <c r="N634" s="101" t="s">
        <v>102</v>
      </c>
      <c r="O634" s="101" t="s">
        <v>102</v>
      </c>
      <c r="P634" s="131" t="s">
        <v>102</v>
      </c>
    </row>
    <row r="635">
      <c r="A635" s="102"/>
      <c r="B635" s="3"/>
      <c r="C635" s="3"/>
      <c r="D635" s="3"/>
      <c r="E635" s="3"/>
      <c r="F635" s="3"/>
      <c r="G635" s="3"/>
      <c r="H635" s="3"/>
      <c r="I635" s="102"/>
      <c r="J635" s="3"/>
      <c r="K635" s="3"/>
      <c r="L635" s="3"/>
      <c r="M635" s="3"/>
      <c r="N635" s="3"/>
      <c r="O635" s="3"/>
    </row>
    <row r="636">
      <c r="A636" s="102"/>
      <c r="B636" s="3"/>
      <c r="C636" s="3"/>
      <c r="D636" s="3"/>
      <c r="E636" s="3"/>
      <c r="F636" s="3"/>
      <c r="G636" s="3"/>
      <c r="H636" s="3"/>
      <c r="I636" s="102"/>
      <c r="J636" s="3"/>
      <c r="K636" s="3"/>
      <c r="L636" s="3"/>
      <c r="M636" s="3"/>
      <c r="N636" s="3"/>
      <c r="O636" s="3"/>
    </row>
    <row r="637">
      <c r="A637" s="102"/>
      <c r="B637" s="3"/>
      <c r="C637" s="3"/>
      <c r="D637" s="3"/>
      <c r="E637" s="3"/>
      <c r="F637" s="3"/>
      <c r="G637" s="3"/>
      <c r="H637" s="3"/>
      <c r="I637" s="102"/>
      <c r="J637" s="3"/>
      <c r="K637" s="3"/>
      <c r="L637" s="3"/>
      <c r="M637" s="3"/>
      <c r="N637" s="3"/>
      <c r="O637" s="3"/>
    </row>
    <row r="638">
      <c r="A638" s="102"/>
      <c r="B638" s="3"/>
      <c r="C638" s="3"/>
      <c r="D638" s="3"/>
      <c r="E638" s="3"/>
      <c r="F638" s="3"/>
      <c r="G638" s="3"/>
      <c r="H638" s="3"/>
      <c r="I638" s="102"/>
      <c r="J638" s="3"/>
      <c r="K638" s="3"/>
      <c r="L638" s="3"/>
      <c r="M638" s="3"/>
      <c r="N638" s="3"/>
      <c r="O638" s="3"/>
    </row>
    <row r="639">
      <c r="A639" s="102"/>
      <c r="B639" s="3"/>
      <c r="C639" s="3"/>
      <c r="D639" s="3"/>
      <c r="E639" s="3"/>
      <c r="F639" s="3"/>
      <c r="G639" s="3"/>
      <c r="H639" s="3"/>
      <c r="I639" s="102"/>
      <c r="J639" s="3"/>
      <c r="K639" s="3"/>
      <c r="L639" s="3"/>
      <c r="M639" s="3"/>
      <c r="N639" s="3"/>
      <c r="O639" s="3"/>
    </row>
    <row r="640">
      <c r="A640" s="102"/>
      <c r="B640" s="3"/>
      <c r="C640" s="3"/>
      <c r="D640" s="3"/>
      <c r="E640" s="3"/>
      <c r="F640" s="3"/>
      <c r="G640" s="3"/>
      <c r="H640" s="3"/>
      <c r="I640" s="102"/>
      <c r="J640" s="3"/>
      <c r="K640" s="3"/>
      <c r="L640" s="3"/>
      <c r="M640" s="3"/>
      <c r="N640" s="3"/>
      <c r="O640" s="3"/>
    </row>
    <row r="641">
      <c r="A641" s="102"/>
      <c r="B641" s="3"/>
      <c r="C641" s="3"/>
      <c r="D641" s="3"/>
      <c r="E641" s="3"/>
      <c r="F641" s="3"/>
      <c r="G641" s="3"/>
      <c r="H641" s="3"/>
      <c r="I641" s="102"/>
      <c r="J641" s="3"/>
      <c r="K641" s="3"/>
      <c r="L641" s="3"/>
      <c r="M641" s="3"/>
      <c r="N641" s="3"/>
      <c r="O641" s="3"/>
    </row>
    <row r="642">
      <c r="A642" s="102"/>
      <c r="B642" s="3"/>
      <c r="C642" s="3"/>
      <c r="D642" s="3"/>
      <c r="E642" s="3"/>
      <c r="F642" s="3"/>
      <c r="G642" s="3"/>
      <c r="H642" s="3"/>
      <c r="I642" s="102"/>
      <c r="J642" s="3"/>
      <c r="K642" s="3"/>
      <c r="L642" s="3"/>
      <c r="M642" s="3"/>
      <c r="N642" s="3"/>
      <c r="O642" s="3"/>
    </row>
    <row r="643">
      <c r="A643" s="102"/>
      <c r="B643" s="3"/>
      <c r="C643" s="3"/>
      <c r="D643" s="3"/>
      <c r="E643" s="3"/>
      <c r="F643" s="3"/>
      <c r="G643" s="3"/>
      <c r="H643" s="3"/>
      <c r="I643" s="102"/>
      <c r="J643" s="3"/>
      <c r="K643" s="3"/>
      <c r="L643" s="3"/>
      <c r="M643" s="3"/>
      <c r="N643" s="3"/>
      <c r="O643" s="3"/>
    </row>
    <row r="644">
      <c r="A644" s="102"/>
      <c r="B644" s="3"/>
      <c r="C644" s="3"/>
      <c r="D644" s="3"/>
      <c r="E644" s="3"/>
      <c r="F644" s="3"/>
      <c r="G644" s="3"/>
      <c r="H644" s="3"/>
      <c r="I644" s="102"/>
      <c r="J644" s="3"/>
      <c r="K644" s="3"/>
      <c r="L644" s="3"/>
      <c r="M644" s="3"/>
      <c r="N644" s="3"/>
      <c r="O644" s="3"/>
    </row>
    <row r="645">
      <c r="A645" s="102"/>
      <c r="B645" s="3"/>
      <c r="C645" s="3"/>
      <c r="D645" s="3"/>
      <c r="E645" s="3"/>
      <c r="F645" s="3"/>
      <c r="G645" s="3"/>
      <c r="H645" s="3"/>
      <c r="I645" s="102"/>
      <c r="J645" s="3"/>
      <c r="K645" s="3"/>
      <c r="L645" s="3"/>
      <c r="M645" s="3"/>
      <c r="N645" s="3"/>
      <c r="O645" s="3"/>
    </row>
    <row r="646">
      <c r="A646" s="102"/>
      <c r="B646" s="3"/>
      <c r="C646" s="3"/>
      <c r="D646" s="3"/>
      <c r="E646" s="3"/>
      <c r="F646" s="3"/>
      <c r="G646" s="3"/>
      <c r="H646" s="3"/>
      <c r="I646" s="102"/>
      <c r="J646" s="3"/>
      <c r="K646" s="3"/>
      <c r="L646" s="3"/>
      <c r="M646" s="3"/>
      <c r="N646" s="3"/>
      <c r="O646" s="3"/>
    </row>
    <row r="647">
      <c r="A647" s="102"/>
      <c r="B647" s="3"/>
      <c r="C647" s="3"/>
      <c r="D647" s="3"/>
      <c r="E647" s="3"/>
      <c r="F647" s="3"/>
      <c r="G647" s="3"/>
      <c r="H647" s="3"/>
      <c r="I647" s="102"/>
      <c r="J647" s="3"/>
      <c r="K647" s="3"/>
      <c r="L647" s="3"/>
      <c r="M647" s="3"/>
      <c r="N647" s="3"/>
      <c r="O647" s="3"/>
    </row>
    <row r="648">
      <c r="A648" s="102"/>
      <c r="B648" s="3"/>
      <c r="C648" s="3"/>
      <c r="D648" s="3"/>
      <c r="E648" s="3"/>
      <c r="F648" s="3"/>
      <c r="G648" s="3"/>
      <c r="H648" s="3"/>
      <c r="I648" s="102"/>
      <c r="J648" s="3"/>
      <c r="K648" s="3"/>
      <c r="L648" s="3"/>
      <c r="M648" s="3"/>
      <c r="N648" s="3"/>
      <c r="O648" s="3"/>
    </row>
    <row r="649">
      <c r="A649" s="102"/>
      <c r="B649" s="3"/>
      <c r="C649" s="3"/>
      <c r="D649" s="3"/>
      <c r="E649" s="3"/>
      <c r="F649" s="3"/>
      <c r="G649" s="3"/>
      <c r="H649" s="3"/>
      <c r="I649" s="102"/>
      <c r="J649" s="3"/>
      <c r="K649" s="3"/>
      <c r="L649" s="3"/>
      <c r="M649" s="3"/>
      <c r="N649" s="3"/>
      <c r="O649" s="3"/>
    </row>
    <row r="650">
      <c r="A650" s="102"/>
      <c r="B650" s="3"/>
      <c r="C650" s="3"/>
      <c r="D650" s="3"/>
      <c r="E650" s="3"/>
      <c r="F650" s="3"/>
      <c r="G650" s="3"/>
      <c r="H650" s="3"/>
      <c r="I650" s="102"/>
      <c r="J650" s="3"/>
      <c r="K650" s="3"/>
      <c r="L650" s="3"/>
      <c r="M650" s="3"/>
      <c r="N650" s="3"/>
      <c r="O650" s="3"/>
    </row>
    <row r="651">
      <c r="A651" s="102"/>
      <c r="B651" s="3"/>
      <c r="C651" s="3"/>
      <c r="D651" s="3"/>
      <c r="E651" s="3"/>
      <c r="F651" s="3"/>
      <c r="G651" s="3"/>
      <c r="H651" s="3"/>
      <c r="I651" s="102"/>
      <c r="J651" s="3"/>
      <c r="K651" s="3"/>
      <c r="L651" s="3"/>
      <c r="M651" s="3"/>
      <c r="N651" s="3"/>
      <c r="O651" s="3"/>
    </row>
    <row r="652">
      <c r="A652" s="102"/>
      <c r="B652" s="3"/>
      <c r="C652" s="3"/>
      <c r="D652" s="3"/>
      <c r="E652" s="3"/>
      <c r="F652" s="3"/>
      <c r="G652" s="3"/>
      <c r="H652" s="3"/>
      <c r="I652" s="102"/>
      <c r="J652" s="3"/>
      <c r="K652" s="3"/>
      <c r="L652" s="3"/>
      <c r="M652" s="3"/>
      <c r="N652" s="3"/>
      <c r="O652" s="3"/>
    </row>
    <row r="653">
      <c r="A653" s="102"/>
      <c r="B653" s="3"/>
      <c r="C653" s="3"/>
      <c r="D653" s="3"/>
      <c r="E653" s="3"/>
      <c r="F653" s="3"/>
      <c r="G653" s="3"/>
      <c r="H653" s="3"/>
      <c r="I653" s="102"/>
      <c r="J653" s="3"/>
      <c r="K653" s="3"/>
      <c r="L653" s="3"/>
      <c r="M653" s="3"/>
      <c r="N653" s="3"/>
      <c r="O653" s="3"/>
    </row>
    <row r="654">
      <c r="A654" s="102"/>
      <c r="B654" s="3"/>
      <c r="C654" s="3"/>
      <c r="D654" s="3"/>
      <c r="E654" s="3"/>
      <c r="F654" s="3"/>
      <c r="G654" s="3"/>
      <c r="H654" s="3"/>
      <c r="I654" s="102"/>
      <c r="J654" s="3"/>
      <c r="K654" s="3"/>
      <c r="L654" s="3"/>
      <c r="M654" s="3"/>
      <c r="N654" s="3"/>
      <c r="O654" s="3"/>
    </row>
    <row r="655">
      <c r="A655" s="102"/>
      <c r="I655" s="144"/>
    </row>
    <row r="656">
      <c r="A656" s="102"/>
      <c r="I656" s="144"/>
    </row>
    <row r="657">
      <c r="A657" s="102"/>
      <c r="I657" s="144"/>
    </row>
    <row r="658">
      <c r="A658" s="102"/>
      <c r="I658" s="144"/>
    </row>
    <row r="659">
      <c r="A659" s="102"/>
      <c r="I659" s="144"/>
    </row>
    <row r="660">
      <c r="A660" s="102"/>
      <c r="I660" s="144"/>
    </row>
    <row r="661">
      <c r="A661" s="102"/>
      <c r="I661" s="144"/>
    </row>
    <row r="662">
      <c r="A662" s="102"/>
      <c r="I662" s="144"/>
    </row>
    <row r="663">
      <c r="A663" s="102"/>
      <c r="I663" s="144"/>
    </row>
    <row r="664">
      <c r="A664" s="102"/>
      <c r="I664" s="144"/>
    </row>
    <row r="665">
      <c r="A665" s="102"/>
      <c r="I665" s="144"/>
    </row>
    <row r="666">
      <c r="A666" s="102"/>
      <c r="I666" s="144"/>
    </row>
    <row r="667">
      <c r="A667" s="102"/>
      <c r="I667" s="144"/>
    </row>
    <row r="668">
      <c r="A668" s="102"/>
      <c r="I668" s="144"/>
    </row>
    <row r="669">
      <c r="A669" s="102"/>
      <c r="I669" s="144"/>
    </row>
    <row r="670">
      <c r="A670" s="102"/>
      <c r="I670" s="144"/>
    </row>
    <row r="671">
      <c r="A671" s="102"/>
      <c r="I671" s="144"/>
    </row>
    <row r="672">
      <c r="A672" s="102"/>
      <c r="I672" s="144"/>
    </row>
    <row r="673">
      <c r="A673" s="102"/>
      <c r="I673" s="144"/>
    </row>
    <row r="674">
      <c r="A674" s="102"/>
      <c r="I674" s="144"/>
    </row>
    <row r="675">
      <c r="A675" s="102"/>
      <c r="I675" s="144"/>
    </row>
    <row r="676">
      <c r="A676" s="102"/>
      <c r="I676" s="144"/>
    </row>
    <row r="677">
      <c r="A677" s="102"/>
      <c r="I677" s="144"/>
    </row>
    <row r="678">
      <c r="A678" s="102"/>
      <c r="I678" s="144"/>
    </row>
    <row r="679">
      <c r="A679" s="102"/>
      <c r="I679" s="144"/>
    </row>
    <row r="680">
      <c r="A680" s="102"/>
      <c r="I680" s="144"/>
    </row>
    <row r="681">
      <c r="A681" s="102"/>
      <c r="I681" s="144"/>
    </row>
    <row r="682">
      <c r="A682" s="102"/>
      <c r="I682" s="144"/>
    </row>
    <row r="683">
      <c r="A683" s="102"/>
      <c r="I683" s="144"/>
    </row>
    <row r="684">
      <c r="A684" s="102"/>
      <c r="I684" s="144"/>
    </row>
    <row r="685">
      <c r="A685" s="102"/>
      <c r="I685" s="144"/>
    </row>
    <row r="686">
      <c r="A686" s="102"/>
      <c r="I686" s="144"/>
    </row>
    <row r="687">
      <c r="A687" s="102"/>
      <c r="I687" s="144"/>
    </row>
    <row r="688">
      <c r="A688" s="102"/>
      <c r="I688" s="144"/>
    </row>
    <row r="689">
      <c r="A689" s="102"/>
      <c r="I689" s="144"/>
    </row>
    <row r="690">
      <c r="A690" s="102"/>
      <c r="I690" s="144"/>
    </row>
    <row r="691">
      <c r="A691" s="102"/>
      <c r="I691" s="144"/>
    </row>
    <row r="692">
      <c r="A692" s="102"/>
      <c r="I692" s="144"/>
    </row>
    <row r="693">
      <c r="A693" s="102"/>
      <c r="I693" s="144"/>
    </row>
    <row r="694">
      <c r="A694" s="102"/>
      <c r="I694" s="144"/>
    </row>
    <row r="695">
      <c r="A695" s="102"/>
      <c r="I695" s="144"/>
    </row>
    <row r="696">
      <c r="A696" s="102"/>
      <c r="I696" s="144"/>
    </row>
    <row r="697">
      <c r="A697" s="102"/>
      <c r="I697" s="144"/>
    </row>
    <row r="698">
      <c r="A698" s="102"/>
      <c r="I698" s="144"/>
    </row>
    <row r="699">
      <c r="A699" s="102"/>
      <c r="I699" s="144"/>
    </row>
    <row r="700">
      <c r="A700" s="102"/>
      <c r="I700" s="144"/>
    </row>
    <row r="701">
      <c r="A701" s="102"/>
      <c r="I701" s="144"/>
    </row>
    <row r="702">
      <c r="A702" s="102"/>
      <c r="I702" s="144"/>
    </row>
    <row r="703">
      <c r="A703" s="102"/>
      <c r="I703" s="144"/>
    </row>
    <row r="704">
      <c r="A704" s="102"/>
      <c r="I704" s="144"/>
    </row>
    <row r="705">
      <c r="A705" s="102"/>
      <c r="I705" s="144"/>
    </row>
    <row r="706">
      <c r="A706" s="102"/>
      <c r="I706" s="144"/>
    </row>
    <row r="707">
      <c r="A707" s="102"/>
      <c r="I707" s="144"/>
    </row>
    <row r="708">
      <c r="A708" s="102"/>
      <c r="I708" s="144"/>
    </row>
    <row r="709">
      <c r="A709" s="102"/>
      <c r="I709" s="144"/>
    </row>
    <row r="710">
      <c r="A710" s="102"/>
      <c r="I710" s="144"/>
    </row>
    <row r="711">
      <c r="A711" s="102"/>
      <c r="I711" s="144"/>
    </row>
    <row r="712">
      <c r="A712" s="102"/>
      <c r="I712" s="144"/>
    </row>
    <row r="713">
      <c r="A713" s="102"/>
      <c r="I713" s="144"/>
    </row>
    <row r="714">
      <c r="A714" s="102"/>
      <c r="I714" s="144"/>
    </row>
    <row r="715">
      <c r="A715" s="102"/>
      <c r="I715" s="144"/>
    </row>
    <row r="716">
      <c r="A716" s="102"/>
      <c r="I716" s="144"/>
    </row>
    <row r="717">
      <c r="A717" s="102"/>
      <c r="I717" s="144"/>
    </row>
    <row r="718">
      <c r="A718" s="102"/>
      <c r="I718" s="144"/>
    </row>
    <row r="719">
      <c r="A719" s="102"/>
      <c r="I719" s="144"/>
    </row>
    <row r="720">
      <c r="A720" s="102"/>
      <c r="I720" s="144"/>
    </row>
    <row r="721">
      <c r="A721" s="102"/>
      <c r="I721" s="144"/>
    </row>
    <row r="722">
      <c r="A722" s="102"/>
      <c r="I722" s="144"/>
    </row>
    <row r="723">
      <c r="A723" s="102"/>
      <c r="I723" s="144"/>
    </row>
    <row r="724">
      <c r="A724" s="102"/>
      <c r="I724" s="144"/>
    </row>
    <row r="725">
      <c r="A725" s="102"/>
      <c r="I725" s="144"/>
    </row>
    <row r="726">
      <c r="A726" s="102"/>
      <c r="I726" s="144"/>
    </row>
    <row r="727">
      <c r="A727" s="102"/>
      <c r="I727" s="144"/>
    </row>
    <row r="728">
      <c r="A728" s="102"/>
      <c r="I728" s="144"/>
    </row>
    <row r="729">
      <c r="A729" s="102"/>
      <c r="I729" s="144"/>
    </row>
    <row r="730">
      <c r="A730" s="102"/>
      <c r="I730" s="144"/>
    </row>
    <row r="731">
      <c r="A731" s="102"/>
      <c r="I731" s="144"/>
    </row>
    <row r="732">
      <c r="A732" s="102"/>
      <c r="I732" s="144"/>
    </row>
    <row r="733">
      <c r="A733" s="102"/>
      <c r="I733" s="144"/>
    </row>
    <row r="734">
      <c r="A734" s="102"/>
      <c r="I734" s="144"/>
    </row>
    <row r="735">
      <c r="A735" s="102"/>
      <c r="I735" s="144"/>
    </row>
    <row r="736">
      <c r="A736" s="102"/>
      <c r="I736" s="144"/>
    </row>
    <row r="737">
      <c r="A737" s="102"/>
      <c r="I737" s="144"/>
    </row>
    <row r="738">
      <c r="A738" s="102"/>
      <c r="I738" s="144"/>
    </row>
    <row r="739">
      <c r="A739" s="102"/>
      <c r="I739" s="144"/>
    </row>
    <row r="740">
      <c r="A740" s="102"/>
      <c r="I740" s="144"/>
    </row>
    <row r="741">
      <c r="A741" s="102"/>
      <c r="I741" s="144"/>
    </row>
    <row r="742">
      <c r="A742" s="102"/>
      <c r="I742" s="144"/>
    </row>
    <row r="743">
      <c r="A743" s="102"/>
      <c r="I743" s="144"/>
    </row>
    <row r="744">
      <c r="A744" s="102"/>
      <c r="I744" s="144"/>
    </row>
    <row r="745">
      <c r="A745" s="102"/>
      <c r="I745" s="144"/>
    </row>
    <row r="746">
      <c r="A746" s="102"/>
      <c r="I746" s="144"/>
    </row>
    <row r="747">
      <c r="A747" s="102"/>
      <c r="I747" s="144"/>
    </row>
    <row r="748">
      <c r="A748" s="102"/>
      <c r="I748" s="144"/>
    </row>
    <row r="749">
      <c r="A749" s="102"/>
      <c r="I749" s="144"/>
    </row>
    <row r="750">
      <c r="A750" s="102"/>
      <c r="I750" s="144"/>
    </row>
    <row r="751">
      <c r="A751" s="102"/>
      <c r="I751" s="144"/>
    </row>
    <row r="752">
      <c r="A752" s="102"/>
      <c r="I752" s="144"/>
    </row>
    <row r="753">
      <c r="A753" s="102"/>
      <c r="I753" s="144"/>
    </row>
    <row r="754">
      <c r="A754" s="102"/>
      <c r="I754" s="144"/>
    </row>
    <row r="755">
      <c r="A755" s="102"/>
      <c r="I755" s="144"/>
    </row>
    <row r="756">
      <c r="A756" s="102"/>
      <c r="I756" s="144"/>
    </row>
    <row r="757">
      <c r="A757" s="102"/>
      <c r="I757" s="144"/>
    </row>
    <row r="758">
      <c r="A758" s="102"/>
      <c r="I758" s="144"/>
    </row>
    <row r="759">
      <c r="A759" s="102"/>
      <c r="I759" s="144"/>
    </row>
    <row r="760">
      <c r="A760" s="102"/>
      <c r="I760" s="144"/>
    </row>
    <row r="761">
      <c r="A761" s="102"/>
      <c r="I761" s="144"/>
    </row>
    <row r="762">
      <c r="A762" s="102"/>
      <c r="I762" s="144"/>
    </row>
    <row r="763">
      <c r="A763" s="102"/>
      <c r="I763" s="144"/>
    </row>
    <row r="764">
      <c r="A764" s="102"/>
      <c r="I764" s="144"/>
    </row>
    <row r="765">
      <c r="A765" s="102"/>
      <c r="I765" s="144"/>
    </row>
    <row r="766">
      <c r="A766" s="102"/>
      <c r="I766" s="144"/>
    </row>
    <row r="767">
      <c r="A767" s="102"/>
      <c r="I767" s="144"/>
    </row>
    <row r="768">
      <c r="A768" s="102"/>
      <c r="I768" s="144"/>
    </row>
    <row r="769">
      <c r="A769" s="102"/>
      <c r="I769" s="144"/>
    </row>
    <row r="770">
      <c r="A770" s="102"/>
      <c r="I770" s="144"/>
    </row>
    <row r="771">
      <c r="A771" s="102"/>
      <c r="I771" s="144"/>
    </row>
    <row r="772">
      <c r="A772" s="102"/>
      <c r="I772" s="144"/>
    </row>
    <row r="773">
      <c r="A773" s="102"/>
      <c r="I773" s="144"/>
    </row>
    <row r="774">
      <c r="A774" s="102"/>
      <c r="I774" s="144"/>
    </row>
    <row r="775">
      <c r="A775" s="102"/>
      <c r="I775" s="144"/>
    </row>
    <row r="776">
      <c r="A776" s="102"/>
      <c r="I776" s="144"/>
    </row>
    <row r="777">
      <c r="A777" s="102"/>
      <c r="I777" s="144"/>
    </row>
    <row r="778">
      <c r="A778" s="102"/>
      <c r="I778" s="144"/>
    </row>
    <row r="779">
      <c r="A779" s="102"/>
      <c r="I779" s="144"/>
    </row>
    <row r="780">
      <c r="A780" s="102"/>
      <c r="I780" s="144"/>
    </row>
    <row r="781">
      <c r="A781" s="102"/>
      <c r="I781" s="144"/>
    </row>
    <row r="782">
      <c r="A782" s="102"/>
      <c r="I782" s="144"/>
    </row>
    <row r="783">
      <c r="A783" s="102"/>
      <c r="I783" s="144"/>
    </row>
    <row r="784">
      <c r="A784" s="102"/>
      <c r="I784" s="144"/>
    </row>
    <row r="785">
      <c r="A785" s="102"/>
      <c r="I785" s="144"/>
    </row>
    <row r="786">
      <c r="A786" s="102"/>
      <c r="I786" s="144"/>
    </row>
    <row r="787">
      <c r="A787" s="102"/>
      <c r="I787" s="144"/>
    </row>
    <row r="788">
      <c r="A788" s="102"/>
      <c r="I788" s="144"/>
    </row>
    <row r="789">
      <c r="A789" s="102"/>
      <c r="I789" s="144"/>
    </row>
    <row r="790">
      <c r="A790" s="102"/>
      <c r="I790" s="144"/>
    </row>
    <row r="791">
      <c r="A791" s="102"/>
      <c r="I791" s="144"/>
    </row>
    <row r="792">
      <c r="A792" s="102"/>
      <c r="I792" s="144"/>
    </row>
    <row r="793">
      <c r="A793" s="102"/>
      <c r="I793" s="144"/>
    </row>
    <row r="794">
      <c r="A794" s="102"/>
      <c r="I794" s="144"/>
    </row>
    <row r="795">
      <c r="A795" s="102"/>
      <c r="I795" s="144"/>
    </row>
    <row r="796">
      <c r="A796" s="102"/>
      <c r="I796" s="144"/>
    </row>
    <row r="797">
      <c r="A797" s="102"/>
      <c r="I797" s="144"/>
    </row>
    <row r="798">
      <c r="A798" s="102"/>
      <c r="I798" s="144"/>
    </row>
    <row r="799">
      <c r="A799" s="102"/>
      <c r="I799" s="144"/>
    </row>
    <row r="800">
      <c r="A800" s="102"/>
      <c r="I800" s="144"/>
    </row>
    <row r="801">
      <c r="A801" s="102"/>
      <c r="I801" s="144"/>
    </row>
    <row r="802">
      <c r="A802" s="102"/>
      <c r="I802" s="144"/>
    </row>
    <row r="803">
      <c r="A803" s="102"/>
      <c r="I803" s="144"/>
    </row>
    <row r="804">
      <c r="A804" s="102"/>
      <c r="I804" s="144"/>
    </row>
    <row r="805">
      <c r="A805" s="102"/>
      <c r="I805" s="144"/>
    </row>
    <row r="806">
      <c r="A806" s="102"/>
      <c r="I806" s="144"/>
    </row>
    <row r="807">
      <c r="A807" s="102"/>
      <c r="I807" s="144"/>
    </row>
    <row r="808">
      <c r="A808" s="102"/>
      <c r="I808" s="144"/>
    </row>
    <row r="809">
      <c r="A809" s="102"/>
      <c r="I809" s="144"/>
    </row>
    <row r="810">
      <c r="A810" s="102"/>
      <c r="I810" s="144"/>
    </row>
    <row r="811">
      <c r="A811" s="102"/>
      <c r="I811" s="144"/>
    </row>
    <row r="812">
      <c r="A812" s="102"/>
      <c r="I812" s="144"/>
    </row>
    <row r="813">
      <c r="A813" s="102"/>
      <c r="I813" s="144"/>
    </row>
    <row r="814">
      <c r="A814" s="102"/>
      <c r="I814" s="144"/>
    </row>
    <row r="815">
      <c r="A815" s="102"/>
      <c r="I815" s="144"/>
    </row>
    <row r="816">
      <c r="A816" s="102"/>
      <c r="I816" s="144"/>
    </row>
    <row r="817">
      <c r="A817" s="102"/>
      <c r="I817" s="144"/>
    </row>
    <row r="818">
      <c r="A818" s="102"/>
      <c r="I818" s="144"/>
    </row>
    <row r="819">
      <c r="A819" s="102"/>
      <c r="I819" s="144"/>
    </row>
    <row r="820">
      <c r="A820" s="102"/>
      <c r="I820" s="144"/>
    </row>
    <row r="821">
      <c r="A821" s="102"/>
      <c r="I821" s="144"/>
    </row>
    <row r="822">
      <c r="A822" s="102"/>
      <c r="I822" s="144"/>
    </row>
    <row r="823">
      <c r="A823" s="102"/>
      <c r="I823" s="144"/>
    </row>
    <row r="824">
      <c r="A824" s="102"/>
      <c r="I824" s="144"/>
    </row>
    <row r="825">
      <c r="A825" s="102"/>
      <c r="I825" s="144"/>
    </row>
    <row r="826">
      <c r="A826" s="102"/>
      <c r="I826" s="144"/>
    </row>
    <row r="827">
      <c r="A827" s="102"/>
      <c r="I827" s="144"/>
    </row>
    <row r="828">
      <c r="A828" s="102"/>
      <c r="I828" s="144"/>
    </row>
    <row r="829">
      <c r="A829" s="102"/>
      <c r="I829" s="144"/>
    </row>
    <row r="830">
      <c r="A830" s="102"/>
      <c r="I830" s="144"/>
    </row>
    <row r="831">
      <c r="A831" s="102"/>
      <c r="I831" s="144"/>
    </row>
    <row r="832">
      <c r="A832" s="102"/>
      <c r="I832" s="144"/>
    </row>
    <row r="833">
      <c r="A833" s="102"/>
      <c r="I833" s="144"/>
    </row>
    <row r="834">
      <c r="A834" s="102"/>
      <c r="I834" s="144"/>
    </row>
    <row r="835">
      <c r="A835" s="102"/>
      <c r="I835" s="144"/>
    </row>
    <row r="836">
      <c r="A836" s="102"/>
      <c r="I836" s="144"/>
    </row>
    <row r="837">
      <c r="A837" s="102"/>
      <c r="I837" s="144"/>
    </row>
    <row r="838">
      <c r="A838" s="102"/>
      <c r="I838" s="144"/>
    </row>
    <row r="839">
      <c r="A839" s="102"/>
      <c r="I839" s="144"/>
    </row>
    <row r="840">
      <c r="A840" s="102"/>
      <c r="I840" s="144"/>
    </row>
    <row r="841">
      <c r="A841" s="102"/>
      <c r="I841" s="144"/>
    </row>
    <row r="842">
      <c r="A842" s="102"/>
      <c r="I842" s="144"/>
    </row>
    <row r="843">
      <c r="A843" s="102"/>
      <c r="I843" s="144"/>
    </row>
    <row r="844">
      <c r="A844" s="102"/>
      <c r="I844" s="144"/>
    </row>
    <row r="845">
      <c r="A845" s="102"/>
      <c r="I845" s="144"/>
    </row>
    <row r="846">
      <c r="A846" s="102"/>
      <c r="I846" s="144"/>
    </row>
    <row r="847">
      <c r="A847" s="102"/>
      <c r="I847" s="144"/>
    </row>
    <row r="848">
      <c r="A848" s="102"/>
      <c r="I848" s="144"/>
    </row>
    <row r="849">
      <c r="A849" s="102"/>
      <c r="I849" s="144"/>
    </row>
    <row r="850">
      <c r="A850" s="102"/>
      <c r="I850" s="144"/>
    </row>
    <row r="851">
      <c r="A851" s="102"/>
      <c r="I851" s="144"/>
    </row>
    <row r="852">
      <c r="A852" s="102"/>
      <c r="I852" s="144"/>
    </row>
    <row r="853">
      <c r="A853" s="102"/>
      <c r="I853" s="144"/>
    </row>
    <row r="854">
      <c r="A854" s="102"/>
      <c r="I854" s="144"/>
    </row>
    <row r="855">
      <c r="A855" s="102"/>
      <c r="I855" s="144"/>
    </row>
    <row r="856">
      <c r="A856" s="102"/>
      <c r="I856" s="144"/>
    </row>
    <row r="857">
      <c r="A857" s="102"/>
      <c r="I857" s="144"/>
    </row>
    <row r="858">
      <c r="A858" s="102"/>
      <c r="I858" s="144"/>
    </row>
    <row r="859">
      <c r="A859" s="102"/>
      <c r="I859" s="144"/>
    </row>
    <row r="860">
      <c r="A860" s="102"/>
      <c r="I860" s="144"/>
    </row>
    <row r="861">
      <c r="A861" s="102"/>
      <c r="I861" s="144"/>
    </row>
    <row r="862">
      <c r="A862" s="102"/>
      <c r="I862" s="144"/>
    </row>
    <row r="863">
      <c r="A863" s="102"/>
      <c r="I863" s="144"/>
    </row>
    <row r="864">
      <c r="A864" s="102"/>
      <c r="I864" s="144"/>
    </row>
    <row r="865">
      <c r="A865" s="102"/>
      <c r="I865" s="144"/>
    </row>
    <row r="866">
      <c r="A866" s="102"/>
      <c r="I866" s="144"/>
    </row>
    <row r="867">
      <c r="A867" s="102"/>
      <c r="I867" s="144"/>
    </row>
    <row r="868">
      <c r="A868" s="102"/>
      <c r="I868" s="144"/>
    </row>
    <row r="869">
      <c r="A869" s="102"/>
      <c r="I869" s="144"/>
    </row>
    <row r="870">
      <c r="A870" s="102"/>
      <c r="I870" s="144"/>
    </row>
    <row r="871">
      <c r="A871" s="102"/>
      <c r="I871" s="144"/>
    </row>
    <row r="872">
      <c r="A872" s="102"/>
      <c r="I872" s="144"/>
    </row>
    <row r="873">
      <c r="A873" s="102"/>
      <c r="I873" s="144"/>
    </row>
    <row r="874">
      <c r="A874" s="102"/>
      <c r="I874" s="144"/>
    </row>
    <row r="875">
      <c r="A875" s="102"/>
      <c r="I875" s="144"/>
    </row>
    <row r="876">
      <c r="A876" s="102"/>
      <c r="I876" s="144"/>
    </row>
    <row r="877">
      <c r="A877" s="102"/>
      <c r="I877" s="144"/>
    </row>
    <row r="878">
      <c r="A878" s="102"/>
      <c r="I878" s="144"/>
    </row>
    <row r="879">
      <c r="A879" s="102"/>
      <c r="I879" s="144"/>
    </row>
    <row r="880">
      <c r="A880" s="102"/>
      <c r="I880" s="144"/>
    </row>
    <row r="881">
      <c r="A881" s="102"/>
      <c r="I881" s="144"/>
    </row>
    <row r="882">
      <c r="A882" s="102"/>
      <c r="I882" s="144"/>
    </row>
    <row r="883">
      <c r="A883" s="102"/>
      <c r="I883" s="144"/>
    </row>
    <row r="884">
      <c r="A884" s="102"/>
      <c r="I884" s="144"/>
    </row>
    <row r="885">
      <c r="A885" s="102"/>
      <c r="I885" s="144"/>
    </row>
    <row r="886">
      <c r="A886" s="102"/>
      <c r="I886" s="144"/>
    </row>
    <row r="887">
      <c r="A887" s="102"/>
      <c r="I887" s="144"/>
    </row>
    <row r="888">
      <c r="A888" s="102"/>
      <c r="I888" s="144"/>
    </row>
    <row r="889">
      <c r="A889" s="102"/>
      <c r="I889" s="144"/>
    </row>
    <row r="890">
      <c r="A890" s="102"/>
      <c r="I890" s="144"/>
    </row>
    <row r="891">
      <c r="A891" s="102"/>
      <c r="I891" s="144"/>
    </row>
    <row r="892">
      <c r="A892" s="102"/>
      <c r="I892" s="144"/>
    </row>
    <row r="893">
      <c r="A893" s="102"/>
      <c r="I893" s="144"/>
    </row>
    <row r="894">
      <c r="A894" s="102"/>
      <c r="I894" s="144"/>
    </row>
    <row r="895">
      <c r="A895" s="102"/>
      <c r="I895" s="144"/>
    </row>
    <row r="896">
      <c r="A896" s="102"/>
      <c r="I896" s="144"/>
    </row>
    <row r="897">
      <c r="A897" s="102"/>
      <c r="I897" s="144"/>
    </row>
    <row r="898">
      <c r="A898" s="102"/>
      <c r="I898" s="144"/>
    </row>
    <row r="899">
      <c r="A899" s="102"/>
      <c r="I899" s="144"/>
    </row>
    <row r="900">
      <c r="A900" s="102"/>
      <c r="I900" s="144"/>
    </row>
    <row r="901">
      <c r="A901" s="102"/>
      <c r="I901" s="144"/>
    </row>
    <row r="902">
      <c r="A902" s="102"/>
      <c r="I902" s="144"/>
    </row>
    <row r="903">
      <c r="A903" s="102"/>
      <c r="I903" s="144"/>
    </row>
    <row r="904">
      <c r="A904" s="102"/>
      <c r="I904" s="144"/>
    </row>
    <row r="905">
      <c r="A905" s="102"/>
      <c r="I905" s="144"/>
    </row>
    <row r="906">
      <c r="A906" s="102"/>
      <c r="I906" s="144"/>
    </row>
    <row r="907">
      <c r="A907" s="102"/>
      <c r="I907" s="144"/>
    </row>
    <row r="908">
      <c r="A908" s="102"/>
      <c r="I908" s="144"/>
    </row>
    <row r="909">
      <c r="A909" s="102"/>
      <c r="I909" s="144"/>
    </row>
    <row r="910">
      <c r="A910" s="102"/>
      <c r="I910" s="144"/>
    </row>
    <row r="911">
      <c r="A911" s="102"/>
      <c r="I911" s="144"/>
    </row>
    <row r="912">
      <c r="A912" s="102"/>
      <c r="I912" s="144"/>
    </row>
    <row r="913">
      <c r="A913" s="102"/>
      <c r="I913" s="144"/>
    </row>
    <row r="914">
      <c r="A914" s="102"/>
      <c r="I914" s="144"/>
    </row>
    <row r="915">
      <c r="A915" s="102"/>
      <c r="I915" s="144"/>
    </row>
    <row r="916">
      <c r="A916" s="102"/>
      <c r="I916" s="144"/>
    </row>
    <row r="917">
      <c r="A917" s="102"/>
      <c r="I917" s="144"/>
    </row>
    <row r="918">
      <c r="A918" s="102"/>
      <c r="I918" s="144"/>
    </row>
    <row r="919">
      <c r="A919" s="102"/>
      <c r="I919" s="144"/>
    </row>
    <row r="920">
      <c r="A920" s="102"/>
      <c r="I920" s="144"/>
    </row>
    <row r="921">
      <c r="A921" s="102"/>
      <c r="I921" s="144"/>
    </row>
    <row r="922">
      <c r="A922" s="102"/>
      <c r="I922" s="144"/>
    </row>
    <row r="923">
      <c r="A923" s="102"/>
      <c r="I923" s="144"/>
    </row>
    <row r="924">
      <c r="A924" s="102"/>
      <c r="I924" s="144"/>
    </row>
    <row r="925">
      <c r="A925" s="102"/>
      <c r="I925" s="144"/>
    </row>
    <row r="926">
      <c r="A926" s="102"/>
      <c r="I926" s="144"/>
    </row>
    <row r="927">
      <c r="A927" s="102"/>
      <c r="I927" s="144"/>
    </row>
    <row r="928">
      <c r="A928" s="102"/>
      <c r="I928" s="144"/>
    </row>
    <row r="929">
      <c r="A929" s="102"/>
      <c r="I929" s="144"/>
    </row>
    <row r="930">
      <c r="A930" s="102"/>
      <c r="I930" s="144"/>
    </row>
    <row r="931">
      <c r="A931" s="102"/>
      <c r="I931" s="144"/>
    </row>
    <row r="932">
      <c r="A932" s="102"/>
      <c r="I932" s="144"/>
    </row>
    <row r="933">
      <c r="A933" s="102"/>
      <c r="I933" s="144"/>
    </row>
    <row r="934">
      <c r="A934" s="102"/>
      <c r="I934" s="144"/>
    </row>
    <row r="935">
      <c r="A935" s="102"/>
      <c r="I935" s="144"/>
    </row>
    <row r="936">
      <c r="A936" s="102"/>
      <c r="I936" s="144"/>
    </row>
    <row r="937">
      <c r="A937" s="102"/>
      <c r="I937" s="144"/>
    </row>
    <row r="938">
      <c r="A938" s="102"/>
      <c r="I938" s="144"/>
    </row>
    <row r="939">
      <c r="A939" s="102"/>
      <c r="I939" s="144"/>
    </row>
    <row r="940">
      <c r="A940" s="102"/>
      <c r="I940" s="144"/>
    </row>
    <row r="941">
      <c r="A941" s="102"/>
      <c r="I941" s="144"/>
    </row>
    <row r="942">
      <c r="A942" s="102"/>
      <c r="I942" s="144"/>
    </row>
    <row r="943">
      <c r="A943" s="102"/>
      <c r="I943" s="144"/>
    </row>
    <row r="944">
      <c r="A944" s="102"/>
      <c r="I944" s="144"/>
    </row>
    <row r="945">
      <c r="A945" s="102"/>
      <c r="I945" s="144"/>
    </row>
    <row r="946">
      <c r="A946" s="102"/>
      <c r="I946" s="144"/>
    </row>
    <row r="947">
      <c r="A947" s="102"/>
      <c r="I947" s="144"/>
    </row>
    <row r="948">
      <c r="A948" s="102"/>
      <c r="I948" s="144"/>
    </row>
    <row r="949">
      <c r="A949" s="102"/>
      <c r="I949" s="144"/>
    </row>
    <row r="950">
      <c r="A950" s="102"/>
      <c r="I950" s="144"/>
    </row>
    <row r="951">
      <c r="A951" s="102"/>
      <c r="I951" s="144"/>
    </row>
    <row r="952">
      <c r="A952" s="102"/>
      <c r="I952" s="144"/>
    </row>
    <row r="953">
      <c r="A953" s="102"/>
      <c r="I953" s="144"/>
    </row>
    <row r="954">
      <c r="A954" s="102"/>
      <c r="I954" s="144"/>
    </row>
    <row r="955">
      <c r="A955" s="102"/>
      <c r="I955" s="144"/>
    </row>
    <row r="956">
      <c r="A956" s="102"/>
      <c r="I956" s="144"/>
    </row>
    <row r="957">
      <c r="A957" s="102"/>
      <c r="I957" s="144"/>
    </row>
    <row r="958">
      <c r="A958" s="102"/>
      <c r="I958" s="144"/>
    </row>
    <row r="959">
      <c r="A959" s="102"/>
      <c r="I959" s="144"/>
    </row>
    <row r="960">
      <c r="A960" s="102"/>
      <c r="I960" s="144"/>
    </row>
    <row r="961">
      <c r="A961" s="102"/>
      <c r="I961" s="144"/>
    </row>
    <row r="962">
      <c r="A962" s="102"/>
      <c r="I962" s="144"/>
    </row>
    <row r="963">
      <c r="A963" s="102"/>
      <c r="I963" s="144"/>
    </row>
    <row r="964">
      <c r="A964" s="102"/>
      <c r="I964" s="144"/>
    </row>
    <row r="965">
      <c r="A965" s="102"/>
      <c r="I965" s="144"/>
    </row>
    <row r="966">
      <c r="A966" s="102"/>
      <c r="I966" s="144"/>
    </row>
    <row r="967">
      <c r="A967" s="102"/>
      <c r="I967" s="144"/>
    </row>
    <row r="968">
      <c r="A968" s="102"/>
      <c r="I968" s="144"/>
    </row>
    <row r="969">
      <c r="A969" s="102"/>
      <c r="I969" s="144"/>
    </row>
    <row r="970">
      <c r="A970" s="102"/>
      <c r="I970" s="144"/>
    </row>
    <row r="971">
      <c r="A971" s="102"/>
      <c r="I971" s="144"/>
    </row>
    <row r="972">
      <c r="A972" s="102"/>
      <c r="I972" s="144"/>
    </row>
    <row r="973">
      <c r="A973" s="102"/>
      <c r="I973" s="144"/>
    </row>
    <row r="974">
      <c r="A974" s="102"/>
      <c r="I974" s="144"/>
    </row>
    <row r="975">
      <c r="A975" s="102"/>
      <c r="I975" s="144"/>
    </row>
    <row r="976">
      <c r="A976" s="102"/>
      <c r="I976" s="144"/>
    </row>
    <row r="977">
      <c r="A977" s="102"/>
      <c r="I977" s="144"/>
    </row>
    <row r="978">
      <c r="A978" s="102"/>
      <c r="I978" s="144"/>
    </row>
    <row r="979">
      <c r="A979" s="102"/>
      <c r="I979" s="144"/>
    </row>
    <row r="980">
      <c r="A980" s="102"/>
      <c r="I980" s="144"/>
    </row>
    <row r="981">
      <c r="A981" s="102"/>
      <c r="I981" s="144"/>
    </row>
    <row r="982">
      <c r="A982" s="102"/>
      <c r="I982" s="144"/>
    </row>
    <row r="983">
      <c r="A983" s="102"/>
      <c r="I983" s="144"/>
    </row>
    <row r="984">
      <c r="A984" s="102"/>
      <c r="I984" s="144"/>
    </row>
    <row r="985">
      <c r="A985" s="102"/>
      <c r="I985" s="144"/>
    </row>
    <row r="986">
      <c r="A986" s="102"/>
      <c r="I986" s="144"/>
    </row>
    <row r="987">
      <c r="A987" s="102"/>
      <c r="I987" s="144"/>
    </row>
    <row r="988">
      <c r="A988" s="102"/>
      <c r="I988" s="144"/>
    </row>
    <row r="989">
      <c r="A989" s="102"/>
      <c r="I989" s="144"/>
    </row>
    <row r="990">
      <c r="A990" s="102"/>
      <c r="I990" s="144"/>
    </row>
    <row r="991">
      <c r="A991" s="102"/>
      <c r="I991" s="144"/>
    </row>
    <row r="992">
      <c r="A992" s="102"/>
      <c r="I992" s="144"/>
    </row>
    <row r="993">
      <c r="A993" s="102"/>
      <c r="I993" s="144"/>
    </row>
    <row r="994">
      <c r="A994" s="102"/>
      <c r="I994" s="144"/>
    </row>
    <row r="995">
      <c r="A995" s="102"/>
      <c r="I995" s="144"/>
    </row>
    <row r="996">
      <c r="A996" s="102"/>
      <c r="I996" s="144"/>
    </row>
    <row r="997">
      <c r="A997" s="102"/>
      <c r="I997" s="144"/>
    </row>
    <row r="998">
      <c r="A998" s="102"/>
      <c r="I998" s="144"/>
    </row>
    <row r="999">
      <c r="A999" s="102"/>
      <c r="I999" s="144"/>
    </row>
    <row r="1000">
      <c r="A1000" s="102"/>
      <c r="I1000" s="144"/>
    </row>
    <row r="1001">
      <c r="A1001" s="102"/>
      <c r="I1001" s="144"/>
    </row>
    <row r="1002">
      <c r="A1002" s="102"/>
      <c r="I1002" s="144"/>
    </row>
    <row r="1003">
      <c r="A1003" s="102"/>
      <c r="I1003" s="144"/>
    </row>
    <row r="1004">
      <c r="A1004" s="102"/>
      <c r="I1004" s="144"/>
    </row>
    <row r="1005">
      <c r="A1005" s="102"/>
      <c r="I1005" s="144"/>
    </row>
    <row r="1006">
      <c r="A1006" s="102"/>
      <c r="I1006" s="144"/>
    </row>
    <row r="1007">
      <c r="A1007" s="102"/>
      <c r="I1007" s="144"/>
    </row>
    <row r="1008">
      <c r="A1008" s="102"/>
      <c r="I1008" s="144"/>
    </row>
    <row r="1009">
      <c r="A1009" s="102"/>
      <c r="I1009" s="144"/>
    </row>
    <row r="1010">
      <c r="A1010" s="102"/>
      <c r="I1010" s="144"/>
    </row>
    <row r="1011">
      <c r="A1011" s="102"/>
      <c r="I1011" s="144"/>
    </row>
    <row r="1012">
      <c r="A1012" s="102"/>
      <c r="I1012" s="144"/>
    </row>
    <row r="1013">
      <c r="A1013" s="102"/>
      <c r="I1013" s="144"/>
    </row>
    <row r="1014">
      <c r="A1014" s="102"/>
      <c r="I1014" s="144"/>
    </row>
    <row r="1015">
      <c r="A1015" s="102"/>
      <c r="I1015" s="144"/>
    </row>
    <row r="1016">
      <c r="A1016" s="102"/>
      <c r="I1016" s="144"/>
    </row>
    <row r="1017">
      <c r="A1017" s="102"/>
      <c r="I1017" s="144"/>
    </row>
    <row r="1018">
      <c r="A1018" s="102"/>
      <c r="I1018" s="144"/>
    </row>
    <row r="1019">
      <c r="A1019" s="102"/>
      <c r="I1019" s="144"/>
    </row>
    <row r="1020">
      <c r="A1020" s="102"/>
      <c r="I1020" s="144"/>
    </row>
    <row r="1021">
      <c r="A1021" s="102"/>
      <c r="I1021" s="144"/>
    </row>
    <row r="1022">
      <c r="A1022" s="102"/>
      <c r="I1022" s="144"/>
    </row>
    <row r="1023">
      <c r="A1023" s="102"/>
      <c r="I1023" s="144"/>
    </row>
    <row r="1024">
      <c r="A1024" s="102"/>
      <c r="I1024" s="144"/>
    </row>
    <row r="1025">
      <c r="A1025" s="102"/>
      <c r="I1025" s="144"/>
    </row>
    <row r="1026">
      <c r="A1026" s="102"/>
      <c r="I1026" s="144"/>
    </row>
    <row r="1027">
      <c r="A1027" s="102"/>
      <c r="I1027" s="144"/>
    </row>
    <row r="1028">
      <c r="A1028" s="102"/>
      <c r="I1028" s="144"/>
    </row>
    <row r="1029">
      <c r="A1029" s="102"/>
      <c r="I1029" s="144"/>
    </row>
    <row r="1030">
      <c r="A1030" s="102"/>
      <c r="I1030" s="144"/>
    </row>
    <row r="1031">
      <c r="A1031" s="102"/>
      <c r="I1031" s="144"/>
    </row>
    <row r="1032">
      <c r="A1032" s="102"/>
      <c r="I1032" s="144"/>
    </row>
    <row r="1033">
      <c r="A1033" s="102"/>
      <c r="I1033" s="144"/>
    </row>
    <row r="1034">
      <c r="A1034" s="102"/>
      <c r="I1034" s="144"/>
    </row>
    <row r="1035">
      <c r="A1035" s="102"/>
      <c r="I1035" s="144"/>
    </row>
    <row r="1036">
      <c r="A1036" s="102"/>
      <c r="I1036" s="144"/>
    </row>
    <row r="1037">
      <c r="A1037" s="102"/>
      <c r="I1037" s="144"/>
    </row>
    <row r="1038">
      <c r="A1038" s="102"/>
      <c r="I1038" s="144"/>
    </row>
    <row r="1039">
      <c r="A1039" s="102"/>
      <c r="I1039" s="144"/>
    </row>
    <row r="1040">
      <c r="A1040" s="102"/>
      <c r="I1040" s="144"/>
    </row>
    <row r="1041">
      <c r="A1041" s="102"/>
      <c r="I1041" s="144"/>
    </row>
    <row r="1042">
      <c r="A1042" s="102"/>
      <c r="I1042" s="144"/>
    </row>
    <row r="1043">
      <c r="A1043" s="102"/>
      <c r="I1043" s="144"/>
    </row>
    <row r="1044">
      <c r="A1044" s="102"/>
      <c r="I1044" s="144"/>
    </row>
    <row r="1045">
      <c r="A1045" s="102"/>
      <c r="I1045" s="144"/>
    </row>
    <row r="1046">
      <c r="A1046" s="102"/>
      <c r="I1046" s="144"/>
    </row>
    <row r="1047">
      <c r="A1047" s="102"/>
      <c r="I1047" s="144"/>
    </row>
    <row r="1048">
      <c r="A1048" s="102"/>
      <c r="I1048" s="144"/>
    </row>
    <row r="1049">
      <c r="A1049" s="102"/>
      <c r="I1049" s="144"/>
    </row>
    <row r="1050">
      <c r="A1050" s="102"/>
      <c r="I1050" s="144"/>
    </row>
    <row r="1051">
      <c r="A1051" s="102"/>
      <c r="I1051" s="144"/>
    </row>
    <row r="1052">
      <c r="A1052" s="102"/>
      <c r="I1052" s="144"/>
    </row>
    <row r="1053">
      <c r="A1053" s="102"/>
      <c r="I1053" s="144"/>
    </row>
    <row r="1054">
      <c r="A1054" s="102"/>
      <c r="I1054" s="144"/>
    </row>
    <row r="1055">
      <c r="A1055" s="102"/>
      <c r="I1055" s="144"/>
    </row>
    <row r="1056">
      <c r="A1056" s="102"/>
      <c r="I1056" s="144"/>
    </row>
    <row r="1057">
      <c r="A1057" s="102"/>
      <c r="I1057" s="144"/>
    </row>
    <row r="1058">
      <c r="A1058" s="102"/>
      <c r="I1058" s="144"/>
    </row>
    <row r="1059">
      <c r="A1059" s="102"/>
      <c r="I1059" s="144"/>
    </row>
    <row r="1060">
      <c r="A1060" s="102"/>
      <c r="I1060" s="144"/>
    </row>
    <row r="1061">
      <c r="A1061" s="102"/>
      <c r="I1061" s="144"/>
    </row>
    <row r="1062">
      <c r="A1062" s="102"/>
      <c r="I1062" s="144"/>
    </row>
    <row r="1063">
      <c r="A1063" s="102"/>
      <c r="I1063" s="144"/>
    </row>
    <row r="1064">
      <c r="A1064" s="102"/>
      <c r="I1064" s="144"/>
    </row>
    <row r="1065">
      <c r="A1065" s="102"/>
      <c r="I1065" s="144"/>
    </row>
    <row r="1066">
      <c r="A1066" s="102"/>
      <c r="I1066" s="144"/>
    </row>
    <row r="1067">
      <c r="A1067" s="102"/>
      <c r="I1067" s="144"/>
    </row>
    <row r="1068">
      <c r="A1068" s="102"/>
      <c r="I1068" s="144"/>
    </row>
    <row r="1069">
      <c r="A1069" s="102"/>
      <c r="I1069" s="144"/>
    </row>
    <row r="1070">
      <c r="A1070" s="102"/>
      <c r="I1070" s="144"/>
    </row>
    <row r="1071">
      <c r="A1071" s="102"/>
      <c r="I1071" s="144"/>
    </row>
    <row r="1072">
      <c r="A1072" s="102"/>
      <c r="I1072" s="144"/>
    </row>
    <row r="1073">
      <c r="A1073" s="102"/>
      <c r="I1073" s="144"/>
    </row>
    <row r="1074">
      <c r="A1074" s="102"/>
      <c r="I1074" s="144"/>
    </row>
    <row r="1075">
      <c r="A1075" s="102"/>
      <c r="I1075" s="144"/>
    </row>
    <row r="1076">
      <c r="A1076" s="102"/>
      <c r="I1076" s="144"/>
    </row>
    <row r="1077">
      <c r="A1077" s="102"/>
      <c r="I1077" s="144"/>
    </row>
    <row r="1078">
      <c r="A1078" s="102"/>
      <c r="I1078" s="144"/>
    </row>
    <row r="1079">
      <c r="A1079" s="102"/>
      <c r="I1079" s="144"/>
    </row>
    <row r="1080">
      <c r="A1080" s="102"/>
      <c r="I1080" s="144"/>
    </row>
    <row r="1081">
      <c r="A1081" s="102"/>
      <c r="I1081" s="144"/>
    </row>
    <row r="1082">
      <c r="A1082" s="102"/>
      <c r="I1082" s="144"/>
    </row>
    <row r="1083">
      <c r="A1083" s="102"/>
      <c r="I1083" s="144"/>
    </row>
    <row r="1084">
      <c r="A1084" s="102"/>
      <c r="I1084" s="144"/>
    </row>
    <row r="1085">
      <c r="A1085" s="102"/>
      <c r="I1085" s="144"/>
    </row>
    <row r="1086">
      <c r="A1086" s="102"/>
      <c r="I1086" s="144"/>
    </row>
    <row r="1087">
      <c r="A1087" s="102"/>
      <c r="I1087" s="144"/>
    </row>
    <row r="1088">
      <c r="A1088" s="102"/>
      <c r="I1088" s="144"/>
    </row>
    <row r="1089">
      <c r="A1089" s="102"/>
      <c r="I1089" s="144"/>
    </row>
    <row r="1090">
      <c r="A1090" s="102"/>
      <c r="I1090" s="144"/>
    </row>
    <row r="1091">
      <c r="A1091" s="102"/>
      <c r="I1091" s="144"/>
    </row>
    <row r="1092">
      <c r="A1092" s="102"/>
      <c r="I1092" s="144"/>
    </row>
    <row r="1093">
      <c r="A1093" s="102"/>
      <c r="I1093" s="144"/>
    </row>
    <row r="1094">
      <c r="A1094" s="102"/>
      <c r="I1094" s="144"/>
    </row>
    <row r="1095">
      <c r="A1095" s="102"/>
      <c r="I1095" s="144"/>
    </row>
    <row r="1096">
      <c r="A1096" s="102"/>
      <c r="I1096" s="144"/>
    </row>
    <row r="1097">
      <c r="A1097" s="102"/>
      <c r="I1097" s="144"/>
    </row>
    <row r="1098">
      <c r="A1098" s="102"/>
      <c r="I1098" s="144"/>
    </row>
    <row r="1099">
      <c r="A1099" s="102"/>
      <c r="I1099" s="144"/>
    </row>
    <row r="1100">
      <c r="A1100" s="102"/>
      <c r="I1100" s="144"/>
    </row>
    <row r="1101">
      <c r="A1101" s="102"/>
      <c r="I1101" s="144"/>
    </row>
    <row r="1102">
      <c r="A1102" s="102"/>
      <c r="I1102" s="144"/>
    </row>
    <row r="1103">
      <c r="A1103" s="102"/>
      <c r="I1103" s="144"/>
    </row>
    <row r="1104">
      <c r="A1104" s="102"/>
      <c r="I1104" s="144"/>
    </row>
    <row r="1105">
      <c r="A1105" s="102"/>
      <c r="I1105" s="144"/>
    </row>
    <row r="1106">
      <c r="A1106" s="102"/>
      <c r="I1106" s="144"/>
    </row>
    <row r="1107">
      <c r="A1107" s="102"/>
      <c r="I1107" s="144"/>
    </row>
    <row r="1108">
      <c r="A1108" s="102"/>
      <c r="I1108" s="144"/>
    </row>
    <row r="1109">
      <c r="A1109" s="102"/>
      <c r="I1109" s="144"/>
    </row>
    <row r="1110">
      <c r="A1110" s="102"/>
      <c r="I1110" s="144"/>
    </row>
    <row r="1111">
      <c r="A1111" s="102"/>
      <c r="I1111" s="144"/>
    </row>
    <row r="1112">
      <c r="A1112" s="102"/>
      <c r="I1112" s="144"/>
    </row>
    <row r="1113">
      <c r="A1113" s="102"/>
      <c r="I1113" s="144"/>
    </row>
    <row r="1114">
      <c r="A1114" s="102"/>
      <c r="I1114" s="144"/>
    </row>
    <row r="1115">
      <c r="A1115" s="102"/>
      <c r="I1115" s="144"/>
    </row>
    <row r="1116">
      <c r="A1116" s="102"/>
      <c r="I1116" s="144"/>
    </row>
  </sheetData>
  <conditionalFormatting sqref="E490 E576:E577">
    <cfRule type="expression" dxfId="0" priority="1">
      <formula>D490</formula>
    </cfRule>
  </conditionalFormatting>
  <conditionalFormatting sqref="E325:E393 M325:M393 E396:E413 M396:M469 E426:E469 E472:E554 M472:M554 E557:E634 M557:M634">
    <cfRule type="expression" dxfId="0" priority="2">
      <formula>E325/D325=1</formula>
    </cfRule>
  </conditionalFormatting>
  <conditionalFormatting sqref="C1:C469 G1:G391 K1:K469 O1:O391 G396:G469 O396:O469 C472:C554 G472:G554 K472:K554 O472:O554 C557:C621 G557:G634 K557:K634 O557:O634 C624:C634">
    <cfRule type="cellIs" dxfId="0" priority="3" operator="equal">
      <formula>1</formula>
    </cfRule>
  </conditionalFormatting>
  <conditionalFormatting sqref="C324:C393 G324:G393 K324:K393 O324:O393">
    <cfRule type="cellIs" dxfId="0" priority="4" operator="equal">
      <formula>1</formula>
    </cfRule>
  </conditionalFormatting>
  <conditionalFormatting sqref="C1:C393 G1:G393 K1:K393 O1:O393 C396:C469 G396:G469 K396:K469 O396:O469 C472:C554 G472:G554 K472:K554 O472:O554 C557:C621 G557:G634 K557:K634 O557:O634 C624:C634">
    <cfRule type="cellIs" dxfId="1" priority="5" operator="equal">
      <formula>0.5</formula>
    </cfRule>
  </conditionalFormatting>
  <conditionalFormatting sqref="E324:E393 M324:M393">
    <cfRule type="expression" dxfId="0" priority="6">
      <formula>E324/D324=1</formula>
    </cfRule>
  </conditionalFormatting>
  <conditionalFormatting sqref="F339">
    <cfRule type="notContainsBlanks" dxfId="2" priority="7">
      <formula>LEN(TRIM(F339))&gt;0</formula>
    </cfRule>
  </conditionalFormatting>
  <conditionalFormatting sqref="G14">
    <cfRule type="notContainsBlanks" dxfId="2" priority="8">
      <formula>LEN(TRIM(G14))&gt;0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13"/>
    <col customWidth="1" min="2" max="2" width="7.0"/>
    <col customWidth="1" min="3" max="3" width="6.75"/>
    <col customWidth="1" min="4" max="4" width="5.5"/>
    <col customWidth="1" min="5" max="5" width="5.13"/>
    <col customWidth="1" min="6" max="6" width="3.88"/>
    <col customWidth="1" min="7" max="7" width="5.13"/>
    <col customWidth="1" min="8" max="8" width="44.63"/>
    <col customWidth="1" min="9" max="9" width="6.0"/>
    <col customWidth="1" min="10" max="10" width="5.13"/>
    <col customWidth="1" min="11" max="11" width="5.63"/>
    <col customWidth="1" min="12" max="12" width="4.88"/>
    <col customWidth="1" min="13" max="13" width="4.5"/>
    <col customWidth="1" min="14" max="14" width="6.5"/>
  </cols>
  <sheetData>
    <row r="1">
      <c r="A1" s="41" t="s">
        <v>26</v>
      </c>
      <c r="B1" s="42"/>
      <c r="C1" s="42"/>
      <c r="D1" s="42"/>
      <c r="E1" s="42"/>
      <c r="F1" s="42"/>
      <c r="G1" s="42"/>
      <c r="H1" s="43"/>
      <c r="I1" s="42"/>
      <c r="J1" s="42"/>
      <c r="K1" s="42"/>
      <c r="L1" s="42"/>
      <c r="O1" s="44"/>
      <c r="P1" s="44"/>
      <c r="Q1" s="44"/>
      <c r="R1" s="44"/>
      <c r="S1" s="44"/>
      <c r="T1" s="44"/>
      <c r="U1" s="44"/>
      <c r="V1" s="44"/>
      <c r="W1" s="44"/>
      <c r="X1" s="44"/>
    </row>
    <row r="2">
      <c r="A2" s="45" t="s">
        <v>27</v>
      </c>
      <c r="B2" s="46" t="str">
        <f t="shared" ref="B2:G2" si="1">sumUpToRowWithEnd(B13:B1145)</f>
        <v>Loading...</v>
      </c>
      <c r="C2" s="47" t="str">
        <f t="shared" si="1"/>
        <v>Loading...</v>
      </c>
      <c r="D2" s="47" t="str">
        <f t="shared" si="1"/>
        <v>Loading...</v>
      </c>
      <c r="E2" s="47" t="str">
        <f t="shared" si="1"/>
        <v>Loading...</v>
      </c>
      <c r="F2" s="47" t="str">
        <f t="shared" si="1"/>
        <v>Loading...</v>
      </c>
      <c r="G2" s="47" t="str">
        <f t="shared" si="1"/>
        <v>Loading...</v>
      </c>
      <c r="H2" s="49"/>
      <c r="I2" s="47" t="str">
        <f t="shared" ref="I2:N2" si="2">sumUpToRowWithEnd(I13:I1145)</f>
        <v>Loading...</v>
      </c>
      <c r="J2" s="47" t="str">
        <f t="shared" si="2"/>
        <v>Loading...</v>
      </c>
      <c r="K2" s="47" t="str">
        <f t="shared" si="2"/>
        <v>Loading...</v>
      </c>
      <c r="L2" s="47" t="str">
        <f t="shared" si="2"/>
        <v>Loading...</v>
      </c>
      <c r="M2" s="126" t="str">
        <f t="shared" si="2"/>
        <v>Loading...</v>
      </c>
      <c r="N2" s="126" t="str">
        <f t="shared" si="2"/>
        <v>Loading...</v>
      </c>
    </row>
    <row r="3">
      <c r="A3" s="51" t="s">
        <v>28</v>
      </c>
      <c r="B3" s="52" t="str">
        <f>J2/I2</f>
        <v>Loading...</v>
      </c>
      <c r="C3" s="48"/>
      <c r="D3" s="48"/>
      <c r="E3" s="48"/>
      <c r="F3" s="48"/>
      <c r="G3" s="48"/>
      <c r="H3" s="49"/>
      <c r="I3" s="48"/>
      <c r="J3" s="48"/>
      <c r="K3" s="48"/>
      <c r="L3" s="48"/>
      <c r="M3" s="12"/>
      <c r="N3" s="12"/>
    </row>
    <row r="4">
      <c r="A4" s="51" t="s">
        <v>29</v>
      </c>
      <c r="B4" s="52" t="str">
        <f>C2/B2</f>
        <v>Loading...</v>
      </c>
      <c r="C4" s="48"/>
      <c r="D4" s="48"/>
      <c r="E4" s="48"/>
      <c r="F4" s="48"/>
      <c r="G4" s="48"/>
      <c r="H4" s="49"/>
      <c r="I4" s="48"/>
      <c r="J4" s="48"/>
      <c r="K4" s="48"/>
      <c r="L4" s="48"/>
      <c r="M4" s="12"/>
      <c r="N4" s="12"/>
    </row>
    <row r="5">
      <c r="A5" s="51" t="s">
        <v>30</v>
      </c>
      <c r="B5" s="52" t="str">
        <f>2*B3*B4/(B3+B4)</f>
        <v>Loading...</v>
      </c>
      <c r="C5" s="48"/>
      <c r="D5" s="48"/>
      <c r="E5" s="48"/>
      <c r="F5" s="48"/>
      <c r="G5" s="48"/>
      <c r="H5" s="49"/>
      <c r="I5" s="48"/>
      <c r="J5" s="48"/>
      <c r="K5" s="48"/>
      <c r="L5" s="48"/>
      <c r="M5" s="12"/>
      <c r="N5" s="12"/>
    </row>
    <row r="6">
      <c r="A6" s="51" t="s">
        <v>31</v>
      </c>
      <c r="B6" s="52" t="str">
        <f>L2/K2</f>
        <v>Loading...</v>
      </c>
      <c r="C6" s="48"/>
      <c r="D6" s="48"/>
      <c r="E6" s="48"/>
      <c r="F6" s="48"/>
      <c r="G6" s="48"/>
      <c r="H6" s="49"/>
      <c r="I6" s="48"/>
      <c r="J6" s="48"/>
      <c r="K6" s="48"/>
      <c r="L6" s="48"/>
      <c r="M6" s="12"/>
      <c r="N6" s="12"/>
    </row>
    <row r="7">
      <c r="A7" s="51" t="s">
        <v>32</v>
      </c>
      <c r="B7" s="52" t="str">
        <f>E2/D2</f>
        <v>Loading...</v>
      </c>
      <c r="C7" s="48"/>
      <c r="D7" s="48"/>
      <c r="E7" s="48"/>
      <c r="F7" s="48"/>
      <c r="G7" s="48"/>
      <c r="H7" s="49"/>
      <c r="I7" s="48"/>
      <c r="J7" s="48"/>
      <c r="K7" s="48"/>
      <c r="L7" s="48"/>
      <c r="M7" s="12"/>
      <c r="N7" s="12"/>
    </row>
    <row r="8">
      <c r="A8" s="51" t="s">
        <v>33</v>
      </c>
      <c r="B8" s="52" t="str">
        <f>2*B6*B7/(B6+B7)</f>
        <v>Loading...</v>
      </c>
      <c r="C8" s="48"/>
      <c r="D8" s="48"/>
      <c r="E8" s="48"/>
      <c r="F8" s="48"/>
      <c r="G8" s="48"/>
      <c r="H8" s="49"/>
      <c r="I8" s="48"/>
      <c r="J8" s="48"/>
      <c r="K8" s="48"/>
      <c r="L8" s="48"/>
      <c r="M8" s="12"/>
      <c r="N8" s="12"/>
    </row>
    <row r="9">
      <c r="A9" s="51" t="s">
        <v>34</v>
      </c>
      <c r="B9" s="52" t="str">
        <f>N2/M2</f>
        <v>Loading...</v>
      </c>
      <c r="C9" s="48"/>
      <c r="D9" s="48"/>
      <c r="E9" s="48"/>
      <c r="F9" s="48"/>
      <c r="G9" s="48"/>
      <c r="H9" s="49"/>
      <c r="I9" s="48"/>
      <c r="J9" s="48"/>
      <c r="K9" s="48"/>
      <c r="L9" s="48"/>
      <c r="M9" s="12"/>
      <c r="N9" s="12"/>
    </row>
    <row r="10">
      <c r="A10" s="51" t="s">
        <v>35</v>
      </c>
      <c r="B10" s="52" t="str">
        <f>G2/F2</f>
        <v>Loading...</v>
      </c>
      <c r="C10" s="48"/>
      <c r="D10" s="48"/>
      <c r="E10" s="48"/>
      <c r="F10" s="48"/>
      <c r="G10" s="48"/>
      <c r="H10" s="49"/>
      <c r="I10" s="48"/>
      <c r="J10" s="48"/>
      <c r="K10" s="48"/>
      <c r="L10" s="48"/>
      <c r="M10" s="12"/>
      <c r="N10" s="12"/>
    </row>
    <row r="11">
      <c r="A11" s="54" t="s">
        <v>36</v>
      </c>
      <c r="B11" s="55" t="str">
        <f>2*B9*B10/(B9+B10)</f>
        <v>Loading...</v>
      </c>
      <c r="C11" s="48"/>
      <c r="D11" s="48"/>
      <c r="E11" s="48"/>
      <c r="F11" s="48"/>
      <c r="G11" s="48"/>
      <c r="H11" s="49"/>
      <c r="I11" s="48"/>
      <c r="J11" s="48"/>
      <c r="K11" s="48"/>
      <c r="L11" s="48"/>
      <c r="M11" s="12"/>
      <c r="N11" s="12"/>
    </row>
    <row r="12">
      <c r="A12" s="56"/>
      <c r="B12" s="57"/>
      <c r="C12" s="57"/>
      <c r="D12" s="57"/>
      <c r="E12" s="57"/>
      <c r="F12" s="57"/>
      <c r="G12" s="57"/>
      <c r="H12" s="56"/>
      <c r="I12" s="57"/>
      <c r="J12" s="57"/>
      <c r="K12" s="57"/>
      <c r="L12" s="57"/>
    </row>
    <row r="13">
      <c r="A13" s="58" t="s">
        <v>37</v>
      </c>
      <c r="B13" s="48" t="s">
        <v>38</v>
      </c>
      <c r="C13" s="48" t="s">
        <v>39</v>
      </c>
      <c r="D13" s="48" t="s">
        <v>40</v>
      </c>
      <c r="E13" s="48" t="s">
        <v>41</v>
      </c>
      <c r="F13" s="48" t="s">
        <v>42</v>
      </c>
      <c r="G13" s="48" t="s">
        <v>43</v>
      </c>
      <c r="H13" s="49"/>
      <c r="I13" s="48" t="s">
        <v>38</v>
      </c>
      <c r="J13" s="48" t="s">
        <v>39</v>
      </c>
      <c r="K13" s="48" t="s">
        <v>40</v>
      </c>
      <c r="L13" s="48" t="s">
        <v>41</v>
      </c>
      <c r="M13" s="12" t="s">
        <v>42</v>
      </c>
      <c r="N13" s="12" t="s">
        <v>43</v>
      </c>
    </row>
    <row r="14">
      <c r="A14" s="60" t="s">
        <v>46</v>
      </c>
      <c r="B14" s="61">
        <v>1.0</v>
      </c>
      <c r="C14" s="62">
        <v>1.0</v>
      </c>
      <c r="D14" s="61">
        <v>4.0</v>
      </c>
      <c r="E14" s="61">
        <v>4.0</v>
      </c>
      <c r="F14" s="48"/>
      <c r="G14" s="48"/>
      <c r="H14" s="63" t="s">
        <v>47</v>
      </c>
      <c r="I14" s="61">
        <v>1.0</v>
      </c>
      <c r="J14" s="61">
        <v>1.0</v>
      </c>
      <c r="K14" s="61">
        <v>4.0</v>
      </c>
      <c r="L14" s="61">
        <v>4.0</v>
      </c>
      <c r="M14" s="12"/>
      <c r="N14" s="12"/>
    </row>
    <row r="15">
      <c r="A15" s="49" t="s">
        <v>48</v>
      </c>
      <c r="B15" s="47">
        <v>1.0</v>
      </c>
      <c r="C15" s="62"/>
      <c r="D15" s="61">
        <v>3.0</v>
      </c>
      <c r="E15" s="47"/>
      <c r="F15" s="48"/>
      <c r="G15" s="48"/>
      <c r="H15" s="64"/>
      <c r="I15" s="47"/>
      <c r="J15" s="47"/>
      <c r="K15" s="47"/>
      <c r="L15" s="47"/>
      <c r="M15" s="12"/>
      <c r="N15" s="12"/>
    </row>
    <row r="16">
      <c r="A16" s="49"/>
      <c r="B16" s="47"/>
      <c r="C16" s="62"/>
      <c r="D16" s="61"/>
      <c r="E16" s="47"/>
      <c r="F16" s="48"/>
      <c r="G16" s="48"/>
      <c r="H16" s="49"/>
      <c r="I16" s="47"/>
      <c r="J16" s="47"/>
      <c r="K16" s="47"/>
      <c r="L16" s="47"/>
      <c r="M16" s="12"/>
      <c r="N16" s="12"/>
    </row>
    <row r="17">
      <c r="A17" s="49" t="s">
        <v>49</v>
      </c>
      <c r="B17" s="47">
        <v>1.0</v>
      </c>
      <c r="C17" s="65"/>
      <c r="D17" s="61">
        <v>7.0</v>
      </c>
      <c r="E17" s="47"/>
      <c r="F17" s="48"/>
      <c r="G17" s="48"/>
      <c r="H17" s="49"/>
      <c r="I17" s="48"/>
      <c r="J17" s="48"/>
      <c r="K17" s="48"/>
      <c r="L17" s="48"/>
      <c r="M17" s="12"/>
      <c r="N17" s="12"/>
    </row>
    <row r="18">
      <c r="A18" s="49"/>
      <c r="B18" s="48"/>
      <c r="C18" s="66"/>
      <c r="D18" s="48"/>
      <c r="E18" s="48"/>
      <c r="F18" s="48"/>
      <c r="G18" s="48"/>
      <c r="H18" s="67" t="s">
        <v>50</v>
      </c>
      <c r="I18" s="68">
        <v>1.0</v>
      </c>
      <c r="J18" s="68">
        <v>0.5</v>
      </c>
      <c r="K18" s="68">
        <v>2.0</v>
      </c>
      <c r="L18" s="68">
        <v>1.0</v>
      </c>
      <c r="M18" s="12"/>
      <c r="N18" s="12"/>
    </row>
    <row r="19">
      <c r="A19" s="49"/>
      <c r="B19" s="48"/>
      <c r="C19" s="66"/>
      <c r="D19" s="48"/>
      <c r="E19" s="48"/>
      <c r="F19" s="48"/>
      <c r="G19" s="48"/>
      <c r="H19" s="69" t="s">
        <v>51</v>
      </c>
      <c r="I19" s="68">
        <v>1.0</v>
      </c>
      <c r="J19" s="68"/>
      <c r="K19" s="68">
        <v>2.0</v>
      </c>
      <c r="L19" s="68"/>
      <c r="M19" s="12"/>
      <c r="N19" s="12"/>
    </row>
    <row r="20">
      <c r="A20" s="58" t="s">
        <v>52</v>
      </c>
      <c r="B20" s="70"/>
      <c r="C20" s="71"/>
      <c r="D20" s="70"/>
      <c r="E20" s="70"/>
      <c r="F20" s="70"/>
      <c r="G20" s="70"/>
      <c r="H20" s="72"/>
      <c r="I20" s="70"/>
      <c r="J20" s="70"/>
      <c r="K20" s="70"/>
      <c r="L20" s="70"/>
      <c r="M20" s="159"/>
      <c r="N20" s="159"/>
      <c r="O20" s="74"/>
      <c r="P20" s="74"/>
      <c r="Q20" s="74"/>
      <c r="R20" s="74"/>
      <c r="S20" s="74"/>
      <c r="T20" s="74"/>
      <c r="U20" s="74"/>
      <c r="V20" s="74"/>
      <c r="W20" s="74"/>
      <c r="X20" s="74"/>
    </row>
    <row r="21">
      <c r="A21" s="49" t="s">
        <v>53</v>
      </c>
      <c r="B21" s="47">
        <v>1.0</v>
      </c>
      <c r="C21" s="65"/>
      <c r="D21" s="47">
        <v>0.0</v>
      </c>
      <c r="E21" s="47"/>
      <c r="F21" s="48"/>
      <c r="G21" s="48"/>
      <c r="H21" s="72"/>
      <c r="I21" s="47"/>
      <c r="J21" s="47"/>
      <c r="K21" s="47"/>
      <c r="L21" s="47"/>
      <c r="M21" s="12"/>
      <c r="N21" s="12"/>
    </row>
    <row r="22">
      <c r="A22" s="76" t="s">
        <v>752</v>
      </c>
      <c r="B22" s="47">
        <v>1.0</v>
      </c>
      <c r="C22" s="62">
        <v>1.0</v>
      </c>
      <c r="D22" s="61">
        <v>4.0</v>
      </c>
      <c r="E22" s="61">
        <v>4.0</v>
      </c>
      <c r="F22" s="48"/>
      <c r="G22" s="48"/>
      <c r="H22" s="77" t="s">
        <v>753</v>
      </c>
      <c r="I22" s="68">
        <v>1.0</v>
      </c>
      <c r="J22" s="68">
        <v>1.0</v>
      </c>
      <c r="K22" s="68">
        <v>6.0</v>
      </c>
      <c r="L22" s="68">
        <v>6.0</v>
      </c>
      <c r="M22" s="12"/>
      <c r="N22" s="12"/>
    </row>
    <row r="23">
      <c r="A23" s="64" t="s">
        <v>754</v>
      </c>
      <c r="B23" s="47">
        <v>1.0</v>
      </c>
      <c r="C23" s="65"/>
      <c r="D23" s="61">
        <v>1.0</v>
      </c>
      <c r="E23" s="61">
        <v>1.0</v>
      </c>
      <c r="F23" s="48"/>
      <c r="G23" s="48"/>
      <c r="H23" s="78"/>
      <c r="I23" s="48"/>
      <c r="J23" s="48"/>
      <c r="K23" s="48"/>
      <c r="L23" s="48"/>
      <c r="M23" s="12"/>
      <c r="N23" s="12"/>
    </row>
    <row r="24">
      <c r="A24" s="64" t="s">
        <v>755</v>
      </c>
      <c r="B24" s="47">
        <v>1.0</v>
      </c>
      <c r="C24" s="62">
        <v>1.0</v>
      </c>
      <c r="D24" s="47">
        <v>1.0</v>
      </c>
      <c r="E24" s="61">
        <v>1.0</v>
      </c>
      <c r="F24" s="48"/>
      <c r="G24" s="48"/>
      <c r="H24" s="77" t="s">
        <v>756</v>
      </c>
      <c r="I24" s="61">
        <v>1.0</v>
      </c>
      <c r="J24" s="61">
        <v>1.0</v>
      </c>
      <c r="K24" s="61">
        <v>6.0</v>
      </c>
      <c r="L24" s="61">
        <v>3.5</v>
      </c>
      <c r="M24" s="12"/>
      <c r="N24" s="12"/>
    </row>
    <row r="25">
      <c r="A25" s="64" t="s">
        <v>757</v>
      </c>
      <c r="B25" s="47">
        <v>1.0</v>
      </c>
      <c r="C25" s="62">
        <v>1.0</v>
      </c>
      <c r="D25" s="47">
        <v>1.0</v>
      </c>
      <c r="E25" s="61">
        <v>0.5</v>
      </c>
      <c r="F25" s="48"/>
      <c r="G25" s="48"/>
      <c r="H25" s="77" t="s">
        <v>758</v>
      </c>
      <c r="I25" s="61">
        <v>1.0</v>
      </c>
      <c r="J25" s="61">
        <v>1.0</v>
      </c>
      <c r="K25" s="61">
        <v>5.0</v>
      </c>
      <c r="L25" s="61">
        <v>3.0</v>
      </c>
      <c r="M25" s="12"/>
      <c r="N25" s="12"/>
    </row>
    <row r="26">
      <c r="A26" s="76" t="s">
        <v>61</v>
      </c>
      <c r="B26" s="47">
        <v>1.0</v>
      </c>
      <c r="C26" s="62">
        <v>1.0</v>
      </c>
      <c r="D26" s="61">
        <v>3.0</v>
      </c>
      <c r="E26" s="61">
        <v>3.0</v>
      </c>
      <c r="F26" s="48"/>
      <c r="G26" s="48"/>
      <c r="H26" s="63" t="s">
        <v>62</v>
      </c>
      <c r="I26" s="68">
        <v>1.0</v>
      </c>
      <c r="J26" s="68">
        <v>1.0</v>
      </c>
      <c r="K26" s="68">
        <v>3.0</v>
      </c>
      <c r="L26" s="68">
        <v>3.0</v>
      </c>
      <c r="M26" s="12"/>
      <c r="N26" s="12"/>
    </row>
    <row r="27">
      <c r="A27" s="64" t="s">
        <v>759</v>
      </c>
      <c r="B27" s="47">
        <v>1.0</v>
      </c>
      <c r="C27" s="62">
        <v>1.0</v>
      </c>
      <c r="D27" s="47">
        <v>2.0</v>
      </c>
      <c r="E27" s="61">
        <v>1.5</v>
      </c>
      <c r="F27" s="48"/>
      <c r="G27" s="48"/>
      <c r="H27" s="76" t="s">
        <v>64</v>
      </c>
      <c r="I27" s="68">
        <v>1.0</v>
      </c>
      <c r="J27" s="68">
        <v>1.0</v>
      </c>
      <c r="K27" s="68">
        <v>1.0</v>
      </c>
      <c r="L27" s="68">
        <v>1.0</v>
      </c>
      <c r="M27" s="12"/>
      <c r="N27" s="12"/>
    </row>
    <row r="28">
      <c r="A28" s="64"/>
      <c r="B28" s="47"/>
      <c r="C28" s="62"/>
      <c r="D28" s="47"/>
      <c r="E28" s="61"/>
      <c r="F28" s="48"/>
      <c r="G28" s="48"/>
      <c r="H28" s="79" t="s">
        <v>65</v>
      </c>
      <c r="I28" s="68">
        <v>1.0</v>
      </c>
      <c r="J28" s="68">
        <v>0.5</v>
      </c>
      <c r="K28" s="68">
        <v>1.0</v>
      </c>
      <c r="L28" s="68">
        <v>0.5</v>
      </c>
      <c r="M28" s="12"/>
      <c r="N28" s="12"/>
    </row>
    <row r="29">
      <c r="A29" s="49" t="s">
        <v>66</v>
      </c>
      <c r="B29" s="47">
        <v>1.0</v>
      </c>
      <c r="C29" s="62">
        <v>1.0</v>
      </c>
      <c r="D29" s="61">
        <v>1.0</v>
      </c>
      <c r="E29" s="47"/>
      <c r="F29" s="48"/>
      <c r="G29" s="48"/>
      <c r="H29" s="49"/>
      <c r="I29" s="48"/>
      <c r="J29" s="48"/>
      <c r="K29" s="48"/>
      <c r="L29" s="48"/>
      <c r="M29" s="12"/>
      <c r="N29" s="12"/>
    </row>
    <row r="30">
      <c r="A30" s="76" t="s">
        <v>760</v>
      </c>
      <c r="B30" s="47">
        <v>1.0</v>
      </c>
      <c r="C30" s="62"/>
      <c r="D30" s="61">
        <v>4.0</v>
      </c>
      <c r="E30" s="61">
        <v>4.0</v>
      </c>
      <c r="F30" s="48"/>
      <c r="G30" s="48"/>
      <c r="H30" s="63" t="s">
        <v>68</v>
      </c>
      <c r="I30" s="68">
        <v>1.0</v>
      </c>
      <c r="J30" s="68">
        <v>1.0</v>
      </c>
      <c r="K30" s="68">
        <v>4.0</v>
      </c>
      <c r="L30" s="68">
        <v>4.0</v>
      </c>
      <c r="M30" s="12"/>
      <c r="N30" s="12"/>
    </row>
    <row r="31">
      <c r="A31" s="64" t="s">
        <v>761</v>
      </c>
      <c r="B31" s="47">
        <v>1.0</v>
      </c>
      <c r="C31" s="62">
        <v>1.0</v>
      </c>
      <c r="D31" s="61">
        <v>3.0</v>
      </c>
      <c r="E31" s="61">
        <v>2.0</v>
      </c>
      <c r="F31" s="48"/>
      <c r="G31" s="48"/>
      <c r="H31" s="76" t="s">
        <v>70</v>
      </c>
      <c r="I31" s="61">
        <v>1.0</v>
      </c>
      <c r="J31" s="61">
        <v>1.0</v>
      </c>
      <c r="K31" s="61">
        <v>2.0</v>
      </c>
      <c r="L31" s="61">
        <v>2.0</v>
      </c>
      <c r="M31" s="12"/>
      <c r="N31" s="12"/>
    </row>
    <row r="32">
      <c r="A32" s="76" t="s">
        <v>762</v>
      </c>
      <c r="B32" s="47">
        <v>1.0</v>
      </c>
      <c r="C32" s="62">
        <v>1.0</v>
      </c>
      <c r="D32" s="61">
        <v>4.0</v>
      </c>
      <c r="E32" s="61">
        <v>4.0</v>
      </c>
      <c r="F32" s="48"/>
      <c r="G32" s="48"/>
      <c r="H32" s="69" t="s">
        <v>763</v>
      </c>
      <c r="I32" s="61">
        <v>1.0</v>
      </c>
      <c r="J32" s="61">
        <v>1.0</v>
      </c>
      <c r="K32" s="61">
        <v>6.0</v>
      </c>
      <c r="L32" s="61">
        <v>4.0</v>
      </c>
      <c r="M32" s="12"/>
      <c r="N32" s="12"/>
    </row>
    <row r="33">
      <c r="A33" s="64"/>
      <c r="B33" s="47"/>
      <c r="C33" s="62"/>
      <c r="D33" s="61"/>
      <c r="E33" s="61"/>
      <c r="F33" s="48"/>
      <c r="G33" s="48"/>
      <c r="H33" s="67" t="s">
        <v>73</v>
      </c>
      <c r="I33" s="61">
        <v>1.0</v>
      </c>
      <c r="J33" s="61">
        <v>1.0</v>
      </c>
      <c r="K33" s="61">
        <v>4.0</v>
      </c>
      <c r="L33" s="61">
        <v>2.0</v>
      </c>
      <c r="M33" s="12"/>
      <c r="N33" s="12"/>
    </row>
    <row r="34">
      <c r="A34" s="76" t="s">
        <v>764</v>
      </c>
      <c r="B34" s="47">
        <v>1.0</v>
      </c>
      <c r="C34" s="62">
        <v>1.0</v>
      </c>
      <c r="D34" s="61">
        <v>2.0</v>
      </c>
      <c r="E34" s="61">
        <v>2.0</v>
      </c>
      <c r="F34" s="48"/>
      <c r="G34" s="48"/>
      <c r="H34" s="69" t="s">
        <v>765</v>
      </c>
      <c r="I34" s="61">
        <v>1.0</v>
      </c>
      <c r="J34" s="61">
        <v>1.0</v>
      </c>
      <c r="K34" s="61">
        <v>3.0</v>
      </c>
      <c r="L34" s="61">
        <v>2.5</v>
      </c>
      <c r="M34" s="12"/>
      <c r="N34" s="12"/>
    </row>
    <row r="35">
      <c r="A35" s="64" t="s">
        <v>766</v>
      </c>
      <c r="B35" s="47">
        <v>1.0</v>
      </c>
      <c r="C35" s="62">
        <v>0.5</v>
      </c>
      <c r="D35" s="61">
        <v>3.0</v>
      </c>
      <c r="E35" s="61">
        <v>0.5</v>
      </c>
      <c r="F35" s="48"/>
      <c r="G35" s="48"/>
      <c r="H35" s="64"/>
      <c r="I35" s="47"/>
      <c r="J35" s="47"/>
      <c r="K35" s="47"/>
      <c r="L35" s="47"/>
      <c r="M35" s="12"/>
      <c r="N35" s="12"/>
    </row>
    <row r="36">
      <c r="A36" s="49"/>
      <c r="B36" s="48"/>
      <c r="C36" s="48"/>
      <c r="D36" s="48"/>
      <c r="E36" s="48"/>
      <c r="F36" s="48"/>
      <c r="G36" s="48"/>
      <c r="H36" s="64" t="s">
        <v>77</v>
      </c>
      <c r="I36" s="68">
        <v>1.0</v>
      </c>
      <c r="J36" s="48"/>
      <c r="K36" s="68">
        <v>2.0</v>
      </c>
      <c r="L36" s="48"/>
      <c r="M36" s="12"/>
      <c r="N36" s="12"/>
    </row>
    <row r="37">
      <c r="A37" s="49"/>
      <c r="B37" s="48"/>
      <c r="C37" s="48"/>
      <c r="D37" s="48"/>
      <c r="E37" s="48"/>
      <c r="F37" s="48"/>
      <c r="G37" s="48"/>
      <c r="H37" s="64" t="s">
        <v>78</v>
      </c>
      <c r="I37" s="68">
        <v>1.0</v>
      </c>
      <c r="J37" s="48"/>
      <c r="K37" s="68">
        <v>1.0</v>
      </c>
      <c r="L37" s="48"/>
      <c r="M37" s="12"/>
      <c r="N37" s="12"/>
    </row>
    <row r="38">
      <c r="A38" s="58" t="s">
        <v>79</v>
      </c>
      <c r="B38" s="48"/>
      <c r="C38" s="48"/>
      <c r="D38" s="48"/>
      <c r="E38" s="48"/>
      <c r="F38" s="48"/>
      <c r="G38" s="48"/>
      <c r="H38" s="49"/>
      <c r="I38" s="48"/>
      <c r="J38" s="48"/>
      <c r="K38" s="48"/>
      <c r="L38" s="48"/>
      <c r="M38" s="12"/>
      <c r="N38" s="12"/>
    </row>
    <row r="39">
      <c r="A39" s="60" t="s">
        <v>80</v>
      </c>
      <c r="B39" s="48"/>
      <c r="C39" s="48"/>
      <c r="D39" s="48"/>
      <c r="E39" s="48"/>
      <c r="F39" s="61">
        <v>1.0</v>
      </c>
      <c r="G39" s="61">
        <v>1.0</v>
      </c>
      <c r="H39" s="76" t="s">
        <v>767</v>
      </c>
      <c r="I39" s="48"/>
      <c r="J39" s="48"/>
      <c r="K39" s="48"/>
      <c r="L39" s="48"/>
      <c r="M39" s="137">
        <v>1.0</v>
      </c>
      <c r="N39" s="137">
        <v>1.0</v>
      </c>
    </row>
    <row r="40">
      <c r="A40" s="49" t="s">
        <v>81</v>
      </c>
      <c r="B40" s="48"/>
      <c r="C40" s="48"/>
      <c r="D40" s="48"/>
      <c r="E40" s="48"/>
      <c r="F40" s="61">
        <v>1.0</v>
      </c>
      <c r="G40" s="47"/>
      <c r="H40" s="49"/>
      <c r="I40" s="48"/>
      <c r="J40" s="48"/>
      <c r="K40" s="48"/>
      <c r="L40" s="48"/>
      <c r="M40" s="126"/>
      <c r="N40" s="126"/>
    </row>
    <row r="41">
      <c r="A41" s="60" t="s">
        <v>82</v>
      </c>
      <c r="B41" s="48"/>
      <c r="C41" s="48"/>
      <c r="D41" s="48"/>
      <c r="E41" s="48"/>
      <c r="F41" s="61">
        <v>1.0</v>
      </c>
      <c r="G41" s="68">
        <v>1.0</v>
      </c>
      <c r="H41" s="76" t="s">
        <v>768</v>
      </c>
      <c r="I41" s="48"/>
      <c r="J41" s="48"/>
      <c r="K41" s="48"/>
      <c r="L41" s="48"/>
      <c r="M41" s="138">
        <v>1.0</v>
      </c>
      <c r="N41" s="138">
        <v>1.0</v>
      </c>
    </row>
    <row r="42">
      <c r="A42" s="60" t="s">
        <v>83</v>
      </c>
      <c r="B42" s="48"/>
      <c r="C42" s="48"/>
      <c r="D42" s="48"/>
      <c r="E42" s="48"/>
      <c r="F42" s="61">
        <v>1.0</v>
      </c>
      <c r="G42" s="61">
        <v>1.0</v>
      </c>
      <c r="H42" s="76" t="s">
        <v>769</v>
      </c>
      <c r="I42" s="48"/>
      <c r="J42" s="48"/>
      <c r="K42" s="48"/>
      <c r="L42" s="48"/>
      <c r="M42" s="138">
        <v>1.0</v>
      </c>
      <c r="N42" s="138">
        <v>1.0</v>
      </c>
    </row>
    <row r="43">
      <c r="A43" s="49" t="s">
        <v>84</v>
      </c>
      <c r="B43" s="48"/>
      <c r="C43" s="48"/>
      <c r="D43" s="48"/>
      <c r="E43" s="48"/>
      <c r="F43" s="61">
        <v>1.0</v>
      </c>
      <c r="G43" s="47"/>
      <c r="H43" s="49"/>
      <c r="I43" s="48"/>
      <c r="J43" s="48"/>
      <c r="K43" s="48"/>
      <c r="L43" s="48"/>
      <c r="M43" s="126"/>
      <c r="N43" s="126"/>
    </row>
    <row r="44">
      <c r="A44" s="60" t="s">
        <v>85</v>
      </c>
      <c r="B44" s="48"/>
      <c r="C44" s="48"/>
      <c r="D44" s="48"/>
      <c r="E44" s="48"/>
      <c r="F44" s="61">
        <v>1.0</v>
      </c>
      <c r="G44" s="61">
        <v>1.0</v>
      </c>
      <c r="H44" s="76" t="s">
        <v>770</v>
      </c>
      <c r="I44" s="48"/>
      <c r="J44" s="48"/>
      <c r="K44" s="48"/>
      <c r="L44" s="48"/>
      <c r="M44" s="138">
        <v>1.0</v>
      </c>
      <c r="N44" s="138">
        <v>1.0</v>
      </c>
    </row>
    <row r="45">
      <c r="A45" s="60" t="s">
        <v>86</v>
      </c>
      <c r="B45" s="48"/>
      <c r="C45" s="48"/>
      <c r="D45" s="48"/>
      <c r="E45" s="48"/>
      <c r="F45" s="61">
        <v>1.0</v>
      </c>
      <c r="G45" s="61">
        <v>1.0</v>
      </c>
      <c r="H45" s="76" t="s">
        <v>771</v>
      </c>
      <c r="I45" s="48"/>
      <c r="J45" s="48"/>
      <c r="K45" s="48"/>
      <c r="L45" s="48"/>
      <c r="M45" s="138">
        <v>1.0</v>
      </c>
      <c r="N45" s="138">
        <v>1.0</v>
      </c>
    </row>
    <row r="46">
      <c r="A46" s="60" t="s">
        <v>87</v>
      </c>
      <c r="B46" s="48"/>
      <c r="C46" s="48"/>
      <c r="D46" s="48"/>
      <c r="E46" s="48"/>
      <c r="F46" s="61">
        <v>1.0</v>
      </c>
      <c r="G46" s="61">
        <v>1.0</v>
      </c>
      <c r="H46" s="76" t="s">
        <v>772</v>
      </c>
      <c r="I46" s="48"/>
      <c r="J46" s="48"/>
      <c r="K46" s="48"/>
      <c r="L46" s="48"/>
      <c r="M46" s="137">
        <v>1.0</v>
      </c>
      <c r="N46" s="137">
        <v>1.0</v>
      </c>
    </row>
    <row r="47">
      <c r="A47" s="60" t="s">
        <v>88</v>
      </c>
      <c r="B47" s="48"/>
      <c r="C47" s="48"/>
      <c r="D47" s="48"/>
      <c r="E47" s="48"/>
      <c r="F47" s="61">
        <v>1.0</v>
      </c>
      <c r="G47" s="61">
        <v>1.0</v>
      </c>
      <c r="H47" s="76" t="s">
        <v>773</v>
      </c>
      <c r="I47" s="48"/>
      <c r="J47" s="48"/>
      <c r="K47" s="48"/>
      <c r="L47" s="48"/>
      <c r="M47" s="138">
        <v>1.0</v>
      </c>
      <c r="N47" s="138">
        <v>1.0</v>
      </c>
    </row>
    <row r="48">
      <c r="A48" s="49" t="s">
        <v>89</v>
      </c>
      <c r="B48" s="48"/>
      <c r="C48" s="48"/>
      <c r="D48" s="48"/>
      <c r="E48" s="48"/>
      <c r="F48" s="61">
        <v>1.0</v>
      </c>
      <c r="G48" s="47"/>
      <c r="H48" s="49"/>
      <c r="I48" s="48"/>
      <c r="J48" s="48"/>
      <c r="K48" s="48"/>
      <c r="L48" s="48"/>
      <c r="M48" s="126"/>
      <c r="N48" s="126"/>
    </row>
    <row r="49">
      <c r="A49" s="49"/>
      <c r="B49" s="48"/>
      <c r="C49" s="48"/>
      <c r="D49" s="48"/>
      <c r="E49" s="48"/>
      <c r="F49" s="61"/>
      <c r="G49" s="48"/>
      <c r="H49" s="64" t="s">
        <v>774</v>
      </c>
      <c r="I49" s="48"/>
      <c r="J49" s="48"/>
      <c r="K49" s="48"/>
      <c r="L49" s="48"/>
      <c r="M49" s="138">
        <v>1.0</v>
      </c>
      <c r="N49" s="12"/>
    </row>
    <row r="50">
      <c r="A50" s="49"/>
      <c r="B50" s="48"/>
      <c r="C50" s="48"/>
      <c r="D50" s="48"/>
      <c r="E50" s="48"/>
      <c r="F50" s="61"/>
      <c r="G50" s="48"/>
      <c r="H50" s="64" t="s">
        <v>775</v>
      </c>
      <c r="I50" s="48"/>
      <c r="J50" s="48"/>
      <c r="K50" s="48"/>
      <c r="L50" s="48"/>
      <c r="M50" s="138">
        <v>1.0</v>
      </c>
      <c r="N50" s="12"/>
    </row>
    <row r="51">
      <c r="A51" s="49"/>
      <c r="B51" s="48"/>
      <c r="C51" s="48"/>
      <c r="D51" s="48"/>
      <c r="E51" s="48"/>
      <c r="F51" s="61"/>
      <c r="G51" s="48"/>
      <c r="H51" s="64" t="s">
        <v>776</v>
      </c>
      <c r="I51" s="48"/>
      <c r="J51" s="48"/>
      <c r="K51" s="48"/>
      <c r="L51" s="48"/>
      <c r="M51" s="138">
        <v>1.0</v>
      </c>
      <c r="N51" s="12"/>
    </row>
    <row r="52">
      <c r="A52" s="49"/>
      <c r="B52" s="48"/>
      <c r="C52" s="48"/>
      <c r="D52" s="48"/>
      <c r="E52" s="48"/>
      <c r="F52" s="61"/>
      <c r="G52" s="48"/>
      <c r="H52" s="64" t="s">
        <v>777</v>
      </c>
      <c r="I52" s="48"/>
      <c r="J52" s="48"/>
      <c r="K52" s="48"/>
      <c r="L52" s="48"/>
      <c r="M52" s="138">
        <v>1.0</v>
      </c>
      <c r="N52" s="12"/>
    </row>
    <row r="53">
      <c r="A53" s="60" t="s">
        <v>90</v>
      </c>
      <c r="B53" s="48"/>
      <c r="C53" s="48"/>
      <c r="D53" s="48"/>
      <c r="E53" s="48"/>
      <c r="F53" s="61">
        <v>1.0</v>
      </c>
      <c r="G53" s="61">
        <v>1.0</v>
      </c>
      <c r="H53" s="76" t="s">
        <v>778</v>
      </c>
      <c r="I53" s="48"/>
      <c r="J53" s="48"/>
      <c r="K53" s="48"/>
      <c r="L53" s="48"/>
      <c r="M53" s="137">
        <v>1.0</v>
      </c>
      <c r="N53" s="137">
        <v>1.0</v>
      </c>
    </row>
    <row r="54">
      <c r="A54" s="60" t="s">
        <v>91</v>
      </c>
      <c r="B54" s="48"/>
      <c r="C54" s="48"/>
      <c r="D54" s="48"/>
      <c r="E54" s="48"/>
      <c r="F54" s="61">
        <v>1.0</v>
      </c>
      <c r="G54" s="61">
        <v>1.0</v>
      </c>
      <c r="H54" s="76" t="s">
        <v>779</v>
      </c>
      <c r="I54" s="48"/>
      <c r="J54" s="48"/>
      <c r="K54" s="48"/>
      <c r="L54" s="48"/>
      <c r="M54" s="138">
        <v>1.0</v>
      </c>
      <c r="N54" s="138">
        <v>1.0</v>
      </c>
    </row>
    <row r="55">
      <c r="A55" s="49"/>
      <c r="B55" s="48"/>
      <c r="C55" s="48"/>
      <c r="D55" s="48"/>
      <c r="E55" s="48"/>
      <c r="F55" s="61"/>
      <c r="G55" s="47"/>
      <c r="H55" s="49"/>
      <c r="I55" s="48"/>
      <c r="J55" s="48"/>
      <c r="K55" s="48"/>
      <c r="L55" s="48"/>
      <c r="M55" s="12"/>
      <c r="N55" s="12"/>
    </row>
    <row r="56">
      <c r="A56" s="49" t="s">
        <v>92</v>
      </c>
      <c r="B56" s="48"/>
      <c r="C56" s="48"/>
      <c r="D56" s="48"/>
      <c r="E56" s="48"/>
      <c r="F56" s="61">
        <v>1.0</v>
      </c>
      <c r="G56" s="47"/>
      <c r="H56" s="49"/>
      <c r="I56" s="48"/>
      <c r="J56" s="48"/>
      <c r="K56" s="48"/>
      <c r="L56" s="48"/>
      <c r="M56" s="126"/>
      <c r="N56" s="126"/>
    </row>
    <row r="57">
      <c r="A57" s="49" t="s">
        <v>93</v>
      </c>
      <c r="B57" s="48"/>
      <c r="C57" s="48"/>
      <c r="D57" s="48"/>
      <c r="E57" s="48"/>
      <c r="F57" s="61">
        <v>1.0</v>
      </c>
      <c r="G57" s="68"/>
      <c r="H57" s="69" t="s">
        <v>520</v>
      </c>
      <c r="I57" s="48"/>
      <c r="J57" s="48"/>
      <c r="K57" s="48"/>
      <c r="L57" s="48"/>
      <c r="M57" s="137">
        <v>1.0</v>
      </c>
      <c r="N57" s="137"/>
    </row>
    <row r="58">
      <c r="A58" s="49" t="s">
        <v>94</v>
      </c>
      <c r="B58" s="48"/>
      <c r="C58" s="48"/>
      <c r="D58" s="48"/>
      <c r="E58" s="48"/>
      <c r="F58" s="61">
        <v>1.0</v>
      </c>
      <c r="G58" s="61"/>
      <c r="H58" s="49"/>
      <c r="I58" s="48"/>
      <c r="J58" s="48"/>
      <c r="K58" s="48"/>
      <c r="L58" s="48"/>
      <c r="M58" s="137"/>
      <c r="N58" s="137"/>
    </row>
    <row r="59">
      <c r="A59" s="60" t="s">
        <v>95</v>
      </c>
      <c r="B59" s="48"/>
      <c r="C59" s="48"/>
      <c r="D59" s="48"/>
      <c r="E59" s="48"/>
      <c r="F59" s="61">
        <v>1.0</v>
      </c>
      <c r="G59" s="61">
        <v>1.0</v>
      </c>
      <c r="H59" s="63" t="s">
        <v>513</v>
      </c>
      <c r="I59" s="48"/>
      <c r="J59" s="48"/>
      <c r="K59" s="48"/>
      <c r="L59" s="48"/>
      <c r="M59" s="138">
        <v>1.0</v>
      </c>
      <c r="N59" s="138">
        <v>1.0</v>
      </c>
    </row>
    <row r="60">
      <c r="A60" s="60" t="s">
        <v>96</v>
      </c>
      <c r="B60" s="48"/>
      <c r="C60" s="48"/>
      <c r="D60" s="48"/>
      <c r="E60" s="48"/>
      <c r="F60" s="61">
        <v>1.0</v>
      </c>
      <c r="G60" s="61">
        <v>1.0</v>
      </c>
      <c r="H60" s="63" t="s">
        <v>515</v>
      </c>
      <c r="I60" s="48"/>
      <c r="J60" s="48"/>
      <c r="K60" s="48"/>
      <c r="L60" s="48"/>
      <c r="M60" s="137">
        <v>1.0</v>
      </c>
      <c r="N60" s="137">
        <v>1.0</v>
      </c>
    </row>
    <row r="61">
      <c r="A61" s="60" t="s">
        <v>97</v>
      </c>
      <c r="B61" s="48"/>
      <c r="C61" s="48"/>
      <c r="D61" s="48"/>
      <c r="E61" s="48"/>
      <c r="F61" s="61">
        <v>1.0</v>
      </c>
      <c r="G61" s="61">
        <v>1.0</v>
      </c>
      <c r="H61" s="63" t="s">
        <v>780</v>
      </c>
      <c r="I61" s="48"/>
      <c r="J61" s="48"/>
      <c r="K61" s="48"/>
      <c r="L61" s="48"/>
      <c r="M61" s="138">
        <v>1.0</v>
      </c>
      <c r="N61" s="138">
        <v>1.0</v>
      </c>
    </row>
    <row r="62">
      <c r="A62" s="49" t="s">
        <v>98</v>
      </c>
      <c r="B62" s="48"/>
      <c r="C62" s="48"/>
      <c r="D62" s="48"/>
      <c r="E62" s="48"/>
      <c r="F62" s="61">
        <v>1.0</v>
      </c>
      <c r="G62" s="47"/>
      <c r="H62" s="49"/>
      <c r="I62" s="48"/>
      <c r="J62" s="48"/>
      <c r="K62" s="48"/>
      <c r="L62" s="48"/>
      <c r="M62" s="12"/>
      <c r="N62" s="12"/>
    </row>
    <row r="63">
      <c r="A63" s="86" t="s">
        <v>99</v>
      </c>
      <c r="B63" s="48"/>
      <c r="C63" s="48"/>
      <c r="D63" s="48"/>
      <c r="E63" s="48"/>
      <c r="F63" s="61">
        <v>1.0</v>
      </c>
      <c r="G63" s="61">
        <v>0.5</v>
      </c>
      <c r="H63" s="79" t="s">
        <v>781</v>
      </c>
      <c r="I63" s="48"/>
      <c r="J63" s="48"/>
      <c r="K63" s="48"/>
      <c r="L63" s="48"/>
      <c r="M63" s="137">
        <v>1.0</v>
      </c>
      <c r="N63" s="137">
        <v>0.5</v>
      </c>
    </row>
    <row r="64">
      <c r="A64" s="49" t="s">
        <v>100</v>
      </c>
      <c r="B64" s="48"/>
      <c r="C64" s="48"/>
      <c r="D64" s="48"/>
      <c r="E64" s="48"/>
      <c r="F64" s="61">
        <v>1.0</v>
      </c>
      <c r="G64" s="47"/>
      <c r="H64" s="49"/>
      <c r="I64" s="48"/>
      <c r="J64" s="48"/>
      <c r="K64" s="48"/>
      <c r="L64" s="48"/>
      <c r="M64" s="126"/>
      <c r="N64" s="126"/>
    </row>
    <row r="65">
      <c r="A65" s="49" t="s">
        <v>101</v>
      </c>
      <c r="B65" s="48"/>
      <c r="C65" s="48"/>
      <c r="D65" s="48"/>
      <c r="E65" s="48"/>
      <c r="F65" s="61">
        <v>1.0</v>
      </c>
      <c r="G65" s="68"/>
      <c r="H65" s="49"/>
      <c r="I65" s="48"/>
      <c r="J65" s="48"/>
      <c r="K65" s="48"/>
      <c r="L65" s="48"/>
      <c r="M65" s="126"/>
      <c r="N65" s="126"/>
    </row>
    <row r="66">
      <c r="A66" s="49"/>
      <c r="B66" s="48"/>
      <c r="C66" s="48"/>
      <c r="D66" s="48"/>
      <c r="E66" s="48"/>
      <c r="F66" s="48"/>
      <c r="G66" s="48"/>
      <c r="H66" s="69" t="s">
        <v>782</v>
      </c>
      <c r="I66" s="48"/>
      <c r="J66" s="48"/>
      <c r="K66" s="48"/>
      <c r="L66" s="48"/>
      <c r="M66" s="137">
        <v>1.0</v>
      </c>
      <c r="N66" s="126"/>
    </row>
    <row r="67">
      <c r="A67" s="49"/>
      <c r="B67" s="48"/>
      <c r="C67" s="48"/>
      <c r="D67" s="48"/>
      <c r="E67" s="48"/>
      <c r="F67" s="48"/>
      <c r="G67" s="48"/>
      <c r="H67" s="69" t="s">
        <v>783</v>
      </c>
      <c r="I67" s="48"/>
      <c r="J67" s="48"/>
      <c r="K67" s="48"/>
      <c r="L67" s="48"/>
      <c r="M67" s="137">
        <v>1.0</v>
      </c>
      <c r="N67" s="126"/>
    </row>
    <row r="68">
      <c r="A68" s="49"/>
      <c r="B68" s="48"/>
      <c r="C68" s="48"/>
      <c r="D68" s="48"/>
      <c r="E68" s="48"/>
      <c r="F68" s="48"/>
      <c r="G68" s="48"/>
      <c r="H68" s="69" t="s">
        <v>784</v>
      </c>
      <c r="I68" s="48"/>
      <c r="J68" s="48"/>
      <c r="K68" s="48"/>
      <c r="L68" s="48"/>
      <c r="M68" s="137">
        <v>1.0</v>
      </c>
      <c r="N68" s="126"/>
    </row>
    <row r="69">
      <c r="A69" s="49"/>
      <c r="B69" s="48"/>
      <c r="C69" s="48"/>
      <c r="D69" s="48"/>
      <c r="E69" s="48"/>
      <c r="F69" s="48"/>
      <c r="G69" s="48"/>
      <c r="H69" s="64" t="s">
        <v>785</v>
      </c>
      <c r="I69" s="48"/>
      <c r="J69" s="48"/>
      <c r="K69" s="48"/>
      <c r="L69" s="48"/>
      <c r="M69" s="137">
        <v>1.0</v>
      </c>
      <c r="N69" s="126"/>
    </row>
    <row r="70">
      <c r="A70" s="49"/>
      <c r="B70" s="48"/>
      <c r="C70" s="48"/>
      <c r="D70" s="48"/>
      <c r="E70" s="48"/>
      <c r="F70" s="48"/>
      <c r="G70" s="48"/>
      <c r="H70" s="49"/>
      <c r="I70" s="48"/>
      <c r="J70" s="48"/>
      <c r="K70" s="48"/>
      <c r="L70" s="48"/>
      <c r="M70" s="126"/>
      <c r="N70" s="126"/>
    </row>
    <row r="71">
      <c r="A71" s="82" t="s">
        <v>102</v>
      </c>
      <c r="B71" s="82" t="s">
        <v>102</v>
      </c>
      <c r="C71" s="82" t="s">
        <v>102</v>
      </c>
      <c r="D71" s="82" t="s">
        <v>102</v>
      </c>
      <c r="E71" s="82" t="s">
        <v>102</v>
      </c>
      <c r="F71" s="82" t="s">
        <v>102</v>
      </c>
      <c r="G71" s="82" t="s">
        <v>102</v>
      </c>
      <c r="H71" s="82" t="s">
        <v>102</v>
      </c>
      <c r="I71" s="82" t="s">
        <v>102</v>
      </c>
      <c r="J71" s="82" t="s">
        <v>102</v>
      </c>
      <c r="K71" s="82" t="s">
        <v>102</v>
      </c>
      <c r="L71" s="82" t="s">
        <v>102</v>
      </c>
      <c r="M71" s="160" t="s">
        <v>102</v>
      </c>
      <c r="N71" s="160" t="s">
        <v>102</v>
      </c>
    </row>
    <row r="72">
      <c r="A72" s="56"/>
      <c r="B72" s="57"/>
      <c r="C72" s="57"/>
      <c r="D72" s="57"/>
      <c r="E72" s="57"/>
      <c r="F72" s="57"/>
      <c r="G72" s="57"/>
      <c r="H72" s="56"/>
      <c r="I72" s="57"/>
      <c r="J72" s="57"/>
      <c r="K72" s="57"/>
      <c r="L72" s="57"/>
    </row>
    <row r="73">
      <c r="A73" s="82" t="s">
        <v>103</v>
      </c>
      <c r="B73" s="57"/>
      <c r="C73" s="57"/>
      <c r="D73" s="57"/>
      <c r="E73" s="57"/>
      <c r="F73" s="57"/>
      <c r="G73" s="57"/>
      <c r="H73" s="56"/>
      <c r="I73" s="57"/>
      <c r="J73" s="57"/>
      <c r="K73" s="57"/>
      <c r="L73" s="57"/>
      <c r="O73" s="44"/>
      <c r="P73" s="44"/>
      <c r="Q73" s="44"/>
      <c r="R73" s="44"/>
      <c r="S73" s="44"/>
      <c r="T73" s="44"/>
      <c r="U73" s="44"/>
      <c r="V73" s="44"/>
      <c r="W73" s="44"/>
      <c r="X73" s="44"/>
    </row>
    <row r="74">
      <c r="A74" s="45" t="s">
        <v>27</v>
      </c>
      <c r="B74" s="47" t="str">
        <f t="shared" ref="B74:G74" si="3">sumUpToRowWithEnd(B85:B1145)</f>
        <v>Loading...</v>
      </c>
      <c r="C74" s="47" t="str">
        <f t="shared" si="3"/>
        <v>Loading...</v>
      </c>
      <c r="D74" s="47" t="str">
        <f t="shared" si="3"/>
        <v>Loading...</v>
      </c>
      <c r="E74" s="47" t="str">
        <f t="shared" si="3"/>
        <v>Loading...</v>
      </c>
      <c r="F74" s="47" t="str">
        <f t="shared" si="3"/>
        <v>Loading...</v>
      </c>
      <c r="G74" s="47" t="str">
        <f t="shared" si="3"/>
        <v>Loading...</v>
      </c>
      <c r="H74" s="49"/>
      <c r="I74" s="47" t="str">
        <f t="shared" ref="I74:N74" si="4">sumUpToRowWithEnd(I85:I1145)</f>
        <v>Loading...</v>
      </c>
      <c r="J74" s="47" t="str">
        <f t="shared" si="4"/>
        <v>Loading...</v>
      </c>
      <c r="K74" s="47" t="str">
        <f t="shared" si="4"/>
        <v>Loading...</v>
      </c>
      <c r="L74" s="47" t="str">
        <f t="shared" si="4"/>
        <v>Loading...</v>
      </c>
      <c r="M74" s="126" t="str">
        <f t="shared" si="4"/>
        <v>Loading...</v>
      </c>
      <c r="N74" s="126" t="str">
        <f t="shared" si="4"/>
        <v>Loading...</v>
      </c>
    </row>
    <row r="75">
      <c r="A75" s="51" t="s">
        <v>28</v>
      </c>
      <c r="B75" s="84" t="str">
        <f>J74/I74</f>
        <v>Loading...</v>
      </c>
      <c r="C75" s="48"/>
      <c r="D75" s="48"/>
      <c r="E75" s="48"/>
      <c r="F75" s="48"/>
      <c r="G75" s="48"/>
      <c r="H75" s="49"/>
      <c r="I75" s="48"/>
      <c r="J75" s="48"/>
      <c r="K75" s="48"/>
      <c r="L75" s="48"/>
      <c r="M75" s="12"/>
      <c r="N75" s="12"/>
    </row>
    <row r="76">
      <c r="A76" s="51" t="s">
        <v>29</v>
      </c>
      <c r="B76" s="84" t="str">
        <f>C74/B74</f>
        <v>Loading...</v>
      </c>
      <c r="C76" s="48"/>
      <c r="D76" s="48"/>
      <c r="E76" s="48"/>
      <c r="F76" s="48"/>
      <c r="G76" s="48"/>
      <c r="H76" s="49"/>
      <c r="I76" s="48"/>
      <c r="J76" s="48"/>
      <c r="K76" s="48"/>
      <c r="L76" s="48"/>
      <c r="M76" s="12"/>
      <c r="N76" s="12"/>
    </row>
    <row r="77">
      <c r="A77" s="51" t="s">
        <v>30</v>
      </c>
      <c r="B77" s="84" t="str">
        <f>2*B75*B76/(B75+B76)</f>
        <v>Loading...</v>
      </c>
      <c r="C77" s="48"/>
      <c r="D77" s="48"/>
      <c r="E77" s="48"/>
      <c r="F77" s="48"/>
      <c r="G77" s="48"/>
      <c r="H77" s="49"/>
      <c r="I77" s="48"/>
      <c r="J77" s="48"/>
      <c r="K77" s="48"/>
      <c r="L77" s="48"/>
      <c r="M77" s="12"/>
      <c r="N77" s="12"/>
    </row>
    <row r="78">
      <c r="A78" s="51" t="s">
        <v>31</v>
      </c>
      <c r="B78" s="84" t="str">
        <f>L74/K74</f>
        <v>Loading...</v>
      </c>
      <c r="C78" s="48"/>
      <c r="D78" s="48"/>
      <c r="E78" s="48"/>
      <c r="F78" s="48"/>
      <c r="G78" s="48"/>
      <c r="H78" s="49"/>
      <c r="I78" s="48"/>
      <c r="J78" s="48"/>
      <c r="K78" s="48"/>
      <c r="L78" s="48"/>
      <c r="M78" s="12"/>
      <c r="N78" s="12"/>
    </row>
    <row r="79">
      <c r="A79" s="51" t="s">
        <v>32</v>
      </c>
      <c r="B79" s="84" t="str">
        <f>E74/D74</f>
        <v>Loading...</v>
      </c>
      <c r="C79" s="48"/>
      <c r="D79" s="48"/>
      <c r="E79" s="48"/>
      <c r="F79" s="48"/>
      <c r="G79" s="48"/>
      <c r="H79" s="49"/>
      <c r="I79" s="48"/>
      <c r="J79" s="48"/>
      <c r="K79" s="48"/>
      <c r="L79" s="48"/>
      <c r="M79" s="12"/>
      <c r="N79" s="12"/>
    </row>
    <row r="80">
      <c r="A80" s="51" t="s">
        <v>33</v>
      </c>
      <c r="B80" s="84" t="str">
        <f>2*B78*B79/(B78+B79)</f>
        <v>Loading...</v>
      </c>
      <c r="C80" s="48"/>
      <c r="D80" s="48"/>
      <c r="E80" s="48"/>
      <c r="F80" s="48"/>
      <c r="G80" s="48"/>
      <c r="H80" s="49"/>
      <c r="I80" s="48"/>
      <c r="J80" s="48"/>
      <c r="K80" s="48"/>
      <c r="L80" s="48"/>
      <c r="M80" s="12"/>
      <c r="N80" s="12"/>
    </row>
    <row r="81">
      <c r="A81" s="51" t="s">
        <v>34</v>
      </c>
      <c r="B81" s="84" t="str">
        <f>N74/M74</f>
        <v>Loading...</v>
      </c>
      <c r="C81" s="48"/>
      <c r="D81" s="48"/>
      <c r="E81" s="48"/>
      <c r="F81" s="48"/>
      <c r="G81" s="48"/>
      <c r="H81" s="49"/>
      <c r="I81" s="48"/>
      <c r="J81" s="48"/>
      <c r="K81" s="48"/>
      <c r="L81" s="48"/>
      <c r="M81" s="12"/>
      <c r="N81" s="12"/>
    </row>
    <row r="82">
      <c r="A82" s="51" t="s">
        <v>35</v>
      </c>
      <c r="B82" s="84" t="str">
        <f>G74/F74</f>
        <v>Loading...</v>
      </c>
      <c r="C82" s="48"/>
      <c r="D82" s="48"/>
      <c r="E82" s="48"/>
      <c r="F82" s="48"/>
      <c r="G82" s="48"/>
      <c r="H82" s="49"/>
      <c r="I82" s="48"/>
      <c r="J82" s="48"/>
      <c r="K82" s="48"/>
      <c r="L82" s="48"/>
      <c r="M82" s="12"/>
      <c r="N82" s="12"/>
    </row>
    <row r="83">
      <c r="A83" s="54" t="s">
        <v>36</v>
      </c>
      <c r="B83" s="85" t="str">
        <f>2*B81*B82/(B81+B82)</f>
        <v>Loading...</v>
      </c>
      <c r="C83" s="48"/>
      <c r="D83" s="48"/>
      <c r="E83" s="48"/>
      <c r="F83" s="48"/>
      <c r="G83" s="48"/>
      <c r="H83" s="49"/>
      <c r="I83" s="48"/>
      <c r="J83" s="48"/>
      <c r="K83" s="48"/>
      <c r="L83" s="48"/>
      <c r="M83" s="12"/>
      <c r="N83" s="12"/>
    </row>
    <row r="84">
      <c r="A84" s="56"/>
      <c r="B84" s="57"/>
      <c r="C84" s="57"/>
      <c r="D84" s="57"/>
      <c r="E84" s="57"/>
      <c r="F84" s="57"/>
      <c r="G84" s="57"/>
      <c r="H84" s="56"/>
      <c r="I84" s="57"/>
      <c r="J84" s="57"/>
      <c r="K84" s="57"/>
      <c r="L84" s="57"/>
    </row>
    <row r="85">
      <c r="A85" s="58" t="s">
        <v>37</v>
      </c>
      <c r="B85" s="48" t="s">
        <v>38</v>
      </c>
      <c r="C85" s="48" t="s">
        <v>39</v>
      </c>
      <c r="D85" s="48" t="s">
        <v>40</v>
      </c>
      <c r="E85" s="48" t="s">
        <v>41</v>
      </c>
      <c r="F85" s="48" t="s">
        <v>42</v>
      </c>
      <c r="G85" s="48" t="s">
        <v>43</v>
      </c>
      <c r="H85" s="58" t="s">
        <v>37</v>
      </c>
      <c r="I85" s="48" t="s">
        <v>38</v>
      </c>
      <c r="J85" s="48" t="s">
        <v>39</v>
      </c>
      <c r="K85" s="48" t="s">
        <v>40</v>
      </c>
      <c r="L85" s="48" t="s">
        <v>41</v>
      </c>
      <c r="M85" s="12" t="s">
        <v>42</v>
      </c>
      <c r="N85" s="12" t="s">
        <v>43</v>
      </c>
    </row>
    <row r="86">
      <c r="A86" s="64" t="s">
        <v>786</v>
      </c>
      <c r="B86" s="47">
        <v>1.0</v>
      </c>
      <c r="C86" s="61">
        <v>1.0</v>
      </c>
      <c r="D86" s="61">
        <v>4.0</v>
      </c>
      <c r="E86" s="61">
        <v>3.0</v>
      </c>
      <c r="F86" s="48"/>
      <c r="G86" s="48"/>
      <c r="H86" s="69" t="s">
        <v>787</v>
      </c>
      <c r="I86" s="61">
        <v>1.0</v>
      </c>
      <c r="J86" s="61">
        <v>1.0</v>
      </c>
      <c r="K86" s="61">
        <v>4.0</v>
      </c>
      <c r="L86" s="61">
        <v>3.0</v>
      </c>
      <c r="M86" s="12"/>
      <c r="N86" s="12"/>
    </row>
    <row r="87">
      <c r="A87" s="64" t="s">
        <v>788</v>
      </c>
      <c r="B87" s="61">
        <v>1.0</v>
      </c>
      <c r="C87" s="61">
        <v>1.0</v>
      </c>
      <c r="D87" s="61">
        <v>4.0</v>
      </c>
      <c r="E87" s="61">
        <v>3.0</v>
      </c>
      <c r="F87" s="48"/>
      <c r="G87" s="48"/>
      <c r="H87" s="63" t="s">
        <v>107</v>
      </c>
      <c r="I87" s="61">
        <v>1.0</v>
      </c>
      <c r="J87" s="61">
        <v>1.0</v>
      </c>
      <c r="K87" s="61">
        <v>3.0</v>
      </c>
      <c r="L87" s="61">
        <v>4.0</v>
      </c>
      <c r="M87" s="12"/>
      <c r="N87" s="12"/>
    </row>
    <row r="88">
      <c r="A88" s="49"/>
      <c r="B88" s="47"/>
      <c r="C88" s="47"/>
      <c r="D88" s="47"/>
      <c r="E88" s="47"/>
      <c r="F88" s="48"/>
      <c r="G88" s="48"/>
      <c r="H88" s="69"/>
      <c r="I88" s="68"/>
      <c r="J88" s="68"/>
      <c r="K88" s="68"/>
      <c r="L88" s="68"/>
      <c r="M88" s="12"/>
      <c r="N88" s="12"/>
    </row>
    <row r="89">
      <c r="A89" s="49"/>
      <c r="B89" s="48"/>
      <c r="C89" s="48"/>
      <c r="D89" s="48"/>
      <c r="E89" s="48"/>
      <c r="F89" s="48"/>
      <c r="G89" s="48"/>
      <c r="H89" s="49"/>
      <c r="I89" s="48"/>
      <c r="J89" s="48"/>
      <c r="K89" s="48"/>
      <c r="L89" s="48"/>
      <c r="M89" s="12"/>
      <c r="N89" s="12"/>
    </row>
    <row r="90">
      <c r="A90" s="58" t="s">
        <v>52</v>
      </c>
      <c r="B90" s="70"/>
      <c r="C90" s="70"/>
      <c r="D90" s="70"/>
      <c r="E90" s="70"/>
      <c r="F90" s="70"/>
      <c r="G90" s="70"/>
      <c r="H90" s="58"/>
      <c r="I90" s="70"/>
      <c r="J90" s="70"/>
      <c r="K90" s="70"/>
      <c r="L90" s="70"/>
      <c r="M90" s="159"/>
      <c r="N90" s="159"/>
    </row>
    <row r="91">
      <c r="A91" s="99" t="s">
        <v>108</v>
      </c>
      <c r="B91" s="47">
        <v>1.0</v>
      </c>
      <c r="C91" s="61">
        <v>1.0</v>
      </c>
      <c r="D91" s="47">
        <v>0.0</v>
      </c>
      <c r="E91" s="47"/>
      <c r="F91" s="48"/>
      <c r="G91" s="48"/>
      <c r="H91" s="64" t="s">
        <v>789</v>
      </c>
      <c r="I91" s="61">
        <v>1.0</v>
      </c>
      <c r="J91" s="61">
        <v>1.0</v>
      </c>
      <c r="K91" s="61">
        <v>1.0</v>
      </c>
      <c r="L91" s="61">
        <v>0.0</v>
      </c>
      <c r="M91" s="12"/>
      <c r="N91" s="12"/>
    </row>
    <row r="92">
      <c r="A92" s="99" t="s">
        <v>790</v>
      </c>
      <c r="B92" s="47">
        <v>1.0</v>
      </c>
      <c r="C92" s="61">
        <v>1.0</v>
      </c>
      <c r="D92" s="61">
        <v>4.0</v>
      </c>
      <c r="E92" s="61">
        <v>4.0</v>
      </c>
      <c r="F92" s="48"/>
      <c r="G92" s="48"/>
      <c r="H92" s="161" t="s">
        <v>111</v>
      </c>
      <c r="I92" s="68">
        <v>1.0</v>
      </c>
      <c r="J92" s="68">
        <v>1.0</v>
      </c>
      <c r="K92" s="68">
        <v>4.0</v>
      </c>
      <c r="L92" s="68">
        <v>4.0</v>
      </c>
      <c r="M92" s="12"/>
      <c r="N92" s="12"/>
    </row>
    <row r="93">
      <c r="A93" s="99" t="s">
        <v>112</v>
      </c>
      <c r="B93" s="47">
        <v>1.0</v>
      </c>
      <c r="C93" s="61">
        <v>1.0</v>
      </c>
      <c r="D93" s="61">
        <v>0.0</v>
      </c>
      <c r="E93" s="47"/>
      <c r="F93" s="48"/>
      <c r="G93" s="48"/>
      <c r="H93" s="161" t="s">
        <v>113</v>
      </c>
      <c r="I93" s="68">
        <v>1.0</v>
      </c>
      <c r="J93" s="68">
        <v>1.0</v>
      </c>
      <c r="K93" s="68">
        <v>0.0</v>
      </c>
      <c r="L93" s="68">
        <v>0.0</v>
      </c>
      <c r="M93" s="12"/>
      <c r="N93" s="12"/>
    </row>
    <row r="94">
      <c r="A94" s="99" t="s">
        <v>791</v>
      </c>
      <c r="B94" s="47">
        <v>1.0</v>
      </c>
      <c r="C94" s="61">
        <v>1.0</v>
      </c>
      <c r="D94" s="61">
        <v>2.0</v>
      </c>
      <c r="E94" s="61">
        <v>2.0</v>
      </c>
      <c r="F94" s="48"/>
      <c r="G94" s="48"/>
      <c r="H94" s="162" t="s">
        <v>792</v>
      </c>
      <c r="I94" s="61">
        <v>1.0</v>
      </c>
      <c r="J94" s="61">
        <v>1.0</v>
      </c>
      <c r="K94" s="61">
        <v>3.0</v>
      </c>
      <c r="L94" s="61">
        <v>2.0</v>
      </c>
      <c r="M94" s="12"/>
      <c r="N94" s="12"/>
    </row>
    <row r="95">
      <c r="A95" s="99" t="s">
        <v>793</v>
      </c>
      <c r="B95" s="47">
        <v>1.0</v>
      </c>
      <c r="C95" s="61">
        <v>1.0</v>
      </c>
      <c r="D95" s="61">
        <v>0.0</v>
      </c>
      <c r="E95" s="47"/>
      <c r="F95" s="48"/>
      <c r="G95" s="48"/>
      <c r="H95" s="162" t="s">
        <v>794</v>
      </c>
      <c r="I95" s="61">
        <v>1.0</v>
      </c>
      <c r="J95" s="61">
        <v>1.0</v>
      </c>
      <c r="K95" s="61">
        <v>1.0</v>
      </c>
      <c r="L95" s="61">
        <v>0.0</v>
      </c>
      <c r="M95" s="12"/>
      <c r="N95" s="12"/>
    </row>
    <row r="96">
      <c r="A96" s="76" t="s">
        <v>795</v>
      </c>
      <c r="B96" s="47">
        <v>1.0</v>
      </c>
      <c r="C96" s="61">
        <v>1.0</v>
      </c>
      <c r="D96" s="61">
        <v>1.0</v>
      </c>
      <c r="E96" s="61">
        <v>1.0</v>
      </c>
      <c r="F96" s="48"/>
      <c r="G96" s="48"/>
      <c r="H96" s="64" t="s">
        <v>796</v>
      </c>
      <c r="I96" s="68">
        <v>1.0</v>
      </c>
      <c r="J96" s="68">
        <v>1.0</v>
      </c>
      <c r="K96" s="68">
        <v>2.0</v>
      </c>
      <c r="L96" s="68">
        <v>1.0</v>
      </c>
      <c r="M96" s="12"/>
      <c r="N96" s="12"/>
    </row>
    <row r="97">
      <c r="A97" s="76" t="s">
        <v>797</v>
      </c>
      <c r="B97" s="47">
        <v>1.0</v>
      </c>
      <c r="C97" s="61">
        <v>1.0</v>
      </c>
      <c r="D97" s="61">
        <v>1.0</v>
      </c>
      <c r="E97" s="61">
        <v>1.0</v>
      </c>
      <c r="F97" s="48"/>
      <c r="G97" s="48"/>
      <c r="H97" s="76" t="s">
        <v>121</v>
      </c>
      <c r="I97" s="68">
        <v>1.0</v>
      </c>
      <c r="J97" s="68">
        <v>1.0</v>
      </c>
      <c r="K97" s="68">
        <v>1.0</v>
      </c>
      <c r="L97" s="68">
        <v>1.0</v>
      </c>
      <c r="M97" s="12"/>
      <c r="N97" s="12"/>
    </row>
    <row r="98">
      <c r="A98" s="76" t="s">
        <v>122</v>
      </c>
      <c r="B98" s="47">
        <v>1.0</v>
      </c>
      <c r="C98" s="61">
        <v>1.0</v>
      </c>
      <c r="D98" s="61">
        <v>1.0</v>
      </c>
      <c r="E98" s="61">
        <v>1.0</v>
      </c>
      <c r="F98" s="48"/>
      <c r="G98" s="48"/>
      <c r="H98" s="63" t="s">
        <v>123</v>
      </c>
      <c r="I98" s="68">
        <v>1.0</v>
      </c>
      <c r="J98" s="68">
        <v>1.0</v>
      </c>
      <c r="K98" s="68">
        <v>1.0</v>
      </c>
      <c r="L98" s="68">
        <v>1.0</v>
      </c>
      <c r="M98" s="12"/>
      <c r="N98" s="12"/>
    </row>
    <row r="99">
      <c r="A99" s="60" t="s">
        <v>124</v>
      </c>
      <c r="B99" s="47">
        <v>1.0</v>
      </c>
      <c r="C99" s="61">
        <v>1.0</v>
      </c>
      <c r="D99" s="61">
        <v>2.0</v>
      </c>
      <c r="E99" s="61">
        <v>2.0</v>
      </c>
      <c r="F99" s="48"/>
      <c r="G99" s="48"/>
      <c r="H99" s="63" t="s">
        <v>125</v>
      </c>
      <c r="I99" s="68">
        <v>1.0</v>
      </c>
      <c r="J99" s="68">
        <v>1.0</v>
      </c>
      <c r="K99" s="68">
        <v>2.0</v>
      </c>
      <c r="L99" s="68">
        <v>2.0</v>
      </c>
      <c r="M99" s="12"/>
      <c r="N99" s="12"/>
    </row>
    <row r="100">
      <c r="A100" s="76" t="s">
        <v>798</v>
      </c>
      <c r="B100" s="47">
        <v>1.0</v>
      </c>
      <c r="C100" s="61">
        <v>1.0</v>
      </c>
      <c r="D100" s="61">
        <v>3.0</v>
      </c>
      <c r="E100" s="61">
        <v>3.0</v>
      </c>
      <c r="F100" s="48"/>
      <c r="G100" s="48"/>
      <c r="H100" s="69" t="s">
        <v>799</v>
      </c>
      <c r="I100" s="61">
        <v>1.0</v>
      </c>
      <c r="J100" s="61">
        <v>1.0</v>
      </c>
      <c r="K100" s="61">
        <v>5.0</v>
      </c>
      <c r="L100" s="61">
        <v>3.5</v>
      </c>
      <c r="M100" s="12"/>
      <c r="N100" s="12"/>
    </row>
    <row r="101">
      <c r="A101" s="163" t="s">
        <v>128</v>
      </c>
      <c r="B101" s="47">
        <v>1.0</v>
      </c>
      <c r="C101" s="61">
        <v>0.5</v>
      </c>
      <c r="D101" s="61">
        <v>1.0</v>
      </c>
      <c r="E101" s="61">
        <v>0.5</v>
      </c>
      <c r="F101" s="48"/>
      <c r="G101" s="48"/>
      <c r="H101" s="163" t="s">
        <v>129</v>
      </c>
      <c r="I101" s="61">
        <v>1.0</v>
      </c>
      <c r="J101" s="61">
        <v>0.5</v>
      </c>
      <c r="K101" s="61">
        <v>2.0</v>
      </c>
      <c r="L101" s="61">
        <v>1.0</v>
      </c>
      <c r="M101" s="12"/>
      <c r="N101" s="12"/>
    </row>
    <row r="102">
      <c r="A102" s="49"/>
      <c r="B102" s="47"/>
      <c r="C102" s="47"/>
      <c r="D102" s="47"/>
      <c r="E102" s="47"/>
      <c r="F102" s="48"/>
      <c r="G102" s="48"/>
      <c r="H102" s="64"/>
      <c r="I102" s="47"/>
      <c r="J102" s="47"/>
      <c r="K102" s="47"/>
      <c r="L102" s="47"/>
      <c r="M102" s="12"/>
      <c r="N102" s="12"/>
    </row>
    <row r="103">
      <c r="A103" s="49"/>
      <c r="B103" s="47"/>
      <c r="C103" s="47"/>
      <c r="D103" s="47"/>
      <c r="E103" s="47"/>
      <c r="F103" s="48"/>
      <c r="G103" s="48"/>
      <c r="H103" s="64"/>
      <c r="I103" s="47"/>
      <c r="J103" s="47"/>
      <c r="K103" s="47"/>
      <c r="L103" s="47"/>
      <c r="M103" s="12"/>
      <c r="N103" s="12"/>
    </row>
    <row r="104">
      <c r="A104" s="49"/>
      <c r="B104" s="48"/>
      <c r="C104" s="48"/>
      <c r="D104" s="48"/>
      <c r="E104" s="48"/>
      <c r="F104" s="48"/>
      <c r="G104" s="48"/>
      <c r="H104" s="64"/>
      <c r="I104" s="48"/>
      <c r="J104" s="48"/>
      <c r="K104" s="48"/>
      <c r="L104" s="48"/>
      <c r="M104" s="12"/>
      <c r="N104" s="12"/>
    </row>
    <row r="105">
      <c r="A105" s="49"/>
      <c r="B105" s="48"/>
      <c r="C105" s="48"/>
      <c r="D105" s="48"/>
      <c r="E105" s="48"/>
      <c r="F105" s="48"/>
      <c r="G105" s="48"/>
      <c r="H105" s="64"/>
      <c r="I105" s="48"/>
      <c r="J105" s="48"/>
      <c r="K105" s="48"/>
      <c r="L105" s="48"/>
      <c r="M105" s="12"/>
      <c r="N105" s="12"/>
    </row>
    <row r="106">
      <c r="A106" s="49"/>
      <c r="B106" s="48"/>
      <c r="C106" s="48"/>
      <c r="D106" s="48"/>
      <c r="E106" s="48"/>
      <c r="F106" s="48"/>
      <c r="G106" s="48"/>
      <c r="H106" s="64"/>
      <c r="I106" s="48"/>
      <c r="J106" s="48"/>
      <c r="K106" s="48"/>
      <c r="L106" s="48"/>
      <c r="M106" s="12"/>
      <c r="N106" s="12"/>
    </row>
    <row r="107">
      <c r="A107" s="49"/>
      <c r="B107" s="48"/>
      <c r="C107" s="48"/>
      <c r="D107" s="48"/>
      <c r="E107" s="48"/>
      <c r="F107" s="48"/>
      <c r="G107" s="48"/>
      <c r="H107" s="49"/>
      <c r="I107" s="48"/>
      <c r="J107" s="48"/>
      <c r="K107" s="48"/>
      <c r="L107" s="48"/>
      <c r="M107" s="12"/>
      <c r="N107" s="12"/>
    </row>
    <row r="108">
      <c r="A108" s="58" t="s">
        <v>79</v>
      </c>
      <c r="B108" s="48"/>
      <c r="C108" s="48"/>
      <c r="D108" s="48"/>
      <c r="E108" s="48"/>
      <c r="F108" s="48"/>
      <c r="G108" s="48"/>
      <c r="H108" s="58" t="s">
        <v>79</v>
      </c>
      <c r="I108" s="48"/>
      <c r="J108" s="48"/>
      <c r="K108" s="48"/>
      <c r="L108" s="48"/>
      <c r="M108" s="12"/>
      <c r="N108" s="12"/>
    </row>
    <row r="109">
      <c r="A109" s="163" t="s">
        <v>130</v>
      </c>
      <c r="B109" s="48"/>
      <c r="C109" s="48"/>
      <c r="D109" s="48"/>
      <c r="E109" s="48"/>
      <c r="F109" s="47">
        <f>counta(A109)</f>
        <v>1</v>
      </c>
      <c r="G109" s="61">
        <v>0.5</v>
      </c>
      <c r="H109" s="163" t="s">
        <v>800</v>
      </c>
      <c r="I109" s="48"/>
      <c r="J109" s="48"/>
      <c r="K109" s="48"/>
      <c r="L109" s="48"/>
      <c r="M109" s="137">
        <v>1.0</v>
      </c>
      <c r="N109" s="137">
        <v>0.5</v>
      </c>
    </row>
    <row r="110">
      <c r="A110" s="49" t="s">
        <v>131</v>
      </c>
      <c r="B110" s="48"/>
      <c r="C110" s="48"/>
      <c r="D110" s="48"/>
      <c r="E110" s="48"/>
      <c r="F110" s="47">
        <f t="shared" ref="F110:F116" si="5">COUNTA(A110)</f>
        <v>1</v>
      </c>
      <c r="G110" s="47"/>
      <c r="H110" s="49"/>
      <c r="I110" s="48"/>
      <c r="J110" s="48"/>
      <c r="K110" s="48"/>
      <c r="L110" s="48"/>
      <c r="M110" s="126"/>
      <c r="N110" s="126"/>
    </row>
    <row r="111">
      <c r="A111" s="86" t="s">
        <v>132</v>
      </c>
      <c r="B111" s="48"/>
      <c r="C111" s="48"/>
      <c r="D111" s="48"/>
      <c r="E111" s="48"/>
      <c r="F111" s="47">
        <f t="shared" si="5"/>
        <v>1</v>
      </c>
      <c r="G111" s="68">
        <v>0.5</v>
      </c>
      <c r="H111" s="79" t="s">
        <v>801</v>
      </c>
      <c r="I111" s="48"/>
      <c r="J111" s="48"/>
      <c r="K111" s="48"/>
      <c r="L111" s="48"/>
      <c r="M111" s="138">
        <v>1.0</v>
      </c>
      <c r="N111" s="138">
        <v>0.5</v>
      </c>
    </row>
    <row r="112">
      <c r="A112" s="86" t="s">
        <v>133</v>
      </c>
      <c r="B112" s="48"/>
      <c r="C112" s="48"/>
      <c r="D112" s="48"/>
      <c r="E112" s="48"/>
      <c r="F112" s="47">
        <f t="shared" si="5"/>
        <v>1</v>
      </c>
      <c r="G112" s="61">
        <v>0.5</v>
      </c>
      <c r="H112" s="79" t="s">
        <v>802</v>
      </c>
      <c r="I112" s="48"/>
      <c r="J112" s="48"/>
      <c r="K112" s="48"/>
      <c r="L112" s="48"/>
      <c r="M112" s="138">
        <v>1.0</v>
      </c>
      <c r="N112" s="138">
        <v>0.5</v>
      </c>
    </row>
    <row r="113">
      <c r="A113" s="86" t="s">
        <v>134</v>
      </c>
      <c r="B113" s="48"/>
      <c r="C113" s="48"/>
      <c r="D113" s="48"/>
      <c r="E113" s="48"/>
      <c r="F113" s="47">
        <f t="shared" si="5"/>
        <v>1</v>
      </c>
      <c r="G113" s="61">
        <v>0.5</v>
      </c>
      <c r="H113" s="79" t="s">
        <v>803</v>
      </c>
      <c r="I113" s="48"/>
      <c r="J113" s="48"/>
      <c r="K113" s="48"/>
      <c r="L113" s="48"/>
      <c r="M113" s="137">
        <v>1.0</v>
      </c>
      <c r="N113" s="137">
        <v>0.5</v>
      </c>
    </row>
    <row r="114">
      <c r="A114" s="86" t="s">
        <v>135</v>
      </c>
      <c r="B114" s="48"/>
      <c r="C114" s="48"/>
      <c r="D114" s="48"/>
      <c r="E114" s="48"/>
      <c r="F114" s="47">
        <f t="shared" si="5"/>
        <v>1</v>
      </c>
      <c r="G114" s="61">
        <v>0.5</v>
      </c>
      <c r="H114" s="79" t="s">
        <v>804</v>
      </c>
      <c r="I114" s="48"/>
      <c r="J114" s="48"/>
      <c r="K114" s="48"/>
      <c r="L114" s="48"/>
      <c r="M114" s="138">
        <v>1.0</v>
      </c>
      <c r="N114" s="138">
        <v>0.5</v>
      </c>
    </row>
    <row r="115">
      <c r="A115" s="163" t="s">
        <v>136</v>
      </c>
      <c r="B115" s="48"/>
      <c r="C115" s="48"/>
      <c r="D115" s="48"/>
      <c r="E115" s="48"/>
      <c r="F115" s="47">
        <f t="shared" si="5"/>
        <v>1</v>
      </c>
      <c r="G115" s="133">
        <v>0.5</v>
      </c>
      <c r="H115" s="163" t="s">
        <v>805</v>
      </c>
      <c r="I115" s="48"/>
      <c r="J115" s="48"/>
      <c r="K115" s="48"/>
      <c r="L115" s="48"/>
      <c r="M115" s="138">
        <v>1.0</v>
      </c>
      <c r="N115" s="138">
        <v>0.5</v>
      </c>
    </row>
    <row r="116">
      <c r="A116" s="49" t="s">
        <v>137</v>
      </c>
      <c r="B116" s="48"/>
      <c r="C116" s="48"/>
      <c r="D116" s="48"/>
      <c r="E116" s="48"/>
      <c r="F116" s="47">
        <f t="shared" si="5"/>
        <v>1</v>
      </c>
      <c r="G116" s="47"/>
      <c r="H116" s="49"/>
      <c r="I116" s="48"/>
      <c r="J116" s="48"/>
      <c r="K116" s="48"/>
      <c r="L116" s="48"/>
      <c r="M116" s="126"/>
      <c r="N116" s="126"/>
    </row>
    <row r="117">
      <c r="A117" s="49"/>
      <c r="B117" s="48"/>
      <c r="C117" s="48"/>
      <c r="D117" s="48"/>
      <c r="E117" s="48"/>
      <c r="F117" s="47"/>
      <c r="G117" s="47"/>
      <c r="H117" s="64"/>
      <c r="I117" s="48"/>
      <c r="J117" s="48"/>
      <c r="K117" s="48"/>
      <c r="L117" s="48"/>
      <c r="M117" s="12"/>
      <c r="N117" s="12"/>
    </row>
    <row r="118">
      <c r="A118" s="99" t="s">
        <v>138</v>
      </c>
      <c r="B118" s="48"/>
      <c r="C118" s="48"/>
      <c r="D118" s="48"/>
      <c r="E118" s="48"/>
      <c r="F118" s="47">
        <f t="shared" ref="F118:F121" si="6">COUNTA(A118)</f>
        <v>1</v>
      </c>
      <c r="G118" s="61">
        <v>1.0</v>
      </c>
      <c r="H118" s="161" t="s">
        <v>806</v>
      </c>
      <c r="I118" s="48"/>
      <c r="J118" s="48"/>
      <c r="K118" s="48"/>
      <c r="L118" s="48"/>
      <c r="M118" s="137">
        <v>1.0</v>
      </c>
      <c r="N118" s="137">
        <v>1.0</v>
      </c>
    </row>
    <row r="119">
      <c r="A119" s="99" t="s">
        <v>139</v>
      </c>
      <c r="B119" s="48"/>
      <c r="C119" s="48"/>
      <c r="D119" s="48"/>
      <c r="E119" s="48"/>
      <c r="F119" s="47">
        <f t="shared" si="6"/>
        <v>1</v>
      </c>
      <c r="G119" s="68">
        <v>1.0</v>
      </c>
      <c r="H119" s="161" t="s">
        <v>807</v>
      </c>
      <c r="I119" s="48"/>
      <c r="J119" s="48"/>
      <c r="K119" s="48"/>
      <c r="L119" s="48"/>
      <c r="M119" s="138">
        <v>1.0</v>
      </c>
      <c r="N119" s="138">
        <v>1.0</v>
      </c>
    </row>
    <row r="120">
      <c r="A120" s="163" t="s">
        <v>140</v>
      </c>
      <c r="B120" s="48"/>
      <c r="C120" s="48"/>
      <c r="D120" s="48"/>
      <c r="E120" s="48"/>
      <c r="F120" s="47">
        <f t="shared" si="6"/>
        <v>1</v>
      </c>
      <c r="G120" s="61">
        <v>0.5</v>
      </c>
      <c r="H120" s="164" t="s">
        <v>808</v>
      </c>
      <c r="I120" s="48"/>
      <c r="J120" s="48"/>
      <c r="K120" s="48"/>
      <c r="L120" s="48"/>
      <c r="M120" s="137">
        <v>1.0</v>
      </c>
      <c r="N120" s="137">
        <v>0.5</v>
      </c>
    </row>
    <row r="121">
      <c r="A121" s="86" t="s">
        <v>141</v>
      </c>
      <c r="B121" s="48"/>
      <c r="C121" s="48"/>
      <c r="D121" s="48"/>
      <c r="E121" s="48"/>
      <c r="F121" s="47">
        <f t="shared" si="6"/>
        <v>1</v>
      </c>
      <c r="G121" s="61">
        <v>0.5</v>
      </c>
      <c r="H121" s="79" t="s">
        <v>809</v>
      </c>
      <c r="I121" s="48"/>
      <c r="J121" s="48"/>
      <c r="K121" s="48"/>
      <c r="L121" s="48"/>
      <c r="M121" s="138">
        <v>1.0</v>
      </c>
      <c r="N121" s="138">
        <v>0.5</v>
      </c>
    </row>
    <row r="122">
      <c r="A122" s="49"/>
      <c r="B122" s="48"/>
      <c r="C122" s="48"/>
      <c r="D122" s="48"/>
      <c r="E122" s="48"/>
      <c r="F122" s="47"/>
      <c r="G122" s="61"/>
      <c r="H122" s="64" t="s">
        <v>810</v>
      </c>
      <c r="I122" s="48"/>
      <c r="J122" s="48"/>
      <c r="K122" s="48"/>
      <c r="L122" s="48"/>
      <c r="M122" s="138">
        <v>1.0</v>
      </c>
      <c r="N122" s="138"/>
    </row>
    <row r="123">
      <c r="A123" s="86" t="s">
        <v>142</v>
      </c>
      <c r="B123" s="48"/>
      <c r="C123" s="48"/>
      <c r="D123" s="48"/>
      <c r="E123" s="48"/>
      <c r="F123" s="47">
        <f t="shared" ref="F123:F124" si="7">COUNTA(A123)</f>
        <v>1</v>
      </c>
      <c r="G123" s="61">
        <v>0.5</v>
      </c>
      <c r="H123" s="164" t="s">
        <v>811</v>
      </c>
      <c r="I123" s="48"/>
      <c r="J123" s="48"/>
      <c r="K123" s="48"/>
      <c r="L123" s="48"/>
      <c r="M123" s="138">
        <v>1.0</v>
      </c>
      <c r="N123" s="138">
        <v>0.5</v>
      </c>
    </row>
    <row r="124">
      <c r="A124" s="86" t="s">
        <v>143</v>
      </c>
      <c r="B124" s="48"/>
      <c r="C124" s="48"/>
      <c r="D124" s="48"/>
      <c r="E124" s="48"/>
      <c r="F124" s="47">
        <f t="shared" si="7"/>
        <v>1</v>
      </c>
      <c r="G124" s="61">
        <v>0.5</v>
      </c>
      <c r="H124" s="79" t="s">
        <v>812</v>
      </c>
      <c r="I124" s="48"/>
      <c r="J124" s="48"/>
      <c r="K124" s="48"/>
      <c r="L124" s="48"/>
      <c r="M124" s="137">
        <v>1.0</v>
      </c>
      <c r="N124" s="137">
        <v>0.5</v>
      </c>
    </row>
    <row r="125">
      <c r="A125" s="49"/>
      <c r="B125" s="48"/>
      <c r="C125" s="48"/>
      <c r="D125" s="48"/>
      <c r="E125" s="48"/>
      <c r="F125" s="47"/>
      <c r="G125" s="61"/>
      <c r="H125" s="79" t="s">
        <v>813</v>
      </c>
      <c r="I125" s="48"/>
      <c r="J125" s="48"/>
      <c r="K125" s="48"/>
      <c r="L125" s="48"/>
      <c r="M125" s="137">
        <v>1.0</v>
      </c>
      <c r="N125" s="137">
        <v>0.5</v>
      </c>
    </row>
    <row r="126">
      <c r="A126" s="86" t="s">
        <v>144</v>
      </c>
      <c r="B126" s="48"/>
      <c r="C126" s="48"/>
      <c r="D126" s="48"/>
      <c r="E126" s="48"/>
      <c r="F126" s="47">
        <f>COUNTA(A126)</f>
        <v>1</v>
      </c>
      <c r="G126" s="61">
        <v>0.5</v>
      </c>
      <c r="H126" s="67" t="s">
        <v>814</v>
      </c>
      <c r="I126" s="48"/>
      <c r="J126" s="48"/>
      <c r="K126" s="48"/>
      <c r="L126" s="48"/>
      <c r="M126" s="137">
        <v>1.0</v>
      </c>
      <c r="N126" s="137">
        <v>0.5</v>
      </c>
    </row>
    <row r="127">
      <c r="A127" s="49"/>
      <c r="B127" s="48"/>
      <c r="C127" s="48"/>
      <c r="D127" s="48"/>
      <c r="E127" s="48"/>
      <c r="F127" s="47"/>
      <c r="G127" s="61"/>
      <c r="H127" s="67" t="s">
        <v>815</v>
      </c>
      <c r="I127" s="48"/>
      <c r="J127" s="48"/>
      <c r="K127" s="48"/>
      <c r="L127" s="48"/>
      <c r="M127" s="137">
        <v>1.0</v>
      </c>
      <c r="N127" s="137">
        <v>0.5</v>
      </c>
    </row>
    <row r="128">
      <c r="A128" s="86" t="s">
        <v>145</v>
      </c>
      <c r="B128" s="48"/>
      <c r="C128" s="48"/>
      <c r="D128" s="48"/>
      <c r="E128" s="48"/>
      <c r="F128" s="47">
        <f>COUNTA(A128)</f>
        <v>1</v>
      </c>
      <c r="G128" s="61">
        <v>0.5</v>
      </c>
      <c r="H128" s="79" t="s">
        <v>816</v>
      </c>
      <c r="I128" s="48"/>
      <c r="J128" s="48"/>
      <c r="K128" s="48"/>
      <c r="L128" s="48"/>
      <c r="M128" s="137">
        <v>1.0</v>
      </c>
      <c r="N128" s="137">
        <v>0.5</v>
      </c>
    </row>
    <row r="129">
      <c r="A129" s="49"/>
      <c r="B129" s="48"/>
      <c r="C129" s="48"/>
      <c r="D129" s="48"/>
      <c r="E129" s="48"/>
      <c r="F129" s="47"/>
      <c r="G129" s="61"/>
      <c r="H129" s="79" t="s">
        <v>817</v>
      </c>
      <c r="I129" s="48"/>
      <c r="J129" s="48"/>
      <c r="K129" s="48"/>
      <c r="L129" s="48"/>
      <c r="M129" s="137">
        <v>1.0</v>
      </c>
      <c r="N129" s="137">
        <v>0.5</v>
      </c>
    </row>
    <row r="130">
      <c r="A130" s="49"/>
      <c r="B130" s="48"/>
      <c r="C130" s="48"/>
      <c r="D130" s="48"/>
      <c r="E130" s="48"/>
      <c r="F130" s="47"/>
      <c r="G130" s="61"/>
      <c r="H130" s="79" t="s">
        <v>818</v>
      </c>
      <c r="I130" s="48"/>
      <c r="J130" s="48"/>
      <c r="K130" s="48"/>
      <c r="L130" s="48"/>
      <c r="M130" s="137">
        <v>1.0</v>
      </c>
      <c r="N130" s="137">
        <v>0.5</v>
      </c>
    </row>
    <row r="131">
      <c r="A131" s="86" t="s">
        <v>146</v>
      </c>
      <c r="B131" s="48"/>
      <c r="C131" s="48"/>
      <c r="D131" s="48"/>
      <c r="E131" s="48"/>
      <c r="F131" s="47">
        <f t="shared" ref="F131:F133" si="8">COUNTA(A131)</f>
        <v>1</v>
      </c>
      <c r="G131" s="61">
        <v>0.5</v>
      </c>
      <c r="H131" s="67" t="s">
        <v>819</v>
      </c>
      <c r="I131" s="48"/>
      <c r="J131" s="48"/>
      <c r="K131" s="48"/>
      <c r="L131" s="48"/>
      <c r="M131" s="138">
        <v>1.0</v>
      </c>
      <c r="N131" s="138">
        <v>0.5</v>
      </c>
    </row>
    <row r="132">
      <c r="A132" s="49" t="s">
        <v>147</v>
      </c>
      <c r="B132" s="48"/>
      <c r="C132" s="48"/>
      <c r="D132" s="48"/>
      <c r="E132" s="48"/>
      <c r="F132" s="47">
        <f t="shared" si="8"/>
        <v>1</v>
      </c>
      <c r="G132" s="47"/>
      <c r="H132" s="49"/>
      <c r="I132" s="48"/>
      <c r="J132" s="48"/>
      <c r="K132" s="48"/>
      <c r="L132" s="48"/>
      <c r="M132" s="126"/>
      <c r="N132" s="126"/>
    </row>
    <row r="133">
      <c r="A133" s="49" t="s">
        <v>148</v>
      </c>
      <c r="B133" s="48"/>
      <c r="C133" s="48"/>
      <c r="D133" s="48"/>
      <c r="E133" s="48"/>
      <c r="F133" s="47">
        <f t="shared" si="8"/>
        <v>1</v>
      </c>
      <c r="G133" s="47"/>
      <c r="H133" s="49"/>
      <c r="I133" s="48"/>
      <c r="J133" s="48"/>
      <c r="K133" s="48"/>
      <c r="L133" s="48"/>
      <c r="M133" s="12"/>
      <c r="N133" s="12"/>
    </row>
    <row r="134">
      <c r="A134" s="49"/>
      <c r="B134" s="48"/>
      <c r="C134" s="48"/>
      <c r="D134" s="48"/>
      <c r="E134" s="48"/>
      <c r="F134" s="47"/>
      <c r="G134" s="47"/>
      <c r="H134" s="69" t="s">
        <v>820</v>
      </c>
      <c r="I134" s="48"/>
      <c r="J134" s="48"/>
      <c r="K134" s="48"/>
      <c r="L134" s="48"/>
      <c r="M134" s="138">
        <v>1.0</v>
      </c>
      <c r="N134" s="12"/>
    </row>
    <row r="135">
      <c r="A135" s="49"/>
      <c r="B135" s="48"/>
      <c r="C135" s="48"/>
      <c r="D135" s="48"/>
      <c r="E135" s="48"/>
      <c r="F135" s="47"/>
      <c r="G135" s="47"/>
      <c r="H135" s="69" t="s">
        <v>821</v>
      </c>
      <c r="I135" s="48"/>
      <c r="J135" s="48"/>
      <c r="K135" s="48"/>
      <c r="L135" s="48"/>
      <c r="M135" s="137">
        <v>1.0</v>
      </c>
      <c r="N135" s="126"/>
    </row>
    <row r="136">
      <c r="A136" s="49"/>
      <c r="B136" s="48"/>
      <c r="C136" s="48"/>
      <c r="D136" s="48"/>
      <c r="E136" s="48"/>
      <c r="F136" s="61"/>
      <c r="G136" s="47"/>
      <c r="H136" s="69" t="s">
        <v>822</v>
      </c>
      <c r="I136" s="48"/>
      <c r="J136" s="48"/>
      <c r="K136" s="48"/>
      <c r="L136" s="48"/>
      <c r="M136" s="137">
        <v>1.0</v>
      </c>
      <c r="N136" s="126"/>
    </row>
    <row r="137">
      <c r="A137" s="163" t="s">
        <v>92</v>
      </c>
      <c r="B137" s="48"/>
      <c r="C137" s="48"/>
      <c r="D137" s="48"/>
      <c r="E137" s="48"/>
      <c r="F137" s="68">
        <v>1.0</v>
      </c>
      <c r="G137" s="68">
        <v>0.5</v>
      </c>
      <c r="H137" s="165" t="s">
        <v>823</v>
      </c>
      <c r="I137" s="48"/>
      <c r="J137" s="48"/>
      <c r="K137" s="48"/>
      <c r="L137" s="48"/>
      <c r="M137" s="137">
        <v>1.0</v>
      </c>
      <c r="N137" s="137">
        <v>0.5</v>
      </c>
    </row>
    <row r="138">
      <c r="A138" s="64"/>
      <c r="B138" s="48"/>
      <c r="C138" s="48"/>
      <c r="D138" s="48"/>
      <c r="E138" s="48"/>
      <c r="F138" s="68"/>
      <c r="G138" s="48"/>
      <c r="H138" s="133" t="s">
        <v>824</v>
      </c>
      <c r="I138" s="48"/>
      <c r="J138" s="48"/>
      <c r="K138" s="48"/>
      <c r="L138" s="48"/>
      <c r="M138" s="137">
        <v>1.0</v>
      </c>
      <c r="N138" s="126"/>
    </row>
    <row r="139">
      <c r="A139" s="64"/>
      <c r="B139" s="48"/>
      <c r="C139" s="48"/>
      <c r="D139" s="48"/>
      <c r="E139" s="48"/>
      <c r="F139" s="68"/>
      <c r="G139" s="48"/>
      <c r="H139" s="133" t="s">
        <v>825</v>
      </c>
      <c r="I139" s="48"/>
      <c r="J139" s="48"/>
      <c r="K139" s="48"/>
      <c r="L139" s="48"/>
      <c r="M139" s="137">
        <v>1.0</v>
      </c>
      <c r="N139" s="126"/>
    </row>
    <row r="140">
      <c r="A140" s="64"/>
      <c r="B140" s="48"/>
      <c r="C140" s="48"/>
      <c r="D140" s="48"/>
      <c r="E140" s="48"/>
      <c r="F140" s="68"/>
      <c r="G140" s="48"/>
      <c r="H140" s="133" t="s">
        <v>826</v>
      </c>
      <c r="I140" s="48"/>
      <c r="J140" s="48"/>
      <c r="K140" s="48"/>
      <c r="L140" s="48"/>
      <c r="M140" s="137">
        <v>1.0</v>
      </c>
      <c r="N140" s="126"/>
    </row>
    <row r="141">
      <c r="A141" s="64"/>
      <c r="B141" s="48"/>
      <c r="C141" s="48"/>
      <c r="D141" s="48"/>
      <c r="E141" s="48"/>
      <c r="F141" s="68"/>
      <c r="G141" s="48"/>
      <c r="H141" s="64"/>
      <c r="I141" s="48"/>
      <c r="J141" s="48"/>
      <c r="K141" s="48"/>
      <c r="L141" s="48"/>
      <c r="M141" s="126"/>
      <c r="N141" s="126"/>
    </row>
    <row r="142">
      <c r="A142" s="64"/>
      <c r="B142" s="48"/>
      <c r="C142" s="48"/>
      <c r="D142" s="48"/>
      <c r="E142" s="48"/>
      <c r="F142" s="68"/>
      <c r="G142" s="48"/>
      <c r="H142" s="64"/>
      <c r="I142" s="48"/>
      <c r="J142" s="48"/>
      <c r="K142" s="48"/>
      <c r="L142" s="48"/>
      <c r="M142" s="126"/>
      <c r="N142" s="126"/>
    </row>
    <row r="143">
      <c r="A143" s="49"/>
      <c r="B143" s="48"/>
      <c r="C143" s="57"/>
      <c r="D143" s="48"/>
      <c r="E143" s="48"/>
      <c r="F143" s="48"/>
      <c r="G143" s="48"/>
      <c r="H143" s="49"/>
      <c r="I143" s="48"/>
      <c r="J143" s="48"/>
      <c r="K143" s="48"/>
      <c r="L143" s="48"/>
      <c r="M143" s="126"/>
      <c r="N143" s="126"/>
    </row>
    <row r="144">
      <c r="A144" s="82" t="s">
        <v>102</v>
      </c>
      <c r="B144" s="82" t="s">
        <v>102</v>
      </c>
      <c r="C144" s="82" t="s">
        <v>102</v>
      </c>
      <c r="D144" s="82" t="s">
        <v>102</v>
      </c>
      <c r="E144" s="82" t="s">
        <v>102</v>
      </c>
      <c r="F144" s="82" t="s">
        <v>102</v>
      </c>
      <c r="G144" s="82" t="s">
        <v>102</v>
      </c>
      <c r="H144" s="82" t="s">
        <v>102</v>
      </c>
      <c r="I144" s="82" t="s">
        <v>102</v>
      </c>
      <c r="J144" s="82" t="s">
        <v>102</v>
      </c>
      <c r="K144" s="82" t="s">
        <v>102</v>
      </c>
      <c r="L144" s="82" t="s">
        <v>102</v>
      </c>
      <c r="M144" s="160" t="s">
        <v>102</v>
      </c>
      <c r="N144" s="160" t="s">
        <v>102</v>
      </c>
    </row>
    <row r="145">
      <c r="A145" s="82"/>
      <c r="B145" s="82"/>
      <c r="C145" s="82"/>
      <c r="D145" s="82"/>
      <c r="E145" s="82"/>
      <c r="F145" s="82"/>
      <c r="G145" s="82"/>
      <c r="H145" s="82"/>
      <c r="I145" s="82"/>
      <c r="J145" s="82"/>
      <c r="K145" s="82"/>
      <c r="L145" s="82"/>
      <c r="M145" s="160"/>
      <c r="N145" s="160"/>
    </row>
    <row r="146">
      <c r="A146" s="87" t="s">
        <v>149</v>
      </c>
      <c r="B146" s="88"/>
      <c r="C146" s="88"/>
      <c r="D146" s="88"/>
      <c r="E146" s="88"/>
      <c r="F146" s="88"/>
      <c r="G146" s="88"/>
      <c r="H146" s="89"/>
      <c r="I146" s="88"/>
      <c r="J146" s="88"/>
      <c r="K146" s="88"/>
      <c r="L146" s="88"/>
    </row>
    <row r="147">
      <c r="A147" s="90" t="s">
        <v>27</v>
      </c>
      <c r="B147" s="91" t="str">
        <f t="shared" ref="B147:G147" si="9">sumUpToRowWithEnd(B158:B1145)</f>
        <v>Loading...</v>
      </c>
      <c r="C147" s="91" t="str">
        <f t="shared" si="9"/>
        <v>Loading...</v>
      </c>
      <c r="D147" s="91" t="str">
        <f t="shared" si="9"/>
        <v>Loading...</v>
      </c>
      <c r="E147" s="91" t="str">
        <f t="shared" si="9"/>
        <v>Loading...</v>
      </c>
      <c r="F147" s="91" t="str">
        <f t="shared" si="9"/>
        <v>Loading...</v>
      </c>
      <c r="G147" s="91" t="str">
        <f t="shared" si="9"/>
        <v>Loading...</v>
      </c>
      <c r="H147" s="93"/>
      <c r="I147" s="91" t="str">
        <f t="shared" ref="I147:N147" si="10">sumUpToRowWithEnd(I158:I1145)</f>
        <v>Loading...</v>
      </c>
      <c r="J147" s="91" t="str">
        <f t="shared" si="10"/>
        <v>Loading...</v>
      </c>
      <c r="K147" s="91" t="str">
        <f t="shared" si="10"/>
        <v>Loading...</v>
      </c>
      <c r="L147" s="91" t="str">
        <f t="shared" si="10"/>
        <v>Loading...</v>
      </c>
      <c r="M147" s="126" t="str">
        <f t="shared" si="10"/>
        <v>Loading...</v>
      </c>
      <c r="N147" s="126" t="str">
        <f t="shared" si="10"/>
        <v>Loading...</v>
      </c>
      <c r="O147" s="74"/>
      <c r="P147" s="74"/>
      <c r="Q147" s="74"/>
      <c r="R147" s="74"/>
      <c r="S147" s="74"/>
      <c r="T147" s="74"/>
      <c r="U147" s="74"/>
      <c r="V147" s="74"/>
      <c r="W147" s="74"/>
      <c r="X147" s="74"/>
    </row>
    <row r="148">
      <c r="A148" s="51" t="s">
        <v>28</v>
      </c>
      <c r="B148" s="52" t="str">
        <f>J147/I147</f>
        <v>Loading...</v>
      </c>
      <c r="C148" s="48"/>
      <c r="D148" s="48"/>
      <c r="E148" s="48"/>
      <c r="F148" s="48"/>
      <c r="G148" s="48"/>
      <c r="H148" s="49"/>
      <c r="I148" s="48"/>
      <c r="J148" s="48"/>
      <c r="K148" s="48"/>
      <c r="L148" s="48"/>
      <c r="M148" s="12"/>
      <c r="N148" s="12"/>
    </row>
    <row r="149">
      <c r="A149" s="51" t="s">
        <v>29</v>
      </c>
      <c r="B149" s="52" t="str">
        <f>C147/B147</f>
        <v>Loading...</v>
      </c>
      <c r="C149" s="48"/>
      <c r="D149" s="48"/>
      <c r="E149" s="48"/>
      <c r="F149" s="48"/>
      <c r="G149" s="48"/>
      <c r="H149" s="49"/>
      <c r="I149" s="48"/>
      <c r="J149" s="48"/>
      <c r="K149" s="48"/>
      <c r="L149" s="48"/>
      <c r="M149" s="12"/>
      <c r="N149" s="12"/>
    </row>
    <row r="150">
      <c r="A150" s="51" t="s">
        <v>30</v>
      </c>
      <c r="B150" s="52" t="str">
        <f>2*B148*B149/(B148+B149)</f>
        <v>Loading...</v>
      </c>
      <c r="C150" s="48"/>
      <c r="D150" s="48"/>
      <c r="E150" s="48"/>
      <c r="F150" s="48"/>
      <c r="G150" s="48"/>
      <c r="H150" s="49"/>
      <c r="I150" s="48"/>
      <c r="J150" s="48"/>
      <c r="K150" s="48"/>
      <c r="L150" s="48"/>
      <c r="M150" s="12"/>
      <c r="N150" s="12"/>
    </row>
    <row r="151">
      <c r="A151" s="51" t="s">
        <v>31</v>
      </c>
      <c r="B151" s="52" t="str">
        <f>L147/K147</f>
        <v>Loading...</v>
      </c>
      <c r="C151" s="48"/>
      <c r="D151" s="48"/>
      <c r="E151" s="48"/>
      <c r="F151" s="48"/>
      <c r="G151" s="48"/>
      <c r="H151" s="49"/>
      <c r="I151" s="48"/>
      <c r="J151" s="48"/>
      <c r="K151" s="48"/>
      <c r="L151" s="48"/>
      <c r="M151" s="12"/>
      <c r="N151" s="12"/>
    </row>
    <row r="152">
      <c r="A152" s="51" t="s">
        <v>32</v>
      </c>
      <c r="B152" s="52" t="str">
        <f>E147/D147</f>
        <v>Loading...</v>
      </c>
      <c r="C152" s="48"/>
      <c r="D152" s="48"/>
      <c r="E152" s="48"/>
      <c r="F152" s="48"/>
      <c r="G152" s="48"/>
      <c r="H152" s="49"/>
      <c r="I152" s="48"/>
      <c r="J152" s="48"/>
      <c r="K152" s="48"/>
      <c r="L152" s="48"/>
      <c r="M152" s="12"/>
      <c r="N152" s="12"/>
    </row>
    <row r="153">
      <c r="A153" s="51" t="s">
        <v>33</v>
      </c>
      <c r="B153" s="52" t="str">
        <f>2*B151*B152/(B151+B152)</f>
        <v>Loading...</v>
      </c>
      <c r="C153" s="48"/>
      <c r="D153" s="48"/>
      <c r="E153" s="48"/>
      <c r="F153" s="48"/>
      <c r="G153" s="48"/>
      <c r="H153" s="49"/>
      <c r="I153" s="48"/>
      <c r="J153" s="48"/>
      <c r="K153" s="48"/>
      <c r="L153" s="48"/>
      <c r="M153" s="12"/>
      <c r="N153" s="12"/>
    </row>
    <row r="154">
      <c r="A154" s="51" t="s">
        <v>34</v>
      </c>
      <c r="B154" s="52" t="str">
        <f>N147/M147</f>
        <v>Loading...</v>
      </c>
      <c r="C154" s="48"/>
      <c r="D154" s="48"/>
      <c r="E154" s="48"/>
      <c r="F154" s="48"/>
      <c r="G154" s="48"/>
      <c r="H154" s="49"/>
      <c r="I154" s="48"/>
      <c r="J154" s="48"/>
      <c r="K154" s="48"/>
      <c r="L154" s="48"/>
      <c r="M154" s="12"/>
      <c r="N154" s="12"/>
    </row>
    <row r="155">
      <c r="A155" s="51" t="s">
        <v>35</v>
      </c>
      <c r="B155" s="52" t="str">
        <f>G147/F147</f>
        <v>Loading...</v>
      </c>
      <c r="C155" s="48"/>
      <c r="D155" s="48"/>
      <c r="E155" s="48"/>
      <c r="F155" s="48"/>
      <c r="G155" s="48"/>
      <c r="H155" s="49"/>
      <c r="I155" s="48"/>
      <c r="J155" s="48"/>
      <c r="K155" s="48"/>
      <c r="L155" s="48"/>
      <c r="M155" s="12"/>
      <c r="N155" s="12"/>
    </row>
    <row r="156">
      <c r="A156" s="54" t="s">
        <v>36</v>
      </c>
      <c r="B156" s="55" t="str">
        <f>2*B154*B155/(B154+B155)</f>
        <v>Loading...</v>
      </c>
      <c r="C156" s="48"/>
      <c r="D156" s="48"/>
      <c r="E156" s="48"/>
      <c r="F156" s="48"/>
      <c r="G156" s="48"/>
      <c r="H156" s="49"/>
      <c r="I156" s="48"/>
      <c r="J156" s="48"/>
      <c r="K156" s="48"/>
      <c r="L156" s="48"/>
      <c r="M156" s="12"/>
      <c r="N156" s="12"/>
    </row>
    <row r="157">
      <c r="A157" s="56"/>
      <c r="B157" s="57"/>
      <c r="C157" s="57"/>
      <c r="D157" s="57"/>
      <c r="E157" s="57"/>
      <c r="F157" s="57"/>
      <c r="G157" s="57"/>
      <c r="H157" s="56"/>
      <c r="I157" s="57"/>
      <c r="J157" s="57"/>
      <c r="K157" s="57"/>
      <c r="L157" s="57"/>
    </row>
    <row r="158">
      <c r="A158" s="95" t="s">
        <v>37</v>
      </c>
      <c r="B158" s="92" t="s">
        <v>38</v>
      </c>
      <c r="C158" s="92" t="s">
        <v>39</v>
      </c>
      <c r="D158" s="92" t="s">
        <v>40</v>
      </c>
      <c r="E158" s="92" t="s">
        <v>41</v>
      </c>
      <c r="F158" s="92" t="s">
        <v>42</v>
      </c>
      <c r="G158" s="92" t="s">
        <v>43</v>
      </c>
      <c r="H158" s="93"/>
      <c r="I158" s="92" t="s">
        <v>38</v>
      </c>
      <c r="J158" s="92" t="s">
        <v>39</v>
      </c>
      <c r="K158" s="92" t="s">
        <v>40</v>
      </c>
      <c r="L158" s="92" t="s">
        <v>41</v>
      </c>
      <c r="M158" s="12" t="s">
        <v>42</v>
      </c>
      <c r="N158" s="12" t="s">
        <v>43</v>
      </c>
      <c r="O158" s="74"/>
      <c r="P158" s="74"/>
      <c r="Q158" s="74"/>
      <c r="R158" s="74"/>
      <c r="S158" s="74"/>
      <c r="T158" s="74"/>
      <c r="U158" s="74"/>
      <c r="V158" s="74"/>
      <c r="W158" s="74"/>
      <c r="X158" s="74"/>
    </row>
    <row r="159">
      <c r="A159" s="60" t="s">
        <v>150</v>
      </c>
      <c r="B159" s="47">
        <v>1.0</v>
      </c>
      <c r="C159" s="61">
        <v>1.0</v>
      </c>
      <c r="D159" s="61">
        <v>2.0</v>
      </c>
      <c r="E159" s="61">
        <v>2.0</v>
      </c>
      <c r="F159" s="48"/>
      <c r="G159" s="48"/>
      <c r="H159" s="63" t="s">
        <v>151</v>
      </c>
      <c r="I159" s="61">
        <v>1.0</v>
      </c>
      <c r="J159" s="61">
        <v>1.0</v>
      </c>
      <c r="K159" s="61">
        <v>2.0</v>
      </c>
      <c r="L159" s="61">
        <v>2.0</v>
      </c>
      <c r="M159" s="12"/>
      <c r="N159" s="12"/>
    </row>
    <row r="160">
      <c r="A160" s="60" t="s">
        <v>152</v>
      </c>
      <c r="B160" s="61">
        <v>1.0</v>
      </c>
      <c r="C160" s="61">
        <v>1.0</v>
      </c>
      <c r="D160" s="61">
        <v>5.0</v>
      </c>
      <c r="E160" s="61">
        <v>5.0</v>
      </c>
      <c r="F160" s="48"/>
      <c r="G160" s="48"/>
      <c r="H160" s="63" t="s">
        <v>153</v>
      </c>
      <c r="I160" s="61">
        <v>1.0</v>
      </c>
      <c r="J160" s="61">
        <v>1.0</v>
      </c>
      <c r="K160" s="61">
        <v>5.0</v>
      </c>
      <c r="L160" s="61">
        <v>5.0</v>
      </c>
      <c r="M160" s="12"/>
      <c r="N160" s="12"/>
    </row>
    <row r="161">
      <c r="A161" s="64" t="s">
        <v>827</v>
      </c>
      <c r="B161" s="61">
        <v>1.0</v>
      </c>
      <c r="C161" s="61">
        <v>0.5</v>
      </c>
      <c r="D161" s="61">
        <v>4.0</v>
      </c>
      <c r="E161" s="61">
        <v>1.0</v>
      </c>
      <c r="F161" s="48"/>
      <c r="G161" s="48"/>
      <c r="H161" s="64" t="s">
        <v>828</v>
      </c>
      <c r="I161" s="68">
        <v>1.0</v>
      </c>
      <c r="J161" s="68">
        <v>0.5</v>
      </c>
      <c r="K161" s="48"/>
      <c r="L161" s="48"/>
      <c r="M161" s="12"/>
      <c r="N161" s="12"/>
    </row>
    <row r="162">
      <c r="A162" s="64"/>
      <c r="B162" s="61"/>
      <c r="C162" s="47"/>
      <c r="D162" s="61"/>
      <c r="E162" s="61"/>
      <c r="F162" s="48"/>
      <c r="G162" s="48"/>
      <c r="H162" s="64" t="s">
        <v>829</v>
      </c>
      <c r="I162" s="68">
        <v>1.0</v>
      </c>
      <c r="J162" s="68">
        <v>0.5</v>
      </c>
      <c r="K162" s="48"/>
      <c r="L162" s="48"/>
      <c r="M162" s="12"/>
      <c r="N162" s="12"/>
    </row>
    <row r="163">
      <c r="A163" s="64" t="s">
        <v>830</v>
      </c>
      <c r="B163" s="68">
        <v>1.0</v>
      </c>
      <c r="C163" s="68"/>
      <c r="D163" s="68">
        <v>2.0</v>
      </c>
      <c r="E163" s="68">
        <v>0.5</v>
      </c>
      <c r="F163" s="48"/>
      <c r="G163" s="48"/>
      <c r="H163" s="49"/>
      <c r="I163" s="48"/>
      <c r="J163" s="48"/>
      <c r="K163" s="48"/>
      <c r="L163" s="48"/>
      <c r="M163" s="12"/>
      <c r="N163" s="12"/>
    </row>
    <row r="164">
      <c r="A164" s="49"/>
      <c r="B164" s="48"/>
      <c r="C164" s="48"/>
      <c r="D164" s="48"/>
      <c r="E164" s="48"/>
      <c r="F164" s="48"/>
      <c r="G164" s="48"/>
      <c r="H164" s="49"/>
      <c r="I164" s="48"/>
      <c r="J164" s="48"/>
      <c r="K164" s="48"/>
      <c r="L164" s="48"/>
      <c r="M164" s="12"/>
      <c r="N164" s="12"/>
    </row>
    <row r="165">
      <c r="A165" s="95" t="s">
        <v>52</v>
      </c>
      <c r="B165" s="96"/>
      <c r="C165" s="96"/>
      <c r="D165" s="96"/>
      <c r="E165" s="96"/>
      <c r="F165" s="96"/>
      <c r="G165" s="96"/>
      <c r="H165" s="95"/>
      <c r="I165" s="96"/>
      <c r="J165" s="96"/>
      <c r="K165" s="96"/>
      <c r="L165" s="96"/>
      <c r="M165" s="159"/>
      <c r="N165" s="159"/>
      <c r="O165" s="74"/>
      <c r="P165" s="74"/>
      <c r="Q165" s="74"/>
      <c r="R165" s="74"/>
      <c r="S165" s="74"/>
      <c r="T165" s="74"/>
      <c r="U165" s="74"/>
      <c r="V165" s="74"/>
      <c r="W165" s="74"/>
      <c r="X165" s="74"/>
    </row>
    <row r="166">
      <c r="A166" s="60" t="s">
        <v>158</v>
      </c>
      <c r="B166" s="47">
        <v>1.0</v>
      </c>
      <c r="C166" s="61">
        <v>1.0</v>
      </c>
      <c r="D166" s="47">
        <v>0.0</v>
      </c>
      <c r="E166" s="61"/>
      <c r="F166" s="48"/>
      <c r="G166" s="48"/>
      <c r="H166" s="64" t="s">
        <v>831</v>
      </c>
      <c r="I166" s="61">
        <v>1.0</v>
      </c>
      <c r="J166" s="61">
        <v>1.0</v>
      </c>
      <c r="K166" s="61">
        <v>1.0</v>
      </c>
      <c r="L166" s="47"/>
      <c r="M166" s="12"/>
      <c r="N166" s="12"/>
    </row>
    <row r="167">
      <c r="A167" s="64" t="s">
        <v>832</v>
      </c>
      <c r="B167" s="47">
        <v>1.0</v>
      </c>
      <c r="C167" s="61">
        <v>1.0</v>
      </c>
      <c r="D167" s="61">
        <v>2.0</v>
      </c>
      <c r="E167" s="61">
        <v>1.0</v>
      </c>
      <c r="F167" s="48"/>
      <c r="G167" s="48"/>
      <c r="H167" s="63" t="s">
        <v>161</v>
      </c>
      <c r="I167" s="61">
        <v>1.0</v>
      </c>
      <c r="J167" s="68">
        <v>1.0</v>
      </c>
      <c r="K167" s="68"/>
      <c r="L167" s="68"/>
      <c r="M167" s="12"/>
      <c r="N167" s="12"/>
    </row>
    <row r="168">
      <c r="A168" s="64" t="s">
        <v>833</v>
      </c>
      <c r="B168" s="47">
        <v>1.0</v>
      </c>
      <c r="C168" s="61">
        <v>1.0</v>
      </c>
      <c r="D168" s="61">
        <v>1.0</v>
      </c>
      <c r="E168" s="47"/>
      <c r="F168" s="48"/>
      <c r="G168" s="48"/>
      <c r="H168" s="64" t="s">
        <v>834</v>
      </c>
      <c r="I168" s="61">
        <v>1.0</v>
      </c>
      <c r="J168" s="68">
        <v>1.0</v>
      </c>
      <c r="K168" s="68">
        <v>4.0</v>
      </c>
      <c r="L168" s="68">
        <v>2.0</v>
      </c>
      <c r="M168" s="12"/>
      <c r="N168" s="12"/>
    </row>
    <row r="169">
      <c r="A169" s="49"/>
      <c r="B169" s="47"/>
      <c r="C169" s="47"/>
      <c r="D169" s="61"/>
      <c r="E169" s="47"/>
      <c r="F169" s="48"/>
      <c r="G169" s="48"/>
      <c r="H169" s="166" t="s">
        <v>835</v>
      </c>
      <c r="I169" s="61">
        <v>1.0</v>
      </c>
      <c r="J169" s="68">
        <v>1.0</v>
      </c>
      <c r="K169" s="68">
        <v>1.0</v>
      </c>
      <c r="L169" s="48"/>
      <c r="M169" s="12"/>
      <c r="N169" s="12"/>
    </row>
    <row r="170">
      <c r="A170" s="49"/>
      <c r="B170" s="47"/>
      <c r="C170" s="47"/>
      <c r="D170" s="61"/>
      <c r="E170" s="47"/>
      <c r="F170" s="48"/>
      <c r="G170" s="48"/>
      <c r="H170" s="166" t="s">
        <v>836</v>
      </c>
      <c r="I170" s="61">
        <v>1.0</v>
      </c>
      <c r="J170" s="68">
        <v>1.0</v>
      </c>
      <c r="K170" s="48"/>
      <c r="L170" s="48"/>
      <c r="M170" s="12"/>
      <c r="N170" s="12"/>
    </row>
    <row r="171">
      <c r="A171" s="60" t="s">
        <v>837</v>
      </c>
      <c r="B171" s="47">
        <v>1.0</v>
      </c>
      <c r="C171" s="61">
        <v>1.0</v>
      </c>
      <c r="D171" s="61">
        <v>0.0</v>
      </c>
      <c r="E171" s="47"/>
      <c r="F171" s="48"/>
      <c r="G171" s="48"/>
      <c r="H171" s="162" t="s">
        <v>838</v>
      </c>
      <c r="I171" s="61">
        <v>1.0</v>
      </c>
      <c r="J171" s="61">
        <v>1.0</v>
      </c>
      <c r="K171" s="61">
        <v>1.0</v>
      </c>
      <c r="L171" s="61"/>
      <c r="M171" s="12"/>
      <c r="N171" s="12"/>
    </row>
    <row r="172">
      <c r="A172" s="60" t="s">
        <v>168</v>
      </c>
      <c r="B172" s="47">
        <v>1.0</v>
      </c>
      <c r="C172" s="61">
        <v>1.0</v>
      </c>
      <c r="D172" s="61">
        <v>0.0</v>
      </c>
      <c r="E172" s="47"/>
      <c r="F172" s="48"/>
      <c r="G172" s="48"/>
      <c r="H172" s="162" t="s">
        <v>839</v>
      </c>
      <c r="I172" s="61">
        <v>1.0</v>
      </c>
      <c r="J172" s="61">
        <v>1.0</v>
      </c>
      <c r="K172" s="61"/>
      <c r="L172" s="61"/>
      <c r="M172" s="12"/>
      <c r="N172" s="12"/>
    </row>
    <row r="173">
      <c r="A173" s="64" t="s">
        <v>840</v>
      </c>
      <c r="B173" s="47">
        <v>1.0</v>
      </c>
      <c r="C173" s="61">
        <v>1.0</v>
      </c>
      <c r="D173" s="61">
        <v>1.0</v>
      </c>
      <c r="E173" s="61"/>
      <c r="F173" s="48"/>
      <c r="G173" s="48"/>
      <c r="H173" s="162" t="s">
        <v>841</v>
      </c>
      <c r="I173" s="61">
        <v>1.0</v>
      </c>
      <c r="J173" s="68">
        <v>1.0</v>
      </c>
      <c r="K173" s="68">
        <v>1.0</v>
      </c>
      <c r="L173" s="68"/>
      <c r="M173" s="12"/>
      <c r="N173" s="12"/>
    </row>
    <row r="174">
      <c r="A174" s="64"/>
      <c r="B174" s="47"/>
      <c r="C174" s="61"/>
      <c r="D174" s="61"/>
      <c r="E174" s="61"/>
      <c r="F174" s="48"/>
      <c r="G174" s="48"/>
      <c r="H174" s="69" t="s">
        <v>842</v>
      </c>
      <c r="I174" s="61">
        <v>1.0</v>
      </c>
      <c r="J174" s="68">
        <v>0.5</v>
      </c>
      <c r="K174" s="68"/>
      <c r="L174" s="68"/>
      <c r="M174" s="12"/>
      <c r="N174" s="12"/>
    </row>
    <row r="175">
      <c r="A175" s="60" t="s">
        <v>173</v>
      </c>
      <c r="B175" s="47">
        <v>1.0</v>
      </c>
      <c r="C175" s="61">
        <v>1.0</v>
      </c>
      <c r="D175" s="61">
        <v>0.0</v>
      </c>
      <c r="E175" s="47"/>
      <c r="F175" s="48"/>
      <c r="G175" s="48"/>
      <c r="H175" s="64" t="s">
        <v>843</v>
      </c>
      <c r="I175" s="61">
        <v>1.0</v>
      </c>
      <c r="J175" s="68">
        <v>1.0</v>
      </c>
      <c r="K175" s="68">
        <v>1.0</v>
      </c>
      <c r="L175" s="48"/>
      <c r="M175" s="12"/>
      <c r="N175" s="12"/>
    </row>
    <row r="176">
      <c r="A176" s="60" t="s">
        <v>844</v>
      </c>
      <c r="B176" s="47">
        <v>1.0</v>
      </c>
      <c r="C176" s="61">
        <v>1.0</v>
      </c>
      <c r="D176" s="61">
        <v>1.0</v>
      </c>
      <c r="E176" s="61">
        <v>1.0</v>
      </c>
      <c r="F176" s="48"/>
      <c r="G176" s="48"/>
      <c r="H176" s="76" t="s">
        <v>176</v>
      </c>
      <c r="I176" s="61">
        <v>1.0</v>
      </c>
      <c r="J176" s="68">
        <v>1.0</v>
      </c>
      <c r="K176" s="68">
        <v>1.0</v>
      </c>
      <c r="L176" s="68">
        <v>1.0</v>
      </c>
      <c r="M176" s="12"/>
      <c r="N176" s="12"/>
    </row>
    <row r="177">
      <c r="A177" s="60" t="s">
        <v>177</v>
      </c>
      <c r="B177" s="47">
        <v>1.0</v>
      </c>
      <c r="C177" s="61">
        <v>1.0</v>
      </c>
      <c r="D177" s="61">
        <v>0.0</v>
      </c>
      <c r="E177" s="47"/>
      <c r="F177" s="48"/>
      <c r="G177" s="48"/>
      <c r="H177" s="64" t="s">
        <v>845</v>
      </c>
      <c r="I177" s="61">
        <v>1.0</v>
      </c>
      <c r="J177" s="68">
        <v>1.0</v>
      </c>
      <c r="K177" s="68">
        <v>1.0</v>
      </c>
      <c r="L177" s="48"/>
      <c r="M177" s="12"/>
      <c r="N177" s="12"/>
    </row>
    <row r="178">
      <c r="A178" s="64" t="s">
        <v>846</v>
      </c>
      <c r="B178" s="47">
        <v>1.0</v>
      </c>
      <c r="C178" s="61">
        <v>1.0</v>
      </c>
      <c r="D178" s="61">
        <v>3.0</v>
      </c>
      <c r="E178" s="61">
        <v>1.5</v>
      </c>
      <c r="F178" s="48"/>
      <c r="G178" s="48"/>
      <c r="H178" s="69" t="s">
        <v>847</v>
      </c>
      <c r="I178" s="61">
        <v>1.0</v>
      </c>
      <c r="J178" s="61">
        <v>1.0</v>
      </c>
      <c r="K178" s="61">
        <v>1.0</v>
      </c>
      <c r="L178" s="61">
        <v>1.0</v>
      </c>
      <c r="M178" s="12"/>
      <c r="N178" s="12"/>
    </row>
    <row r="179">
      <c r="A179" s="64" t="s">
        <v>848</v>
      </c>
      <c r="B179" s="47">
        <v>1.0</v>
      </c>
      <c r="C179" s="61">
        <v>1.0</v>
      </c>
      <c r="D179" s="61">
        <v>1.0</v>
      </c>
      <c r="E179" s="61">
        <v>0.5</v>
      </c>
      <c r="F179" s="48"/>
      <c r="G179" s="48"/>
      <c r="H179" s="69" t="s">
        <v>849</v>
      </c>
      <c r="I179" s="61">
        <v>1.0</v>
      </c>
      <c r="J179" s="61">
        <v>1.0</v>
      </c>
      <c r="K179" s="61">
        <v>2.0</v>
      </c>
      <c r="L179" s="61">
        <v>1.0</v>
      </c>
      <c r="M179" s="12"/>
      <c r="N179" s="12"/>
    </row>
    <row r="180">
      <c r="A180" s="64" t="s">
        <v>850</v>
      </c>
      <c r="B180" s="61">
        <v>1.0</v>
      </c>
      <c r="C180" s="61">
        <v>0.5</v>
      </c>
      <c r="D180" s="61">
        <v>2.0</v>
      </c>
      <c r="E180" s="61">
        <v>0.5</v>
      </c>
      <c r="F180" s="48"/>
      <c r="G180" s="48"/>
      <c r="H180" s="49"/>
      <c r="I180" s="47"/>
      <c r="J180" s="47"/>
      <c r="K180" s="47"/>
      <c r="L180" s="47"/>
      <c r="M180" s="12"/>
      <c r="N180" s="12"/>
    </row>
    <row r="181">
      <c r="A181" s="49"/>
      <c r="B181" s="47"/>
      <c r="C181" s="47"/>
      <c r="D181" s="47"/>
      <c r="E181" s="47"/>
      <c r="F181" s="48"/>
      <c r="G181" s="48"/>
      <c r="H181" s="69" t="s">
        <v>851</v>
      </c>
      <c r="I181" s="61">
        <v>1.0</v>
      </c>
      <c r="J181" s="61">
        <v>0.5</v>
      </c>
      <c r="K181" s="61">
        <v>1.0</v>
      </c>
      <c r="L181" s="47"/>
      <c r="M181" s="12"/>
      <c r="N181" s="12"/>
    </row>
    <row r="182">
      <c r="A182" s="49"/>
      <c r="B182" s="48"/>
      <c r="C182" s="48"/>
      <c r="D182" s="48"/>
      <c r="E182" s="48"/>
      <c r="F182" s="48"/>
      <c r="G182" s="48"/>
      <c r="H182" s="69"/>
      <c r="I182" s="68"/>
      <c r="J182" s="68"/>
      <c r="K182" s="68"/>
      <c r="L182" s="48"/>
      <c r="M182" s="12"/>
      <c r="N182" s="12"/>
    </row>
    <row r="183">
      <c r="A183" s="95" t="s">
        <v>79</v>
      </c>
      <c r="B183" s="92"/>
      <c r="C183" s="92"/>
      <c r="D183" s="92"/>
      <c r="E183" s="92"/>
      <c r="F183" s="92"/>
      <c r="G183" s="92"/>
      <c r="H183" s="93"/>
      <c r="I183" s="92"/>
      <c r="J183" s="92"/>
      <c r="K183" s="92"/>
      <c r="L183" s="92"/>
      <c r="M183" s="12"/>
      <c r="N183" s="12"/>
      <c r="O183" s="74"/>
      <c r="P183" s="74"/>
      <c r="Q183" s="74"/>
      <c r="R183" s="74"/>
      <c r="S183" s="74"/>
      <c r="T183" s="74"/>
      <c r="U183" s="74"/>
      <c r="V183" s="74"/>
      <c r="W183" s="74"/>
      <c r="X183" s="74"/>
    </row>
    <row r="184">
      <c r="A184" s="49" t="s">
        <v>185</v>
      </c>
      <c r="B184" s="48"/>
      <c r="C184" s="48"/>
      <c r="D184" s="48"/>
      <c r="E184" s="48"/>
      <c r="F184" s="47">
        <f>counta(A184)</f>
        <v>1</v>
      </c>
      <c r="G184" s="47"/>
      <c r="H184" s="49"/>
      <c r="I184" s="48"/>
      <c r="J184" s="48"/>
      <c r="K184" s="48"/>
      <c r="L184" s="48"/>
      <c r="M184" s="126"/>
      <c r="N184" s="126"/>
    </row>
    <row r="185">
      <c r="A185" s="49"/>
      <c r="B185" s="48"/>
      <c r="C185" s="48"/>
      <c r="D185" s="48"/>
      <c r="E185" s="48"/>
      <c r="F185" s="47"/>
      <c r="G185" s="47"/>
      <c r="H185" s="49"/>
      <c r="I185" s="48"/>
      <c r="J185" s="48"/>
      <c r="K185" s="48"/>
      <c r="L185" s="48"/>
      <c r="M185" s="126"/>
      <c r="N185" s="126"/>
    </row>
    <row r="186">
      <c r="A186" s="49" t="s">
        <v>186</v>
      </c>
      <c r="B186" s="48"/>
      <c r="C186" s="48"/>
      <c r="D186" s="48"/>
      <c r="E186" s="48"/>
      <c r="F186" s="47">
        <f t="shared" ref="F186:F187" si="11">COUNTA(A186)</f>
        <v>1</v>
      </c>
      <c r="G186" s="48"/>
      <c r="H186" s="49"/>
      <c r="I186" s="48"/>
      <c r="J186" s="48"/>
      <c r="K186" s="48"/>
      <c r="L186" s="48"/>
      <c r="M186" s="12"/>
      <c r="N186" s="12"/>
    </row>
    <row r="187">
      <c r="A187" s="49" t="s">
        <v>187</v>
      </c>
      <c r="B187" s="48"/>
      <c r="C187" s="48"/>
      <c r="D187" s="48"/>
      <c r="E187" s="48"/>
      <c r="F187" s="47">
        <f t="shared" si="11"/>
        <v>1</v>
      </c>
      <c r="G187" s="47"/>
      <c r="H187" s="49"/>
      <c r="I187" s="48"/>
      <c r="J187" s="48"/>
      <c r="K187" s="48"/>
      <c r="L187" s="48"/>
      <c r="M187" s="12"/>
      <c r="N187" s="12"/>
    </row>
    <row r="188">
      <c r="A188" s="49"/>
      <c r="B188" s="48"/>
      <c r="C188" s="48"/>
      <c r="D188" s="48"/>
      <c r="E188" s="48"/>
      <c r="F188" s="47"/>
      <c r="G188" s="47"/>
      <c r="H188" s="69"/>
      <c r="I188" s="48"/>
      <c r="J188" s="48"/>
      <c r="K188" s="48"/>
      <c r="L188" s="48"/>
      <c r="M188" s="12"/>
      <c r="N188" s="12"/>
    </row>
    <row r="189">
      <c r="A189" s="49" t="s">
        <v>188</v>
      </c>
      <c r="B189" s="48"/>
      <c r="C189" s="48"/>
      <c r="D189" s="48"/>
      <c r="E189" s="48"/>
      <c r="F189" s="47">
        <f>COUNTA(A189)</f>
        <v>1</v>
      </c>
      <c r="G189" s="47"/>
      <c r="H189" s="133" t="s">
        <v>852</v>
      </c>
      <c r="I189" s="48"/>
      <c r="J189" s="48"/>
      <c r="K189" s="48"/>
      <c r="L189" s="48"/>
      <c r="M189" s="138">
        <v>1.0</v>
      </c>
      <c r="N189" s="12"/>
    </row>
    <row r="190">
      <c r="A190" s="49"/>
      <c r="B190" s="48"/>
      <c r="C190" s="48"/>
      <c r="D190" s="48"/>
      <c r="E190" s="48"/>
      <c r="F190" s="47"/>
      <c r="G190" s="47"/>
      <c r="H190" s="64" t="s">
        <v>853</v>
      </c>
      <c r="I190" s="48"/>
      <c r="J190" s="48"/>
      <c r="K190" s="48"/>
      <c r="L190" s="48"/>
      <c r="M190" s="138">
        <v>1.0</v>
      </c>
      <c r="N190" s="12"/>
    </row>
    <row r="191">
      <c r="A191" s="49" t="s">
        <v>189</v>
      </c>
      <c r="B191" s="48"/>
      <c r="C191" s="48"/>
      <c r="D191" s="48"/>
      <c r="E191" s="48"/>
      <c r="F191" s="47">
        <f>COUNTA(A191)</f>
        <v>1</v>
      </c>
      <c r="G191" s="47"/>
      <c r="H191" s="49"/>
      <c r="I191" s="48"/>
      <c r="J191" s="48"/>
      <c r="K191" s="48"/>
      <c r="L191" s="48"/>
      <c r="M191" s="126"/>
      <c r="N191" s="126"/>
    </row>
    <row r="192">
      <c r="A192" s="49" t="s">
        <v>190</v>
      </c>
      <c r="B192" s="48"/>
      <c r="C192" s="48"/>
      <c r="D192" s="48"/>
      <c r="E192" s="48"/>
      <c r="F192" s="61">
        <v>1.0</v>
      </c>
      <c r="G192" s="47"/>
      <c r="H192" s="49"/>
      <c r="I192" s="48"/>
      <c r="J192" s="48"/>
      <c r="K192" s="48"/>
      <c r="L192" s="48"/>
      <c r="M192" s="12"/>
      <c r="N192" s="12"/>
    </row>
    <row r="193">
      <c r="A193" s="86" t="s">
        <v>191</v>
      </c>
      <c r="B193" s="48"/>
      <c r="C193" s="48"/>
      <c r="D193" s="48"/>
      <c r="E193" s="48"/>
      <c r="F193" s="47">
        <f t="shared" ref="F193:F195" si="12">COUNTA(A193)</f>
        <v>1</v>
      </c>
      <c r="G193" s="61">
        <v>0.5</v>
      </c>
      <c r="H193" s="79" t="s">
        <v>854</v>
      </c>
      <c r="I193" s="48"/>
      <c r="J193" s="48"/>
      <c r="K193" s="48"/>
      <c r="L193" s="48"/>
      <c r="M193" s="137">
        <v>1.0</v>
      </c>
      <c r="N193" s="137">
        <v>0.5</v>
      </c>
    </row>
    <row r="194">
      <c r="A194" s="49" t="s">
        <v>192</v>
      </c>
      <c r="B194" s="48"/>
      <c r="C194" s="48"/>
      <c r="D194" s="48"/>
      <c r="E194" s="48"/>
      <c r="F194" s="47">
        <f t="shared" si="12"/>
        <v>1</v>
      </c>
      <c r="G194" s="48"/>
      <c r="H194" s="49"/>
      <c r="I194" s="48"/>
      <c r="J194" s="48"/>
      <c r="K194" s="48"/>
      <c r="L194" s="48"/>
      <c r="M194" s="12"/>
      <c r="N194" s="12"/>
    </row>
    <row r="195">
      <c r="A195" s="49" t="s">
        <v>193</v>
      </c>
      <c r="B195" s="48"/>
      <c r="C195" s="48"/>
      <c r="D195" s="48"/>
      <c r="E195" s="48"/>
      <c r="F195" s="47">
        <f t="shared" si="12"/>
        <v>1</v>
      </c>
      <c r="G195" s="47"/>
      <c r="H195" s="69" t="s">
        <v>855</v>
      </c>
      <c r="I195" s="48"/>
      <c r="J195" s="48"/>
      <c r="K195" s="48"/>
      <c r="L195" s="48"/>
      <c r="M195" s="137">
        <v>1.0</v>
      </c>
      <c r="N195" s="137"/>
    </row>
    <row r="196">
      <c r="A196" s="49"/>
      <c r="B196" s="48"/>
      <c r="C196" s="48"/>
      <c r="D196" s="48"/>
      <c r="E196" s="48"/>
      <c r="F196" s="47"/>
      <c r="G196" s="47"/>
      <c r="H196" s="69"/>
      <c r="I196" s="48"/>
      <c r="J196" s="48"/>
      <c r="K196" s="48"/>
      <c r="L196" s="48"/>
      <c r="M196" s="137"/>
      <c r="N196" s="137"/>
    </row>
    <row r="197">
      <c r="A197" s="86" t="s">
        <v>194</v>
      </c>
      <c r="B197" s="48"/>
      <c r="C197" s="48"/>
      <c r="D197" s="48"/>
      <c r="E197" s="48"/>
      <c r="F197" s="47">
        <f>COUNTA(A197)</f>
        <v>1</v>
      </c>
      <c r="G197" s="61">
        <v>0.5</v>
      </c>
      <c r="H197" s="69" t="s">
        <v>856</v>
      </c>
      <c r="I197" s="48"/>
      <c r="J197" s="48"/>
      <c r="K197" s="48"/>
      <c r="L197" s="48"/>
      <c r="M197" s="138">
        <v>1.0</v>
      </c>
      <c r="N197" s="138"/>
    </row>
    <row r="198">
      <c r="A198" s="49"/>
      <c r="B198" s="48"/>
      <c r="C198" s="48"/>
      <c r="D198" s="48"/>
      <c r="E198" s="48"/>
      <c r="F198" s="47"/>
      <c r="G198" s="47"/>
      <c r="H198" s="67" t="s">
        <v>572</v>
      </c>
      <c r="I198" s="48"/>
      <c r="J198" s="48"/>
      <c r="K198" s="48"/>
      <c r="L198" s="48"/>
      <c r="M198" s="138">
        <v>1.0</v>
      </c>
      <c r="N198" s="138">
        <v>0.5</v>
      </c>
    </row>
    <row r="199">
      <c r="A199" s="49" t="s">
        <v>195</v>
      </c>
      <c r="B199" s="48"/>
      <c r="C199" s="48"/>
      <c r="D199" s="48"/>
      <c r="E199" s="48"/>
      <c r="F199" s="47">
        <f t="shared" ref="F199:F200" si="13">COUNTA(A199)</f>
        <v>1</v>
      </c>
      <c r="G199" s="61"/>
      <c r="H199" s="63"/>
      <c r="I199" s="48"/>
      <c r="J199" s="48"/>
      <c r="K199" s="48"/>
      <c r="L199" s="48"/>
      <c r="M199" s="138"/>
      <c r="N199" s="138"/>
    </row>
    <row r="200">
      <c r="A200" s="49" t="s">
        <v>196</v>
      </c>
      <c r="B200" s="48"/>
      <c r="C200" s="48"/>
      <c r="D200" s="48"/>
      <c r="E200" s="48"/>
      <c r="F200" s="47">
        <f t="shared" si="13"/>
        <v>1</v>
      </c>
      <c r="G200" s="47"/>
      <c r="H200" s="49"/>
      <c r="I200" s="48"/>
      <c r="J200" s="48"/>
      <c r="K200" s="48"/>
      <c r="L200" s="48"/>
      <c r="M200" s="126"/>
      <c r="N200" s="126"/>
    </row>
    <row r="201">
      <c r="A201" s="49"/>
      <c r="B201" s="48"/>
      <c r="C201" s="48"/>
      <c r="D201" s="48"/>
      <c r="E201" s="48"/>
      <c r="F201" s="47"/>
      <c r="G201" s="48"/>
      <c r="H201" s="49"/>
      <c r="I201" s="48"/>
      <c r="J201" s="48"/>
      <c r="K201" s="48"/>
      <c r="L201" s="48"/>
      <c r="M201" s="126"/>
      <c r="N201" s="126"/>
    </row>
    <row r="202">
      <c r="A202" s="86" t="s">
        <v>197</v>
      </c>
      <c r="B202" s="48"/>
      <c r="C202" s="48"/>
      <c r="D202" s="48"/>
      <c r="E202" s="48"/>
      <c r="F202" s="47">
        <f>COUNTA(A202)</f>
        <v>1</v>
      </c>
      <c r="G202" s="61">
        <v>0.5</v>
      </c>
      <c r="H202" s="167" t="s">
        <v>857</v>
      </c>
      <c r="I202" s="48"/>
      <c r="J202" s="48"/>
      <c r="K202" s="48"/>
      <c r="L202" s="48"/>
      <c r="M202" s="137">
        <v>1.0</v>
      </c>
      <c r="N202" s="137">
        <v>1.0</v>
      </c>
    </row>
    <row r="203">
      <c r="A203" s="49"/>
      <c r="B203" s="48"/>
      <c r="C203" s="48"/>
      <c r="D203" s="48"/>
      <c r="E203" s="48"/>
      <c r="F203" s="47"/>
      <c r="G203" s="47"/>
      <c r="H203" s="167" t="s">
        <v>858</v>
      </c>
      <c r="I203" s="48"/>
      <c r="J203" s="48"/>
      <c r="K203" s="48"/>
      <c r="L203" s="48"/>
      <c r="M203" s="137">
        <v>1.0</v>
      </c>
      <c r="N203" s="137">
        <v>1.0</v>
      </c>
    </row>
    <row r="204">
      <c r="A204" s="49"/>
      <c r="B204" s="48"/>
      <c r="C204" s="48"/>
      <c r="D204" s="48"/>
      <c r="E204" s="48"/>
      <c r="F204" s="47"/>
      <c r="G204" s="47"/>
      <c r="H204" s="167" t="s">
        <v>859</v>
      </c>
      <c r="I204" s="48"/>
      <c r="J204" s="48"/>
      <c r="K204" s="48"/>
      <c r="L204" s="48"/>
      <c r="M204" s="137">
        <v>1.0</v>
      </c>
      <c r="N204" s="137">
        <v>1.0</v>
      </c>
    </row>
    <row r="205">
      <c r="A205" s="49"/>
      <c r="B205" s="48"/>
      <c r="C205" s="48"/>
      <c r="D205" s="48"/>
      <c r="E205" s="48"/>
      <c r="F205" s="47"/>
      <c r="G205" s="47"/>
      <c r="H205" s="49"/>
      <c r="I205" s="48"/>
      <c r="J205" s="48"/>
      <c r="K205" s="48"/>
      <c r="L205" s="48"/>
      <c r="M205" s="126"/>
      <c r="N205" s="126"/>
    </row>
    <row r="206">
      <c r="A206" s="60" t="s">
        <v>198</v>
      </c>
      <c r="B206" s="48"/>
      <c r="C206" s="48"/>
      <c r="D206" s="48"/>
      <c r="E206" s="48"/>
      <c r="F206" s="47">
        <f t="shared" ref="F206:F208" si="14">COUNTA(A206)</f>
        <v>1</v>
      </c>
      <c r="G206" s="61">
        <v>1.0</v>
      </c>
      <c r="H206" s="168" t="s">
        <v>860</v>
      </c>
      <c r="I206" s="48"/>
      <c r="J206" s="48"/>
      <c r="K206" s="48"/>
      <c r="L206" s="48"/>
      <c r="M206" s="138">
        <v>1.0</v>
      </c>
      <c r="N206" s="138">
        <v>1.0</v>
      </c>
    </row>
    <row r="207">
      <c r="A207" s="60" t="s">
        <v>199</v>
      </c>
      <c r="B207" s="48"/>
      <c r="C207" s="48"/>
      <c r="D207" s="48"/>
      <c r="E207" s="48"/>
      <c r="F207" s="47">
        <f t="shared" si="14"/>
        <v>1</v>
      </c>
      <c r="G207" s="61">
        <v>1.0</v>
      </c>
      <c r="H207" s="168" t="s">
        <v>861</v>
      </c>
      <c r="I207" s="48"/>
      <c r="J207" s="48"/>
      <c r="K207" s="48"/>
      <c r="L207" s="48"/>
      <c r="M207" s="137">
        <v>1.0</v>
      </c>
      <c r="N207" s="137">
        <v>1.0</v>
      </c>
    </row>
    <row r="208">
      <c r="A208" s="60" t="s">
        <v>200</v>
      </c>
      <c r="B208" s="48"/>
      <c r="C208" s="48"/>
      <c r="D208" s="48"/>
      <c r="E208" s="48"/>
      <c r="F208" s="47">
        <f t="shared" si="14"/>
        <v>1</v>
      </c>
      <c r="G208" s="61">
        <v>1.0</v>
      </c>
      <c r="H208" s="169" t="s">
        <v>862</v>
      </c>
      <c r="I208" s="48"/>
      <c r="J208" s="48"/>
      <c r="K208" s="48"/>
      <c r="L208" s="48"/>
      <c r="M208" s="138">
        <v>1.0</v>
      </c>
      <c r="N208" s="138">
        <v>1.0</v>
      </c>
    </row>
    <row r="209">
      <c r="A209" s="49"/>
      <c r="B209" s="48"/>
      <c r="C209" s="48"/>
      <c r="D209" s="48"/>
      <c r="E209" s="48"/>
      <c r="F209" s="47"/>
      <c r="G209" s="47"/>
      <c r="H209" s="166" t="s">
        <v>863</v>
      </c>
      <c r="I209" s="48"/>
      <c r="J209" s="48"/>
      <c r="K209" s="48"/>
      <c r="L209" s="48"/>
      <c r="M209" s="138">
        <v>1.0</v>
      </c>
      <c r="N209" s="12"/>
    </row>
    <row r="210">
      <c r="A210" s="49" t="s">
        <v>201</v>
      </c>
      <c r="B210" s="48"/>
      <c r="C210" s="48"/>
      <c r="D210" s="48"/>
      <c r="E210" s="48"/>
      <c r="F210" s="61">
        <v>1.0</v>
      </c>
      <c r="G210" s="47"/>
      <c r="H210" s="49"/>
      <c r="I210" s="48"/>
      <c r="J210" s="48"/>
      <c r="K210" s="48"/>
      <c r="L210" s="48"/>
      <c r="M210" s="126"/>
      <c r="N210" s="126"/>
    </row>
    <row r="211">
      <c r="A211" s="49" t="s">
        <v>202</v>
      </c>
      <c r="B211" s="48"/>
      <c r="C211" s="48"/>
      <c r="D211" s="48"/>
      <c r="E211" s="48"/>
      <c r="F211" s="61">
        <v>1.0</v>
      </c>
      <c r="G211" s="47"/>
      <c r="I211" s="48"/>
      <c r="J211" s="48"/>
      <c r="K211" s="48"/>
      <c r="L211" s="48"/>
      <c r="M211" s="126"/>
      <c r="N211" s="126"/>
    </row>
    <row r="212">
      <c r="A212" s="60" t="s">
        <v>203</v>
      </c>
      <c r="B212" s="48"/>
      <c r="C212" s="48"/>
      <c r="D212" s="48"/>
      <c r="E212" s="48"/>
      <c r="F212" s="68">
        <v>1.0</v>
      </c>
      <c r="G212" s="68">
        <v>1.0</v>
      </c>
      <c r="H212" s="167" t="s">
        <v>864</v>
      </c>
      <c r="I212" s="48"/>
      <c r="J212" s="48"/>
      <c r="K212" s="48"/>
      <c r="L212" s="48"/>
      <c r="M212" s="137">
        <v>1.0</v>
      </c>
      <c r="N212" s="137">
        <v>1.0</v>
      </c>
    </row>
    <row r="213">
      <c r="A213" s="49" t="s">
        <v>204</v>
      </c>
      <c r="B213" s="48"/>
      <c r="C213" s="57"/>
      <c r="D213" s="48"/>
      <c r="E213" s="48"/>
      <c r="F213" s="68">
        <v>1.0</v>
      </c>
      <c r="G213" s="48"/>
      <c r="H213" s="49"/>
      <c r="I213" s="48"/>
      <c r="J213" s="48"/>
      <c r="K213" s="48"/>
      <c r="L213" s="48"/>
      <c r="M213" s="126"/>
      <c r="N213" s="126"/>
    </row>
    <row r="214">
      <c r="A214" s="49"/>
      <c r="B214" s="48"/>
      <c r="C214" s="57"/>
      <c r="D214" s="48"/>
      <c r="E214" s="48"/>
      <c r="F214" s="48"/>
      <c r="G214" s="48"/>
      <c r="H214" s="69" t="s">
        <v>865</v>
      </c>
      <c r="I214" s="48"/>
      <c r="J214" s="48"/>
      <c r="K214" s="48"/>
      <c r="L214" s="48"/>
      <c r="M214" s="137">
        <v>1.0</v>
      </c>
      <c r="N214" s="126"/>
    </row>
    <row r="215">
      <c r="A215" s="49"/>
      <c r="B215" s="48"/>
      <c r="C215" s="57"/>
      <c r="D215" s="48"/>
      <c r="E215" s="48"/>
      <c r="F215" s="48"/>
      <c r="G215" s="48"/>
      <c r="H215" s="69" t="s">
        <v>866</v>
      </c>
      <c r="I215" s="48"/>
      <c r="J215" s="48"/>
      <c r="K215" s="48"/>
      <c r="L215" s="48"/>
      <c r="M215" s="137">
        <v>1.0</v>
      </c>
      <c r="N215" s="126"/>
    </row>
    <row r="216">
      <c r="A216" s="49"/>
      <c r="B216" s="48"/>
      <c r="C216" s="57"/>
      <c r="D216" s="48"/>
      <c r="E216" s="48"/>
      <c r="F216" s="48"/>
      <c r="G216" s="48"/>
      <c r="H216" s="133" t="s">
        <v>867</v>
      </c>
      <c r="I216" s="48"/>
      <c r="J216" s="48"/>
      <c r="K216" s="48"/>
      <c r="L216" s="48"/>
      <c r="M216" s="137">
        <v>1.0</v>
      </c>
      <c r="N216" s="126"/>
    </row>
    <row r="217">
      <c r="A217" s="49"/>
      <c r="B217" s="48"/>
      <c r="C217" s="57"/>
      <c r="D217" s="48"/>
      <c r="E217" s="48"/>
      <c r="F217" s="48"/>
      <c r="G217" s="48"/>
      <c r="H217" s="133" t="s">
        <v>868</v>
      </c>
      <c r="I217" s="48"/>
      <c r="J217" s="48"/>
      <c r="K217" s="48"/>
      <c r="L217" s="48"/>
      <c r="M217" s="137">
        <v>1.0</v>
      </c>
      <c r="N217" s="126"/>
    </row>
    <row r="218">
      <c r="A218" s="49"/>
      <c r="B218" s="48"/>
      <c r="C218" s="57"/>
      <c r="D218" s="48"/>
      <c r="E218" s="48"/>
      <c r="F218" s="48"/>
      <c r="G218" s="48"/>
      <c r="H218" s="133" t="s">
        <v>869</v>
      </c>
      <c r="I218" s="48"/>
      <c r="J218" s="48"/>
      <c r="K218" s="48"/>
      <c r="L218" s="48"/>
      <c r="M218" s="137">
        <v>1.0</v>
      </c>
      <c r="N218" s="126"/>
    </row>
    <row r="219">
      <c r="A219" s="49"/>
      <c r="B219" s="48"/>
      <c r="C219" s="57"/>
      <c r="D219" s="48"/>
      <c r="E219" s="48"/>
      <c r="F219" s="48"/>
      <c r="G219" s="48"/>
      <c r="H219" s="133" t="s">
        <v>870</v>
      </c>
      <c r="I219" s="48"/>
      <c r="J219" s="48"/>
      <c r="K219" s="48"/>
      <c r="L219" s="48"/>
      <c r="M219" s="137">
        <v>1.0</v>
      </c>
      <c r="N219" s="126"/>
    </row>
    <row r="220">
      <c r="A220" s="49"/>
      <c r="B220" s="48"/>
      <c r="C220" s="57"/>
      <c r="D220" s="48"/>
      <c r="E220" s="48"/>
      <c r="F220" s="48"/>
      <c r="G220" s="48"/>
      <c r="I220" s="48"/>
      <c r="J220" s="48"/>
      <c r="K220" s="48"/>
      <c r="L220" s="48"/>
      <c r="M220" s="137"/>
      <c r="N220" s="126"/>
    </row>
    <row r="221">
      <c r="A221" s="49"/>
      <c r="B221" s="48"/>
      <c r="C221" s="57"/>
      <c r="D221" s="48"/>
      <c r="E221" s="48"/>
      <c r="F221" s="48"/>
      <c r="G221" s="48"/>
      <c r="H221" s="133" t="s">
        <v>871</v>
      </c>
      <c r="I221" s="48"/>
      <c r="J221" s="48"/>
      <c r="K221" s="48"/>
      <c r="L221" s="48"/>
      <c r="M221" s="137">
        <v>1.0</v>
      </c>
      <c r="N221" s="126"/>
    </row>
    <row r="222">
      <c r="A222" s="49"/>
      <c r="B222" s="48"/>
      <c r="C222" s="57"/>
      <c r="D222" s="48"/>
      <c r="E222" s="48"/>
      <c r="F222" s="48"/>
      <c r="G222" s="48"/>
      <c r="H222" s="133" t="s">
        <v>872</v>
      </c>
      <c r="I222" s="48"/>
      <c r="J222" s="48"/>
      <c r="K222" s="48"/>
      <c r="L222" s="48"/>
      <c r="M222" s="137">
        <v>1.0</v>
      </c>
      <c r="N222" s="126"/>
    </row>
    <row r="223">
      <c r="A223" s="49"/>
      <c r="B223" s="48"/>
      <c r="C223" s="57"/>
      <c r="D223" s="48"/>
      <c r="E223" s="48"/>
      <c r="F223" s="48"/>
      <c r="G223" s="48"/>
      <c r="I223" s="48"/>
      <c r="J223" s="48"/>
      <c r="K223" s="48"/>
      <c r="L223" s="48"/>
      <c r="M223" s="137"/>
      <c r="N223" s="126"/>
    </row>
    <row r="224">
      <c r="A224" s="49"/>
      <c r="B224" s="48"/>
      <c r="C224" s="57"/>
      <c r="D224" s="48"/>
      <c r="E224" s="48"/>
      <c r="F224" s="48"/>
      <c r="G224" s="48"/>
      <c r="H224" s="133" t="s">
        <v>873</v>
      </c>
      <c r="I224" s="48"/>
      <c r="J224" s="48"/>
      <c r="K224" s="48"/>
      <c r="L224" s="48"/>
      <c r="M224" s="137">
        <v>1.0</v>
      </c>
      <c r="N224" s="126"/>
    </row>
    <row r="225">
      <c r="A225" s="49"/>
      <c r="B225" s="48"/>
      <c r="C225" s="57"/>
      <c r="D225" s="48"/>
      <c r="E225" s="48"/>
      <c r="F225" s="48"/>
      <c r="G225" s="48"/>
      <c r="H225" s="133" t="s">
        <v>874</v>
      </c>
      <c r="I225" s="48"/>
      <c r="J225" s="48"/>
      <c r="K225" s="48"/>
      <c r="L225" s="48"/>
      <c r="M225" s="137">
        <v>1.0</v>
      </c>
      <c r="N225" s="126"/>
    </row>
    <row r="226">
      <c r="A226" s="49"/>
      <c r="B226" s="48"/>
      <c r="C226" s="57"/>
      <c r="D226" s="48"/>
      <c r="E226" s="48"/>
      <c r="F226" s="48"/>
      <c r="G226" s="48"/>
      <c r="H226" s="133" t="s">
        <v>875</v>
      </c>
      <c r="I226" s="48"/>
      <c r="J226" s="48"/>
      <c r="K226" s="48"/>
      <c r="L226" s="48"/>
      <c r="M226" s="137">
        <v>1.0</v>
      </c>
      <c r="N226" s="126"/>
    </row>
    <row r="227">
      <c r="A227" s="49"/>
      <c r="B227" s="48"/>
      <c r="C227" s="57"/>
      <c r="D227" s="48"/>
      <c r="E227" s="48"/>
      <c r="F227" s="48"/>
      <c r="G227" s="48"/>
      <c r="H227" s="133" t="s">
        <v>876</v>
      </c>
      <c r="I227" s="48"/>
      <c r="J227" s="48"/>
      <c r="K227" s="48"/>
      <c r="L227" s="48"/>
      <c r="M227" s="137">
        <v>1.0</v>
      </c>
      <c r="N227" s="126"/>
    </row>
    <row r="228">
      <c r="A228" s="49"/>
      <c r="B228" s="48"/>
      <c r="C228" s="57"/>
      <c r="D228" s="48"/>
      <c r="E228" s="48"/>
      <c r="F228" s="48"/>
      <c r="G228" s="48"/>
      <c r="H228" s="133" t="s">
        <v>877</v>
      </c>
      <c r="I228" s="48"/>
      <c r="J228" s="48"/>
      <c r="K228" s="48"/>
      <c r="L228" s="48"/>
      <c r="M228" s="137">
        <v>1.0</v>
      </c>
      <c r="N228" s="126"/>
    </row>
    <row r="229">
      <c r="A229" s="82" t="s">
        <v>102</v>
      </c>
      <c r="B229" s="82" t="s">
        <v>102</v>
      </c>
      <c r="C229" s="82" t="s">
        <v>102</v>
      </c>
      <c r="D229" s="82" t="s">
        <v>102</v>
      </c>
      <c r="E229" s="82" t="s">
        <v>102</v>
      </c>
      <c r="F229" s="82" t="s">
        <v>102</v>
      </c>
      <c r="G229" s="82" t="s">
        <v>102</v>
      </c>
      <c r="H229" s="82" t="s">
        <v>102</v>
      </c>
      <c r="I229" s="82" t="s">
        <v>102</v>
      </c>
      <c r="J229" s="82" t="s">
        <v>102</v>
      </c>
      <c r="K229" s="82" t="s">
        <v>102</v>
      </c>
      <c r="L229" s="82" t="s">
        <v>102</v>
      </c>
      <c r="M229" s="160" t="s">
        <v>102</v>
      </c>
      <c r="N229" s="160" t="s">
        <v>102</v>
      </c>
    </row>
    <row r="230">
      <c r="A230" s="82"/>
      <c r="B230" s="82"/>
      <c r="C230" s="82"/>
      <c r="D230" s="82"/>
      <c r="E230" s="82"/>
      <c r="F230" s="82"/>
      <c r="G230" s="82"/>
      <c r="H230" s="82"/>
      <c r="I230" s="82"/>
      <c r="J230" s="82"/>
      <c r="K230" s="82"/>
      <c r="L230" s="82"/>
      <c r="M230" s="160"/>
      <c r="N230" s="160"/>
    </row>
    <row r="231">
      <c r="A231" s="97" t="s">
        <v>205</v>
      </c>
      <c r="B231" s="92"/>
      <c r="C231" s="92"/>
      <c r="D231" s="92"/>
      <c r="E231" s="92"/>
      <c r="F231" s="92"/>
      <c r="G231" s="92"/>
      <c r="H231" s="93"/>
      <c r="I231" s="92"/>
      <c r="J231" s="92"/>
      <c r="K231" s="92"/>
      <c r="L231" s="92"/>
      <c r="M231" s="12"/>
      <c r="N231" s="12"/>
      <c r="O231" s="74"/>
      <c r="P231" s="74"/>
      <c r="Q231" s="74"/>
      <c r="R231" s="74"/>
      <c r="S231" s="74"/>
      <c r="T231" s="74"/>
      <c r="U231" s="74"/>
      <c r="V231" s="74"/>
      <c r="W231" s="74"/>
      <c r="X231" s="74"/>
    </row>
    <row r="232">
      <c r="A232" s="98" t="s">
        <v>27</v>
      </c>
      <c r="B232" s="91" t="str">
        <f t="shared" ref="B232:G232" si="15">sumUpToRowWithEnd(B243:B1145)</f>
        <v>Loading...</v>
      </c>
      <c r="C232" s="91" t="str">
        <f t="shared" si="15"/>
        <v>Loading...</v>
      </c>
      <c r="D232" s="91" t="str">
        <f t="shared" si="15"/>
        <v>Loading...</v>
      </c>
      <c r="E232" s="91" t="str">
        <f t="shared" si="15"/>
        <v>Loading...</v>
      </c>
      <c r="F232" s="91" t="str">
        <f t="shared" si="15"/>
        <v>Loading...</v>
      </c>
      <c r="G232" s="91" t="str">
        <f t="shared" si="15"/>
        <v>Loading...</v>
      </c>
      <c r="H232" s="93"/>
      <c r="I232" s="91" t="str">
        <f t="shared" ref="I232:N232" si="16">sumUpToRowWithEnd(I243:I1145)</f>
        <v>Loading...</v>
      </c>
      <c r="J232" s="91" t="str">
        <f t="shared" si="16"/>
        <v>Loading...</v>
      </c>
      <c r="K232" s="91" t="str">
        <f t="shared" si="16"/>
        <v>Loading...</v>
      </c>
      <c r="L232" s="91" t="str">
        <f t="shared" si="16"/>
        <v>Loading...</v>
      </c>
      <c r="M232" s="126" t="str">
        <f t="shared" si="16"/>
        <v>Loading...</v>
      </c>
      <c r="N232" s="126" t="str">
        <f t="shared" si="16"/>
        <v>Loading...</v>
      </c>
      <c r="O232" s="74"/>
      <c r="P232" s="74"/>
      <c r="Q232" s="74"/>
      <c r="R232" s="74"/>
      <c r="S232" s="74"/>
      <c r="T232" s="74"/>
      <c r="U232" s="74"/>
      <c r="V232" s="74"/>
      <c r="W232" s="74"/>
      <c r="X232" s="74"/>
    </row>
    <row r="233">
      <c r="A233" s="51" t="s">
        <v>28</v>
      </c>
      <c r="B233" s="52" t="str">
        <f>J232/I232</f>
        <v>Loading...</v>
      </c>
      <c r="C233" s="48"/>
      <c r="D233" s="48"/>
      <c r="E233" s="48"/>
      <c r="F233" s="48"/>
      <c r="G233" s="48"/>
      <c r="H233" s="49"/>
      <c r="I233" s="48"/>
      <c r="J233" s="48"/>
      <c r="K233" s="48"/>
      <c r="L233" s="48"/>
      <c r="M233" s="12"/>
      <c r="N233" s="12"/>
    </row>
    <row r="234">
      <c r="A234" s="51" t="s">
        <v>29</v>
      </c>
      <c r="B234" s="52" t="str">
        <f>C232/B232</f>
        <v>Loading...</v>
      </c>
      <c r="C234" s="48"/>
      <c r="D234" s="48"/>
      <c r="E234" s="48"/>
      <c r="F234" s="48"/>
      <c r="G234" s="48"/>
      <c r="H234" s="49"/>
      <c r="I234" s="48"/>
      <c r="J234" s="48"/>
      <c r="K234" s="48"/>
      <c r="L234" s="48"/>
      <c r="M234" s="12"/>
      <c r="N234" s="12"/>
    </row>
    <row r="235">
      <c r="A235" s="51" t="s">
        <v>30</v>
      </c>
      <c r="B235" s="52" t="str">
        <f>2*B233*B234/(B233+B234)</f>
        <v>Loading...</v>
      </c>
      <c r="C235" s="48"/>
      <c r="D235" s="48"/>
      <c r="E235" s="48"/>
      <c r="F235" s="48"/>
      <c r="G235" s="48"/>
      <c r="H235" s="49"/>
      <c r="I235" s="48"/>
      <c r="J235" s="48"/>
      <c r="K235" s="48"/>
      <c r="L235" s="48"/>
      <c r="M235" s="12"/>
      <c r="N235" s="12"/>
    </row>
    <row r="236">
      <c r="A236" s="51" t="s">
        <v>31</v>
      </c>
      <c r="B236" s="52" t="str">
        <f>L232/K232</f>
        <v>Loading...</v>
      </c>
      <c r="C236" s="48"/>
      <c r="D236" s="48"/>
      <c r="E236" s="48"/>
      <c r="F236" s="48"/>
      <c r="G236" s="48"/>
      <c r="H236" s="49"/>
      <c r="I236" s="48"/>
      <c r="J236" s="48"/>
      <c r="K236" s="48"/>
      <c r="L236" s="48"/>
      <c r="M236" s="12"/>
      <c r="N236" s="12"/>
    </row>
    <row r="237">
      <c r="A237" s="51" t="s">
        <v>32</v>
      </c>
      <c r="B237" s="52" t="str">
        <f>E232/D232</f>
        <v>Loading...</v>
      </c>
      <c r="C237" s="48"/>
      <c r="D237" s="48"/>
      <c r="E237" s="48"/>
      <c r="F237" s="48"/>
      <c r="G237" s="48"/>
      <c r="H237" s="49"/>
      <c r="I237" s="48"/>
      <c r="J237" s="48"/>
      <c r="K237" s="48"/>
      <c r="L237" s="48"/>
      <c r="M237" s="12"/>
      <c r="N237" s="12"/>
    </row>
    <row r="238">
      <c r="A238" s="51" t="s">
        <v>33</v>
      </c>
      <c r="B238" s="52" t="str">
        <f>2*B236*B237/(B236+B237)</f>
        <v>Loading...</v>
      </c>
      <c r="C238" s="48"/>
      <c r="D238" s="48"/>
      <c r="E238" s="48"/>
      <c r="F238" s="48"/>
      <c r="G238" s="48"/>
      <c r="H238" s="49"/>
      <c r="I238" s="48"/>
      <c r="J238" s="48"/>
      <c r="K238" s="48"/>
      <c r="L238" s="48"/>
      <c r="M238" s="12"/>
      <c r="N238" s="12"/>
    </row>
    <row r="239">
      <c r="A239" s="51" t="s">
        <v>34</v>
      </c>
      <c r="B239" s="52" t="str">
        <f>N232/M232</f>
        <v>Loading...</v>
      </c>
      <c r="C239" s="48"/>
      <c r="D239" s="48"/>
      <c r="E239" s="48"/>
      <c r="F239" s="48"/>
      <c r="G239" s="48"/>
      <c r="H239" s="49"/>
      <c r="I239" s="48"/>
      <c r="J239" s="48"/>
      <c r="K239" s="48"/>
      <c r="L239" s="48"/>
      <c r="M239" s="12"/>
      <c r="N239" s="12"/>
    </row>
    <row r="240">
      <c r="A240" s="51" t="s">
        <v>35</v>
      </c>
      <c r="B240" s="52" t="str">
        <f>G232/F232</f>
        <v>Loading...</v>
      </c>
      <c r="C240" s="48"/>
      <c r="D240" s="48"/>
      <c r="E240" s="48"/>
      <c r="F240" s="48"/>
      <c r="G240" s="48"/>
      <c r="H240" s="49"/>
      <c r="I240" s="48"/>
      <c r="J240" s="48"/>
      <c r="K240" s="48"/>
      <c r="L240" s="48"/>
      <c r="M240" s="12"/>
      <c r="N240" s="12"/>
    </row>
    <row r="241">
      <c r="A241" s="54" t="s">
        <v>36</v>
      </c>
      <c r="B241" s="55" t="str">
        <f>2*B239*B240/(B239+B240)</f>
        <v>Loading...</v>
      </c>
      <c r="C241" s="48"/>
      <c r="D241" s="48"/>
      <c r="E241" s="48"/>
      <c r="F241" s="48"/>
      <c r="G241" s="48"/>
      <c r="H241" s="49"/>
      <c r="I241" s="48"/>
      <c r="J241" s="48"/>
      <c r="K241" s="48"/>
      <c r="L241" s="48"/>
      <c r="M241" s="12"/>
      <c r="N241" s="12"/>
    </row>
    <row r="242">
      <c r="A242" s="49"/>
      <c r="B242" s="48"/>
      <c r="C242" s="48"/>
      <c r="D242" s="48"/>
      <c r="E242" s="48"/>
      <c r="F242" s="48"/>
      <c r="G242" s="48"/>
      <c r="H242" s="49"/>
      <c r="I242" s="48"/>
      <c r="J242" s="48"/>
      <c r="K242" s="48"/>
      <c r="L242" s="48"/>
      <c r="M242" s="12"/>
      <c r="N242" s="12"/>
    </row>
    <row r="243">
      <c r="A243" s="95" t="s">
        <v>37</v>
      </c>
      <c r="B243" s="92" t="s">
        <v>38</v>
      </c>
      <c r="C243" s="92" t="s">
        <v>39</v>
      </c>
      <c r="D243" s="92" t="s">
        <v>40</v>
      </c>
      <c r="E243" s="92" t="s">
        <v>41</v>
      </c>
      <c r="F243" s="92" t="s">
        <v>42</v>
      </c>
      <c r="G243" s="92" t="s">
        <v>43</v>
      </c>
      <c r="H243" s="93"/>
      <c r="I243" s="92" t="s">
        <v>38</v>
      </c>
      <c r="J243" s="92" t="s">
        <v>39</v>
      </c>
      <c r="K243" s="92" t="s">
        <v>40</v>
      </c>
      <c r="L243" s="92" t="s">
        <v>41</v>
      </c>
      <c r="M243" s="12" t="s">
        <v>42</v>
      </c>
      <c r="N243" s="12" t="s">
        <v>43</v>
      </c>
      <c r="O243" s="74"/>
      <c r="P243" s="74"/>
      <c r="Q243" s="74"/>
      <c r="R243" s="74"/>
      <c r="S243" s="74"/>
      <c r="T243" s="74"/>
      <c r="U243" s="74"/>
      <c r="V243" s="74"/>
      <c r="W243" s="74"/>
      <c r="X243" s="74"/>
    </row>
    <row r="244">
      <c r="A244" s="49" t="s">
        <v>206</v>
      </c>
      <c r="B244" s="47">
        <v>1.0</v>
      </c>
      <c r="C244" s="47"/>
      <c r="D244" s="61">
        <v>2.0</v>
      </c>
      <c r="E244" s="47"/>
      <c r="F244" s="48"/>
      <c r="G244" s="48"/>
      <c r="H244" s="64"/>
      <c r="I244" s="47"/>
      <c r="J244" s="47"/>
      <c r="K244" s="47"/>
      <c r="L244" s="47"/>
      <c r="M244" s="12"/>
      <c r="N244" s="12"/>
    </row>
    <row r="245">
      <c r="A245" s="60" t="s">
        <v>878</v>
      </c>
      <c r="B245" s="47">
        <v>1.0</v>
      </c>
      <c r="C245" s="61">
        <v>1.0</v>
      </c>
      <c r="D245" s="61">
        <v>2.0</v>
      </c>
      <c r="E245" s="61">
        <v>2.0</v>
      </c>
      <c r="F245" s="48"/>
      <c r="G245" s="48"/>
      <c r="H245" s="76" t="s">
        <v>208</v>
      </c>
      <c r="I245" s="61">
        <v>1.0</v>
      </c>
      <c r="J245" s="61">
        <v>1.0</v>
      </c>
      <c r="K245" s="61">
        <v>2.0</v>
      </c>
      <c r="L245" s="61">
        <v>2.0</v>
      </c>
      <c r="M245" s="12"/>
      <c r="N245" s="12"/>
    </row>
    <row r="246">
      <c r="A246" s="60" t="s">
        <v>879</v>
      </c>
      <c r="B246" s="47">
        <v>1.0</v>
      </c>
      <c r="C246" s="61">
        <v>1.0</v>
      </c>
      <c r="D246" s="61">
        <v>3.0</v>
      </c>
      <c r="E246" s="61">
        <v>3.0</v>
      </c>
      <c r="F246" s="48"/>
      <c r="G246" s="48"/>
      <c r="H246" s="63" t="s">
        <v>210</v>
      </c>
      <c r="I246" s="68">
        <v>1.0</v>
      </c>
      <c r="J246" s="68">
        <v>1.0</v>
      </c>
      <c r="K246" s="68">
        <v>3.0</v>
      </c>
      <c r="L246" s="68">
        <v>3.0</v>
      </c>
      <c r="M246" s="12"/>
      <c r="N246" s="12"/>
    </row>
    <row r="247">
      <c r="A247" s="64" t="s">
        <v>880</v>
      </c>
      <c r="B247" s="47">
        <v>1.0</v>
      </c>
      <c r="C247" s="68">
        <v>1.0</v>
      </c>
      <c r="D247" s="68">
        <v>4.0</v>
      </c>
      <c r="E247" s="68">
        <v>2.0</v>
      </c>
      <c r="F247" s="48"/>
      <c r="G247" s="48"/>
      <c r="H247" s="76" t="s">
        <v>212</v>
      </c>
      <c r="I247" s="68">
        <v>1.0</v>
      </c>
      <c r="J247" s="68">
        <v>1.0</v>
      </c>
      <c r="K247" s="68">
        <v>2.0</v>
      </c>
      <c r="L247" s="68">
        <v>2.0</v>
      </c>
      <c r="M247" s="12"/>
      <c r="N247" s="12"/>
    </row>
    <row r="248">
      <c r="A248" s="99" t="s">
        <v>213</v>
      </c>
      <c r="B248" s="47">
        <v>1.0</v>
      </c>
      <c r="C248" s="68">
        <v>1.0</v>
      </c>
      <c r="D248" s="68">
        <v>2.0</v>
      </c>
      <c r="E248" s="68">
        <v>2.0</v>
      </c>
      <c r="F248" s="48"/>
      <c r="G248" s="48"/>
      <c r="H248" s="76" t="s">
        <v>881</v>
      </c>
      <c r="I248" s="68">
        <v>1.0</v>
      </c>
      <c r="J248" s="68">
        <v>1.0</v>
      </c>
      <c r="K248" s="68">
        <v>3.0</v>
      </c>
      <c r="L248" s="68">
        <v>2.5</v>
      </c>
      <c r="M248" s="12"/>
      <c r="N248" s="12"/>
    </row>
    <row r="249">
      <c r="A249" s="49"/>
      <c r="B249" s="48"/>
      <c r="C249" s="48"/>
      <c r="D249" s="48"/>
      <c r="E249" s="48"/>
      <c r="F249" s="48"/>
      <c r="G249" s="48"/>
      <c r="H249" s="69" t="s">
        <v>215</v>
      </c>
      <c r="I249" s="68">
        <v>1.0</v>
      </c>
      <c r="J249" s="48"/>
      <c r="K249" s="68">
        <v>4.0</v>
      </c>
      <c r="L249" s="48"/>
      <c r="M249" s="12"/>
      <c r="N249" s="12"/>
    </row>
    <row r="250">
      <c r="A250" s="49"/>
      <c r="B250" s="48"/>
      <c r="C250" s="48"/>
      <c r="D250" s="48"/>
      <c r="E250" s="48"/>
      <c r="F250" s="48"/>
      <c r="G250" s="48"/>
      <c r="H250" s="49"/>
      <c r="I250" s="68"/>
      <c r="J250" s="48"/>
      <c r="K250" s="68"/>
      <c r="L250" s="48"/>
      <c r="M250" s="12"/>
      <c r="N250" s="12"/>
    </row>
    <row r="251">
      <c r="A251" s="49"/>
      <c r="B251" s="48"/>
      <c r="C251" s="48"/>
      <c r="D251" s="48"/>
      <c r="E251" s="48"/>
      <c r="F251" s="48"/>
      <c r="G251" s="48"/>
      <c r="H251" s="49"/>
      <c r="I251" s="48"/>
      <c r="J251" s="48"/>
      <c r="K251" s="48"/>
      <c r="L251" s="48"/>
      <c r="M251" s="12"/>
      <c r="N251" s="12"/>
    </row>
    <row r="252">
      <c r="A252" s="95" t="s">
        <v>52</v>
      </c>
      <c r="B252" s="92"/>
      <c r="C252" s="92"/>
      <c r="D252" s="92"/>
      <c r="E252" s="92"/>
      <c r="F252" s="92"/>
      <c r="G252" s="92"/>
      <c r="H252" s="93"/>
      <c r="I252" s="92"/>
      <c r="J252" s="92"/>
      <c r="K252" s="92"/>
      <c r="L252" s="92"/>
      <c r="M252" s="12"/>
      <c r="N252" s="12"/>
      <c r="O252" s="74"/>
      <c r="P252" s="74"/>
      <c r="Q252" s="74"/>
      <c r="R252" s="74"/>
      <c r="S252" s="74"/>
      <c r="T252" s="74"/>
      <c r="U252" s="74"/>
      <c r="V252" s="74"/>
      <c r="W252" s="74"/>
      <c r="X252" s="74"/>
    </row>
    <row r="253">
      <c r="A253" s="60" t="s">
        <v>216</v>
      </c>
      <c r="B253" s="47">
        <v>1.0</v>
      </c>
      <c r="C253" s="61">
        <v>1.0</v>
      </c>
      <c r="D253" s="47">
        <v>0.0</v>
      </c>
      <c r="E253" s="47"/>
      <c r="F253" s="48"/>
      <c r="G253" s="48"/>
      <c r="H253" s="64" t="s">
        <v>882</v>
      </c>
      <c r="I253" s="61">
        <v>1.0</v>
      </c>
      <c r="J253" s="61">
        <v>1.0</v>
      </c>
      <c r="K253" s="61">
        <v>1.0</v>
      </c>
      <c r="L253" s="47"/>
      <c r="M253" s="12"/>
      <c r="N253" s="12"/>
    </row>
    <row r="254">
      <c r="A254" s="60" t="s">
        <v>218</v>
      </c>
      <c r="B254" s="47">
        <v>1.0</v>
      </c>
      <c r="C254" s="61">
        <v>1.0</v>
      </c>
      <c r="D254" s="61">
        <v>0.0</v>
      </c>
      <c r="E254" s="47"/>
      <c r="F254" s="48"/>
      <c r="G254" s="48"/>
      <c r="H254" s="69" t="s">
        <v>883</v>
      </c>
      <c r="I254" s="68">
        <v>1.0</v>
      </c>
      <c r="J254" s="68">
        <v>1.0</v>
      </c>
      <c r="K254" s="68">
        <v>1.0</v>
      </c>
      <c r="L254" s="68">
        <v>0.5</v>
      </c>
      <c r="M254" s="12"/>
      <c r="N254" s="12"/>
    </row>
    <row r="255">
      <c r="A255" s="99" t="s">
        <v>220</v>
      </c>
      <c r="B255" s="47">
        <v>1.0</v>
      </c>
      <c r="C255" s="61">
        <v>1.0</v>
      </c>
      <c r="D255" s="61">
        <v>1.0</v>
      </c>
      <c r="E255" s="61">
        <v>1.0</v>
      </c>
      <c r="F255" s="48"/>
      <c r="G255" s="48"/>
      <c r="H255" s="170" t="s">
        <v>221</v>
      </c>
      <c r="I255" s="68">
        <v>1.0</v>
      </c>
      <c r="J255" s="68">
        <v>1.0</v>
      </c>
      <c r="K255" s="68">
        <v>1.0</v>
      </c>
      <c r="L255" s="68">
        <v>1.0</v>
      </c>
      <c r="M255" s="12"/>
      <c r="N255" s="12"/>
    </row>
    <row r="256">
      <c r="A256" s="79" t="s">
        <v>222</v>
      </c>
      <c r="B256" s="47">
        <v>1.0</v>
      </c>
      <c r="C256" s="61">
        <v>0.5</v>
      </c>
      <c r="D256" s="61">
        <v>4.0</v>
      </c>
      <c r="E256" s="61">
        <v>2.0</v>
      </c>
      <c r="F256" s="48"/>
      <c r="G256" s="48"/>
      <c r="H256" s="49"/>
      <c r="I256" s="47"/>
      <c r="J256" s="47"/>
      <c r="K256" s="47"/>
      <c r="L256" s="47"/>
      <c r="M256" s="12"/>
      <c r="N256" s="12"/>
    </row>
    <row r="257">
      <c r="A257" s="64"/>
      <c r="B257" s="47"/>
      <c r="C257" s="61"/>
      <c r="D257" s="61"/>
      <c r="E257" s="61"/>
      <c r="F257" s="48"/>
      <c r="G257" s="48"/>
      <c r="H257" s="166" t="s">
        <v>223</v>
      </c>
      <c r="I257" s="61">
        <v>1.0</v>
      </c>
      <c r="J257" s="47"/>
      <c r="K257" s="47"/>
      <c r="L257" s="47"/>
      <c r="M257" s="12"/>
      <c r="N257" s="12"/>
    </row>
    <row r="258">
      <c r="A258" s="64"/>
      <c r="B258" s="47"/>
      <c r="C258" s="61"/>
      <c r="D258" s="61"/>
      <c r="E258" s="61"/>
      <c r="F258" s="48"/>
      <c r="G258" s="48"/>
      <c r="H258" s="166" t="s">
        <v>224</v>
      </c>
      <c r="I258" s="61">
        <v>1.0</v>
      </c>
      <c r="J258" s="47"/>
      <c r="K258" s="61">
        <v>1.0</v>
      </c>
      <c r="L258" s="47"/>
      <c r="M258" s="12"/>
      <c r="N258" s="12"/>
    </row>
    <row r="259">
      <c r="A259" s="60" t="s">
        <v>884</v>
      </c>
      <c r="B259" s="47">
        <v>1.0</v>
      </c>
      <c r="C259" s="61">
        <v>1.0</v>
      </c>
      <c r="D259" s="47">
        <v>0.0</v>
      </c>
      <c r="E259" s="47"/>
      <c r="F259" s="48"/>
      <c r="G259" s="48"/>
      <c r="H259" s="69" t="s">
        <v>885</v>
      </c>
      <c r="I259" s="61">
        <v>1.0</v>
      </c>
      <c r="J259" s="61">
        <v>1.0</v>
      </c>
      <c r="K259" s="61">
        <v>1.0</v>
      </c>
      <c r="L259" s="61"/>
      <c r="M259" s="12"/>
      <c r="N259" s="12"/>
    </row>
    <row r="260">
      <c r="A260" s="64" t="s">
        <v>886</v>
      </c>
      <c r="B260" s="47">
        <v>1.0</v>
      </c>
      <c r="C260" s="61">
        <v>0.5</v>
      </c>
      <c r="D260" s="61">
        <v>2.0</v>
      </c>
      <c r="E260" s="61">
        <v>1.5</v>
      </c>
      <c r="F260" s="48"/>
      <c r="G260" s="48"/>
      <c r="H260" s="64" t="s">
        <v>887</v>
      </c>
      <c r="I260" s="68">
        <v>1.0</v>
      </c>
      <c r="J260" s="68">
        <v>0.5</v>
      </c>
      <c r="K260" s="68">
        <v>3.0</v>
      </c>
      <c r="L260" s="68">
        <v>1.5</v>
      </c>
      <c r="M260" s="12"/>
      <c r="N260" s="12"/>
    </row>
    <row r="261">
      <c r="A261" s="60" t="s">
        <v>888</v>
      </c>
      <c r="B261" s="47">
        <v>1.0</v>
      </c>
      <c r="C261" s="61">
        <v>1.0</v>
      </c>
      <c r="D261" s="61">
        <v>0.0</v>
      </c>
      <c r="E261" s="47"/>
      <c r="F261" s="48"/>
      <c r="G261" s="48"/>
      <c r="H261" s="69" t="s">
        <v>889</v>
      </c>
      <c r="I261" s="68">
        <v>1.0</v>
      </c>
      <c r="J261" s="68">
        <v>1.0</v>
      </c>
      <c r="K261" s="68">
        <v>4.0</v>
      </c>
      <c r="L261" s="68">
        <v>1.5</v>
      </c>
      <c r="M261" s="12"/>
      <c r="N261" s="12"/>
    </row>
    <row r="262">
      <c r="A262" s="60" t="s">
        <v>890</v>
      </c>
      <c r="B262" s="47">
        <v>1.0</v>
      </c>
      <c r="C262" s="61">
        <v>1.0</v>
      </c>
      <c r="D262" s="61">
        <v>0.0</v>
      </c>
      <c r="E262" s="47"/>
      <c r="F262" s="48"/>
      <c r="G262" s="48"/>
      <c r="H262" s="69" t="s">
        <v>891</v>
      </c>
      <c r="I262" s="68">
        <v>1.0</v>
      </c>
      <c r="J262" s="68">
        <v>1.0</v>
      </c>
      <c r="K262" s="68">
        <v>3.0</v>
      </c>
      <c r="L262" s="68">
        <v>1.0</v>
      </c>
      <c r="M262" s="12"/>
      <c r="N262" s="12"/>
    </row>
    <row r="263">
      <c r="A263" s="60" t="s">
        <v>892</v>
      </c>
      <c r="B263" s="47">
        <v>1.0</v>
      </c>
      <c r="C263" s="61">
        <v>1.0</v>
      </c>
      <c r="D263" s="61">
        <v>0.0</v>
      </c>
      <c r="E263" s="47"/>
      <c r="F263" s="48"/>
      <c r="G263" s="48"/>
      <c r="H263" s="64" t="s">
        <v>893</v>
      </c>
      <c r="I263" s="68">
        <v>1.0</v>
      </c>
      <c r="J263" s="68">
        <v>1.0</v>
      </c>
      <c r="K263" s="68">
        <v>2.0</v>
      </c>
      <c r="L263" s="68">
        <v>0.5</v>
      </c>
      <c r="M263" s="12"/>
      <c r="N263" s="12"/>
    </row>
    <row r="264">
      <c r="A264" s="64" t="s">
        <v>894</v>
      </c>
      <c r="B264" s="47">
        <v>1.0</v>
      </c>
      <c r="C264" s="47"/>
      <c r="D264" s="61">
        <v>1.0</v>
      </c>
      <c r="E264" s="61">
        <v>0.5</v>
      </c>
      <c r="F264" s="48"/>
      <c r="G264" s="48"/>
      <c r="H264" s="49"/>
      <c r="I264" s="47"/>
      <c r="J264" s="47"/>
      <c r="K264" s="47"/>
      <c r="L264" s="47"/>
      <c r="M264" s="12"/>
      <c r="N264" s="12"/>
    </row>
    <row r="265">
      <c r="A265" s="86" t="s">
        <v>895</v>
      </c>
      <c r="B265" s="47">
        <v>1.0</v>
      </c>
      <c r="C265" s="61">
        <v>0.5</v>
      </c>
      <c r="D265" s="47">
        <v>1.0</v>
      </c>
      <c r="E265" s="61">
        <v>0.5</v>
      </c>
      <c r="F265" s="48"/>
      <c r="G265" s="48"/>
      <c r="H265" s="69"/>
      <c r="I265" s="61"/>
      <c r="J265" s="61"/>
      <c r="K265" s="61"/>
      <c r="L265" s="61"/>
      <c r="M265" s="12"/>
      <c r="N265" s="12"/>
    </row>
    <row r="266">
      <c r="A266" s="76" t="s">
        <v>896</v>
      </c>
      <c r="B266" s="47">
        <v>1.0</v>
      </c>
      <c r="C266" s="61">
        <v>1.0</v>
      </c>
      <c r="D266" s="61">
        <v>2.0</v>
      </c>
      <c r="E266" s="61">
        <v>2.0</v>
      </c>
      <c r="F266" s="48"/>
      <c r="G266" s="48"/>
      <c r="H266" s="69" t="s">
        <v>897</v>
      </c>
      <c r="I266" s="61">
        <v>1.0</v>
      </c>
      <c r="J266" s="61">
        <v>1.0</v>
      </c>
      <c r="K266" s="61">
        <v>3.0</v>
      </c>
      <c r="L266" s="61">
        <v>2.5</v>
      </c>
      <c r="M266" s="12"/>
      <c r="N266" s="12"/>
    </row>
    <row r="267">
      <c r="A267" s="64" t="s">
        <v>898</v>
      </c>
      <c r="B267" s="47">
        <v>1.0</v>
      </c>
      <c r="C267" s="61">
        <v>1.0</v>
      </c>
      <c r="D267" s="61">
        <v>1.0</v>
      </c>
      <c r="E267" s="61">
        <v>0.5</v>
      </c>
      <c r="F267" s="48"/>
      <c r="G267" s="48"/>
      <c r="H267" s="69" t="s">
        <v>899</v>
      </c>
      <c r="I267" s="61">
        <v>1.0</v>
      </c>
      <c r="J267" s="61">
        <v>1.0</v>
      </c>
      <c r="K267" s="61">
        <v>2.0</v>
      </c>
      <c r="L267" s="61">
        <v>0.5</v>
      </c>
      <c r="M267" s="12"/>
      <c r="N267" s="12"/>
    </row>
    <row r="268">
      <c r="A268" s="64" t="s">
        <v>900</v>
      </c>
      <c r="B268" s="47">
        <v>1.0</v>
      </c>
      <c r="C268" s="68">
        <v>0.5</v>
      </c>
      <c r="D268" s="68">
        <v>0.0</v>
      </c>
      <c r="E268" s="48"/>
      <c r="F268" s="48"/>
      <c r="G268" s="48"/>
      <c r="H268" s="69" t="s">
        <v>901</v>
      </c>
      <c r="I268" s="68">
        <v>1.0</v>
      </c>
      <c r="J268" s="68">
        <v>0.5</v>
      </c>
      <c r="K268" s="68">
        <v>2.0</v>
      </c>
      <c r="L268" s="68">
        <v>1.0</v>
      </c>
      <c r="M268" s="12"/>
      <c r="N268" s="12"/>
    </row>
    <row r="269">
      <c r="A269" s="60" t="s">
        <v>243</v>
      </c>
      <c r="B269" s="47">
        <v>1.0</v>
      </c>
      <c r="C269" s="68">
        <v>1.0</v>
      </c>
      <c r="D269" s="68">
        <v>0.0</v>
      </c>
      <c r="E269" s="48"/>
      <c r="F269" s="48"/>
      <c r="G269" s="48"/>
      <c r="H269" s="69" t="s">
        <v>902</v>
      </c>
      <c r="I269" s="68">
        <v>1.0</v>
      </c>
      <c r="J269" s="68">
        <v>1.0</v>
      </c>
      <c r="K269" s="68">
        <v>2.0</v>
      </c>
      <c r="L269" s="48"/>
      <c r="M269" s="12"/>
      <c r="N269" s="12"/>
    </row>
    <row r="270">
      <c r="A270" s="60" t="s">
        <v>245</v>
      </c>
      <c r="B270" s="47">
        <v>1.0</v>
      </c>
      <c r="C270" s="68">
        <v>1.0</v>
      </c>
      <c r="D270" s="68">
        <v>0.0</v>
      </c>
      <c r="E270" s="48"/>
      <c r="F270" s="48"/>
      <c r="G270" s="48"/>
      <c r="H270" s="64" t="s">
        <v>903</v>
      </c>
      <c r="I270" s="68">
        <v>1.0</v>
      </c>
      <c r="J270" s="68">
        <v>1.0</v>
      </c>
      <c r="K270" s="68">
        <v>2.0</v>
      </c>
      <c r="L270" s="48"/>
      <c r="M270" s="12"/>
      <c r="N270" s="12"/>
    </row>
    <row r="271">
      <c r="A271" s="64" t="s">
        <v>904</v>
      </c>
      <c r="B271" s="47">
        <v>1.0</v>
      </c>
      <c r="C271" s="68">
        <v>0.5</v>
      </c>
      <c r="D271" s="68">
        <v>1.0</v>
      </c>
      <c r="E271" s="48"/>
      <c r="F271" s="48"/>
      <c r="G271" s="48"/>
      <c r="H271" s="49"/>
      <c r="I271" s="48"/>
      <c r="J271" s="48"/>
      <c r="K271" s="48"/>
      <c r="L271" s="48"/>
      <c r="M271" s="12"/>
      <c r="N271" s="12"/>
    </row>
    <row r="272">
      <c r="A272" s="64" t="s">
        <v>905</v>
      </c>
      <c r="B272" s="47">
        <v>1.0</v>
      </c>
      <c r="C272" s="68">
        <v>0.5</v>
      </c>
      <c r="D272" s="68">
        <v>0.0</v>
      </c>
      <c r="E272" s="48"/>
      <c r="F272" s="48"/>
      <c r="G272" s="48"/>
      <c r="H272" s="69"/>
      <c r="I272" s="68"/>
      <c r="J272" s="68"/>
      <c r="K272" s="68"/>
      <c r="L272" s="48"/>
      <c r="M272" s="12"/>
      <c r="N272" s="12"/>
    </row>
    <row r="273">
      <c r="A273" s="49"/>
      <c r="B273" s="48"/>
      <c r="C273" s="48"/>
      <c r="D273" s="48"/>
      <c r="E273" s="48"/>
      <c r="F273" s="48"/>
      <c r="G273" s="48"/>
      <c r="H273" s="69" t="s">
        <v>249</v>
      </c>
      <c r="I273" s="68">
        <v>1.0</v>
      </c>
      <c r="J273" s="48"/>
      <c r="K273" s="68">
        <v>2.0</v>
      </c>
      <c r="L273" s="48"/>
      <c r="M273" s="12"/>
      <c r="N273" s="12"/>
    </row>
    <row r="274">
      <c r="A274" s="49"/>
      <c r="B274" s="48"/>
      <c r="C274" s="48"/>
      <c r="D274" s="48"/>
      <c r="E274" s="48"/>
      <c r="F274" s="48"/>
      <c r="G274" s="48"/>
      <c r="H274" s="69" t="s">
        <v>250</v>
      </c>
      <c r="I274" s="68">
        <v>1.0</v>
      </c>
      <c r="J274" s="48"/>
      <c r="K274" s="68">
        <v>2.0</v>
      </c>
      <c r="L274" s="48"/>
      <c r="M274" s="12"/>
      <c r="N274" s="12"/>
    </row>
    <row r="275">
      <c r="A275" s="49"/>
      <c r="B275" s="48"/>
      <c r="C275" s="48"/>
      <c r="D275" s="48"/>
      <c r="E275" s="48"/>
      <c r="F275" s="48"/>
      <c r="G275" s="48"/>
      <c r="H275" s="49"/>
      <c r="I275" s="48"/>
      <c r="J275" s="48"/>
      <c r="K275" s="48"/>
      <c r="L275" s="48"/>
      <c r="M275" s="12"/>
      <c r="N275" s="12"/>
    </row>
    <row r="276">
      <c r="A276" s="95" t="s">
        <v>79</v>
      </c>
      <c r="B276" s="92"/>
      <c r="C276" s="92"/>
      <c r="D276" s="92"/>
      <c r="E276" s="92"/>
      <c r="F276" s="92"/>
      <c r="G276" s="92"/>
      <c r="H276" s="93"/>
      <c r="I276" s="92"/>
      <c r="J276" s="92"/>
      <c r="K276" s="92"/>
      <c r="L276" s="92"/>
      <c r="M276" s="12"/>
      <c r="N276" s="12"/>
      <c r="O276" s="74"/>
      <c r="P276" s="74"/>
      <c r="Q276" s="74"/>
      <c r="R276" s="74"/>
      <c r="S276" s="74"/>
      <c r="T276" s="74"/>
      <c r="U276" s="74"/>
      <c r="V276" s="74"/>
      <c r="W276" s="74"/>
      <c r="X276" s="74"/>
    </row>
    <row r="277">
      <c r="A277" s="79" t="s">
        <v>251</v>
      </c>
      <c r="B277" s="48"/>
      <c r="C277" s="48"/>
      <c r="D277" s="48"/>
      <c r="E277" s="48"/>
      <c r="F277" s="47">
        <f>counta(A277)</f>
        <v>1</v>
      </c>
      <c r="G277" s="61">
        <v>0.5</v>
      </c>
      <c r="H277" s="149" t="s">
        <v>906</v>
      </c>
      <c r="I277" s="48"/>
      <c r="J277" s="48"/>
      <c r="K277" s="48"/>
      <c r="L277" s="48"/>
      <c r="M277" s="137">
        <v>1.0</v>
      </c>
      <c r="N277" s="137">
        <v>0.5</v>
      </c>
    </row>
    <row r="278">
      <c r="A278" s="86" t="s">
        <v>252</v>
      </c>
      <c r="B278" s="48"/>
      <c r="C278" s="48"/>
      <c r="D278" s="48"/>
      <c r="E278" s="48"/>
      <c r="F278" s="47">
        <f>COUNTA(A278)</f>
        <v>1</v>
      </c>
      <c r="G278" s="61">
        <v>0.5</v>
      </c>
      <c r="H278" s="149" t="s">
        <v>907</v>
      </c>
      <c r="I278" s="48"/>
      <c r="J278" s="48"/>
      <c r="K278" s="48"/>
      <c r="L278" s="48"/>
      <c r="M278" s="137">
        <v>1.0</v>
      </c>
      <c r="N278" s="137">
        <v>0.5</v>
      </c>
    </row>
    <row r="279">
      <c r="A279" s="49"/>
      <c r="B279" s="48"/>
      <c r="C279" s="48"/>
      <c r="D279" s="48"/>
      <c r="E279" s="48"/>
      <c r="F279" s="47"/>
      <c r="G279" s="47"/>
      <c r="H279" s="133" t="s">
        <v>908</v>
      </c>
      <c r="I279" s="48"/>
      <c r="J279" s="48"/>
      <c r="K279" s="48"/>
      <c r="L279" s="48"/>
      <c r="M279" s="137">
        <v>1.0</v>
      </c>
      <c r="N279" s="126"/>
    </row>
    <row r="280">
      <c r="A280" s="49" t="s">
        <v>253</v>
      </c>
      <c r="B280" s="48"/>
      <c r="C280" s="48"/>
      <c r="D280" s="48"/>
      <c r="E280" s="48"/>
      <c r="F280" s="47">
        <f>COUNTA(A280)</f>
        <v>1</v>
      </c>
      <c r="G280" s="47"/>
      <c r="I280" s="48"/>
      <c r="J280" s="48"/>
      <c r="K280" s="48"/>
      <c r="L280" s="48"/>
      <c r="M280" s="12"/>
      <c r="N280" s="12"/>
    </row>
    <row r="281">
      <c r="A281" s="86" t="s">
        <v>254</v>
      </c>
      <c r="B281" s="48"/>
      <c r="C281" s="48"/>
      <c r="D281" s="48"/>
      <c r="E281" s="48"/>
      <c r="F281" s="47">
        <f>counta(A281)</f>
        <v>1</v>
      </c>
      <c r="G281" s="61">
        <v>0.5</v>
      </c>
      <c r="H281" s="149" t="s">
        <v>611</v>
      </c>
      <c r="I281" s="48"/>
      <c r="J281" s="48"/>
      <c r="K281" s="48"/>
      <c r="L281" s="48"/>
      <c r="M281" s="137">
        <v>1.0</v>
      </c>
      <c r="N281" s="137">
        <v>0.5</v>
      </c>
      <c r="O281" s="100"/>
      <c r="P281" s="100"/>
      <c r="Q281" s="100"/>
      <c r="R281" s="100"/>
      <c r="S281" s="100"/>
      <c r="T281" s="100"/>
      <c r="U281" s="100"/>
      <c r="V281" s="100"/>
      <c r="W281" s="100"/>
      <c r="X281" s="100"/>
    </row>
    <row r="282">
      <c r="A282" s="86" t="s">
        <v>255</v>
      </c>
      <c r="B282" s="48"/>
      <c r="C282" s="48"/>
      <c r="D282" s="48"/>
      <c r="E282" s="48"/>
      <c r="F282" s="47">
        <f>COUNTA(A282)</f>
        <v>1</v>
      </c>
      <c r="G282" s="61">
        <v>0.5</v>
      </c>
      <c r="H282" s="79" t="s">
        <v>909</v>
      </c>
      <c r="I282" s="48"/>
      <c r="J282" s="48"/>
      <c r="K282" s="48"/>
      <c r="L282" s="48"/>
      <c r="M282" s="138">
        <v>1.0</v>
      </c>
      <c r="N282" s="138">
        <v>0.5</v>
      </c>
    </row>
    <row r="283">
      <c r="A283" s="49" t="s">
        <v>256</v>
      </c>
      <c r="B283" s="48"/>
      <c r="C283" s="48"/>
      <c r="D283" s="48"/>
      <c r="E283" s="48"/>
      <c r="F283" s="47">
        <f>counta(A283)</f>
        <v>1</v>
      </c>
      <c r="G283" s="47"/>
      <c r="H283" s="49"/>
      <c r="I283" s="48"/>
      <c r="J283" s="48"/>
      <c r="K283" s="48"/>
      <c r="L283" s="48"/>
      <c r="M283" s="12"/>
      <c r="N283" s="12"/>
    </row>
    <row r="284">
      <c r="A284" s="49"/>
      <c r="B284" s="48"/>
      <c r="C284" s="48"/>
      <c r="D284" s="48"/>
      <c r="E284" s="48"/>
      <c r="F284" s="47"/>
      <c r="G284" s="47"/>
      <c r="H284" s="64" t="s">
        <v>910</v>
      </c>
      <c r="I284" s="48"/>
      <c r="J284" s="48"/>
      <c r="K284" s="48"/>
      <c r="L284" s="48"/>
      <c r="M284" s="137">
        <v>1.0</v>
      </c>
      <c r="N284" s="126"/>
    </row>
    <row r="285">
      <c r="A285" s="60" t="s">
        <v>257</v>
      </c>
      <c r="B285" s="48"/>
      <c r="C285" s="48"/>
      <c r="D285" s="48"/>
      <c r="E285" s="48"/>
      <c r="F285" s="47">
        <f>counta(A285)</f>
        <v>1</v>
      </c>
      <c r="G285" s="61">
        <v>1.0</v>
      </c>
      <c r="H285" s="63" t="s">
        <v>911</v>
      </c>
      <c r="I285" s="48"/>
      <c r="J285" s="48"/>
      <c r="K285" s="48"/>
      <c r="L285" s="48"/>
      <c r="M285" s="138">
        <v>1.0</v>
      </c>
      <c r="N285" s="138">
        <v>1.0</v>
      </c>
    </row>
    <row r="286">
      <c r="A286" s="60" t="s">
        <v>258</v>
      </c>
      <c r="B286" s="48"/>
      <c r="C286" s="48"/>
      <c r="D286" s="48"/>
      <c r="E286" s="48"/>
      <c r="F286" s="47">
        <f>COUNTA(A286)</f>
        <v>1</v>
      </c>
      <c r="G286" s="61">
        <v>1.0</v>
      </c>
      <c r="H286" s="69"/>
      <c r="I286" s="48"/>
      <c r="J286" s="48"/>
      <c r="K286" s="48"/>
      <c r="L286" s="48"/>
      <c r="M286" s="137"/>
      <c r="N286" s="137"/>
    </row>
    <row r="287">
      <c r="A287" s="49"/>
      <c r="B287" s="48"/>
      <c r="C287" s="48"/>
      <c r="D287" s="48"/>
      <c r="E287" s="48"/>
      <c r="F287" s="47"/>
      <c r="G287" s="48"/>
      <c r="I287" s="48"/>
      <c r="J287" s="48"/>
      <c r="K287" s="48"/>
      <c r="L287" s="48"/>
      <c r="M287" s="12"/>
      <c r="N287" s="12"/>
    </row>
    <row r="288">
      <c r="A288" s="49" t="s">
        <v>259</v>
      </c>
      <c r="B288" s="48"/>
      <c r="C288" s="48"/>
      <c r="D288" s="48"/>
      <c r="E288" s="48"/>
      <c r="F288" s="47">
        <f>COUNTA(A288)</f>
        <v>1</v>
      </c>
      <c r="G288" s="47"/>
      <c r="I288" s="48"/>
      <c r="J288" s="48"/>
      <c r="K288" s="48"/>
      <c r="L288" s="48"/>
      <c r="M288" s="126"/>
      <c r="N288" s="126"/>
    </row>
    <row r="289">
      <c r="A289" s="49" t="s">
        <v>260</v>
      </c>
      <c r="B289" s="48"/>
      <c r="C289" s="48"/>
      <c r="D289" s="48"/>
      <c r="E289" s="48"/>
      <c r="F289" s="47">
        <f>counta(A289)</f>
        <v>1</v>
      </c>
      <c r="G289" s="47"/>
      <c r="H289" s="49"/>
      <c r="I289" s="48"/>
      <c r="J289" s="48"/>
      <c r="K289" s="48"/>
      <c r="L289" s="48"/>
      <c r="M289" s="12"/>
      <c r="N289" s="12"/>
    </row>
    <row r="290">
      <c r="A290" s="64"/>
      <c r="B290" s="48"/>
      <c r="C290" s="48"/>
      <c r="D290" s="48"/>
      <c r="E290" s="48"/>
      <c r="F290" s="47"/>
      <c r="G290" s="47"/>
      <c r="H290" s="49"/>
      <c r="I290" s="48"/>
      <c r="J290" s="48"/>
      <c r="K290" s="48"/>
      <c r="L290" s="48"/>
      <c r="M290" s="12"/>
      <c r="N290" s="12"/>
    </row>
    <row r="291">
      <c r="A291" s="49" t="s">
        <v>261</v>
      </c>
      <c r="B291" s="48"/>
      <c r="C291" s="48"/>
      <c r="D291" s="48"/>
      <c r="E291" s="48"/>
      <c r="F291" s="47">
        <f>counta(A291)</f>
        <v>1</v>
      </c>
      <c r="G291" s="61"/>
      <c r="H291" s="69"/>
      <c r="I291" s="48"/>
      <c r="J291" s="48"/>
      <c r="K291" s="48"/>
      <c r="L291" s="48"/>
      <c r="M291" s="137"/>
      <c r="N291" s="137"/>
    </row>
    <row r="292">
      <c r="A292" s="49"/>
      <c r="B292" s="48"/>
      <c r="C292" s="48"/>
      <c r="D292" s="48"/>
      <c r="E292" s="48"/>
      <c r="F292" s="47"/>
      <c r="G292" s="48"/>
      <c r="H292" s="49"/>
      <c r="I292" s="48"/>
      <c r="J292" s="48"/>
      <c r="K292" s="48"/>
      <c r="L292" s="48"/>
      <c r="M292" s="126"/>
      <c r="N292" s="126"/>
    </row>
    <row r="293">
      <c r="A293" s="49" t="s">
        <v>262</v>
      </c>
      <c r="B293" s="48"/>
      <c r="C293" s="48"/>
      <c r="D293" s="48"/>
      <c r="E293" s="48"/>
      <c r="F293" s="47">
        <f>counta(A293)</f>
        <v>1</v>
      </c>
      <c r="G293" s="61"/>
      <c r="H293" s="64"/>
      <c r="I293" s="48"/>
      <c r="J293" s="48"/>
      <c r="K293" s="48"/>
      <c r="L293" s="48"/>
      <c r="M293" s="137"/>
      <c r="N293" s="137"/>
    </row>
    <row r="294">
      <c r="A294" s="49" t="s">
        <v>263</v>
      </c>
      <c r="B294" s="48"/>
      <c r="C294" s="48"/>
      <c r="D294" s="48"/>
      <c r="E294" s="48"/>
      <c r="F294" s="47">
        <f>COUNTA(A294)</f>
        <v>1</v>
      </c>
      <c r="G294" s="61"/>
      <c r="H294" s="69"/>
      <c r="I294" s="48"/>
      <c r="J294" s="48"/>
      <c r="K294" s="48"/>
      <c r="L294" s="48"/>
      <c r="M294" s="138"/>
      <c r="N294" s="138"/>
    </row>
    <row r="295">
      <c r="A295" s="49" t="s">
        <v>264</v>
      </c>
      <c r="B295" s="48"/>
      <c r="C295" s="48"/>
      <c r="D295" s="48"/>
      <c r="E295" s="48"/>
      <c r="F295" s="47">
        <f>counta(A295)</f>
        <v>1</v>
      </c>
      <c r="G295" s="61"/>
      <c r="H295" s="69"/>
      <c r="I295" s="48"/>
      <c r="J295" s="48"/>
      <c r="K295" s="48"/>
      <c r="L295" s="48"/>
      <c r="M295" s="137"/>
      <c r="N295" s="137"/>
    </row>
    <row r="296">
      <c r="A296" s="49"/>
      <c r="B296" s="48"/>
      <c r="C296" s="48"/>
      <c r="D296" s="48"/>
      <c r="E296" s="48"/>
      <c r="F296" s="47"/>
      <c r="G296" s="47"/>
      <c r="H296" s="49"/>
      <c r="I296" s="48"/>
      <c r="J296" s="48"/>
      <c r="K296" s="48"/>
      <c r="L296" s="48"/>
      <c r="M296" s="12"/>
      <c r="N296" s="12"/>
    </row>
    <row r="297">
      <c r="A297" s="49" t="s">
        <v>265</v>
      </c>
      <c r="B297" s="48"/>
      <c r="C297" s="48"/>
      <c r="D297" s="48"/>
      <c r="E297" s="48"/>
      <c r="F297" s="47">
        <f>counta(A297)</f>
        <v>1</v>
      </c>
      <c r="G297" s="47"/>
      <c r="H297" s="49"/>
      <c r="I297" s="48"/>
      <c r="J297" s="48"/>
      <c r="K297" s="48"/>
      <c r="L297" s="48"/>
      <c r="M297" s="12"/>
      <c r="N297" s="12"/>
    </row>
    <row r="298">
      <c r="A298" s="64" t="s">
        <v>266</v>
      </c>
      <c r="B298" s="48"/>
      <c r="C298" s="48"/>
      <c r="D298" s="48"/>
      <c r="E298" s="48"/>
      <c r="F298" s="47">
        <f>COUNTA(A298)</f>
        <v>1</v>
      </c>
      <c r="G298" s="47"/>
      <c r="H298" s="49"/>
      <c r="I298" s="48"/>
      <c r="J298" s="48"/>
      <c r="K298" s="48"/>
      <c r="L298" s="48"/>
      <c r="M298" s="126"/>
      <c r="N298" s="126"/>
    </row>
    <row r="299">
      <c r="A299" s="64" t="s">
        <v>267</v>
      </c>
      <c r="B299" s="48"/>
      <c r="C299" s="48"/>
      <c r="D299" s="48"/>
      <c r="E299" s="48"/>
      <c r="F299" s="47">
        <f>counta(A299)</f>
        <v>1</v>
      </c>
      <c r="G299" s="47"/>
      <c r="H299" s="49"/>
      <c r="I299" s="48"/>
      <c r="J299" s="48"/>
      <c r="K299" s="48"/>
      <c r="L299" s="48"/>
      <c r="M299" s="126"/>
      <c r="N299" s="126"/>
    </row>
    <row r="300">
      <c r="A300" s="49"/>
      <c r="B300" s="48"/>
      <c r="C300" s="48"/>
      <c r="D300" s="48"/>
      <c r="E300" s="48"/>
      <c r="F300" s="47">
        <f>COUNTA(A300)</f>
        <v>0</v>
      </c>
      <c r="G300" s="48"/>
      <c r="H300" s="49"/>
      <c r="I300" s="48"/>
      <c r="J300" s="48"/>
      <c r="K300" s="48"/>
      <c r="L300" s="48"/>
      <c r="M300" s="126"/>
      <c r="N300" s="126"/>
    </row>
    <row r="301">
      <c r="A301" s="49"/>
      <c r="B301" s="48"/>
      <c r="C301" s="48"/>
      <c r="D301" s="48"/>
      <c r="E301" s="48"/>
      <c r="F301" s="47">
        <f>counta(A301)</f>
        <v>0</v>
      </c>
      <c r="G301" s="48"/>
      <c r="H301" s="49"/>
      <c r="I301" s="48"/>
      <c r="J301" s="48"/>
      <c r="K301" s="48"/>
      <c r="L301" s="48"/>
      <c r="M301" s="126"/>
      <c r="N301" s="126"/>
    </row>
    <row r="302">
      <c r="A302" s="49"/>
      <c r="B302" s="48"/>
      <c r="C302" s="48"/>
      <c r="D302" s="48"/>
      <c r="E302" s="48"/>
      <c r="F302" s="47"/>
      <c r="G302" s="48"/>
      <c r="H302" s="49"/>
      <c r="I302" s="48"/>
      <c r="J302" s="48"/>
      <c r="K302" s="48"/>
      <c r="L302" s="48"/>
      <c r="M302" s="126"/>
      <c r="N302" s="126"/>
    </row>
    <row r="303">
      <c r="A303" s="49" t="s">
        <v>268</v>
      </c>
      <c r="B303" s="48"/>
      <c r="C303" s="48"/>
      <c r="D303" s="48"/>
      <c r="E303" s="48"/>
      <c r="F303" s="47">
        <f>counta(A303)</f>
        <v>1</v>
      </c>
      <c r="G303" s="48"/>
      <c r="H303" s="49"/>
      <c r="I303" s="48"/>
      <c r="J303" s="48"/>
      <c r="K303" s="48"/>
      <c r="L303" s="48"/>
      <c r="M303" s="126"/>
      <c r="N303" s="126"/>
    </row>
    <row r="304">
      <c r="A304" s="49"/>
      <c r="B304" s="48"/>
      <c r="C304" s="48"/>
      <c r="D304" s="48"/>
      <c r="E304" s="48"/>
      <c r="F304" s="47"/>
      <c r="G304" s="48"/>
      <c r="H304" s="49"/>
      <c r="I304" s="48"/>
      <c r="J304" s="48"/>
      <c r="K304" s="48"/>
      <c r="L304" s="48"/>
      <c r="M304" s="126"/>
      <c r="N304" s="126"/>
    </row>
    <row r="305">
      <c r="A305" s="49" t="s">
        <v>269</v>
      </c>
      <c r="B305" s="48"/>
      <c r="C305" s="48"/>
      <c r="D305" s="48"/>
      <c r="E305" s="48"/>
      <c r="F305" s="47">
        <f>counta(A305)</f>
        <v>1</v>
      </c>
      <c r="G305" s="48"/>
      <c r="H305" s="49"/>
      <c r="I305" s="48"/>
      <c r="J305" s="48"/>
      <c r="K305" s="48"/>
      <c r="L305" s="48"/>
      <c r="M305" s="126"/>
      <c r="N305" s="126"/>
    </row>
    <row r="306">
      <c r="A306" s="49" t="s">
        <v>269</v>
      </c>
      <c r="B306" s="48"/>
      <c r="C306" s="48"/>
      <c r="D306" s="48"/>
      <c r="E306" s="48"/>
      <c r="F306" s="47">
        <f>COUNTA(A306)</f>
        <v>1</v>
      </c>
      <c r="G306" s="48"/>
      <c r="H306" s="49"/>
      <c r="I306" s="48"/>
      <c r="J306" s="48"/>
      <c r="K306" s="48"/>
      <c r="L306" s="48"/>
      <c r="M306" s="126"/>
      <c r="N306" s="126"/>
    </row>
    <row r="307">
      <c r="A307" s="49"/>
      <c r="B307" s="48"/>
      <c r="C307" s="48"/>
      <c r="D307" s="48"/>
      <c r="E307" s="48"/>
      <c r="F307" s="47"/>
      <c r="G307" s="48"/>
      <c r="H307" s="49"/>
      <c r="I307" s="48"/>
      <c r="J307" s="48"/>
      <c r="K307" s="48"/>
      <c r="L307" s="48"/>
      <c r="M307" s="126"/>
      <c r="N307" s="126"/>
    </row>
    <row r="308">
      <c r="A308" s="49" t="s">
        <v>270</v>
      </c>
      <c r="B308" s="48"/>
      <c r="C308" s="48"/>
      <c r="D308" s="48"/>
      <c r="E308" s="48"/>
      <c r="F308" s="47">
        <f>COUNTA(A308)</f>
        <v>1</v>
      </c>
      <c r="G308" s="48"/>
      <c r="H308" s="49"/>
      <c r="I308" s="48"/>
      <c r="J308" s="48"/>
      <c r="K308" s="48"/>
      <c r="L308" s="48"/>
      <c r="M308" s="126"/>
      <c r="N308" s="126"/>
    </row>
    <row r="309">
      <c r="A309" s="49" t="s">
        <v>271</v>
      </c>
      <c r="B309" s="48"/>
      <c r="C309" s="48"/>
      <c r="D309" s="48"/>
      <c r="E309" s="48"/>
      <c r="F309" s="47">
        <f>counta(A309)</f>
        <v>1</v>
      </c>
      <c r="G309" s="68"/>
      <c r="H309" s="64"/>
      <c r="I309" s="48"/>
      <c r="J309" s="48"/>
      <c r="K309" s="48"/>
      <c r="L309" s="48"/>
      <c r="M309" s="137"/>
      <c r="N309" s="137"/>
    </row>
    <row r="310">
      <c r="A310" s="49"/>
      <c r="B310" s="48"/>
      <c r="C310" s="48"/>
      <c r="D310" s="48"/>
      <c r="E310" s="48"/>
      <c r="F310" s="48"/>
      <c r="G310" s="48"/>
      <c r="H310" s="64"/>
      <c r="I310" s="48"/>
      <c r="J310" s="48"/>
      <c r="K310" s="48"/>
      <c r="L310" s="48"/>
      <c r="M310" s="137"/>
      <c r="N310" s="126"/>
    </row>
    <row r="311">
      <c r="A311" s="49"/>
      <c r="B311" s="48"/>
      <c r="C311" s="48"/>
      <c r="D311" s="48"/>
      <c r="E311" s="48"/>
      <c r="F311" s="48"/>
      <c r="G311" s="48"/>
      <c r="H311" s="69"/>
      <c r="I311" s="48"/>
      <c r="J311" s="48"/>
      <c r="K311" s="48"/>
      <c r="L311" s="48"/>
      <c r="M311" s="137"/>
      <c r="N311" s="126"/>
    </row>
    <row r="312">
      <c r="A312" s="64" t="s">
        <v>272</v>
      </c>
      <c r="B312" s="48"/>
      <c r="C312" s="48"/>
      <c r="D312" s="48"/>
      <c r="E312" s="48"/>
      <c r="F312" s="68">
        <v>1.0</v>
      </c>
      <c r="G312" s="48"/>
      <c r="H312" s="49"/>
      <c r="I312" s="48"/>
      <c r="J312" s="48"/>
      <c r="K312" s="48"/>
      <c r="L312" s="48"/>
      <c r="M312" s="137"/>
      <c r="N312" s="126"/>
    </row>
    <row r="313">
      <c r="A313" s="64" t="s">
        <v>273</v>
      </c>
      <c r="B313" s="48"/>
      <c r="C313" s="48"/>
      <c r="D313" s="48"/>
      <c r="E313" s="48"/>
      <c r="F313" s="68">
        <v>1.0</v>
      </c>
      <c r="G313" s="48"/>
      <c r="H313" s="49"/>
      <c r="I313" s="48"/>
      <c r="J313" s="48"/>
      <c r="K313" s="48"/>
      <c r="L313" s="48"/>
      <c r="M313" s="126"/>
      <c r="N313" s="126"/>
    </row>
    <row r="314">
      <c r="A314" s="64" t="s">
        <v>274</v>
      </c>
      <c r="B314" s="48"/>
      <c r="C314" s="48"/>
      <c r="D314" s="48"/>
      <c r="E314" s="48"/>
      <c r="F314" s="68">
        <v>1.0</v>
      </c>
      <c r="G314" s="48"/>
      <c r="H314" s="49"/>
      <c r="I314" s="48"/>
      <c r="J314" s="48"/>
      <c r="K314" s="48"/>
      <c r="L314" s="48"/>
      <c r="M314" s="126"/>
      <c r="N314" s="126"/>
    </row>
    <row r="315">
      <c r="A315" s="64" t="s">
        <v>275</v>
      </c>
      <c r="B315" s="48"/>
      <c r="C315" s="48"/>
      <c r="D315" s="48"/>
      <c r="E315" s="48"/>
      <c r="F315" s="68">
        <v>1.0</v>
      </c>
      <c r="G315" s="48"/>
      <c r="H315" s="49"/>
      <c r="I315" s="48"/>
      <c r="J315" s="48"/>
      <c r="K315" s="48"/>
      <c r="L315" s="48"/>
      <c r="M315" s="126"/>
      <c r="N315" s="126"/>
    </row>
    <row r="316">
      <c r="A316" s="64" t="s">
        <v>276</v>
      </c>
      <c r="B316" s="48"/>
      <c r="C316" s="48"/>
      <c r="D316" s="48"/>
      <c r="E316" s="48"/>
      <c r="F316" s="68">
        <v>1.0</v>
      </c>
      <c r="G316" s="48"/>
      <c r="H316" s="49"/>
      <c r="I316" s="48"/>
      <c r="J316" s="48"/>
      <c r="K316" s="48"/>
      <c r="L316" s="48"/>
      <c r="M316" s="126"/>
      <c r="N316" s="126"/>
    </row>
    <row r="317">
      <c r="A317" s="64"/>
      <c r="B317" s="48"/>
      <c r="C317" s="48"/>
      <c r="D317" s="48"/>
      <c r="E317" s="48"/>
      <c r="F317" s="68"/>
      <c r="G317" s="48"/>
      <c r="H317" s="64" t="s">
        <v>912</v>
      </c>
      <c r="I317" s="48"/>
      <c r="J317" s="48"/>
      <c r="K317" s="48"/>
      <c r="L317" s="48"/>
      <c r="M317" s="137">
        <v>1.0</v>
      </c>
      <c r="N317" s="137"/>
    </row>
    <row r="318">
      <c r="A318" s="64"/>
      <c r="B318" s="48"/>
      <c r="C318" s="48"/>
      <c r="D318" s="48"/>
      <c r="E318" s="48"/>
      <c r="F318" s="68"/>
      <c r="G318" s="48"/>
      <c r="H318" s="64" t="s">
        <v>913</v>
      </c>
      <c r="I318" s="48"/>
      <c r="J318" s="48"/>
      <c r="K318" s="48"/>
      <c r="L318" s="48"/>
      <c r="M318" s="137">
        <v>1.0</v>
      </c>
      <c r="N318" s="137"/>
    </row>
    <row r="319">
      <c r="A319" s="64"/>
      <c r="B319" s="48"/>
      <c r="C319" s="48"/>
      <c r="D319" s="48"/>
      <c r="E319" s="48"/>
      <c r="F319" s="68"/>
      <c r="G319" s="48"/>
      <c r="H319" s="64" t="s">
        <v>914</v>
      </c>
      <c r="I319" s="48"/>
      <c r="J319" s="48"/>
      <c r="K319" s="48"/>
      <c r="L319" s="48"/>
      <c r="M319" s="137">
        <v>1.0</v>
      </c>
      <c r="N319" s="126"/>
    </row>
    <row r="320">
      <c r="A320" s="64"/>
      <c r="B320" s="48"/>
      <c r="C320" s="48"/>
      <c r="D320" s="48"/>
      <c r="E320" s="48"/>
      <c r="F320" s="68"/>
      <c r="G320" s="48"/>
      <c r="H320" s="64" t="s">
        <v>915</v>
      </c>
      <c r="I320" s="48"/>
      <c r="J320" s="48"/>
      <c r="K320" s="48"/>
      <c r="L320" s="48"/>
      <c r="M320" s="137">
        <v>1.0</v>
      </c>
      <c r="N320" s="126"/>
    </row>
    <row r="321">
      <c r="A321" s="64"/>
      <c r="B321" s="48"/>
      <c r="C321" s="48"/>
      <c r="D321" s="48"/>
      <c r="E321" s="48"/>
      <c r="F321" s="68"/>
      <c r="G321" s="48"/>
      <c r="H321" s="76" t="s">
        <v>916</v>
      </c>
      <c r="I321" s="48"/>
      <c r="J321" s="48"/>
      <c r="K321" s="48"/>
      <c r="L321" s="48"/>
      <c r="M321" s="137">
        <v>1.0</v>
      </c>
      <c r="N321" s="137">
        <v>1.0</v>
      </c>
    </row>
    <row r="322">
      <c r="A322" s="64"/>
      <c r="B322" s="48"/>
      <c r="C322" s="48"/>
      <c r="D322" s="48"/>
      <c r="E322" s="48"/>
      <c r="F322" s="68"/>
      <c r="G322" s="48"/>
      <c r="H322" s="76" t="s">
        <v>917</v>
      </c>
      <c r="I322" s="48"/>
      <c r="J322" s="48"/>
      <c r="K322" s="48"/>
      <c r="L322" s="48"/>
      <c r="M322" s="137">
        <v>1.0</v>
      </c>
      <c r="N322" s="137">
        <v>1.0</v>
      </c>
    </row>
    <row r="323">
      <c r="A323" s="64"/>
      <c r="B323" s="48"/>
      <c r="C323" s="48"/>
      <c r="D323" s="48"/>
      <c r="E323" s="48"/>
      <c r="F323" s="68"/>
      <c r="G323" s="48"/>
      <c r="H323" s="64" t="s">
        <v>918</v>
      </c>
      <c r="I323" s="48"/>
      <c r="J323" s="48"/>
      <c r="K323" s="48"/>
      <c r="L323" s="48"/>
      <c r="M323" s="137">
        <v>1.0</v>
      </c>
      <c r="N323" s="126"/>
    </row>
    <row r="324">
      <c r="A324" s="64"/>
      <c r="B324" s="48"/>
      <c r="C324" s="48"/>
      <c r="D324" s="48"/>
      <c r="E324" s="48"/>
      <c r="F324" s="68"/>
      <c r="G324" s="48"/>
      <c r="H324" s="64" t="s">
        <v>919</v>
      </c>
      <c r="I324" s="48"/>
      <c r="J324" s="48"/>
      <c r="K324" s="48"/>
      <c r="L324" s="48"/>
      <c r="M324" s="137">
        <v>1.0</v>
      </c>
      <c r="N324" s="126"/>
    </row>
    <row r="325">
      <c r="A325" s="64"/>
      <c r="B325" s="48"/>
      <c r="C325" s="48"/>
      <c r="D325" s="48"/>
      <c r="E325" s="48"/>
      <c r="F325" s="68"/>
      <c r="G325" s="48"/>
      <c r="H325" s="166" t="s">
        <v>920</v>
      </c>
      <c r="I325" s="48"/>
      <c r="J325" s="48"/>
      <c r="K325" s="48"/>
      <c r="L325" s="48"/>
      <c r="M325" s="137">
        <v>1.0</v>
      </c>
      <c r="N325" s="126"/>
    </row>
    <row r="326">
      <c r="A326" s="64"/>
      <c r="B326" s="48"/>
      <c r="C326" s="48"/>
      <c r="D326" s="48"/>
      <c r="E326" s="48"/>
      <c r="F326" s="68"/>
      <c r="G326" s="48"/>
      <c r="H326" s="64" t="s">
        <v>921</v>
      </c>
      <c r="I326" s="48"/>
      <c r="J326" s="48"/>
      <c r="K326" s="48"/>
      <c r="L326" s="48"/>
      <c r="M326" s="137">
        <v>1.0</v>
      </c>
      <c r="N326" s="126"/>
    </row>
    <row r="327">
      <c r="A327" s="64"/>
      <c r="B327" s="48"/>
      <c r="C327" s="48"/>
      <c r="D327" s="48"/>
      <c r="E327" s="48"/>
      <c r="F327" s="68"/>
      <c r="G327" s="48"/>
      <c r="H327" s="64" t="s">
        <v>922</v>
      </c>
      <c r="I327" s="48"/>
      <c r="J327" s="48"/>
      <c r="K327" s="48"/>
      <c r="L327" s="48"/>
      <c r="M327" s="137">
        <v>1.0</v>
      </c>
      <c r="N327" s="126"/>
    </row>
    <row r="328">
      <c r="A328" s="64"/>
      <c r="B328" s="48"/>
      <c r="C328" s="48"/>
      <c r="D328" s="48"/>
      <c r="E328" s="48"/>
      <c r="F328" s="68"/>
      <c r="G328" s="48"/>
      <c r="H328" s="64" t="s">
        <v>923</v>
      </c>
      <c r="I328" s="48"/>
      <c r="J328" s="48"/>
      <c r="K328" s="48"/>
      <c r="L328" s="48"/>
      <c r="M328" s="137">
        <v>1.0</v>
      </c>
      <c r="N328" s="126"/>
    </row>
    <row r="329">
      <c r="A329" s="64"/>
      <c r="B329" s="48"/>
      <c r="C329" s="48"/>
      <c r="D329" s="48"/>
      <c r="E329" s="48"/>
      <c r="F329" s="68"/>
      <c r="G329" s="48"/>
      <c r="H329" s="64" t="s">
        <v>924</v>
      </c>
      <c r="I329" s="48"/>
      <c r="J329" s="48"/>
      <c r="K329" s="48"/>
      <c r="L329" s="48"/>
      <c r="M329" s="137">
        <v>1.0</v>
      </c>
      <c r="N329" s="126"/>
    </row>
    <row r="330">
      <c r="A330" s="64"/>
      <c r="B330" s="48"/>
      <c r="C330" s="48"/>
      <c r="D330" s="48"/>
      <c r="E330" s="48"/>
      <c r="F330" s="68"/>
      <c r="G330" s="48"/>
      <c r="H330" s="64" t="s">
        <v>925</v>
      </c>
      <c r="I330" s="48"/>
      <c r="J330" s="48"/>
      <c r="K330" s="48"/>
      <c r="L330" s="48"/>
      <c r="M330" s="137">
        <v>1.0</v>
      </c>
      <c r="N330" s="126"/>
    </row>
    <row r="331">
      <c r="A331" s="64"/>
      <c r="B331" s="48"/>
      <c r="C331" s="48"/>
      <c r="D331" s="48"/>
      <c r="E331" s="48"/>
      <c r="F331" s="68"/>
      <c r="G331" s="48"/>
      <c r="H331" s="64" t="s">
        <v>926</v>
      </c>
      <c r="I331" s="48"/>
      <c r="J331" s="48"/>
      <c r="K331" s="48"/>
      <c r="L331" s="48"/>
      <c r="M331" s="137">
        <v>1.0</v>
      </c>
      <c r="N331" s="126"/>
    </row>
    <row r="332">
      <c r="A332" s="64"/>
      <c r="B332" s="48"/>
      <c r="C332" s="48"/>
      <c r="D332" s="48"/>
      <c r="E332" s="48"/>
      <c r="F332" s="68"/>
      <c r="G332" s="48"/>
      <c r="H332" s="49"/>
      <c r="I332" s="48"/>
      <c r="J332" s="48"/>
      <c r="K332" s="48"/>
      <c r="L332" s="48"/>
      <c r="M332" s="126"/>
      <c r="N332" s="126"/>
    </row>
    <row r="333">
      <c r="A333" s="101" t="s">
        <v>102</v>
      </c>
      <c r="B333" s="101" t="s">
        <v>102</v>
      </c>
      <c r="C333" s="101" t="s">
        <v>102</v>
      </c>
      <c r="D333" s="101" t="s">
        <v>102</v>
      </c>
      <c r="E333" s="101" t="s">
        <v>102</v>
      </c>
      <c r="F333" s="101" t="s">
        <v>102</v>
      </c>
      <c r="G333" s="101" t="s">
        <v>102</v>
      </c>
      <c r="H333" s="101" t="s">
        <v>102</v>
      </c>
      <c r="I333" s="101" t="s">
        <v>102</v>
      </c>
      <c r="J333" s="101" t="s">
        <v>102</v>
      </c>
      <c r="K333" s="101" t="s">
        <v>102</v>
      </c>
      <c r="L333" s="101" t="s">
        <v>102</v>
      </c>
      <c r="M333" s="131" t="s">
        <v>102</v>
      </c>
      <c r="N333" s="131" t="s">
        <v>102</v>
      </c>
    </row>
    <row r="334">
      <c r="A334" s="102"/>
      <c r="B334" s="3"/>
      <c r="C334" s="3"/>
      <c r="D334" s="3"/>
      <c r="E334" s="3"/>
      <c r="F334" s="3"/>
      <c r="G334" s="3"/>
      <c r="H334" s="102"/>
      <c r="I334" s="3"/>
      <c r="J334" s="3"/>
      <c r="K334" s="3"/>
      <c r="L334" s="3"/>
    </row>
    <row r="335">
      <c r="A335" s="102"/>
      <c r="B335" s="3"/>
      <c r="C335" s="3"/>
      <c r="D335" s="3"/>
      <c r="E335" s="3"/>
      <c r="F335" s="3"/>
      <c r="G335" s="3"/>
      <c r="H335" s="102"/>
      <c r="I335" s="3"/>
      <c r="J335" s="3"/>
      <c r="K335" s="3"/>
      <c r="L335" s="3"/>
    </row>
    <row r="336">
      <c r="A336" s="102"/>
      <c r="B336" s="3"/>
      <c r="C336" s="3"/>
      <c r="D336" s="3"/>
      <c r="E336" s="3"/>
      <c r="F336" s="3"/>
      <c r="G336" s="3"/>
      <c r="H336" s="102"/>
      <c r="I336" s="3"/>
      <c r="J336" s="3"/>
      <c r="K336" s="3"/>
      <c r="L336" s="3"/>
    </row>
    <row r="337">
      <c r="A337" s="102"/>
      <c r="B337" s="3"/>
      <c r="C337" s="3"/>
      <c r="D337" s="3"/>
      <c r="E337" s="3"/>
      <c r="F337" s="3"/>
      <c r="G337" s="3"/>
      <c r="H337" s="102"/>
      <c r="I337" s="3"/>
      <c r="J337" s="3"/>
      <c r="K337" s="3"/>
      <c r="L337" s="3"/>
    </row>
    <row r="338">
      <c r="A338" s="102"/>
      <c r="B338" s="3"/>
      <c r="C338" s="3"/>
      <c r="D338" s="3"/>
      <c r="E338" s="3"/>
      <c r="F338" s="3"/>
      <c r="G338" s="3"/>
      <c r="H338" s="102"/>
      <c r="I338" s="3"/>
      <c r="J338" s="3"/>
      <c r="K338" s="3"/>
      <c r="L338" s="3"/>
    </row>
    <row r="339">
      <c r="A339" s="103" t="s">
        <v>277</v>
      </c>
      <c r="B339" s="104"/>
      <c r="C339" s="104"/>
      <c r="D339" s="104"/>
      <c r="E339" s="104"/>
      <c r="F339" s="104"/>
      <c r="G339" s="104"/>
      <c r="H339" s="105"/>
      <c r="I339" s="104"/>
      <c r="J339" s="104"/>
      <c r="K339" s="104"/>
      <c r="L339" s="104"/>
      <c r="M339" s="12"/>
      <c r="N339" s="12"/>
    </row>
    <row r="340">
      <c r="A340" s="106" t="s">
        <v>27</v>
      </c>
      <c r="B340" s="50">
        <f t="shared" ref="B340:G340" si="17">sumUpToRowWithEnd(B351:B1145)</f>
        <v>16</v>
      </c>
      <c r="C340" s="50">
        <f t="shared" si="17"/>
        <v>11</v>
      </c>
      <c r="D340" s="50">
        <f t="shared" si="17"/>
        <v>25</v>
      </c>
      <c r="E340" s="50">
        <f t="shared" si="17"/>
        <v>11.5</v>
      </c>
      <c r="F340" s="50">
        <f t="shared" si="17"/>
        <v>19</v>
      </c>
      <c r="G340" s="50">
        <f t="shared" si="17"/>
        <v>5</v>
      </c>
      <c r="H340" s="107"/>
      <c r="I340" s="50">
        <f t="shared" ref="I340:N340" si="18">sumUpToRowWithEnd(I351:I1145)</f>
        <v>12</v>
      </c>
      <c r="J340" s="50">
        <f t="shared" si="18"/>
        <v>10.5</v>
      </c>
      <c r="K340" s="50">
        <f t="shared" si="18"/>
        <v>30</v>
      </c>
      <c r="L340" s="50">
        <f t="shared" si="18"/>
        <v>13.5</v>
      </c>
      <c r="M340" s="126">
        <f t="shared" si="18"/>
        <v>16</v>
      </c>
      <c r="N340" s="126">
        <f t="shared" si="18"/>
        <v>5</v>
      </c>
    </row>
    <row r="341">
      <c r="A341" s="108" t="s">
        <v>28</v>
      </c>
      <c r="B341" s="109">
        <f>J340/I340</f>
        <v>0.875</v>
      </c>
      <c r="C341" s="110">
        <f>B342</f>
        <v>0.6875</v>
      </c>
      <c r="D341" s="110">
        <f>B343</f>
        <v>0.77</v>
      </c>
      <c r="E341" s="53"/>
      <c r="F341" s="53"/>
      <c r="G341" s="53"/>
      <c r="H341" s="111"/>
      <c r="I341" s="53"/>
      <c r="J341" s="53"/>
      <c r="K341" s="53"/>
      <c r="L341" s="53"/>
      <c r="M341" s="12"/>
      <c r="N341" s="12"/>
    </row>
    <row r="342">
      <c r="A342" s="108" t="s">
        <v>29</v>
      </c>
      <c r="B342" s="109">
        <f>C340/B340</f>
        <v>0.6875</v>
      </c>
      <c r="C342" s="53"/>
      <c r="D342" s="53"/>
      <c r="E342" s="53"/>
      <c r="F342" s="53"/>
      <c r="G342" s="53"/>
      <c r="H342" s="111"/>
      <c r="I342" s="53"/>
      <c r="J342" s="53"/>
      <c r="K342" s="53"/>
      <c r="L342" s="53"/>
      <c r="M342" s="12"/>
      <c r="N342" s="12"/>
    </row>
    <row r="343">
      <c r="A343" s="108" t="s">
        <v>30</v>
      </c>
      <c r="B343" s="109">
        <f>2*B341*B342/(B341+B342)</f>
        <v>0.77</v>
      </c>
      <c r="C343" s="53"/>
      <c r="D343" s="53"/>
      <c r="E343" s="53"/>
      <c r="F343" s="53"/>
      <c r="G343" s="53"/>
      <c r="H343" s="111"/>
      <c r="I343" s="53"/>
      <c r="J343" s="53"/>
      <c r="K343" s="53"/>
      <c r="L343" s="53"/>
      <c r="M343" s="12"/>
      <c r="N343" s="12"/>
    </row>
    <row r="344">
      <c r="A344" s="108" t="s">
        <v>31</v>
      </c>
      <c r="B344" s="109">
        <f>L340/K340</f>
        <v>0.45</v>
      </c>
      <c r="C344" s="110">
        <f>B345</f>
        <v>0.46</v>
      </c>
      <c r="D344" s="110">
        <f>B346</f>
        <v>0.4549450549</v>
      </c>
      <c r="E344" s="53"/>
      <c r="F344" s="53"/>
      <c r="G344" s="53"/>
      <c r="H344" s="111"/>
      <c r="I344" s="53"/>
      <c r="J344" s="53"/>
      <c r="K344" s="53"/>
      <c r="L344" s="53"/>
      <c r="M344" s="12"/>
      <c r="N344" s="12"/>
    </row>
    <row r="345">
      <c r="A345" s="108" t="s">
        <v>32</v>
      </c>
      <c r="B345" s="109">
        <f>E340/D340</f>
        <v>0.46</v>
      </c>
      <c r="C345" s="53"/>
      <c r="D345" s="53"/>
      <c r="E345" s="53"/>
      <c r="F345" s="53"/>
      <c r="G345" s="53"/>
      <c r="H345" s="111"/>
      <c r="I345" s="53"/>
      <c r="J345" s="53"/>
      <c r="K345" s="53"/>
      <c r="L345" s="53"/>
      <c r="M345" s="12"/>
      <c r="N345" s="12"/>
    </row>
    <row r="346">
      <c r="A346" s="108" t="s">
        <v>33</v>
      </c>
      <c r="B346" s="109">
        <f>2*B344*B345/(B344+B345)</f>
        <v>0.4549450549</v>
      </c>
      <c r="C346" s="53"/>
      <c r="D346" s="53"/>
      <c r="E346" s="53"/>
      <c r="F346" s="53"/>
      <c r="G346" s="53"/>
      <c r="H346" s="111"/>
      <c r="I346" s="53"/>
      <c r="J346" s="53"/>
      <c r="K346" s="53"/>
      <c r="L346" s="53"/>
      <c r="M346" s="12"/>
      <c r="N346" s="12"/>
    </row>
    <row r="347">
      <c r="A347" s="108" t="s">
        <v>34</v>
      </c>
      <c r="B347" s="109">
        <f>N340/M340</f>
        <v>0.3125</v>
      </c>
      <c r="C347" s="110">
        <f>B348</f>
        <v>0.2631578947</v>
      </c>
      <c r="D347" s="110">
        <f>B349</f>
        <v>0.2857142857</v>
      </c>
      <c r="E347" s="53"/>
      <c r="F347" s="53"/>
      <c r="G347" s="53"/>
      <c r="H347" s="111"/>
      <c r="I347" s="53"/>
      <c r="J347" s="53"/>
      <c r="K347" s="53"/>
      <c r="L347" s="53"/>
      <c r="M347" s="12"/>
      <c r="N347" s="12"/>
    </row>
    <row r="348">
      <c r="A348" s="108" t="s">
        <v>35</v>
      </c>
      <c r="B348" s="109">
        <f>G340/F340</f>
        <v>0.2631578947</v>
      </c>
      <c r="C348" s="53"/>
      <c r="D348" s="53"/>
      <c r="E348" s="53"/>
      <c r="F348" s="53"/>
      <c r="G348" s="53"/>
      <c r="H348" s="111"/>
      <c r="I348" s="53"/>
      <c r="J348" s="53"/>
      <c r="K348" s="53"/>
      <c r="L348" s="53"/>
      <c r="M348" s="12"/>
      <c r="N348" s="12"/>
    </row>
    <row r="349">
      <c r="A349" s="112" t="s">
        <v>36</v>
      </c>
      <c r="B349" s="113">
        <f>if(B347+B348=0,0,2*B347*B348/(B347+B348))</f>
        <v>0.2857142857</v>
      </c>
      <c r="C349" s="53"/>
      <c r="D349" s="53"/>
      <c r="E349" s="53"/>
      <c r="F349" s="53"/>
      <c r="G349" s="53"/>
      <c r="H349" s="111"/>
      <c r="I349" s="53"/>
      <c r="J349" s="53"/>
      <c r="K349" s="53"/>
      <c r="L349" s="53"/>
      <c r="M349" s="12"/>
      <c r="N349" s="12"/>
    </row>
    <row r="350">
      <c r="A350" s="111"/>
      <c r="B350" s="53"/>
      <c r="C350" s="53"/>
      <c r="D350" s="53"/>
      <c r="E350" s="53"/>
      <c r="F350" s="53"/>
      <c r="G350" s="53"/>
      <c r="H350" s="111"/>
      <c r="I350" s="53"/>
      <c r="J350" s="53"/>
      <c r="K350" s="53"/>
      <c r="L350" s="53"/>
      <c r="M350" s="12"/>
      <c r="N350" s="12"/>
    </row>
    <row r="351">
      <c r="A351" s="114" t="s">
        <v>37</v>
      </c>
      <c r="B351" s="59" t="s">
        <v>38</v>
      </c>
      <c r="C351" s="59" t="s">
        <v>39</v>
      </c>
      <c r="D351" s="115" t="s">
        <v>40</v>
      </c>
      <c r="E351" s="59" t="s">
        <v>41</v>
      </c>
      <c r="F351" s="59" t="s">
        <v>42</v>
      </c>
      <c r="G351" s="59" t="s">
        <v>43</v>
      </c>
      <c r="H351" s="107"/>
      <c r="I351" s="59" t="s">
        <v>38</v>
      </c>
      <c r="J351" s="59" t="s">
        <v>39</v>
      </c>
      <c r="K351" s="59" t="s">
        <v>40</v>
      </c>
      <c r="L351" s="59" t="s">
        <v>41</v>
      </c>
      <c r="M351" s="12" t="s">
        <v>42</v>
      </c>
      <c r="N351" s="12" t="s">
        <v>43</v>
      </c>
    </row>
    <row r="352">
      <c r="A352" s="118" t="s">
        <v>278</v>
      </c>
      <c r="B352" s="80">
        <v>1.0</v>
      </c>
      <c r="C352" s="80">
        <v>1.0</v>
      </c>
      <c r="D352" s="80">
        <v>3.0</v>
      </c>
      <c r="E352" s="80">
        <v>3.0</v>
      </c>
      <c r="F352" s="53"/>
      <c r="G352" s="53"/>
      <c r="H352" s="119" t="s">
        <v>279</v>
      </c>
      <c r="I352" s="80">
        <v>1.0</v>
      </c>
      <c r="J352" s="80">
        <v>1.0</v>
      </c>
      <c r="K352" s="80">
        <v>3.0</v>
      </c>
      <c r="L352" s="80">
        <v>3.0</v>
      </c>
      <c r="M352" s="12"/>
      <c r="N352" s="12"/>
    </row>
    <row r="353">
      <c r="A353" s="111" t="s">
        <v>280</v>
      </c>
      <c r="B353" s="80">
        <v>1.0</v>
      </c>
      <c r="C353" s="80"/>
      <c r="D353" s="80">
        <v>5.0</v>
      </c>
      <c r="E353" s="80"/>
      <c r="F353" s="53"/>
      <c r="G353" s="53"/>
      <c r="H353" s="120"/>
      <c r="I353" s="80"/>
      <c r="J353" s="80"/>
      <c r="K353" s="80"/>
      <c r="L353" s="80"/>
      <c r="M353" s="12"/>
      <c r="N353" s="12"/>
    </row>
    <row r="354">
      <c r="A354" s="118" t="s">
        <v>281</v>
      </c>
      <c r="B354" s="80">
        <v>1.0</v>
      </c>
      <c r="C354" s="80">
        <v>1.0</v>
      </c>
      <c r="D354" s="80">
        <v>2.0</v>
      </c>
      <c r="E354" s="80">
        <v>2.0</v>
      </c>
      <c r="F354" s="53"/>
      <c r="G354" s="53"/>
      <c r="H354" s="121" t="s">
        <v>282</v>
      </c>
      <c r="I354" s="80">
        <v>1.0</v>
      </c>
      <c r="J354" s="80">
        <v>1.0</v>
      </c>
      <c r="K354" s="80">
        <v>2.0</v>
      </c>
      <c r="L354" s="80">
        <v>2.0</v>
      </c>
      <c r="M354" s="12"/>
      <c r="N354" s="12"/>
    </row>
    <row r="355">
      <c r="A355" s="111"/>
      <c r="B355" s="53"/>
      <c r="C355" s="53"/>
      <c r="D355" s="53"/>
      <c r="E355" s="53"/>
      <c r="F355" s="53"/>
      <c r="G355" s="53"/>
      <c r="H355" s="122"/>
      <c r="I355" s="53"/>
      <c r="J355" s="53"/>
      <c r="K355" s="53"/>
      <c r="L355" s="53"/>
      <c r="M355" s="12"/>
      <c r="N355" s="12"/>
    </row>
    <row r="356">
      <c r="A356" s="114" t="s">
        <v>52</v>
      </c>
      <c r="B356" s="73"/>
      <c r="C356" s="73"/>
      <c r="D356" s="73"/>
      <c r="E356" s="73"/>
      <c r="F356" s="73"/>
      <c r="G356" s="73"/>
      <c r="H356" s="114"/>
      <c r="I356" s="73"/>
      <c r="J356" s="73"/>
      <c r="K356" s="73"/>
      <c r="L356" s="73"/>
      <c r="M356" s="159"/>
      <c r="N356" s="159"/>
    </row>
    <row r="357">
      <c r="A357" s="118" t="s">
        <v>283</v>
      </c>
      <c r="B357" s="80">
        <v>1.0</v>
      </c>
      <c r="C357" s="80">
        <v>1.0</v>
      </c>
      <c r="D357" s="80"/>
      <c r="E357" s="75"/>
      <c r="F357" s="53"/>
      <c r="G357" s="53"/>
      <c r="H357" s="124" t="s">
        <v>283</v>
      </c>
      <c r="I357" s="81">
        <v>1.0</v>
      </c>
      <c r="J357" s="81">
        <v>1.0</v>
      </c>
      <c r="K357" s="81"/>
      <c r="L357" s="81"/>
      <c r="M357" s="12"/>
      <c r="N357" s="12"/>
    </row>
    <row r="358">
      <c r="A358" s="118" t="s">
        <v>284</v>
      </c>
      <c r="B358" s="80">
        <v>1.0</v>
      </c>
      <c r="C358" s="80">
        <v>1.0</v>
      </c>
      <c r="D358" s="80">
        <v>2.0</v>
      </c>
      <c r="E358" s="80">
        <v>2.0</v>
      </c>
      <c r="F358" s="53"/>
      <c r="G358" s="53"/>
      <c r="H358" s="171" t="s">
        <v>284</v>
      </c>
      <c r="I358" s="81">
        <v>1.0</v>
      </c>
      <c r="J358" s="81">
        <v>1.0</v>
      </c>
      <c r="K358" s="81">
        <v>2.0</v>
      </c>
      <c r="L358" s="81">
        <v>2.0</v>
      </c>
      <c r="M358" s="12"/>
      <c r="N358" s="12"/>
    </row>
    <row r="359">
      <c r="A359" s="111" t="s">
        <v>285</v>
      </c>
      <c r="B359" s="80">
        <v>1.0</v>
      </c>
      <c r="C359" s="80"/>
      <c r="D359" s="80">
        <v>2.0</v>
      </c>
      <c r="E359" s="80"/>
      <c r="F359" s="53"/>
      <c r="G359" s="53"/>
      <c r="H359" s="125"/>
      <c r="I359" s="81"/>
      <c r="J359" s="81"/>
      <c r="K359" s="81"/>
      <c r="L359" s="81"/>
      <c r="M359" s="12"/>
      <c r="N359" s="12"/>
    </row>
    <row r="360">
      <c r="A360" s="118" t="s">
        <v>286</v>
      </c>
      <c r="B360" s="80">
        <v>1.0</v>
      </c>
      <c r="C360" s="80">
        <v>1.0</v>
      </c>
      <c r="D360" s="80">
        <v>1.0</v>
      </c>
      <c r="E360" s="80">
        <v>1.0</v>
      </c>
      <c r="F360" s="53"/>
      <c r="G360" s="53"/>
      <c r="H360" s="172" t="s">
        <v>927</v>
      </c>
      <c r="I360" s="81">
        <v>1.0</v>
      </c>
      <c r="J360" s="81">
        <v>1.0</v>
      </c>
      <c r="K360" s="81">
        <v>6.0</v>
      </c>
      <c r="L360" s="81">
        <v>3.0</v>
      </c>
      <c r="M360" s="12"/>
      <c r="N360" s="12"/>
    </row>
    <row r="361">
      <c r="A361" s="122" t="s">
        <v>928</v>
      </c>
      <c r="B361" s="80">
        <v>1.0</v>
      </c>
      <c r="C361" s="80"/>
      <c r="D361" s="80">
        <v>1.0</v>
      </c>
      <c r="E361" s="80">
        <v>0.5</v>
      </c>
      <c r="F361" s="53"/>
      <c r="G361" s="53"/>
      <c r="H361" s="125"/>
      <c r="I361" s="81"/>
      <c r="J361" s="80"/>
      <c r="K361" s="80"/>
      <c r="L361" s="80"/>
      <c r="M361" s="12"/>
      <c r="N361" s="12"/>
    </row>
    <row r="362">
      <c r="A362" s="127" t="s">
        <v>289</v>
      </c>
      <c r="B362" s="80">
        <v>1.0</v>
      </c>
      <c r="C362" s="80">
        <v>0.5</v>
      </c>
      <c r="D362" s="80">
        <v>1.0</v>
      </c>
      <c r="E362" s="80">
        <v>0.5</v>
      </c>
      <c r="F362" s="53"/>
      <c r="G362" s="53"/>
      <c r="H362" s="128" t="s">
        <v>290</v>
      </c>
      <c r="I362" s="81">
        <v>1.0</v>
      </c>
      <c r="J362" s="80">
        <v>0.5</v>
      </c>
      <c r="K362" s="80">
        <v>3.0</v>
      </c>
      <c r="L362" s="80">
        <v>1.5</v>
      </c>
      <c r="M362" s="12"/>
      <c r="N362" s="12"/>
    </row>
    <row r="363">
      <c r="A363" s="122" t="s">
        <v>929</v>
      </c>
      <c r="B363" s="80">
        <v>1.0</v>
      </c>
      <c r="C363" s="80">
        <v>0.5</v>
      </c>
      <c r="D363" s="80">
        <v>2.0</v>
      </c>
      <c r="E363" s="80"/>
      <c r="F363" s="53"/>
      <c r="G363" s="53"/>
      <c r="H363" s="129"/>
      <c r="I363" s="81"/>
      <c r="J363" s="81"/>
      <c r="K363" s="81"/>
      <c r="L363" s="81"/>
      <c r="M363" s="12"/>
      <c r="N363" s="12"/>
    </row>
    <row r="364">
      <c r="A364" s="118" t="s">
        <v>292</v>
      </c>
      <c r="B364" s="80">
        <v>1.0</v>
      </c>
      <c r="C364" s="80">
        <v>1.0</v>
      </c>
      <c r="D364" s="80"/>
      <c r="E364" s="80"/>
      <c r="F364" s="53"/>
      <c r="G364" s="53"/>
      <c r="H364" s="173" t="s">
        <v>113</v>
      </c>
      <c r="I364" s="81">
        <v>1.0</v>
      </c>
      <c r="J364" s="81">
        <v>1.0</v>
      </c>
      <c r="K364" s="81"/>
      <c r="L364" s="81"/>
      <c r="M364" s="12"/>
      <c r="N364" s="12"/>
    </row>
    <row r="365">
      <c r="A365" s="122" t="s">
        <v>930</v>
      </c>
      <c r="B365" s="80">
        <v>1.0</v>
      </c>
      <c r="C365" s="80"/>
      <c r="D365" s="80">
        <v>1.0</v>
      </c>
      <c r="E365" s="80">
        <v>0.5</v>
      </c>
      <c r="F365" s="53"/>
      <c r="G365" s="53"/>
      <c r="H365" s="111"/>
      <c r="I365" s="81"/>
      <c r="J365" s="53"/>
      <c r="K365" s="53"/>
      <c r="L365" s="53"/>
      <c r="M365" s="12"/>
      <c r="N365" s="12"/>
    </row>
    <row r="366">
      <c r="A366" s="118" t="s">
        <v>931</v>
      </c>
      <c r="B366" s="80">
        <v>1.0</v>
      </c>
      <c r="C366" s="80">
        <v>1.0</v>
      </c>
      <c r="D366" s="80"/>
      <c r="E366" s="75"/>
      <c r="F366" s="53"/>
      <c r="G366" s="53"/>
      <c r="H366" s="173" t="s">
        <v>295</v>
      </c>
      <c r="I366" s="81">
        <v>1.0</v>
      </c>
      <c r="J366" s="81">
        <v>1.0</v>
      </c>
      <c r="K366" s="81"/>
      <c r="L366" s="81"/>
      <c r="M366" s="12"/>
      <c r="N366" s="12"/>
    </row>
    <row r="367">
      <c r="A367" s="118" t="s">
        <v>296</v>
      </c>
      <c r="B367" s="80">
        <v>1.0</v>
      </c>
      <c r="C367" s="80">
        <v>1.0</v>
      </c>
      <c r="D367" s="80"/>
      <c r="E367" s="75"/>
      <c r="F367" s="53"/>
      <c r="G367" s="53"/>
      <c r="H367" s="122" t="s">
        <v>932</v>
      </c>
      <c r="I367" s="81">
        <v>1.0</v>
      </c>
      <c r="J367" s="81">
        <v>1.0</v>
      </c>
      <c r="K367" s="81">
        <v>3.0</v>
      </c>
      <c r="L367" s="53"/>
      <c r="M367" s="12"/>
      <c r="N367" s="12"/>
    </row>
    <row r="368">
      <c r="A368" s="125" t="s">
        <v>933</v>
      </c>
      <c r="B368" s="80">
        <v>1.0</v>
      </c>
      <c r="C368" s="80">
        <v>1.0</v>
      </c>
      <c r="D368" s="80">
        <v>3.0</v>
      </c>
      <c r="E368" s="80">
        <v>1.0</v>
      </c>
      <c r="F368" s="53"/>
      <c r="G368" s="53"/>
      <c r="H368" s="130" t="s">
        <v>934</v>
      </c>
      <c r="I368" s="81">
        <v>1.0</v>
      </c>
      <c r="J368" s="81">
        <v>1.0</v>
      </c>
      <c r="K368" s="81">
        <v>7.0</v>
      </c>
      <c r="L368" s="81">
        <v>1.0</v>
      </c>
      <c r="M368" s="12"/>
      <c r="N368" s="12"/>
    </row>
    <row r="369">
      <c r="A369" s="122" t="s">
        <v>935</v>
      </c>
      <c r="B369" s="80">
        <v>1.0</v>
      </c>
      <c r="C369" s="80">
        <v>1.0</v>
      </c>
      <c r="D369" s="80">
        <v>2.0</v>
      </c>
      <c r="E369" s="80">
        <v>1.0</v>
      </c>
      <c r="F369" s="53"/>
      <c r="G369" s="53"/>
      <c r="H369" s="122" t="s">
        <v>936</v>
      </c>
      <c r="I369" s="81">
        <v>1.0</v>
      </c>
      <c r="J369" s="80">
        <v>1.0</v>
      </c>
      <c r="K369" s="80">
        <v>2.0</v>
      </c>
      <c r="L369" s="80">
        <v>1.0</v>
      </c>
      <c r="M369" s="12"/>
      <c r="N369" s="12"/>
    </row>
    <row r="370">
      <c r="A370" s="111"/>
      <c r="B370" s="80"/>
      <c r="C370" s="80"/>
      <c r="D370" s="80"/>
      <c r="E370" s="75"/>
      <c r="F370" s="53"/>
      <c r="G370" s="53"/>
      <c r="H370" s="122" t="s">
        <v>302</v>
      </c>
      <c r="I370" s="81">
        <v>1.0</v>
      </c>
      <c r="J370" s="75"/>
      <c r="K370" s="80">
        <v>2.0</v>
      </c>
      <c r="L370" s="75"/>
      <c r="M370" s="12"/>
      <c r="N370" s="12"/>
    </row>
    <row r="371">
      <c r="A371" s="111"/>
      <c r="B371" s="80"/>
      <c r="C371" s="80"/>
      <c r="D371" s="80"/>
      <c r="E371" s="80"/>
      <c r="F371" s="53"/>
      <c r="G371" s="53"/>
      <c r="H371" s="111"/>
      <c r="I371" s="81"/>
      <c r="J371" s="75"/>
      <c r="K371" s="75"/>
      <c r="L371" s="75"/>
      <c r="M371" s="12"/>
      <c r="N371" s="12"/>
    </row>
    <row r="372">
      <c r="A372" s="111"/>
      <c r="B372" s="80"/>
      <c r="C372" s="80"/>
      <c r="D372" s="80"/>
      <c r="E372" s="75"/>
      <c r="F372" s="53"/>
      <c r="G372" s="53"/>
      <c r="H372" s="111"/>
      <c r="I372" s="81"/>
      <c r="J372" s="75"/>
      <c r="K372" s="75"/>
      <c r="L372" s="75"/>
      <c r="M372" s="12"/>
      <c r="N372" s="12"/>
    </row>
    <row r="373">
      <c r="A373" s="111"/>
      <c r="B373" s="80"/>
      <c r="C373" s="81"/>
      <c r="D373" s="81"/>
      <c r="E373" s="53"/>
      <c r="F373" s="53"/>
      <c r="G373" s="53"/>
      <c r="H373" s="111"/>
      <c r="I373" s="81"/>
      <c r="J373" s="81"/>
      <c r="K373" s="53"/>
      <c r="L373" s="53"/>
      <c r="M373" s="12"/>
      <c r="N373" s="12"/>
    </row>
    <row r="374">
      <c r="A374" s="111"/>
      <c r="B374" s="80"/>
      <c r="C374" s="81"/>
      <c r="D374" s="81"/>
      <c r="E374" s="53"/>
      <c r="F374" s="53"/>
      <c r="G374" s="53"/>
      <c r="H374" s="111"/>
      <c r="I374" s="81"/>
      <c r="J374" s="81"/>
      <c r="K374" s="53"/>
      <c r="L374" s="53"/>
      <c r="M374" s="12"/>
      <c r="N374" s="12"/>
    </row>
    <row r="375">
      <c r="A375" s="111"/>
      <c r="B375" s="53"/>
      <c r="C375" s="53"/>
      <c r="D375" s="53"/>
      <c r="E375" s="53"/>
      <c r="F375" s="53"/>
      <c r="G375" s="53"/>
      <c r="H375" s="111"/>
      <c r="I375" s="53"/>
      <c r="J375" s="53"/>
      <c r="K375" s="53"/>
      <c r="L375" s="53"/>
      <c r="M375" s="12"/>
      <c r="N375" s="12"/>
    </row>
    <row r="376">
      <c r="A376" s="114" t="s">
        <v>79</v>
      </c>
      <c r="B376" s="59"/>
      <c r="C376" s="59"/>
      <c r="D376" s="59"/>
      <c r="E376" s="59"/>
      <c r="F376" s="59"/>
      <c r="G376" s="59"/>
      <c r="H376" s="107"/>
      <c r="I376" s="59"/>
      <c r="J376" s="59"/>
      <c r="K376" s="59"/>
      <c r="L376" s="59"/>
      <c r="M376" s="12"/>
      <c r="N376" s="12"/>
    </row>
    <row r="377">
      <c r="A377" s="111" t="s">
        <v>303</v>
      </c>
      <c r="B377" s="53"/>
      <c r="C377" s="53"/>
      <c r="D377" s="53"/>
      <c r="E377" s="53"/>
      <c r="F377" s="80">
        <v>1.0</v>
      </c>
      <c r="G377" s="80"/>
      <c r="H377" s="120"/>
      <c r="I377" s="53"/>
      <c r="J377" s="53"/>
      <c r="K377" s="53"/>
      <c r="L377" s="53"/>
      <c r="M377" s="137"/>
      <c r="N377" s="137"/>
    </row>
    <row r="378">
      <c r="A378" s="118" t="s">
        <v>304</v>
      </c>
      <c r="B378" s="53"/>
      <c r="C378" s="53"/>
      <c r="D378" s="53"/>
      <c r="E378" s="53"/>
      <c r="F378" s="80">
        <v>1.0</v>
      </c>
      <c r="G378" s="80">
        <v>1.0</v>
      </c>
      <c r="H378" s="121" t="s">
        <v>937</v>
      </c>
      <c r="I378" s="53"/>
      <c r="J378" s="53"/>
      <c r="K378" s="53"/>
      <c r="L378" s="53"/>
      <c r="M378" s="137">
        <v>1.0</v>
      </c>
      <c r="N378" s="137">
        <v>1.0</v>
      </c>
    </row>
    <row r="379">
      <c r="A379" s="111" t="s">
        <v>305</v>
      </c>
      <c r="B379" s="53"/>
      <c r="C379" s="53"/>
      <c r="D379" s="53"/>
      <c r="E379" s="53"/>
      <c r="F379" s="80">
        <v>1.0</v>
      </c>
      <c r="G379" s="81"/>
      <c r="H379" s="120"/>
      <c r="I379" s="53"/>
      <c r="J379" s="53"/>
      <c r="K379" s="53"/>
      <c r="L379" s="53"/>
      <c r="M379" s="137"/>
      <c r="N379" s="138"/>
    </row>
    <row r="380">
      <c r="A380" s="111" t="s">
        <v>306</v>
      </c>
      <c r="B380" s="53"/>
      <c r="C380" s="53"/>
      <c r="D380" s="53"/>
      <c r="E380" s="53"/>
      <c r="F380" s="80">
        <v>1.0</v>
      </c>
      <c r="G380" s="80"/>
      <c r="H380" s="120"/>
      <c r="I380" s="53"/>
      <c r="J380" s="53"/>
      <c r="K380" s="53"/>
      <c r="L380" s="81"/>
      <c r="M380" s="137"/>
      <c r="N380" s="138"/>
    </row>
    <row r="381">
      <c r="A381" s="111" t="s">
        <v>307</v>
      </c>
      <c r="B381" s="53"/>
      <c r="C381" s="53"/>
      <c r="D381" s="53"/>
      <c r="E381" s="53"/>
      <c r="F381" s="80">
        <v>1.0</v>
      </c>
      <c r="G381" s="80"/>
      <c r="H381" s="120"/>
      <c r="I381" s="53"/>
      <c r="J381" s="53"/>
      <c r="K381" s="53"/>
      <c r="L381" s="53"/>
      <c r="M381" s="137"/>
      <c r="N381" s="137"/>
    </row>
    <row r="382">
      <c r="A382" s="127" t="s">
        <v>308</v>
      </c>
      <c r="B382" s="53"/>
      <c r="C382" s="53"/>
      <c r="D382" s="53"/>
      <c r="E382" s="53"/>
      <c r="F382" s="80">
        <v>1.0</v>
      </c>
      <c r="G382" s="80">
        <v>0.5</v>
      </c>
      <c r="H382" s="174" t="s">
        <v>938</v>
      </c>
      <c r="I382" s="53"/>
      <c r="J382" s="53"/>
      <c r="K382" s="53"/>
      <c r="L382" s="53"/>
      <c r="M382" s="137">
        <v>1.0</v>
      </c>
      <c r="N382" s="138">
        <v>0.5</v>
      </c>
    </row>
    <row r="383">
      <c r="A383" s="127" t="s">
        <v>309</v>
      </c>
      <c r="B383" s="53"/>
      <c r="C383" s="53"/>
      <c r="D383" s="53"/>
      <c r="E383" s="53"/>
      <c r="F383" s="80">
        <v>1.0</v>
      </c>
      <c r="G383" s="80">
        <v>0.5</v>
      </c>
      <c r="H383" s="139" t="s">
        <v>939</v>
      </c>
      <c r="I383" s="53"/>
      <c r="J383" s="53"/>
      <c r="K383" s="53"/>
      <c r="L383" s="53"/>
      <c r="M383" s="137">
        <v>1.0</v>
      </c>
      <c r="N383" s="138">
        <v>0.5</v>
      </c>
    </row>
    <row r="384">
      <c r="A384" s="127" t="s">
        <v>310</v>
      </c>
      <c r="B384" s="53"/>
      <c r="C384" s="53"/>
      <c r="D384" s="53"/>
      <c r="E384" s="53"/>
      <c r="F384" s="80">
        <v>1.0</v>
      </c>
      <c r="G384" s="80">
        <v>0.5</v>
      </c>
      <c r="H384" s="139" t="s">
        <v>940</v>
      </c>
      <c r="I384" s="53"/>
      <c r="J384" s="53"/>
      <c r="K384" s="53"/>
      <c r="L384" s="53"/>
      <c r="M384" s="137">
        <v>1.0</v>
      </c>
      <c r="N384" s="137">
        <v>0.5</v>
      </c>
    </row>
    <row r="385">
      <c r="A385" s="127" t="s">
        <v>311</v>
      </c>
      <c r="B385" s="53"/>
      <c r="C385" s="53"/>
      <c r="D385" s="53"/>
      <c r="E385" s="53"/>
      <c r="F385" s="80">
        <v>1.0</v>
      </c>
      <c r="G385" s="80">
        <v>0.5</v>
      </c>
      <c r="H385" s="139" t="s">
        <v>941</v>
      </c>
      <c r="I385" s="53"/>
      <c r="J385" s="53"/>
      <c r="K385" s="53"/>
      <c r="L385" s="53"/>
      <c r="M385" s="137">
        <v>1.0</v>
      </c>
      <c r="N385" s="138">
        <v>0.5</v>
      </c>
    </row>
    <row r="386">
      <c r="A386" s="111"/>
      <c r="B386" s="53"/>
      <c r="C386" s="53"/>
      <c r="D386" s="53"/>
      <c r="E386" s="53"/>
      <c r="F386" s="80"/>
      <c r="G386" s="80"/>
      <c r="H386" s="122" t="s">
        <v>942</v>
      </c>
      <c r="I386" s="53"/>
      <c r="J386" s="53"/>
      <c r="K386" s="53"/>
      <c r="L386" s="53"/>
      <c r="M386" s="137">
        <v>1.0</v>
      </c>
      <c r="N386" s="138"/>
    </row>
    <row r="387">
      <c r="A387" s="111"/>
      <c r="B387" s="53"/>
      <c r="C387" s="53"/>
      <c r="D387" s="53"/>
      <c r="E387" s="53"/>
      <c r="F387" s="80"/>
      <c r="G387" s="75"/>
      <c r="H387" s="122" t="s">
        <v>943</v>
      </c>
      <c r="I387" s="53"/>
      <c r="J387" s="53"/>
      <c r="K387" s="53"/>
      <c r="L387" s="53"/>
      <c r="M387" s="137">
        <v>1.0</v>
      </c>
      <c r="N387" s="126"/>
    </row>
    <row r="388">
      <c r="A388" s="111"/>
      <c r="B388" s="53"/>
      <c r="C388" s="53"/>
      <c r="D388" s="53"/>
      <c r="E388" s="53"/>
      <c r="F388" s="80"/>
      <c r="G388" s="75"/>
      <c r="H388" s="122" t="s">
        <v>944</v>
      </c>
      <c r="I388" s="53"/>
      <c r="J388" s="53"/>
      <c r="K388" s="53"/>
      <c r="L388" s="53"/>
      <c r="M388" s="137">
        <v>1.0</v>
      </c>
      <c r="N388" s="126"/>
    </row>
    <row r="389">
      <c r="A389" s="118" t="s">
        <v>312</v>
      </c>
      <c r="B389" s="53"/>
      <c r="C389" s="53"/>
      <c r="D389" s="53"/>
      <c r="E389" s="53"/>
      <c r="F389" s="80">
        <v>1.0</v>
      </c>
      <c r="G389" s="81">
        <v>1.0</v>
      </c>
      <c r="H389" s="175" t="s">
        <v>945</v>
      </c>
      <c r="I389" s="53"/>
      <c r="J389" s="53"/>
      <c r="K389" s="53"/>
      <c r="L389" s="53"/>
      <c r="M389" s="137">
        <v>1.0</v>
      </c>
      <c r="N389" s="138">
        <v>1.0</v>
      </c>
    </row>
    <row r="390">
      <c r="A390" s="118" t="s">
        <v>313</v>
      </c>
      <c r="B390" s="53"/>
      <c r="C390" s="53"/>
      <c r="D390" s="53"/>
      <c r="E390" s="53"/>
      <c r="F390" s="80">
        <v>1.0</v>
      </c>
      <c r="G390" s="80">
        <v>1.0</v>
      </c>
      <c r="H390" s="175" t="s">
        <v>946</v>
      </c>
      <c r="I390" s="53"/>
      <c r="J390" s="53"/>
      <c r="K390" s="53"/>
      <c r="L390" s="53"/>
      <c r="M390" s="137">
        <v>1.0</v>
      </c>
      <c r="N390" s="137">
        <v>1.0</v>
      </c>
    </row>
    <row r="391">
      <c r="A391" s="111" t="s">
        <v>314</v>
      </c>
      <c r="B391" s="53"/>
      <c r="C391" s="53"/>
      <c r="D391" s="53"/>
      <c r="E391" s="53"/>
      <c r="F391" s="80">
        <v>1.0</v>
      </c>
      <c r="G391" s="80"/>
      <c r="H391" s="111"/>
      <c r="I391" s="53"/>
      <c r="J391" s="53"/>
      <c r="K391" s="53"/>
      <c r="L391" s="53"/>
      <c r="M391" s="137"/>
      <c r="N391" s="12"/>
    </row>
    <row r="392">
      <c r="A392" s="111" t="s">
        <v>315</v>
      </c>
      <c r="B392" s="53"/>
      <c r="C392" s="53"/>
      <c r="D392" s="53"/>
      <c r="E392" s="53"/>
      <c r="F392" s="80">
        <v>1.0</v>
      </c>
      <c r="G392" s="80"/>
      <c r="H392" s="120"/>
      <c r="I392" s="53"/>
      <c r="J392" s="53"/>
      <c r="K392" s="53"/>
      <c r="L392" s="53"/>
      <c r="M392" s="137"/>
      <c r="N392" s="12"/>
    </row>
    <row r="393">
      <c r="A393" s="111"/>
      <c r="B393" s="53"/>
      <c r="C393" s="53"/>
      <c r="D393" s="53"/>
      <c r="E393" s="53"/>
      <c r="F393" s="80"/>
      <c r="G393" s="75"/>
      <c r="H393" s="120"/>
      <c r="I393" s="53"/>
      <c r="J393" s="53"/>
      <c r="K393" s="53"/>
      <c r="L393" s="53"/>
      <c r="M393" s="137"/>
      <c r="N393" s="137"/>
    </row>
    <row r="394">
      <c r="A394" s="111" t="s">
        <v>316</v>
      </c>
      <c r="B394" s="53"/>
      <c r="C394" s="53"/>
      <c r="D394" s="53"/>
      <c r="E394" s="53"/>
      <c r="F394" s="80">
        <v>1.0</v>
      </c>
      <c r="G394" s="81"/>
      <c r="H394" s="120"/>
      <c r="I394" s="53"/>
      <c r="J394" s="53"/>
      <c r="K394" s="53"/>
      <c r="L394" s="53"/>
      <c r="M394" s="137"/>
      <c r="N394" s="137"/>
    </row>
    <row r="395">
      <c r="A395" s="111" t="s">
        <v>317</v>
      </c>
      <c r="B395" s="53"/>
      <c r="C395" s="53"/>
      <c r="D395" s="53"/>
      <c r="E395" s="53"/>
      <c r="F395" s="80">
        <v>1.0</v>
      </c>
      <c r="G395" s="80"/>
      <c r="H395" s="111"/>
      <c r="I395" s="53"/>
      <c r="J395" s="53"/>
      <c r="K395" s="53"/>
      <c r="L395" s="53"/>
      <c r="M395" s="126"/>
      <c r="N395" s="126"/>
    </row>
    <row r="396">
      <c r="A396" s="111" t="s">
        <v>318</v>
      </c>
      <c r="B396" s="53"/>
      <c r="C396" s="53"/>
      <c r="D396" s="53"/>
      <c r="E396" s="53"/>
      <c r="F396" s="80">
        <v>1.0</v>
      </c>
      <c r="G396" s="80"/>
      <c r="H396" s="111"/>
      <c r="I396" s="53"/>
      <c r="J396" s="53"/>
      <c r="K396" s="53"/>
      <c r="L396" s="53"/>
      <c r="M396" s="12"/>
      <c r="N396" s="12"/>
    </row>
    <row r="397">
      <c r="A397" s="111" t="s">
        <v>319</v>
      </c>
      <c r="B397" s="53"/>
      <c r="C397" s="53"/>
      <c r="D397" s="53"/>
      <c r="E397" s="53"/>
      <c r="F397" s="80">
        <v>1.0</v>
      </c>
      <c r="G397" s="80"/>
      <c r="H397" s="111"/>
      <c r="I397" s="53"/>
      <c r="J397" s="53"/>
      <c r="K397" s="53"/>
      <c r="L397" s="53"/>
      <c r="M397" s="126"/>
      <c r="N397" s="126"/>
    </row>
    <row r="398">
      <c r="A398" s="111"/>
      <c r="B398" s="53"/>
      <c r="C398" s="53"/>
      <c r="D398" s="53"/>
      <c r="E398" s="53"/>
      <c r="F398" s="80"/>
      <c r="G398" s="75"/>
      <c r="H398" s="111"/>
      <c r="I398" s="53"/>
      <c r="J398" s="53"/>
      <c r="K398" s="53"/>
      <c r="L398" s="53"/>
      <c r="M398" s="12"/>
      <c r="N398" s="12"/>
    </row>
    <row r="399">
      <c r="A399" s="111" t="s">
        <v>320</v>
      </c>
      <c r="B399" s="53"/>
      <c r="C399" s="53"/>
      <c r="D399" s="53"/>
      <c r="E399" s="53"/>
      <c r="F399" s="80">
        <v>1.0</v>
      </c>
      <c r="G399" s="80"/>
      <c r="H399" s="111"/>
      <c r="I399" s="53"/>
      <c r="J399" s="53"/>
      <c r="K399" s="53"/>
      <c r="L399" s="53"/>
      <c r="M399" s="12"/>
      <c r="N399" s="12"/>
    </row>
    <row r="400">
      <c r="A400" s="111" t="s">
        <v>321</v>
      </c>
      <c r="B400" s="53"/>
      <c r="C400" s="53"/>
      <c r="D400" s="53"/>
      <c r="E400" s="53"/>
      <c r="F400" s="80">
        <v>1.0</v>
      </c>
      <c r="G400" s="80"/>
      <c r="H400" s="111"/>
      <c r="I400" s="53"/>
      <c r="J400" s="53"/>
      <c r="K400" s="53"/>
      <c r="L400" s="53"/>
      <c r="M400" s="126"/>
      <c r="N400" s="126"/>
    </row>
    <row r="401">
      <c r="A401" s="111"/>
      <c r="B401" s="53"/>
      <c r="C401" s="53"/>
      <c r="D401" s="53"/>
      <c r="E401" s="53"/>
      <c r="F401" s="75"/>
      <c r="G401" s="75"/>
      <c r="H401" s="122" t="s">
        <v>947</v>
      </c>
      <c r="I401" s="53"/>
      <c r="J401" s="53"/>
      <c r="K401" s="53"/>
      <c r="L401" s="53"/>
      <c r="M401" s="137">
        <v>1.0</v>
      </c>
      <c r="N401" s="126"/>
    </row>
    <row r="402">
      <c r="A402" s="111"/>
      <c r="B402" s="53"/>
      <c r="C402" s="53"/>
      <c r="D402" s="53"/>
      <c r="E402" s="53"/>
      <c r="F402" s="53"/>
      <c r="G402" s="53"/>
      <c r="H402" s="122" t="s">
        <v>653</v>
      </c>
      <c r="I402" s="53"/>
      <c r="J402" s="53"/>
      <c r="K402" s="53"/>
      <c r="L402" s="53"/>
      <c r="M402" s="137">
        <v>1.0</v>
      </c>
      <c r="N402" s="126"/>
    </row>
    <row r="403">
      <c r="A403" s="111"/>
      <c r="B403" s="53"/>
      <c r="C403" s="53"/>
      <c r="D403" s="53"/>
      <c r="E403" s="53"/>
      <c r="F403" s="53"/>
      <c r="G403" s="53"/>
      <c r="H403" s="122" t="s">
        <v>654</v>
      </c>
      <c r="I403" s="53"/>
      <c r="J403" s="53"/>
      <c r="K403" s="53"/>
      <c r="L403" s="53"/>
      <c r="M403" s="137">
        <v>1.0</v>
      </c>
      <c r="N403" s="126"/>
    </row>
    <row r="404">
      <c r="A404" s="111"/>
      <c r="B404" s="53"/>
      <c r="C404" s="53"/>
      <c r="D404" s="53"/>
      <c r="E404" s="53"/>
      <c r="F404" s="53"/>
      <c r="G404" s="53"/>
      <c r="H404" s="122" t="s">
        <v>948</v>
      </c>
      <c r="I404" s="53"/>
      <c r="J404" s="53"/>
      <c r="K404" s="53"/>
      <c r="L404" s="53"/>
      <c r="M404" s="137">
        <v>1.0</v>
      </c>
      <c r="N404" s="126"/>
    </row>
    <row r="405">
      <c r="A405" s="111"/>
      <c r="B405" s="53"/>
      <c r="C405" s="53"/>
      <c r="D405" s="53"/>
      <c r="E405" s="53"/>
      <c r="F405" s="53"/>
      <c r="G405" s="53"/>
      <c r="H405" s="122" t="s">
        <v>949</v>
      </c>
      <c r="I405" s="53"/>
      <c r="J405" s="53"/>
      <c r="K405" s="53"/>
      <c r="L405" s="53"/>
      <c r="M405" s="137">
        <v>1.0</v>
      </c>
      <c r="N405" s="126"/>
    </row>
    <row r="406">
      <c r="A406" s="111"/>
      <c r="B406" s="53"/>
      <c r="C406" s="53"/>
      <c r="D406" s="53"/>
      <c r="E406" s="53"/>
      <c r="F406" s="53"/>
      <c r="G406" s="53"/>
      <c r="H406" s="122" t="s">
        <v>950</v>
      </c>
      <c r="I406" s="53"/>
      <c r="J406" s="53"/>
      <c r="K406" s="53"/>
      <c r="L406" s="53"/>
      <c r="M406" s="137">
        <v>1.0</v>
      </c>
      <c r="N406" s="137"/>
    </row>
    <row r="407">
      <c r="A407" s="111"/>
      <c r="B407" s="53"/>
      <c r="C407" s="53"/>
      <c r="D407" s="53"/>
      <c r="E407" s="53"/>
      <c r="F407" s="53"/>
      <c r="G407" s="53"/>
      <c r="H407" s="122"/>
      <c r="I407" s="53"/>
      <c r="J407" s="53"/>
      <c r="K407" s="53"/>
      <c r="L407" s="53"/>
      <c r="M407" s="126"/>
      <c r="N407" s="126"/>
    </row>
    <row r="408">
      <c r="A408" s="101" t="s">
        <v>102</v>
      </c>
      <c r="B408" s="101" t="s">
        <v>102</v>
      </c>
      <c r="C408" s="101" t="s">
        <v>102</v>
      </c>
      <c r="D408" s="101" t="s">
        <v>102</v>
      </c>
      <c r="E408" s="101" t="s">
        <v>102</v>
      </c>
      <c r="F408" s="101" t="s">
        <v>102</v>
      </c>
      <c r="G408" s="101" t="s">
        <v>102</v>
      </c>
      <c r="H408" s="101" t="s">
        <v>102</v>
      </c>
      <c r="I408" s="101" t="s">
        <v>102</v>
      </c>
      <c r="J408" s="101" t="s">
        <v>102</v>
      </c>
      <c r="K408" s="101" t="s">
        <v>102</v>
      </c>
      <c r="L408" s="101" t="s">
        <v>102</v>
      </c>
      <c r="M408" s="131" t="s">
        <v>102</v>
      </c>
      <c r="N408" s="131" t="s">
        <v>102</v>
      </c>
    </row>
    <row r="409">
      <c r="A409" s="102"/>
      <c r="B409" s="3"/>
      <c r="C409" s="3"/>
      <c r="D409" s="3"/>
      <c r="E409" s="3"/>
      <c r="F409" s="3"/>
      <c r="G409" s="3"/>
      <c r="H409" s="102"/>
      <c r="I409" s="3"/>
      <c r="J409" s="3"/>
      <c r="K409" s="3"/>
      <c r="L409" s="3"/>
    </row>
    <row r="410">
      <c r="A410" s="102"/>
      <c r="B410" s="3"/>
      <c r="C410" s="3"/>
      <c r="D410" s="3"/>
      <c r="E410" s="3"/>
      <c r="F410" s="3"/>
      <c r="G410" s="3"/>
      <c r="H410" s="102"/>
      <c r="I410" s="3"/>
      <c r="J410" s="3"/>
      <c r="K410" s="3"/>
      <c r="L410" s="3"/>
    </row>
    <row r="411">
      <c r="A411" s="103" t="s">
        <v>322</v>
      </c>
      <c r="B411" s="104"/>
      <c r="C411" s="104"/>
      <c r="D411" s="104"/>
      <c r="E411" s="104"/>
      <c r="F411" s="104"/>
      <c r="G411" s="104"/>
      <c r="H411" s="105"/>
      <c r="I411" s="104"/>
      <c r="J411" s="104"/>
      <c r="K411" s="104"/>
      <c r="L411" s="104"/>
      <c r="M411" s="12"/>
      <c r="N411" s="12"/>
    </row>
    <row r="412">
      <c r="A412" s="106" t="s">
        <v>27</v>
      </c>
      <c r="B412" s="50">
        <f t="shared" ref="B412:G412" si="19">sumUpToRowWithEnd(B423:B1145)</f>
        <v>15</v>
      </c>
      <c r="C412" s="50">
        <f t="shared" si="19"/>
        <v>11</v>
      </c>
      <c r="D412" s="50">
        <f t="shared" si="19"/>
        <v>30</v>
      </c>
      <c r="E412" s="50">
        <f t="shared" si="19"/>
        <v>9.5</v>
      </c>
      <c r="F412" s="50">
        <f t="shared" si="19"/>
        <v>24</v>
      </c>
      <c r="G412" s="50">
        <f t="shared" si="19"/>
        <v>5.5</v>
      </c>
      <c r="H412" s="107"/>
      <c r="I412" s="50">
        <f t="shared" ref="I412:N412" si="20">sumUpToRowWithEnd(I423:I1145)</f>
        <v>13</v>
      </c>
      <c r="J412" s="50">
        <f t="shared" si="20"/>
        <v>11</v>
      </c>
      <c r="K412" s="50">
        <f t="shared" si="20"/>
        <v>28</v>
      </c>
      <c r="L412" s="50">
        <f t="shared" si="20"/>
        <v>8.5</v>
      </c>
      <c r="M412" s="126">
        <f t="shared" si="20"/>
        <v>25</v>
      </c>
      <c r="N412" s="126">
        <f t="shared" si="20"/>
        <v>7.5</v>
      </c>
    </row>
    <row r="413">
      <c r="A413" s="108" t="s">
        <v>28</v>
      </c>
      <c r="B413" s="109">
        <f>J412/I412</f>
        <v>0.8461538462</v>
      </c>
      <c r="C413" s="110">
        <f>B414</f>
        <v>0.7333333333</v>
      </c>
      <c r="D413" s="110">
        <f>B415</f>
        <v>0.7857142857</v>
      </c>
      <c r="E413" s="53"/>
      <c r="F413" s="53"/>
      <c r="G413" s="53"/>
      <c r="H413" s="111"/>
      <c r="I413" s="53"/>
      <c r="J413" s="53"/>
      <c r="K413" s="53"/>
      <c r="L413" s="53"/>
      <c r="M413" s="12"/>
      <c r="N413" s="12"/>
    </row>
    <row r="414">
      <c r="A414" s="108" t="s">
        <v>29</v>
      </c>
      <c r="B414" s="109">
        <f>C412/B412</f>
        <v>0.7333333333</v>
      </c>
      <c r="C414" s="53"/>
      <c r="D414" s="53"/>
      <c r="E414" s="53"/>
      <c r="F414" s="53"/>
      <c r="G414" s="53"/>
      <c r="H414" s="111"/>
      <c r="I414" s="53"/>
      <c r="J414" s="53"/>
      <c r="K414" s="53"/>
      <c r="L414" s="53"/>
      <c r="M414" s="12"/>
      <c r="N414" s="12"/>
    </row>
    <row r="415">
      <c r="A415" s="108" t="s">
        <v>30</v>
      </c>
      <c r="B415" s="109">
        <f>2*B413*B414/(B413+B414)</f>
        <v>0.7857142857</v>
      </c>
      <c r="C415" s="53"/>
      <c r="D415" s="53"/>
      <c r="E415" s="53"/>
      <c r="F415" s="53"/>
      <c r="G415" s="53"/>
      <c r="H415" s="111"/>
      <c r="I415" s="53"/>
      <c r="J415" s="53"/>
      <c r="K415" s="53"/>
      <c r="L415" s="53"/>
      <c r="M415" s="12"/>
      <c r="N415" s="12"/>
    </row>
    <row r="416">
      <c r="A416" s="108" t="s">
        <v>31</v>
      </c>
      <c r="B416" s="109">
        <f>L412/K412</f>
        <v>0.3035714286</v>
      </c>
      <c r="C416" s="110">
        <f>B417</f>
        <v>0.3166666667</v>
      </c>
      <c r="D416" s="110">
        <f>B418</f>
        <v>0.3099808061</v>
      </c>
      <c r="E416" s="53"/>
      <c r="F416" s="53"/>
      <c r="G416" s="53"/>
      <c r="H416" s="111"/>
      <c r="I416" s="53"/>
      <c r="J416" s="53"/>
      <c r="K416" s="53"/>
      <c r="L416" s="53"/>
      <c r="M416" s="12"/>
      <c r="N416" s="12"/>
    </row>
    <row r="417">
      <c r="A417" s="108" t="s">
        <v>32</v>
      </c>
      <c r="B417" s="109">
        <f>E412/D412</f>
        <v>0.3166666667</v>
      </c>
      <c r="C417" s="53"/>
      <c r="D417" s="53"/>
      <c r="E417" s="53"/>
      <c r="F417" s="53"/>
      <c r="G417" s="53"/>
      <c r="H417" s="111"/>
      <c r="I417" s="53"/>
      <c r="J417" s="53"/>
      <c r="K417" s="53"/>
      <c r="L417" s="53"/>
      <c r="M417" s="12"/>
      <c r="N417" s="12"/>
    </row>
    <row r="418">
      <c r="A418" s="108" t="s">
        <v>33</v>
      </c>
      <c r="B418" s="109">
        <f>2*B416*B417/(B416+B417)</f>
        <v>0.3099808061</v>
      </c>
      <c r="C418" s="53"/>
      <c r="D418" s="53"/>
      <c r="E418" s="53"/>
      <c r="F418" s="53"/>
      <c r="G418" s="53"/>
      <c r="H418" s="111"/>
      <c r="I418" s="53"/>
      <c r="J418" s="53"/>
      <c r="K418" s="53"/>
      <c r="L418" s="53"/>
      <c r="M418" s="12"/>
      <c r="N418" s="12"/>
    </row>
    <row r="419">
      <c r="A419" s="108" t="s">
        <v>34</v>
      </c>
      <c r="B419" s="109">
        <f>N412/M412</f>
        <v>0.3</v>
      </c>
      <c r="C419" s="110">
        <f>B420</f>
        <v>0.2291666667</v>
      </c>
      <c r="D419" s="110">
        <f>B421</f>
        <v>0.2598425197</v>
      </c>
      <c r="E419" s="53"/>
      <c r="F419" s="53"/>
      <c r="G419" s="53"/>
      <c r="H419" s="111"/>
      <c r="I419" s="53"/>
      <c r="J419" s="53"/>
      <c r="K419" s="53"/>
      <c r="L419" s="53"/>
      <c r="M419" s="12"/>
      <c r="N419" s="12"/>
    </row>
    <row r="420">
      <c r="A420" s="108" t="s">
        <v>35</v>
      </c>
      <c r="B420" s="109">
        <f>G412/F412</f>
        <v>0.2291666667</v>
      </c>
      <c r="C420" s="53"/>
      <c r="D420" s="53"/>
      <c r="E420" s="53"/>
      <c r="F420" s="53"/>
      <c r="G420" s="53"/>
      <c r="H420" s="111"/>
      <c r="I420" s="53"/>
      <c r="J420" s="53"/>
      <c r="K420" s="53"/>
      <c r="L420" s="53"/>
      <c r="M420" s="12"/>
      <c r="N420" s="12"/>
    </row>
    <row r="421">
      <c r="A421" s="112" t="s">
        <v>36</v>
      </c>
      <c r="B421" s="113">
        <f>2*B419*B420/(B419+B420)</f>
        <v>0.2598425197</v>
      </c>
      <c r="C421" s="53"/>
      <c r="D421" s="53"/>
      <c r="E421" s="53"/>
      <c r="F421" s="53"/>
      <c r="G421" s="53"/>
      <c r="H421" s="111"/>
      <c r="I421" s="53"/>
      <c r="J421" s="53"/>
      <c r="K421" s="53"/>
      <c r="L421" s="53"/>
      <c r="M421" s="12"/>
      <c r="N421" s="12"/>
    </row>
    <row r="422">
      <c r="A422" s="111"/>
      <c r="B422" s="53"/>
      <c r="C422" s="53"/>
      <c r="D422" s="53"/>
      <c r="E422" s="53"/>
      <c r="F422" s="53"/>
      <c r="G422" s="53"/>
      <c r="H422" s="111"/>
      <c r="I422" s="53"/>
      <c r="J422" s="53"/>
      <c r="K422" s="53"/>
      <c r="L422" s="53"/>
      <c r="M422" s="12"/>
      <c r="N422" s="12"/>
    </row>
    <row r="423">
      <c r="A423" s="114" t="s">
        <v>37</v>
      </c>
      <c r="B423" s="59" t="s">
        <v>38</v>
      </c>
      <c r="C423" s="59" t="s">
        <v>39</v>
      </c>
      <c r="D423" s="115" t="s">
        <v>40</v>
      </c>
      <c r="E423" s="59" t="s">
        <v>41</v>
      </c>
      <c r="F423" s="59" t="s">
        <v>42</v>
      </c>
      <c r="G423" s="59" t="s">
        <v>43</v>
      </c>
      <c r="H423" s="107"/>
      <c r="I423" s="59" t="s">
        <v>38</v>
      </c>
      <c r="J423" s="59" t="s">
        <v>39</v>
      </c>
      <c r="K423" s="59" t="s">
        <v>40</v>
      </c>
      <c r="L423" s="59" t="s">
        <v>41</v>
      </c>
      <c r="M423" s="12" t="s">
        <v>42</v>
      </c>
      <c r="N423" s="12" t="s">
        <v>43</v>
      </c>
    </row>
    <row r="424">
      <c r="A424" s="111"/>
      <c r="B424" s="80"/>
      <c r="C424" s="80"/>
      <c r="D424" s="80"/>
      <c r="E424" s="80"/>
      <c r="F424" s="53"/>
      <c r="G424" s="53"/>
      <c r="H424" s="125"/>
      <c r="I424" s="80"/>
      <c r="J424" s="80"/>
      <c r="K424" s="80"/>
      <c r="L424" s="80"/>
      <c r="M424" s="12"/>
      <c r="N424" s="12"/>
    </row>
    <row r="425">
      <c r="A425" s="111"/>
      <c r="B425" s="53"/>
      <c r="C425" s="53"/>
      <c r="D425" s="53"/>
      <c r="E425" s="53"/>
      <c r="F425" s="53"/>
      <c r="G425" s="53"/>
      <c r="H425" s="120"/>
      <c r="I425" s="81"/>
      <c r="J425" s="81"/>
      <c r="K425" s="81"/>
      <c r="L425" s="81"/>
      <c r="M425" s="12"/>
      <c r="N425" s="12"/>
    </row>
    <row r="426">
      <c r="A426" s="111"/>
      <c r="B426" s="53"/>
      <c r="C426" s="53"/>
      <c r="D426" s="53"/>
      <c r="E426" s="53"/>
      <c r="F426" s="53"/>
      <c r="G426" s="53"/>
      <c r="H426" s="111"/>
      <c r="I426" s="53"/>
      <c r="J426" s="53"/>
      <c r="K426" s="53"/>
      <c r="L426" s="53"/>
      <c r="M426" s="12"/>
      <c r="N426" s="12"/>
    </row>
    <row r="427">
      <c r="A427" s="114" t="s">
        <v>52</v>
      </c>
      <c r="B427" s="73"/>
      <c r="C427" s="73"/>
      <c r="D427" s="73"/>
      <c r="E427" s="73"/>
      <c r="F427" s="73"/>
      <c r="G427" s="73"/>
      <c r="H427" s="114"/>
      <c r="I427" s="73"/>
      <c r="J427" s="73"/>
      <c r="K427" s="73"/>
      <c r="L427" s="73"/>
      <c r="M427" s="159"/>
      <c r="N427" s="159"/>
    </row>
    <row r="428">
      <c r="A428" s="122" t="s">
        <v>951</v>
      </c>
      <c r="B428" s="80">
        <v>1.0</v>
      </c>
      <c r="C428" s="80">
        <v>1.0</v>
      </c>
      <c r="D428" s="80"/>
      <c r="E428" s="75"/>
      <c r="F428" s="53"/>
      <c r="G428" s="53"/>
      <c r="H428" s="122" t="s">
        <v>952</v>
      </c>
      <c r="I428" s="81">
        <v>1.0</v>
      </c>
      <c r="J428" s="81">
        <v>1.0</v>
      </c>
      <c r="K428" s="81">
        <v>9.0</v>
      </c>
      <c r="L428" s="81">
        <v>1.5</v>
      </c>
      <c r="M428" s="12"/>
      <c r="N428" s="12"/>
    </row>
    <row r="429">
      <c r="A429" s="132" t="s">
        <v>325</v>
      </c>
      <c r="B429" s="80">
        <v>1.0</v>
      </c>
      <c r="C429" s="80">
        <v>1.0</v>
      </c>
      <c r="D429" s="80">
        <v>2.0</v>
      </c>
      <c r="E429" s="80">
        <v>2.0</v>
      </c>
      <c r="F429" s="53"/>
      <c r="G429" s="53"/>
      <c r="H429" s="172" t="s">
        <v>953</v>
      </c>
      <c r="I429" s="81">
        <v>1.0</v>
      </c>
      <c r="J429" s="81">
        <v>1.0</v>
      </c>
      <c r="K429" s="81">
        <v>3.0</v>
      </c>
      <c r="L429" s="81">
        <v>2.0</v>
      </c>
      <c r="M429" s="12"/>
      <c r="N429" s="12"/>
    </row>
    <row r="430">
      <c r="A430" s="129"/>
      <c r="B430" s="80"/>
      <c r="C430" s="80"/>
      <c r="D430" s="80"/>
      <c r="E430" s="80"/>
      <c r="F430" s="53"/>
      <c r="G430" s="53"/>
      <c r="H430" s="172" t="s">
        <v>327</v>
      </c>
      <c r="I430" s="81">
        <v>1.0</v>
      </c>
      <c r="J430" s="81"/>
      <c r="K430" s="81"/>
      <c r="L430" s="81"/>
      <c r="M430" s="12"/>
      <c r="N430" s="12"/>
    </row>
    <row r="431">
      <c r="A431" s="122" t="s">
        <v>954</v>
      </c>
      <c r="B431" s="80">
        <v>1.0</v>
      </c>
      <c r="C431" s="80"/>
      <c r="D431" s="80">
        <v>2.0</v>
      </c>
      <c r="E431" s="80">
        <v>1.0</v>
      </c>
      <c r="F431" s="53"/>
      <c r="G431" s="53"/>
      <c r="H431" s="125"/>
      <c r="I431" s="81"/>
      <c r="J431" s="81"/>
      <c r="K431" s="81"/>
      <c r="L431" s="81"/>
      <c r="M431" s="12"/>
      <c r="N431" s="12"/>
    </row>
    <row r="432">
      <c r="A432" s="124" t="s">
        <v>955</v>
      </c>
      <c r="B432" s="80">
        <v>1.0</v>
      </c>
      <c r="C432" s="80">
        <v>1.0</v>
      </c>
      <c r="D432" s="80">
        <v>1.0</v>
      </c>
      <c r="E432" s="80">
        <v>1.0</v>
      </c>
      <c r="F432" s="53"/>
      <c r="G432" s="53"/>
      <c r="H432" s="125" t="s">
        <v>956</v>
      </c>
      <c r="I432" s="81">
        <v>1.0</v>
      </c>
      <c r="J432" s="81">
        <v>1.0</v>
      </c>
      <c r="K432" s="81">
        <v>3.0</v>
      </c>
      <c r="L432" s="81">
        <v>1.0</v>
      </c>
      <c r="M432" s="12"/>
      <c r="N432" s="12"/>
    </row>
    <row r="433">
      <c r="A433" s="125" t="s">
        <v>957</v>
      </c>
      <c r="B433" s="80">
        <v>1.0</v>
      </c>
      <c r="C433" s="80"/>
      <c r="D433" s="80">
        <v>2.0</v>
      </c>
      <c r="E433" s="80">
        <v>0.5</v>
      </c>
      <c r="F433" s="53"/>
      <c r="G433" s="53"/>
      <c r="H433" s="125"/>
      <c r="I433" s="81"/>
      <c r="J433" s="80"/>
      <c r="K433" s="80"/>
      <c r="L433" s="80"/>
      <c r="M433" s="12"/>
      <c r="N433" s="12"/>
    </row>
    <row r="434">
      <c r="A434" s="125" t="s">
        <v>958</v>
      </c>
      <c r="B434" s="80">
        <v>1.0</v>
      </c>
      <c r="C434" s="80">
        <v>1.0</v>
      </c>
      <c r="D434" s="80">
        <v>5.0</v>
      </c>
      <c r="E434" s="80">
        <v>2.5</v>
      </c>
      <c r="F434" s="53"/>
      <c r="G434" s="53"/>
      <c r="H434" s="125" t="s">
        <v>959</v>
      </c>
      <c r="I434" s="81">
        <v>1.0</v>
      </c>
      <c r="J434" s="80">
        <v>1.0</v>
      </c>
      <c r="K434" s="80">
        <v>2.0</v>
      </c>
      <c r="L434" s="80">
        <v>1.5</v>
      </c>
      <c r="M434" s="12"/>
      <c r="N434" s="12"/>
    </row>
    <row r="435">
      <c r="A435" s="125" t="s">
        <v>960</v>
      </c>
      <c r="B435" s="80">
        <v>1.0</v>
      </c>
      <c r="C435" s="80">
        <v>1.0</v>
      </c>
      <c r="D435" s="80">
        <v>2.0</v>
      </c>
      <c r="E435" s="80">
        <v>1.0</v>
      </c>
      <c r="F435" s="53"/>
      <c r="G435" s="53"/>
      <c r="H435" s="121" t="s">
        <v>335</v>
      </c>
      <c r="I435" s="81">
        <v>1.0</v>
      </c>
      <c r="J435" s="81">
        <v>1.0</v>
      </c>
      <c r="K435" s="81">
        <v>1.0</v>
      </c>
      <c r="L435" s="81">
        <v>1.0</v>
      </c>
      <c r="M435" s="12"/>
      <c r="N435" s="12"/>
    </row>
    <row r="436">
      <c r="A436" s="122" t="s">
        <v>961</v>
      </c>
      <c r="B436" s="80">
        <v>1.0</v>
      </c>
      <c r="C436" s="80">
        <v>1.0</v>
      </c>
      <c r="D436" s="80">
        <v>2.0</v>
      </c>
      <c r="E436" s="80">
        <v>1.0</v>
      </c>
      <c r="F436" s="53"/>
      <c r="G436" s="53"/>
      <c r="H436" s="122" t="s">
        <v>962</v>
      </c>
      <c r="I436" s="81">
        <v>1.0</v>
      </c>
      <c r="J436" s="81">
        <v>1.0</v>
      </c>
      <c r="K436" s="81">
        <v>2.0</v>
      </c>
      <c r="L436" s="81">
        <v>1.0</v>
      </c>
      <c r="M436" s="12"/>
      <c r="N436" s="12"/>
    </row>
    <row r="437">
      <c r="A437" s="122" t="s">
        <v>963</v>
      </c>
      <c r="B437" s="80">
        <v>1.0</v>
      </c>
      <c r="C437" s="80">
        <v>1.0</v>
      </c>
      <c r="D437" s="80">
        <v>1.0</v>
      </c>
      <c r="E437" s="80"/>
      <c r="F437" s="53"/>
      <c r="G437" s="53"/>
      <c r="H437" s="125" t="s">
        <v>964</v>
      </c>
      <c r="I437" s="81">
        <v>1.0</v>
      </c>
      <c r="J437" s="81">
        <v>1.0</v>
      </c>
      <c r="K437" s="81">
        <v>1.0</v>
      </c>
      <c r="L437" s="81"/>
      <c r="M437" s="12"/>
      <c r="N437" s="12"/>
    </row>
    <row r="438">
      <c r="A438" s="122" t="s">
        <v>965</v>
      </c>
      <c r="B438" s="80">
        <v>1.0</v>
      </c>
      <c r="C438" s="80">
        <v>1.0</v>
      </c>
      <c r="D438" s="80">
        <v>4.0</v>
      </c>
      <c r="E438" s="80">
        <v>0.5</v>
      </c>
      <c r="F438" s="53"/>
      <c r="G438" s="53"/>
      <c r="H438" s="125" t="s">
        <v>966</v>
      </c>
      <c r="I438" s="81">
        <v>1.0</v>
      </c>
      <c r="J438" s="81">
        <v>1.0</v>
      </c>
      <c r="K438" s="81">
        <v>3.0</v>
      </c>
      <c r="L438" s="81">
        <v>0.5</v>
      </c>
      <c r="M438" s="12"/>
      <c r="N438" s="12"/>
      <c r="O438" s="133"/>
    </row>
    <row r="439">
      <c r="A439" s="129" t="s">
        <v>342</v>
      </c>
      <c r="B439" s="80">
        <v>1.0</v>
      </c>
      <c r="C439" s="80"/>
      <c r="D439" s="80">
        <v>4.0</v>
      </c>
      <c r="E439" s="80"/>
      <c r="F439" s="53"/>
      <c r="G439" s="53"/>
      <c r="H439" s="122"/>
      <c r="I439" s="81"/>
      <c r="J439" s="81"/>
      <c r="K439" s="53"/>
      <c r="L439" s="53"/>
      <c r="M439" s="12"/>
      <c r="N439" s="12"/>
    </row>
    <row r="440">
      <c r="A440" s="122" t="s">
        <v>967</v>
      </c>
      <c r="B440" s="80">
        <v>1.0</v>
      </c>
      <c r="C440" s="80"/>
      <c r="D440" s="80">
        <v>3.0</v>
      </c>
      <c r="E440" s="80"/>
      <c r="F440" s="53"/>
      <c r="G440" s="53"/>
      <c r="H440" s="122"/>
      <c r="I440" s="81"/>
      <c r="J440" s="81"/>
      <c r="K440" s="81"/>
      <c r="L440" s="81"/>
      <c r="M440" s="12"/>
      <c r="N440" s="12"/>
    </row>
    <row r="441">
      <c r="A441" s="122" t="s">
        <v>968</v>
      </c>
      <c r="B441" s="80">
        <v>1.0</v>
      </c>
      <c r="C441" s="80">
        <v>1.0</v>
      </c>
      <c r="D441" s="80">
        <v>2.0</v>
      </c>
      <c r="E441" s="80"/>
      <c r="F441" s="53"/>
      <c r="G441" s="53"/>
      <c r="H441" s="122" t="s">
        <v>969</v>
      </c>
      <c r="I441" s="81">
        <v>1.0</v>
      </c>
      <c r="J441" s="80">
        <v>1.0</v>
      </c>
      <c r="K441" s="80">
        <v>1.0</v>
      </c>
      <c r="L441" s="75"/>
      <c r="M441" s="12"/>
      <c r="N441" s="12"/>
    </row>
    <row r="442">
      <c r="A442" s="132" t="s">
        <v>346</v>
      </c>
      <c r="B442" s="80">
        <v>1.0</v>
      </c>
      <c r="C442" s="80">
        <v>1.0</v>
      </c>
      <c r="D442" s="80"/>
      <c r="E442" s="80"/>
      <c r="F442" s="53"/>
      <c r="G442" s="53"/>
      <c r="H442" s="172" t="s">
        <v>970</v>
      </c>
      <c r="I442" s="81">
        <v>1.0</v>
      </c>
      <c r="J442" s="80">
        <v>1.0</v>
      </c>
      <c r="K442" s="80">
        <v>2.0</v>
      </c>
      <c r="L442" s="80"/>
      <c r="M442" s="12"/>
      <c r="N442" s="12"/>
    </row>
    <row r="443">
      <c r="A443" s="132" t="s">
        <v>348</v>
      </c>
      <c r="B443" s="80">
        <v>1.0</v>
      </c>
      <c r="C443" s="80">
        <v>1.0</v>
      </c>
      <c r="D443" s="80"/>
      <c r="E443" s="80"/>
      <c r="F443" s="53"/>
      <c r="G443" s="53"/>
      <c r="H443" s="176" t="s">
        <v>971</v>
      </c>
      <c r="I443" s="81">
        <v>1.0</v>
      </c>
      <c r="J443" s="80">
        <v>1.0</v>
      </c>
      <c r="K443" s="75"/>
      <c r="L443" s="75"/>
      <c r="M443" s="12"/>
      <c r="N443" s="12"/>
    </row>
    <row r="444">
      <c r="A444" s="111"/>
      <c r="B444" s="53"/>
      <c r="C444" s="53"/>
      <c r="D444" s="53"/>
      <c r="E444" s="53"/>
      <c r="F444" s="53"/>
      <c r="G444" s="53"/>
      <c r="H444" s="122" t="s">
        <v>350</v>
      </c>
      <c r="I444" s="81">
        <v>1.0</v>
      </c>
      <c r="J444" s="53"/>
      <c r="K444" s="81">
        <v>1.0</v>
      </c>
      <c r="L444" s="53"/>
      <c r="M444" s="12"/>
      <c r="N444" s="12"/>
    </row>
    <row r="445">
      <c r="A445" s="111"/>
      <c r="B445" s="53"/>
      <c r="C445" s="53"/>
      <c r="D445" s="53"/>
      <c r="E445" s="53"/>
      <c r="F445" s="53"/>
      <c r="G445" s="53"/>
      <c r="H445" s="111"/>
      <c r="I445" s="53"/>
      <c r="J445" s="53"/>
      <c r="K445" s="53"/>
      <c r="L445" s="53"/>
      <c r="M445" s="12"/>
      <c r="N445" s="12"/>
    </row>
    <row r="446">
      <c r="A446" s="114" t="s">
        <v>79</v>
      </c>
      <c r="B446" s="59"/>
      <c r="C446" s="59"/>
      <c r="D446" s="59"/>
      <c r="E446" s="59"/>
      <c r="F446" s="59"/>
      <c r="G446" s="59"/>
      <c r="H446" s="107"/>
      <c r="I446" s="59"/>
      <c r="J446" s="59"/>
      <c r="K446" s="59"/>
      <c r="L446" s="59"/>
      <c r="M446" s="12"/>
      <c r="N446" s="12"/>
    </row>
    <row r="447">
      <c r="A447" s="101"/>
      <c r="B447" s="53"/>
      <c r="C447" s="53"/>
      <c r="D447" s="53"/>
      <c r="E447" s="53"/>
      <c r="F447" s="53"/>
      <c r="G447" s="53"/>
      <c r="H447" s="176" t="s">
        <v>972</v>
      </c>
      <c r="I447" s="53"/>
      <c r="J447" s="53"/>
      <c r="K447" s="53"/>
      <c r="L447" s="53"/>
      <c r="M447" s="138">
        <v>1.0</v>
      </c>
      <c r="N447" s="12"/>
    </row>
    <row r="448">
      <c r="A448" s="101"/>
      <c r="B448" s="53"/>
      <c r="C448" s="53"/>
      <c r="D448" s="53"/>
      <c r="E448" s="53"/>
      <c r="F448" s="53"/>
      <c r="G448" s="53"/>
      <c r="H448" s="168" t="s">
        <v>973</v>
      </c>
      <c r="I448" s="53"/>
      <c r="J448" s="53"/>
      <c r="K448" s="53"/>
      <c r="L448" s="53"/>
      <c r="M448" s="138">
        <v>1.0</v>
      </c>
      <c r="N448" s="138">
        <v>1.0</v>
      </c>
    </row>
    <row r="449">
      <c r="A449" s="101"/>
      <c r="B449" s="53"/>
      <c r="C449" s="53"/>
      <c r="D449" s="53"/>
      <c r="E449" s="53"/>
      <c r="F449" s="53"/>
      <c r="G449" s="53"/>
      <c r="H449" s="168" t="s">
        <v>974</v>
      </c>
      <c r="I449" s="53"/>
      <c r="J449" s="53"/>
      <c r="K449" s="53"/>
      <c r="L449" s="53"/>
      <c r="M449" s="138">
        <v>1.0</v>
      </c>
      <c r="N449" s="138">
        <v>1.0</v>
      </c>
    </row>
    <row r="450">
      <c r="A450" s="111" t="s">
        <v>351</v>
      </c>
      <c r="B450" s="53"/>
      <c r="C450" s="53"/>
      <c r="D450" s="53"/>
      <c r="E450" s="53"/>
      <c r="F450" s="80">
        <v>1.0</v>
      </c>
      <c r="G450" s="80"/>
      <c r="H450" s="125"/>
      <c r="I450" s="53"/>
      <c r="J450" s="53"/>
      <c r="K450" s="53"/>
      <c r="L450" s="53"/>
      <c r="M450" s="137"/>
      <c r="N450" s="137"/>
    </row>
    <row r="451">
      <c r="A451" s="111" t="s">
        <v>352</v>
      </c>
      <c r="B451" s="53"/>
      <c r="C451" s="53"/>
      <c r="D451" s="53"/>
      <c r="E451" s="53"/>
      <c r="F451" s="80">
        <v>1.0</v>
      </c>
      <c r="G451" s="80"/>
      <c r="H451" s="125"/>
      <c r="I451" s="53"/>
      <c r="J451" s="53"/>
      <c r="K451" s="53"/>
      <c r="L451" s="53"/>
      <c r="M451" s="137"/>
      <c r="N451" s="137"/>
    </row>
    <row r="452">
      <c r="A452" s="111" t="s">
        <v>353</v>
      </c>
      <c r="B452" s="53"/>
      <c r="C452" s="53"/>
      <c r="D452" s="53"/>
      <c r="E452" s="53"/>
      <c r="F452" s="80">
        <v>1.0</v>
      </c>
      <c r="G452" s="80"/>
      <c r="H452" s="125"/>
      <c r="I452" s="53"/>
      <c r="J452" s="53"/>
      <c r="K452" s="53"/>
      <c r="L452" s="53"/>
      <c r="M452" s="137"/>
      <c r="N452" s="137"/>
    </row>
    <row r="453">
      <c r="A453" s="111" t="s">
        <v>354</v>
      </c>
      <c r="B453" s="53"/>
      <c r="C453" s="53"/>
      <c r="D453" s="53"/>
      <c r="E453" s="53"/>
      <c r="F453" s="80">
        <v>1.0</v>
      </c>
      <c r="G453" s="80"/>
      <c r="H453" s="125"/>
      <c r="I453" s="53"/>
      <c r="J453" s="53"/>
      <c r="K453" s="53"/>
      <c r="L453" s="53"/>
      <c r="M453" s="137"/>
      <c r="N453" s="137"/>
    </row>
    <row r="454">
      <c r="A454" s="127" t="s">
        <v>355</v>
      </c>
      <c r="B454" s="53"/>
      <c r="C454" s="53"/>
      <c r="D454" s="53"/>
      <c r="E454" s="53"/>
      <c r="F454" s="80">
        <v>1.0</v>
      </c>
      <c r="G454" s="81">
        <v>0.5</v>
      </c>
      <c r="H454" s="128" t="s">
        <v>975</v>
      </c>
      <c r="I454" s="53"/>
      <c r="J454" s="53"/>
      <c r="K454" s="53"/>
      <c r="L454" s="53"/>
      <c r="M454" s="137">
        <v>1.0</v>
      </c>
      <c r="N454" s="138">
        <v>0.5</v>
      </c>
    </row>
    <row r="455">
      <c r="A455" s="127" t="s">
        <v>356</v>
      </c>
      <c r="B455" s="53"/>
      <c r="C455" s="53"/>
      <c r="D455" s="53"/>
      <c r="E455" s="53"/>
      <c r="F455" s="80">
        <v>1.0</v>
      </c>
      <c r="G455" s="80">
        <v>0.5</v>
      </c>
      <c r="H455" s="139" t="s">
        <v>976</v>
      </c>
      <c r="I455" s="53"/>
      <c r="J455" s="53"/>
      <c r="K455" s="53"/>
      <c r="L455" s="53"/>
      <c r="M455" s="137">
        <v>1.0</v>
      </c>
      <c r="N455" s="138">
        <v>0.5</v>
      </c>
    </row>
    <row r="456">
      <c r="A456" s="111"/>
      <c r="B456" s="53"/>
      <c r="C456" s="53"/>
      <c r="D456" s="53"/>
      <c r="E456" s="53"/>
      <c r="F456" s="80"/>
      <c r="G456" s="75"/>
      <c r="H456" s="125"/>
      <c r="I456" s="53"/>
      <c r="J456" s="53"/>
      <c r="K456" s="53"/>
      <c r="L456" s="53"/>
      <c r="M456" s="137"/>
      <c r="N456" s="137"/>
    </row>
    <row r="457">
      <c r="A457" s="118" t="s">
        <v>357</v>
      </c>
      <c r="B457" s="53"/>
      <c r="C457" s="53"/>
      <c r="D457" s="53"/>
      <c r="E457" s="53"/>
      <c r="F457" s="80">
        <v>1.0</v>
      </c>
      <c r="G457" s="80">
        <v>1.0</v>
      </c>
      <c r="H457" s="124" t="s">
        <v>977</v>
      </c>
      <c r="I457" s="53"/>
      <c r="J457" s="53"/>
      <c r="K457" s="53"/>
      <c r="L457" s="53"/>
      <c r="M457" s="137">
        <v>1.0</v>
      </c>
      <c r="N457" s="137">
        <v>1.0</v>
      </c>
    </row>
    <row r="458">
      <c r="A458" s="111" t="s">
        <v>358</v>
      </c>
      <c r="B458" s="53"/>
      <c r="C458" s="53"/>
      <c r="D458" s="53"/>
      <c r="E458" s="53"/>
      <c r="F458" s="80">
        <v>1.0</v>
      </c>
      <c r="G458" s="80"/>
      <c r="H458" s="125"/>
      <c r="I458" s="53"/>
      <c r="J458" s="53"/>
      <c r="K458" s="53"/>
      <c r="L458" s="53"/>
      <c r="M458" s="137"/>
      <c r="N458" s="138"/>
    </row>
    <row r="459">
      <c r="A459" s="111" t="s">
        <v>359</v>
      </c>
      <c r="B459" s="53"/>
      <c r="C459" s="53"/>
      <c r="D459" s="53"/>
      <c r="E459" s="53"/>
      <c r="F459" s="80">
        <v>1.0</v>
      </c>
      <c r="G459" s="80"/>
      <c r="H459" s="102"/>
      <c r="I459" s="53"/>
      <c r="J459" s="53"/>
      <c r="K459" s="53"/>
      <c r="L459" s="53"/>
      <c r="M459" s="137"/>
      <c r="N459" s="126"/>
    </row>
    <row r="460">
      <c r="A460" s="127" t="s">
        <v>360</v>
      </c>
      <c r="B460" s="53"/>
      <c r="C460" s="53"/>
      <c r="D460" s="53"/>
      <c r="E460" s="53"/>
      <c r="F460" s="80">
        <v>1.0</v>
      </c>
      <c r="G460" s="80">
        <v>0.5</v>
      </c>
      <c r="H460" s="139" t="s">
        <v>978</v>
      </c>
      <c r="I460" s="53"/>
      <c r="J460" s="53"/>
      <c r="K460" s="53"/>
      <c r="L460" s="53"/>
      <c r="M460" s="137">
        <v>1.0</v>
      </c>
      <c r="N460" s="137">
        <v>0.5</v>
      </c>
    </row>
    <row r="461">
      <c r="A461" s="111" t="s">
        <v>361</v>
      </c>
      <c r="B461" s="53"/>
      <c r="C461" s="53"/>
      <c r="D461" s="53"/>
      <c r="E461" s="53"/>
      <c r="F461" s="80">
        <v>1.0</v>
      </c>
      <c r="G461" s="80"/>
      <c r="H461" s="111"/>
      <c r="I461" s="53"/>
      <c r="J461" s="53"/>
      <c r="K461" s="53"/>
      <c r="L461" s="53"/>
      <c r="M461" s="177"/>
      <c r="N461" s="177"/>
    </row>
    <row r="462">
      <c r="A462" s="111"/>
      <c r="B462" s="53"/>
      <c r="C462" s="53"/>
      <c r="D462" s="53"/>
      <c r="E462" s="53"/>
      <c r="F462" s="80"/>
      <c r="G462" s="75"/>
      <c r="H462" s="122" t="s">
        <v>979</v>
      </c>
      <c r="I462" s="53"/>
      <c r="J462" s="53"/>
      <c r="K462" s="53"/>
      <c r="L462" s="53"/>
      <c r="M462" s="137">
        <v>1.0</v>
      </c>
      <c r="N462" s="137"/>
    </row>
    <row r="463">
      <c r="A463" s="111"/>
      <c r="B463" s="53"/>
      <c r="C463" s="53"/>
      <c r="D463" s="53"/>
      <c r="E463" s="53"/>
      <c r="F463" s="80"/>
      <c r="G463" s="75"/>
      <c r="H463" s="122" t="s">
        <v>980</v>
      </c>
      <c r="I463" s="53"/>
      <c r="J463" s="53"/>
      <c r="K463" s="53"/>
      <c r="L463" s="53"/>
      <c r="M463" s="137">
        <v>1.0</v>
      </c>
      <c r="N463" s="137"/>
    </row>
    <row r="464">
      <c r="A464" s="154" t="s">
        <v>362</v>
      </c>
      <c r="B464" s="53"/>
      <c r="C464" s="53"/>
      <c r="D464" s="53"/>
      <c r="E464" s="53"/>
      <c r="F464" s="80">
        <v>1.0</v>
      </c>
      <c r="G464" s="81">
        <v>1.0</v>
      </c>
      <c r="H464" s="121" t="s">
        <v>981</v>
      </c>
      <c r="I464" s="53"/>
      <c r="J464" s="53"/>
      <c r="K464" s="53"/>
      <c r="L464" s="53"/>
      <c r="M464" s="137">
        <v>1.0</v>
      </c>
      <c r="N464" s="138">
        <v>1.0</v>
      </c>
    </row>
    <row r="465">
      <c r="A465" s="120"/>
      <c r="B465" s="53"/>
      <c r="C465" s="53"/>
      <c r="D465" s="53"/>
      <c r="E465" s="53"/>
      <c r="F465" s="80"/>
      <c r="G465" s="81"/>
      <c r="H465" s="122" t="s">
        <v>982</v>
      </c>
      <c r="I465" s="53"/>
      <c r="J465" s="53"/>
      <c r="K465" s="53"/>
      <c r="L465" s="53"/>
      <c r="M465" s="137">
        <v>1.0</v>
      </c>
      <c r="N465" s="138"/>
    </row>
    <row r="466">
      <c r="A466" s="154" t="s">
        <v>363</v>
      </c>
      <c r="B466" s="53"/>
      <c r="C466" s="53"/>
      <c r="D466" s="53"/>
      <c r="E466" s="53"/>
      <c r="F466" s="80">
        <v>1.0</v>
      </c>
      <c r="G466" s="80">
        <v>1.0</v>
      </c>
      <c r="H466" s="121" t="s">
        <v>983</v>
      </c>
      <c r="I466" s="53"/>
      <c r="J466" s="53"/>
      <c r="K466" s="53"/>
      <c r="L466" s="53"/>
      <c r="M466" s="137">
        <v>1.0</v>
      </c>
      <c r="N466" s="137">
        <v>1.0</v>
      </c>
    </row>
    <row r="467">
      <c r="A467" s="120"/>
      <c r="B467" s="53"/>
      <c r="C467" s="53"/>
      <c r="D467" s="53"/>
      <c r="E467" s="53"/>
      <c r="F467" s="80"/>
      <c r="G467" s="80"/>
      <c r="H467" s="122" t="s">
        <v>984</v>
      </c>
      <c r="I467" s="53"/>
      <c r="J467" s="53"/>
      <c r="K467" s="53"/>
      <c r="L467" s="53"/>
      <c r="M467" s="137">
        <v>1.0</v>
      </c>
      <c r="N467" s="137"/>
    </row>
    <row r="468">
      <c r="A468" s="111" t="s">
        <v>364</v>
      </c>
      <c r="B468" s="53"/>
      <c r="C468" s="53"/>
      <c r="D468" s="53"/>
      <c r="E468" s="53"/>
      <c r="F468" s="80">
        <v>1.0</v>
      </c>
      <c r="G468" s="80"/>
      <c r="H468" s="122" t="s">
        <v>985</v>
      </c>
      <c r="I468" s="53"/>
      <c r="J468" s="53"/>
      <c r="K468" s="53"/>
      <c r="L468" s="53"/>
      <c r="M468" s="137">
        <v>1.0</v>
      </c>
      <c r="N468" s="138"/>
    </row>
    <row r="469">
      <c r="A469" s="139" t="s">
        <v>365</v>
      </c>
      <c r="B469" s="53"/>
      <c r="C469" s="53"/>
      <c r="D469" s="53"/>
      <c r="E469" s="53"/>
      <c r="F469" s="80">
        <v>1.0</v>
      </c>
      <c r="G469" s="80">
        <v>0.5</v>
      </c>
      <c r="H469" s="139" t="s">
        <v>986</v>
      </c>
      <c r="I469" s="53"/>
      <c r="J469" s="53"/>
      <c r="K469" s="53"/>
      <c r="L469" s="53"/>
      <c r="M469" s="137">
        <v>1.0</v>
      </c>
      <c r="N469" s="138">
        <v>0.5</v>
      </c>
    </row>
    <row r="470">
      <c r="A470" s="111" t="s">
        <v>366</v>
      </c>
      <c r="B470" s="53"/>
      <c r="C470" s="53"/>
      <c r="D470" s="53"/>
      <c r="E470" s="53"/>
      <c r="F470" s="80">
        <v>1.0</v>
      </c>
      <c r="G470" s="80"/>
      <c r="H470" s="111"/>
      <c r="I470" s="53"/>
      <c r="J470" s="53"/>
      <c r="K470" s="53"/>
      <c r="L470" s="53"/>
      <c r="M470" s="177"/>
      <c r="N470" s="138"/>
    </row>
    <row r="471">
      <c r="A471" s="111" t="s">
        <v>367</v>
      </c>
      <c r="B471" s="53"/>
      <c r="C471" s="53"/>
      <c r="D471" s="53"/>
      <c r="E471" s="53"/>
      <c r="F471" s="80">
        <v>1.0</v>
      </c>
      <c r="G471" s="81"/>
      <c r="H471" s="111"/>
      <c r="I471" s="53"/>
      <c r="J471" s="53"/>
      <c r="K471" s="53"/>
      <c r="L471" s="53"/>
      <c r="M471" s="177"/>
      <c r="N471" s="138"/>
    </row>
    <row r="472">
      <c r="A472" s="111" t="s">
        <v>368</v>
      </c>
      <c r="B472" s="53"/>
      <c r="C472" s="53"/>
      <c r="D472" s="53"/>
      <c r="E472" s="53"/>
      <c r="F472" s="80">
        <v>1.0</v>
      </c>
      <c r="G472" s="80"/>
      <c r="H472" s="111"/>
      <c r="I472" s="53"/>
      <c r="J472" s="53"/>
      <c r="K472" s="53"/>
      <c r="L472" s="53"/>
      <c r="M472" s="126"/>
      <c r="N472" s="126"/>
    </row>
    <row r="473">
      <c r="A473" s="139" t="s">
        <v>369</v>
      </c>
      <c r="B473" s="53"/>
      <c r="C473" s="53"/>
      <c r="D473" s="53"/>
      <c r="E473" s="53"/>
      <c r="F473" s="80">
        <v>1.0</v>
      </c>
      <c r="G473" s="80">
        <v>0.5</v>
      </c>
      <c r="H473" s="139" t="s">
        <v>987</v>
      </c>
      <c r="I473" s="53"/>
      <c r="J473" s="53"/>
      <c r="K473" s="53"/>
      <c r="L473" s="53"/>
      <c r="M473" s="138">
        <v>1.0</v>
      </c>
      <c r="N473" s="138">
        <v>0.5</v>
      </c>
    </row>
    <row r="474">
      <c r="A474" s="122"/>
      <c r="B474" s="53"/>
      <c r="C474" s="53"/>
      <c r="D474" s="53"/>
      <c r="E474" s="53"/>
      <c r="F474" s="80"/>
      <c r="G474" s="75"/>
      <c r="H474" s="122" t="s">
        <v>988</v>
      </c>
      <c r="I474" s="53"/>
      <c r="J474" s="53"/>
      <c r="K474" s="53"/>
      <c r="L474" s="53"/>
      <c r="M474" s="138">
        <v>1.0</v>
      </c>
      <c r="N474" s="12"/>
    </row>
    <row r="475">
      <c r="A475" s="122"/>
      <c r="B475" s="53"/>
      <c r="C475" s="53"/>
      <c r="D475" s="53"/>
      <c r="E475" s="53"/>
      <c r="F475" s="80"/>
      <c r="G475" s="75"/>
      <c r="H475" s="122" t="s">
        <v>989</v>
      </c>
      <c r="I475" s="53"/>
      <c r="J475" s="53"/>
      <c r="K475" s="53"/>
      <c r="L475" s="53"/>
      <c r="M475" s="138">
        <v>1.0</v>
      </c>
      <c r="N475" s="12"/>
    </row>
    <row r="476">
      <c r="A476" s="122"/>
      <c r="B476" s="53"/>
      <c r="C476" s="53"/>
      <c r="D476" s="53"/>
      <c r="E476" s="53"/>
      <c r="F476" s="80"/>
      <c r="G476" s="75"/>
      <c r="H476" s="122" t="s">
        <v>990</v>
      </c>
      <c r="I476" s="53"/>
      <c r="J476" s="53"/>
      <c r="K476" s="53"/>
      <c r="L476" s="53"/>
      <c r="M476" s="138">
        <v>1.0</v>
      </c>
      <c r="N476" s="12"/>
    </row>
    <row r="477">
      <c r="A477" s="111"/>
      <c r="B477" s="53"/>
      <c r="C477" s="53"/>
      <c r="D477" s="53"/>
      <c r="E477" s="53"/>
      <c r="F477" s="80"/>
      <c r="G477" s="75"/>
      <c r="H477" s="122" t="s">
        <v>991</v>
      </c>
      <c r="I477" s="53"/>
      <c r="J477" s="53"/>
      <c r="K477" s="53"/>
      <c r="L477" s="53"/>
      <c r="M477" s="138">
        <v>1.0</v>
      </c>
      <c r="N477" s="12"/>
    </row>
    <row r="478">
      <c r="A478" s="111" t="s">
        <v>370</v>
      </c>
      <c r="B478" s="53"/>
      <c r="C478" s="53"/>
      <c r="D478" s="53"/>
      <c r="E478" s="53"/>
      <c r="F478" s="80">
        <v>1.0</v>
      </c>
      <c r="G478" s="80"/>
      <c r="H478" s="122"/>
      <c r="I478" s="53"/>
      <c r="J478" s="53"/>
      <c r="K478" s="53"/>
      <c r="L478" s="53"/>
      <c r="M478" s="126"/>
      <c r="N478" s="126"/>
    </row>
    <row r="479">
      <c r="A479" s="111" t="s">
        <v>371</v>
      </c>
      <c r="B479" s="53"/>
      <c r="C479" s="53"/>
      <c r="D479" s="53"/>
      <c r="E479" s="53"/>
      <c r="F479" s="80">
        <v>1.0</v>
      </c>
      <c r="G479" s="80"/>
      <c r="H479" s="111"/>
      <c r="I479" s="53"/>
      <c r="J479" s="53"/>
      <c r="K479" s="53"/>
      <c r="L479" s="53"/>
      <c r="M479" s="138"/>
      <c r="N479" s="12"/>
    </row>
    <row r="480">
      <c r="A480" s="111" t="s">
        <v>372</v>
      </c>
      <c r="B480" s="53"/>
      <c r="C480" s="53"/>
      <c r="D480" s="53"/>
      <c r="E480" s="53"/>
      <c r="F480" s="80">
        <v>1.0</v>
      </c>
      <c r="G480" s="80"/>
      <c r="H480" s="111"/>
      <c r="I480" s="53"/>
      <c r="J480" s="53"/>
      <c r="K480" s="53"/>
      <c r="L480" s="53"/>
      <c r="M480" s="12"/>
      <c r="N480" s="12"/>
    </row>
    <row r="481">
      <c r="A481" s="111"/>
      <c r="B481" s="53"/>
      <c r="C481" s="53"/>
      <c r="D481" s="53"/>
      <c r="E481" s="53"/>
      <c r="F481" s="80"/>
      <c r="G481" s="75"/>
      <c r="H481" s="122" t="s">
        <v>992</v>
      </c>
      <c r="I481" s="53"/>
      <c r="J481" s="53"/>
      <c r="K481" s="53"/>
      <c r="L481" s="53"/>
      <c r="M481" s="137">
        <v>1.0</v>
      </c>
      <c r="N481" s="126"/>
    </row>
    <row r="482">
      <c r="A482" s="111"/>
      <c r="B482" s="53"/>
      <c r="C482" s="53"/>
      <c r="D482" s="53"/>
      <c r="E482" s="53"/>
      <c r="F482" s="80"/>
      <c r="G482" s="75"/>
      <c r="H482" s="122" t="s">
        <v>993</v>
      </c>
      <c r="I482" s="53"/>
      <c r="J482" s="53"/>
      <c r="K482" s="53"/>
      <c r="L482" s="53"/>
      <c r="M482" s="137">
        <v>1.0</v>
      </c>
      <c r="N482" s="126"/>
    </row>
    <row r="483">
      <c r="A483" s="111"/>
      <c r="B483" s="53"/>
      <c r="C483" s="53"/>
      <c r="D483" s="53"/>
      <c r="E483" s="53"/>
      <c r="F483" s="80"/>
      <c r="G483" s="75"/>
      <c r="H483" s="122" t="s">
        <v>994</v>
      </c>
      <c r="I483" s="53"/>
      <c r="J483" s="53"/>
      <c r="K483" s="53"/>
      <c r="L483" s="53"/>
      <c r="M483" s="137">
        <v>1.0</v>
      </c>
      <c r="N483" s="126"/>
    </row>
    <row r="484">
      <c r="A484" s="120" t="s">
        <v>373</v>
      </c>
      <c r="B484" s="53"/>
      <c r="C484" s="53"/>
      <c r="D484" s="53"/>
      <c r="E484" s="53"/>
      <c r="F484" s="80">
        <v>1.0</v>
      </c>
      <c r="G484" s="75"/>
      <c r="H484" s="111"/>
      <c r="I484" s="53"/>
      <c r="J484" s="53"/>
      <c r="K484" s="53"/>
      <c r="L484" s="53"/>
      <c r="M484" s="137"/>
      <c r="N484" s="126"/>
    </row>
    <row r="485">
      <c r="A485" s="120" t="s">
        <v>374</v>
      </c>
      <c r="B485" s="53"/>
      <c r="C485" s="53"/>
      <c r="D485" s="53"/>
      <c r="E485" s="53"/>
      <c r="F485" s="136">
        <v>1.0</v>
      </c>
      <c r="G485" s="53"/>
      <c r="H485" s="111"/>
      <c r="I485" s="53"/>
      <c r="J485" s="53"/>
      <c r="K485" s="53"/>
      <c r="L485" s="53"/>
      <c r="M485" s="137"/>
      <c r="N485" s="126"/>
    </row>
    <row r="486">
      <c r="A486" s="111"/>
      <c r="B486" s="53"/>
      <c r="C486" s="53"/>
      <c r="D486" s="53"/>
      <c r="E486" s="53"/>
      <c r="F486" s="53"/>
      <c r="G486" s="53"/>
      <c r="H486" s="122" t="s">
        <v>995</v>
      </c>
      <c r="I486" s="53"/>
      <c r="J486" s="53"/>
      <c r="K486" s="53"/>
      <c r="L486" s="53"/>
      <c r="M486" s="137">
        <v>1.0</v>
      </c>
      <c r="N486" s="126"/>
    </row>
    <row r="487">
      <c r="A487" s="111"/>
      <c r="B487" s="53"/>
      <c r="C487" s="53"/>
      <c r="D487" s="53"/>
      <c r="E487" s="53"/>
      <c r="F487" s="53"/>
      <c r="G487" s="53"/>
      <c r="H487" s="122" t="s">
        <v>996</v>
      </c>
      <c r="I487" s="53"/>
      <c r="J487" s="53"/>
      <c r="K487" s="53"/>
      <c r="L487" s="53"/>
      <c r="M487" s="137">
        <v>1.0</v>
      </c>
      <c r="N487" s="126"/>
    </row>
    <row r="488">
      <c r="A488" s="101"/>
      <c r="B488" s="101"/>
      <c r="C488" s="101"/>
      <c r="D488" s="101"/>
      <c r="E488" s="101"/>
      <c r="F488" s="101"/>
      <c r="G488" s="101"/>
      <c r="H488" s="101"/>
      <c r="I488" s="101"/>
      <c r="J488" s="101"/>
      <c r="K488" s="101"/>
      <c r="L488" s="101"/>
      <c r="M488" s="131"/>
      <c r="N488" s="131"/>
    </row>
    <row r="489">
      <c r="A489" s="101" t="s">
        <v>102</v>
      </c>
      <c r="B489" s="101" t="s">
        <v>102</v>
      </c>
      <c r="C489" s="101" t="s">
        <v>102</v>
      </c>
      <c r="D489" s="101" t="s">
        <v>102</v>
      </c>
      <c r="E489" s="101" t="s">
        <v>102</v>
      </c>
      <c r="F489" s="101" t="s">
        <v>102</v>
      </c>
      <c r="G489" s="101" t="s">
        <v>102</v>
      </c>
      <c r="H489" s="101" t="s">
        <v>102</v>
      </c>
      <c r="I489" s="101" t="s">
        <v>102</v>
      </c>
      <c r="J489" s="101" t="s">
        <v>102</v>
      </c>
      <c r="K489" s="101" t="s">
        <v>102</v>
      </c>
      <c r="L489" s="101" t="s">
        <v>102</v>
      </c>
      <c r="M489" s="131" t="s">
        <v>102</v>
      </c>
      <c r="N489" s="131" t="s">
        <v>102</v>
      </c>
    </row>
    <row r="490">
      <c r="A490" s="102"/>
      <c r="B490" s="3"/>
      <c r="C490" s="3"/>
      <c r="D490" s="3"/>
      <c r="E490" s="3"/>
      <c r="F490" s="3"/>
      <c r="G490" s="3"/>
      <c r="H490" s="102"/>
      <c r="I490" s="3"/>
      <c r="J490" s="3"/>
      <c r="K490" s="3"/>
      <c r="L490" s="3"/>
    </row>
    <row r="491">
      <c r="A491" s="102"/>
      <c r="B491" s="3"/>
      <c r="C491" s="3"/>
      <c r="D491" s="3"/>
      <c r="E491" s="3"/>
      <c r="F491" s="3"/>
      <c r="G491" s="3"/>
      <c r="H491" s="102"/>
      <c r="I491" s="3"/>
      <c r="J491" s="3"/>
      <c r="K491" s="3"/>
      <c r="L491" s="3"/>
    </row>
    <row r="492">
      <c r="A492" s="103" t="s">
        <v>375</v>
      </c>
      <c r="B492" s="59" t="s">
        <v>38</v>
      </c>
      <c r="C492" s="59" t="s">
        <v>39</v>
      </c>
      <c r="D492" s="115" t="s">
        <v>40</v>
      </c>
      <c r="E492" s="59" t="s">
        <v>41</v>
      </c>
      <c r="F492" s="59" t="s">
        <v>42</v>
      </c>
      <c r="G492" s="59" t="s">
        <v>43</v>
      </c>
      <c r="H492" s="107"/>
      <c r="I492" s="59" t="s">
        <v>38</v>
      </c>
      <c r="J492" s="59" t="s">
        <v>39</v>
      </c>
      <c r="K492" s="59" t="s">
        <v>40</v>
      </c>
      <c r="L492" s="59" t="s">
        <v>41</v>
      </c>
      <c r="M492" s="12" t="s">
        <v>42</v>
      </c>
      <c r="N492" s="12" t="s">
        <v>43</v>
      </c>
    </row>
    <row r="493">
      <c r="A493" s="106" t="s">
        <v>27</v>
      </c>
      <c r="B493" s="50">
        <f t="shared" ref="B493:G493" si="21">sumUpToRowWithEnd(B504:B1145)</f>
        <v>18</v>
      </c>
      <c r="C493" s="50">
        <f t="shared" si="21"/>
        <v>11.5</v>
      </c>
      <c r="D493" s="50">
        <f t="shared" si="21"/>
        <v>19</v>
      </c>
      <c r="E493" s="50">
        <f t="shared" si="21"/>
        <v>7.5</v>
      </c>
      <c r="F493" s="50">
        <f t="shared" si="21"/>
        <v>21</v>
      </c>
      <c r="G493" s="50">
        <f t="shared" si="21"/>
        <v>5</v>
      </c>
      <c r="H493" s="107"/>
      <c r="I493" s="50">
        <f t="shared" ref="I493:N493" si="22">sumUpToRowWithEnd(I504:I1145)</f>
        <v>17</v>
      </c>
      <c r="J493" s="50">
        <f t="shared" si="22"/>
        <v>9.5</v>
      </c>
      <c r="K493" s="50">
        <f t="shared" si="22"/>
        <v>40</v>
      </c>
      <c r="L493" s="50">
        <f t="shared" si="22"/>
        <v>9</v>
      </c>
      <c r="M493" s="126">
        <f t="shared" si="22"/>
        <v>20</v>
      </c>
      <c r="N493" s="126">
        <f t="shared" si="22"/>
        <v>5</v>
      </c>
    </row>
    <row r="494">
      <c r="A494" s="108" t="s">
        <v>28</v>
      </c>
      <c r="B494" s="109">
        <f>J493/I493</f>
        <v>0.5588235294</v>
      </c>
      <c r="C494" s="110">
        <f>B495</f>
        <v>0.6388888889</v>
      </c>
      <c r="D494" s="110">
        <f>B496</f>
        <v>0.5961800819</v>
      </c>
      <c r="E494" s="53"/>
      <c r="F494" s="53"/>
      <c r="G494" s="53"/>
      <c r="H494" s="111"/>
      <c r="I494" s="53"/>
      <c r="J494" s="53"/>
      <c r="K494" s="53"/>
      <c r="L494" s="53"/>
      <c r="M494" s="12"/>
      <c r="N494" s="12"/>
    </row>
    <row r="495">
      <c r="A495" s="108" t="s">
        <v>29</v>
      </c>
      <c r="B495" s="109">
        <f>C493/B493</f>
        <v>0.6388888889</v>
      </c>
      <c r="C495" s="53"/>
      <c r="D495" s="53"/>
      <c r="E495" s="53"/>
      <c r="F495" s="53"/>
      <c r="G495" s="53"/>
      <c r="H495" s="111"/>
      <c r="I495" s="53"/>
      <c r="J495" s="53"/>
      <c r="K495" s="53"/>
      <c r="L495" s="53"/>
      <c r="M495" s="12"/>
      <c r="N495" s="12"/>
    </row>
    <row r="496">
      <c r="A496" s="108" t="s">
        <v>30</v>
      </c>
      <c r="B496" s="109">
        <f>2*B494*B495/(B494+B495)</f>
        <v>0.5961800819</v>
      </c>
      <c r="C496" s="53"/>
      <c r="D496" s="53"/>
      <c r="E496" s="53"/>
      <c r="F496" s="53"/>
      <c r="G496" s="53"/>
      <c r="H496" s="111"/>
      <c r="I496" s="53"/>
      <c r="J496" s="53"/>
      <c r="K496" s="53"/>
      <c r="L496" s="53"/>
      <c r="M496" s="12"/>
      <c r="N496" s="12"/>
    </row>
    <row r="497">
      <c r="A497" s="108" t="s">
        <v>31</v>
      </c>
      <c r="B497" s="109">
        <f>L493/K493</f>
        <v>0.225</v>
      </c>
      <c r="C497" s="110">
        <f>B498</f>
        <v>0.3947368421</v>
      </c>
      <c r="D497" s="110">
        <f>B499</f>
        <v>0.2866242038</v>
      </c>
      <c r="E497" s="53"/>
      <c r="F497" s="53"/>
      <c r="G497" s="53"/>
      <c r="H497" s="111"/>
      <c r="I497" s="53"/>
      <c r="J497" s="53"/>
      <c r="K497" s="53"/>
      <c r="L497" s="53"/>
      <c r="M497" s="12"/>
      <c r="N497" s="12"/>
    </row>
    <row r="498">
      <c r="A498" s="108" t="s">
        <v>32</v>
      </c>
      <c r="B498" s="109">
        <f>E493/D493</f>
        <v>0.3947368421</v>
      </c>
      <c r="C498" s="53"/>
      <c r="D498" s="53"/>
      <c r="E498" s="53"/>
      <c r="F498" s="53"/>
      <c r="G498" s="53"/>
      <c r="H498" s="111"/>
      <c r="I498" s="53"/>
      <c r="J498" s="53"/>
      <c r="K498" s="53"/>
      <c r="L498" s="53"/>
      <c r="M498" s="12"/>
      <c r="N498" s="12"/>
    </row>
    <row r="499">
      <c r="A499" s="108" t="s">
        <v>33</v>
      </c>
      <c r="B499" s="109">
        <f>2*B497*B498/(B497+B498)</f>
        <v>0.2866242038</v>
      </c>
      <c r="C499" s="53"/>
      <c r="D499" s="53"/>
      <c r="E499" s="53"/>
      <c r="F499" s="53"/>
      <c r="G499" s="53"/>
      <c r="H499" s="111"/>
      <c r="I499" s="53"/>
      <c r="J499" s="53"/>
      <c r="K499" s="53"/>
      <c r="L499" s="53"/>
      <c r="M499" s="12"/>
      <c r="N499" s="12"/>
    </row>
    <row r="500">
      <c r="A500" s="108" t="s">
        <v>34</v>
      </c>
      <c r="B500" s="109">
        <f>N493/M493</f>
        <v>0.25</v>
      </c>
      <c r="C500" s="110">
        <f>B501</f>
        <v>0.2380952381</v>
      </c>
      <c r="D500" s="110">
        <f>B502</f>
        <v>0.243902439</v>
      </c>
      <c r="E500" s="53"/>
      <c r="F500" s="53"/>
      <c r="G500" s="53"/>
      <c r="H500" s="111"/>
      <c r="I500" s="53"/>
      <c r="J500" s="53"/>
      <c r="K500" s="53"/>
      <c r="L500" s="53"/>
      <c r="M500" s="12"/>
      <c r="N500" s="12"/>
    </row>
    <row r="501">
      <c r="A501" s="108" t="s">
        <v>35</v>
      </c>
      <c r="B501" s="109">
        <f>G493/F493</f>
        <v>0.2380952381</v>
      </c>
      <c r="C501" s="53"/>
      <c r="D501" s="53"/>
      <c r="E501" s="53"/>
      <c r="F501" s="53"/>
      <c r="G501" s="53"/>
      <c r="H501" s="111"/>
      <c r="I501" s="53"/>
      <c r="J501" s="53"/>
      <c r="K501" s="53"/>
      <c r="L501" s="53"/>
      <c r="M501" s="12"/>
      <c r="N501" s="12"/>
    </row>
    <row r="502">
      <c r="A502" s="112" t="s">
        <v>36</v>
      </c>
      <c r="B502" s="113">
        <f>2*B500*B501/(B500+B501)</f>
        <v>0.243902439</v>
      </c>
      <c r="C502" s="53"/>
      <c r="D502" s="53"/>
      <c r="E502" s="53"/>
      <c r="F502" s="53"/>
      <c r="G502" s="53"/>
      <c r="H502" s="111"/>
      <c r="I502" s="53"/>
      <c r="J502" s="53"/>
      <c r="K502" s="53"/>
      <c r="L502" s="53"/>
      <c r="M502" s="12"/>
      <c r="N502" s="12"/>
    </row>
    <row r="503">
      <c r="A503" s="111"/>
      <c r="B503" s="53"/>
      <c r="C503" s="53"/>
      <c r="D503" s="53"/>
      <c r="E503" s="53"/>
      <c r="F503" s="53"/>
      <c r="G503" s="53"/>
      <c r="H503" s="111"/>
      <c r="I503" s="53"/>
      <c r="J503" s="53"/>
      <c r="K503" s="53"/>
      <c r="L503" s="53"/>
      <c r="M503" s="12"/>
      <c r="N503" s="12"/>
    </row>
    <row r="504">
      <c r="A504" s="114" t="s">
        <v>37</v>
      </c>
      <c r="B504" s="59" t="s">
        <v>38</v>
      </c>
      <c r="C504" s="59" t="s">
        <v>39</v>
      </c>
      <c r="D504" s="115" t="s">
        <v>40</v>
      </c>
      <c r="E504" s="59" t="s">
        <v>41</v>
      </c>
      <c r="F504" s="59" t="s">
        <v>42</v>
      </c>
      <c r="G504" s="59" t="s">
        <v>43</v>
      </c>
      <c r="H504" s="107"/>
      <c r="I504" s="59" t="s">
        <v>38</v>
      </c>
      <c r="J504" s="59" t="s">
        <v>39</v>
      </c>
      <c r="K504" s="59" t="s">
        <v>40</v>
      </c>
      <c r="L504" s="59" t="s">
        <v>41</v>
      </c>
      <c r="M504" s="12" t="s">
        <v>42</v>
      </c>
      <c r="N504" s="12" t="s">
        <v>43</v>
      </c>
    </row>
    <row r="505">
      <c r="A505" s="111" t="s">
        <v>376</v>
      </c>
      <c r="B505" s="80">
        <v>1.0</v>
      </c>
      <c r="C505" s="80"/>
      <c r="D505" s="80">
        <v>2.0</v>
      </c>
      <c r="E505" s="80"/>
      <c r="F505" s="53"/>
      <c r="G505" s="53"/>
      <c r="H505" s="111"/>
      <c r="I505" s="80"/>
      <c r="J505" s="80"/>
      <c r="K505" s="80"/>
      <c r="L505" s="80"/>
      <c r="M505" s="12"/>
      <c r="N505" s="12"/>
    </row>
    <row r="506">
      <c r="A506" s="122" t="s">
        <v>997</v>
      </c>
      <c r="B506" s="80">
        <v>1.0</v>
      </c>
      <c r="C506" s="80">
        <v>1.0</v>
      </c>
      <c r="D506" s="80">
        <v>4.0</v>
      </c>
      <c r="E506" s="80"/>
      <c r="F506" s="53"/>
      <c r="G506" s="53"/>
      <c r="H506" s="122" t="s">
        <v>998</v>
      </c>
      <c r="I506" s="80">
        <v>1.0</v>
      </c>
      <c r="J506" s="80">
        <v>1.0</v>
      </c>
      <c r="K506" s="80">
        <v>2.0</v>
      </c>
      <c r="L506" s="80"/>
      <c r="M506" s="12"/>
      <c r="N506" s="12"/>
    </row>
    <row r="507">
      <c r="A507" s="111"/>
      <c r="B507" s="53"/>
      <c r="C507" s="53"/>
      <c r="D507" s="53"/>
      <c r="E507" s="53"/>
      <c r="F507" s="53"/>
      <c r="G507" s="53"/>
      <c r="H507" s="122" t="s">
        <v>379</v>
      </c>
      <c r="I507" s="81">
        <v>1.0</v>
      </c>
      <c r="J507" s="81"/>
      <c r="K507" s="81">
        <v>3.0</v>
      </c>
      <c r="L507" s="81"/>
      <c r="M507" s="12"/>
      <c r="N507" s="12"/>
    </row>
    <row r="508">
      <c r="A508" s="111"/>
      <c r="B508" s="53"/>
      <c r="C508" s="53"/>
      <c r="D508" s="53"/>
      <c r="E508" s="53"/>
      <c r="F508" s="53"/>
      <c r="G508" s="53"/>
      <c r="H508" s="122" t="s">
        <v>999</v>
      </c>
      <c r="I508" s="81">
        <v>1.0</v>
      </c>
      <c r="J508" s="53"/>
      <c r="K508" s="81">
        <v>5.0</v>
      </c>
      <c r="L508" s="81">
        <v>2.5</v>
      </c>
      <c r="M508" s="12"/>
      <c r="N508" s="12"/>
    </row>
    <row r="509">
      <c r="A509" s="111"/>
      <c r="B509" s="53"/>
      <c r="C509" s="53"/>
      <c r="D509" s="53"/>
      <c r="E509" s="53"/>
      <c r="F509" s="53"/>
      <c r="G509" s="53"/>
      <c r="H509" s="122" t="s">
        <v>381</v>
      </c>
      <c r="I509" s="81">
        <v>1.0</v>
      </c>
      <c r="J509" s="53"/>
      <c r="K509" s="81">
        <v>4.0</v>
      </c>
      <c r="L509" s="53"/>
      <c r="M509" s="12"/>
      <c r="N509" s="12"/>
    </row>
    <row r="510">
      <c r="A510" s="114" t="s">
        <v>52</v>
      </c>
      <c r="B510" s="73"/>
      <c r="C510" s="73"/>
      <c r="D510" s="73"/>
      <c r="E510" s="73"/>
      <c r="F510" s="73"/>
      <c r="G510" s="73"/>
      <c r="H510" s="114"/>
      <c r="I510" s="73"/>
      <c r="J510" s="73"/>
      <c r="K510" s="73"/>
      <c r="L510" s="73"/>
      <c r="M510" s="159"/>
      <c r="N510" s="159"/>
    </row>
    <row r="511">
      <c r="A511" s="125" t="s">
        <v>382</v>
      </c>
      <c r="B511" s="80">
        <v>1.0</v>
      </c>
      <c r="C511" s="80"/>
      <c r="D511" s="134"/>
      <c r="E511" s="75"/>
      <c r="F511" s="53"/>
      <c r="G511" s="53"/>
      <c r="H511" s="122"/>
      <c r="I511" s="80"/>
      <c r="J511" s="80"/>
      <c r="K511" s="75"/>
      <c r="L511" s="75"/>
      <c r="M511" s="12"/>
      <c r="N511" s="12"/>
    </row>
    <row r="512">
      <c r="A512" s="125" t="s">
        <v>1000</v>
      </c>
      <c r="B512" s="80">
        <v>1.0</v>
      </c>
      <c r="C512" s="80">
        <v>1.0</v>
      </c>
      <c r="D512" s="80">
        <v>4.0</v>
      </c>
      <c r="E512" s="80">
        <v>2.5</v>
      </c>
      <c r="F512" s="53"/>
      <c r="G512" s="53"/>
      <c r="H512" s="125" t="s">
        <v>1001</v>
      </c>
      <c r="I512" s="81">
        <v>1.0</v>
      </c>
      <c r="J512" s="81">
        <v>1.0</v>
      </c>
      <c r="K512" s="81">
        <v>2.0</v>
      </c>
      <c r="L512" s="81">
        <v>1.5</v>
      </c>
      <c r="M512" s="12"/>
      <c r="N512" s="12"/>
    </row>
    <row r="513">
      <c r="A513" s="125"/>
      <c r="B513" s="80"/>
      <c r="C513" s="80"/>
      <c r="D513" s="80"/>
      <c r="E513" s="80"/>
      <c r="F513" s="53"/>
      <c r="G513" s="53"/>
      <c r="H513" s="125" t="s">
        <v>385</v>
      </c>
      <c r="I513" s="81">
        <v>1.0</v>
      </c>
      <c r="J513" s="81"/>
      <c r="K513" s="81">
        <v>2.0</v>
      </c>
      <c r="L513" s="81"/>
      <c r="M513" s="12"/>
      <c r="N513" s="12"/>
    </row>
    <row r="514">
      <c r="A514" s="125"/>
      <c r="B514" s="80"/>
      <c r="C514" s="80"/>
      <c r="D514" s="80"/>
      <c r="E514" s="80"/>
      <c r="F514" s="53"/>
      <c r="G514" s="53"/>
      <c r="H514" s="125" t="s">
        <v>386</v>
      </c>
      <c r="I514" s="81">
        <v>1.0</v>
      </c>
      <c r="J514" s="81"/>
      <c r="K514" s="81">
        <v>5.0</v>
      </c>
      <c r="L514" s="81"/>
      <c r="M514" s="12"/>
      <c r="N514" s="12"/>
    </row>
    <row r="515">
      <c r="A515" s="118" t="s">
        <v>387</v>
      </c>
      <c r="B515" s="80">
        <v>1.0</v>
      </c>
      <c r="C515" s="80">
        <v>1.0</v>
      </c>
      <c r="D515" s="80"/>
      <c r="E515" s="75"/>
      <c r="F515" s="53"/>
      <c r="G515" s="53"/>
      <c r="H515" s="125" t="s">
        <v>1002</v>
      </c>
      <c r="I515" s="81">
        <v>1.0</v>
      </c>
      <c r="J515" s="81">
        <v>1.0</v>
      </c>
      <c r="K515" s="81">
        <v>1.0</v>
      </c>
      <c r="L515" s="81"/>
      <c r="M515" s="12"/>
      <c r="N515" s="12"/>
    </row>
    <row r="516">
      <c r="A516" s="111"/>
      <c r="B516" s="75"/>
      <c r="C516" s="80"/>
      <c r="D516" s="80"/>
      <c r="E516" s="80"/>
      <c r="F516" s="53"/>
      <c r="G516" s="53"/>
      <c r="H516" s="111"/>
      <c r="I516" s="81"/>
      <c r="J516" s="81"/>
      <c r="K516" s="81"/>
      <c r="L516" s="81"/>
      <c r="M516" s="12"/>
      <c r="N516" s="12"/>
    </row>
    <row r="517">
      <c r="A517" s="118" t="s">
        <v>389</v>
      </c>
      <c r="B517" s="80">
        <v>1.0</v>
      </c>
      <c r="C517" s="80">
        <v>1.0</v>
      </c>
      <c r="D517" s="80"/>
      <c r="E517" s="80"/>
      <c r="F517" s="53"/>
      <c r="G517" s="53"/>
      <c r="H517" s="122" t="s">
        <v>1003</v>
      </c>
      <c r="I517" s="80">
        <v>1.0</v>
      </c>
      <c r="J517" s="80">
        <v>1.0</v>
      </c>
      <c r="K517" s="80">
        <v>1.0</v>
      </c>
      <c r="L517" s="75"/>
      <c r="M517" s="12"/>
      <c r="N517" s="12"/>
    </row>
    <row r="518">
      <c r="A518" s="118" t="s">
        <v>391</v>
      </c>
      <c r="B518" s="80">
        <v>1.0</v>
      </c>
      <c r="C518" s="80">
        <v>1.0</v>
      </c>
      <c r="D518" s="80"/>
      <c r="E518" s="75"/>
      <c r="F518" s="53"/>
      <c r="G518" s="53"/>
      <c r="H518" s="125" t="s">
        <v>1004</v>
      </c>
      <c r="I518" s="80">
        <v>1.0</v>
      </c>
      <c r="J518" s="80">
        <v>1.0</v>
      </c>
      <c r="K518" s="80">
        <v>1.0</v>
      </c>
      <c r="L518" s="80"/>
      <c r="M518" s="12"/>
      <c r="N518" s="12"/>
    </row>
    <row r="519">
      <c r="A519" s="122" t="s">
        <v>1005</v>
      </c>
      <c r="B519" s="80">
        <v>1.0</v>
      </c>
      <c r="C519" s="80">
        <v>0.5</v>
      </c>
      <c r="D519" s="80">
        <v>3.0</v>
      </c>
      <c r="E519" s="80">
        <v>1.0</v>
      </c>
      <c r="F519" s="53"/>
      <c r="G519" s="53"/>
      <c r="H519" s="125" t="s">
        <v>1006</v>
      </c>
      <c r="I519" s="81">
        <v>1.0</v>
      </c>
      <c r="J519" s="81">
        <v>0.5</v>
      </c>
      <c r="K519" s="81">
        <v>3.0</v>
      </c>
      <c r="L519" s="81">
        <v>1.0</v>
      </c>
      <c r="M519" s="12"/>
      <c r="N519" s="12"/>
    </row>
    <row r="520">
      <c r="A520" s="122" t="s">
        <v>1007</v>
      </c>
      <c r="B520" s="80">
        <v>1.0</v>
      </c>
      <c r="C520" s="80">
        <v>0.5</v>
      </c>
      <c r="D520" s="80">
        <v>1.0</v>
      </c>
      <c r="E520" s="80">
        <v>1.0</v>
      </c>
      <c r="F520" s="53"/>
      <c r="G520" s="53"/>
      <c r="H520" s="125" t="s">
        <v>1008</v>
      </c>
      <c r="I520" s="81">
        <v>1.0</v>
      </c>
      <c r="J520" s="81">
        <v>0.5</v>
      </c>
      <c r="K520" s="81">
        <v>1.0</v>
      </c>
      <c r="L520" s="81">
        <v>1.0</v>
      </c>
      <c r="M520" s="12"/>
      <c r="N520" s="12"/>
    </row>
    <row r="521">
      <c r="A521" s="111" t="s">
        <v>397</v>
      </c>
      <c r="B521" s="80">
        <v>1.0</v>
      </c>
      <c r="C521" s="80"/>
      <c r="D521" s="80"/>
      <c r="E521" s="75"/>
      <c r="F521" s="53"/>
      <c r="G521" s="53"/>
      <c r="H521" s="111"/>
      <c r="I521" s="53"/>
      <c r="J521" s="53"/>
      <c r="K521" s="53"/>
      <c r="L521" s="53"/>
      <c r="M521" s="12"/>
      <c r="N521" s="12"/>
    </row>
    <row r="522">
      <c r="A522" s="127" t="s">
        <v>398</v>
      </c>
      <c r="B522" s="80">
        <v>1.0</v>
      </c>
      <c r="C522" s="80">
        <v>0.5</v>
      </c>
      <c r="D522" s="80"/>
      <c r="E522" s="75"/>
      <c r="F522" s="53"/>
      <c r="G522" s="53"/>
      <c r="I522" s="53"/>
      <c r="J522" s="53"/>
      <c r="K522" s="53"/>
      <c r="L522" s="53"/>
      <c r="M522" s="12"/>
      <c r="N522" s="12"/>
    </row>
    <row r="523">
      <c r="A523" s="127" t="s">
        <v>399</v>
      </c>
      <c r="B523" s="80">
        <v>1.0</v>
      </c>
      <c r="C523" s="80">
        <v>0.5</v>
      </c>
      <c r="D523" s="80"/>
      <c r="E523" s="75"/>
      <c r="F523" s="53"/>
      <c r="G523" s="53"/>
      <c r="H523" s="111"/>
      <c r="I523" s="53"/>
      <c r="J523" s="53"/>
      <c r="K523" s="53"/>
      <c r="L523" s="53"/>
      <c r="M523" s="12"/>
      <c r="N523" s="12"/>
    </row>
    <row r="524">
      <c r="A524" s="127" t="s">
        <v>400</v>
      </c>
      <c r="B524" s="80">
        <v>1.0</v>
      </c>
      <c r="C524" s="80">
        <v>0.5</v>
      </c>
      <c r="D524" s="80"/>
      <c r="E524" s="80"/>
      <c r="F524" s="53"/>
      <c r="G524" s="53"/>
      <c r="H524" s="125"/>
      <c r="I524" s="81"/>
      <c r="J524" s="81"/>
      <c r="K524" s="81"/>
      <c r="L524" s="81"/>
      <c r="M524" s="12"/>
      <c r="N524" s="12"/>
    </row>
    <row r="525">
      <c r="A525" s="127" t="s">
        <v>401</v>
      </c>
      <c r="B525" s="80">
        <v>1.0</v>
      </c>
      <c r="C525" s="80">
        <v>0.5</v>
      </c>
      <c r="D525" s="80"/>
      <c r="E525" s="75"/>
      <c r="F525" s="53"/>
      <c r="G525" s="53"/>
      <c r="H525" s="111"/>
      <c r="I525" s="75"/>
      <c r="J525" s="75"/>
      <c r="K525" s="75"/>
      <c r="L525" s="75"/>
      <c r="M525" s="12"/>
      <c r="N525" s="12"/>
    </row>
    <row r="526">
      <c r="A526" s="127" t="s">
        <v>1009</v>
      </c>
      <c r="B526" s="80">
        <v>1.0</v>
      </c>
      <c r="C526" s="80">
        <v>0.5</v>
      </c>
      <c r="D526" s="80"/>
      <c r="E526" s="75"/>
      <c r="F526" s="53"/>
      <c r="G526" s="53"/>
      <c r="H526" s="111"/>
      <c r="I526" s="75"/>
      <c r="J526" s="75"/>
      <c r="K526" s="75"/>
      <c r="L526" s="75"/>
      <c r="M526" s="12"/>
      <c r="N526" s="12"/>
    </row>
    <row r="527">
      <c r="A527" s="125" t="s">
        <v>1010</v>
      </c>
      <c r="B527" s="80">
        <v>1.0</v>
      </c>
      <c r="C527" s="80">
        <v>1.0</v>
      </c>
      <c r="D527" s="80">
        <v>2.0</v>
      </c>
      <c r="E527" s="80">
        <v>0.5</v>
      </c>
      <c r="F527" s="53"/>
      <c r="G527" s="53"/>
      <c r="H527" s="122" t="s">
        <v>1011</v>
      </c>
      <c r="I527" s="80">
        <v>1.0</v>
      </c>
      <c r="J527" s="80">
        <v>1.0</v>
      </c>
      <c r="K527" s="80">
        <v>2.0</v>
      </c>
      <c r="L527" s="80"/>
      <c r="M527" s="12"/>
      <c r="N527" s="12"/>
    </row>
    <row r="528">
      <c r="A528" s="118" t="s">
        <v>405</v>
      </c>
      <c r="B528" s="80">
        <v>1.0</v>
      </c>
      <c r="C528" s="80">
        <v>1.0</v>
      </c>
      <c r="D528" s="80"/>
      <c r="E528" s="75"/>
      <c r="F528" s="53"/>
      <c r="G528" s="53"/>
      <c r="H528" s="125" t="s">
        <v>1012</v>
      </c>
      <c r="I528" s="80">
        <v>1.0</v>
      </c>
      <c r="J528" s="80">
        <v>1.0</v>
      </c>
      <c r="K528" s="80">
        <v>1.0</v>
      </c>
      <c r="L528" s="75"/>
      <c r="M528" s="12"/>
      <c r="N528" s="12"/>
    </row>
    <row r="529">
      <c r="A529" s="125" t="s">
        <v>1013</v>
      </c>
      <c r="B529" s="80">
        <v>1.0</v>
      </c>
      <c r="C529" s="81">
        <v>1.0</v>
      </c>
      <c r="D529" s="81">
        <v>3.0</v>
      </c>
      <c r="E529" s="81">
        <v>2.5</v>
      </c>
      <c r="F529" s="53"/>
      <c r="G529" s="53"/>
      <c r="H529" s="125" t="s">
        <v>1014</v>
      </c>
      <c r="I529" s="81">
        <v>1.0</v>
      </c>
      <c r="J529" s="81">
        <v>1.0</v>
      </c>
      <c r="K529" s="81">
        <v>3.0</v>
      </c>
      <c r="L529" s="81">
        <v>2.0</v>
      </c>
      <c r="M529" s="12"/>
      <c r="N529" s="12"/>
    </row>
    <row r="530">
      <c r="A530" s="111"/>
      <c r="B530" s="80"/>
      <c r="C530" s="81"/>
      <c r="D530" s="81"/>
      <c r="E530" s="53"/>
      <c r="F530" s="53"/>
      <c r="G530" s="53"/>
      <c r="H530" s="122" t="s">
        <v>409</v>
      </c>
      <c r="I530" s="81">
        <v>1.0</v>
      </c>
      <c r="J530" s="81"/>
      <c r="K530" s="81">
        <v>2.0</v>
      </c>
      <c r="L530" s="53"/>
      <c r="M530" s="12"/>
      <c r="N530" s="12"/>
    </row>
    <row r="531">
      <c r="A531" s="111"/>
      <c r="B531" s="53"/>
      <c r="C531" s="53"/>
      <c r="D531" s="53"/>
      <c r="E531" s="53"/>
      <c r="F531" s="53"/>
      <c r="G531" s="53"/>
      <c r="H531" s="139" t="s">
        <v>410</v>
      </c>
      <c r="I531" s="81">
        <v>1.0</v>
      </c>
      <c r="J531" s="81">
        <v>0.5</v>
      </c>
      <c r="K531" s="81">
        <v>2.0</v>
      </c>
      <c r="L531" s="81">
        <v>1.0</v>
      </c>
      <c r="M531" s="12"/>
      <c r="N531" s="12"/>
    </row>
    <row r="532">
      <c r="A532" s="114" t="s">
        <v>79</v>
      </c>
      <c r="B532" s="59"/>
      <c r="C532" s="59"/>
      <c r="D532" s="59"/>
      <c r="E532" s="59"/>
      <c r="F532" s="59"/>
      <c r="G532" s="59"/>
      <c r="H532" s="107"/>
      <c r="I532" s="59"/>
      <c r="J532" s="59"/>
      <c r="K532" s="59"/>
      <c r="L532" s="59"/>
      <c r="M532" s="12"/>
      <c r="N532" s="12"/>
    </row>
    <row r="533">
      <c r="A533" s="111" t="s">
        <v>411</v>
      </c>
      <c r="B533" s="53"/>
      <c r="C533" s="53"/>
      <c r="D533" s="53"/>
      <c r="E533" s="53"/>
      <c r="F533" s="80">
        <v>1.0</v>
      </c>
      <c r="G533" s="80"/>
      <c r="H533" s="122" t="s">
        <v>1015</v>
      </c>
      <c r="I533" s="53"/>
      <c r="J533" s="53"/>
      <c r="K533" s="53"/>
      <c r="L533" s="53"/>
      <c r="M533" s="137">
        <v>1.0</v>
      </c>
      <c r="N533" s="137"/>
    </row>
    <row r="534">
      <c r="A534" s="127" t="s">
        <v>412</v>
      </c>
      <c r="B534" s="53"/>
      <c r="C534" s="53"/>
      <c r="D534" s="53"/>
      <c r="E534" s="53"/>
      <c r="F534" s="80">
        <v>1.0</v>
      </c>
      <c r="G534" s="80">
        <v>0.5</v>
      </c>
      <c r="H534" s="139" t="s">
        <v>1016</v>
      </c>
      <c r="I534" s="53"/>
      <c r="J534" s="53"/>
      <c r="K534" s="53"/>
      <c r="L534" s="53"/>
      <c r="M534" s="137">
        <v>1.0</v>
      </c>
      <c r="N534" s="137">
        <v>0.5</v>
      </c>
    </row>
    <row r="535">
      <c r="A535" s="127" t="s">
        <v>413</v>
      </c>
      <c r="B535" s="53"/>
      <c r="C535" s="53"/>
      <c r="D535" s="53"/>
      <c r="E535" s="53"/>
      <c r="F535" s="80">
        <v>1.0</v>
      </c>
      <c r="G535" s="81">
        <v>0.5</v>
      </c>
      <c r="H535" s="139" t="s">
        <v>1017</v>
      </c>
      <c r="I535" s="53"/>
      <c r="J535" s="53"/>
      <c r="K535" s="53"/>
      <c r="L535" s="53"/>
      <c r="M535" s="137">
        <v>1.0</v>
      </c>
      <c r="N535" s="138">
        <v>0.5</v>
      </c>
    </row>
    <row r="536">
      <c r="A536" s="111" t="s">
        <v>414</v>
      </c>
      <c r="B536" s="53"/>
      <c r="C536" s="53"/>
      <c r="D536" s="53"/>
      <c r="E536" s="53"/>
      <c r="F536" s="80">
        <v>1.0</v>
      </c>
      <c r="G536" s="80"/>
      <c r="H536" s="111"/>
      <c r="I536" s="53"/>
      <c r="J536" s="53"/>
      <c r="K536" s="53"/>
      <c r="L536" s="53"/>
      <c r="M536" s="137"/>
      <c r="N536" s="138"/>
    </row>
    <row r="537">
      <c r="A537" s="111" t="s">
        <v>415</v>
      </c>
      <c r="B537" s="53"/>
      <c r="C537" s="53"/>
      <c r="D537" s="53"/>
      <c r="E537" s="53"/>
      <c r="F537" s="80">
        <v>1.0</v>
      </c>
      <c r="G537" s="80"/>
      <c r="H537" s="111"/>
      <c r="I537" s="53"/>
      <c r="J537" s="53"/>
      <c r="K537" s="53"/>
      <c r="L537" s="53"/>
      <c r="M537" s="137"/>
      <c r="N537" s="137"/>
    </row>
    <row r="538">
      <c r="A538" s="118" t="s">
        <v>416</v>
      </c>
      <c r="B538" s="53"/>
      <c r="C538" s="53"/>
      <c r="D538" s="53"/>
      <c r="E538" s="53"/>
      <c r="F538" s="80">
        <v>1.0</v>
      </c>
      <c r="G538" s="80">
        <v>1.0</v>
      </c>
      <c r="H538" s="121" t="s">
        <v>416</v>
      </c>
      <c r="I538" s="53"/>
      <c r="J538" s="53"/>
      <c r="K538" s="53"/>
      <c r="L538" s="53"/>
      <c r="M538" s="137">
        <v>1.0</v>
      </c>
      <c r="N538" s="138">
        <v>1.0</v>
      </c>
    </row>
    <row r="539">
      <c r="A539" s="111" t="s">
        <v>417</v>
      </c>
      <c r="B539" s="53"/>
      <c r="C539" s="53"/>
      <c r="D539" s="53"/>
      <c r="E539" s="53"/>
      <c r="F539" s="80">
        <v>1.0</v>
      </c>
      <c r="G539" s="80"/>
      <c r="H539" s="122"/>
      <c r="I539" s="53"/>
      <c r="J539" s="53"/>
      <c r="K539" s="53"/>
      <c r="L539" s="53"/>
      <c r="M539" s="137"/>
      <c r="N539" s="138"/>
    </row>
    <row r="540">
      <c r="A540" s="111"/>
      <c r="B540" s="53"/>
      <c r="C540" s="53"/>
      <c r="D540" s="53"/>
      <c r="E540" s="53"/>
      <c r="F540" s="80"/>
      <c r="G540" s="75"/>
      <c r="H540" s="122" t="s">
        <v>1018</v>
      </c>
      <c r="I540" s="53"/>
      <c r="J540" s="53"/>
      <c r="K540" s="53"/>
      <c r="L540" s="53"/>
      <c r="M540" s="137">
        <v>1.0</v>
      </c>
      <c r="N540" s="126"/>
    </row>
    <row r="541">
      <c r="A541" s="111" t="s">
        <v>418</v>
      </c>
      <c r="B541" s="53"/>
      <c r="C541" s="53"/>
      <c r="D541" s="53"/>
      <c r="E541" s="53"/>
      <c r="F541" s="80">
        <v>1.0</v>
      </c>
      <c r="G541" s="75"/>
      <c r="H541" s="111"/>
      <c r="I541" s="53"/>
      <c r="J541" s="53"/>
      <c r="K541" s="53"/>
      <c r="L541" s="53"/>
      <c r="M541" s="137"/>
      <c r="N541" s="138"/>
    </row>
    <row r="542">
      <c r="A542" s="118" t="s">
        <v>419</v>
      </c>
      <c r="B542" s="53"/>
      <c r="C542" s="53"/>
      <c r="D542" s="53"/>
      <c r="E542" s="53"/>
      <c r="F542" s="80">
        <v>1.0</v>
      </c>
      <c r="G542" s="80">
        <v>1.0</v>
      </c>
      <c r="H542" s="167" t="s">
        <v>1019</v>
      </c>
      <c r="I542" s="53"/>
      <c r="J542" s="53"/>
      <c r="K542" s="53"/>
      <c r="L542" s="53"/>
      <c r="M542" s="137">
        <v>1.0</v>
      </c>
      <c r="N542" s="137">
        <v>1.0</v>
      </c>
    </row>
    <row r="543">
      <c r="A543" s="118" t="s">
        <v>420</v>
      </c>
      <c r="B543" s="53"/>
      <c r="C543" s="53"/>
      <c r="D543" s="53"/>
      <c r="E543" s="53"/>
      <c r="F543" s="80">
        <v>1.0</v>
      </c>
      <c r="G543" s="81">
        <v>1.0</v>
      </c>
      <c r="H543" s="167" t="s">
        <v>1020</v>
      </c>
      <c r="I543" s="53"/>
      <c r="J543" s="53"/>
      <c r="K543" s="53"/>
      <c r="L543" s="53"/>
      <c r="M543" s="137">
        <v>1.0</v>
      </c>
      <c r="N543" s="138">
        <v>1.0</v>
      </c>
    </row>
    <row r="544">
      <c r="A544" s="111" t="s">
        <v>421</v>
      </c>
      <c r="B544" s="53"/>
      <c r="C544" s="53"/>
      <c r="D544" s="53"/>
      <c r="E544" s="53"/>
      <c r="F544" s="80">
        <v>1.0</v>
      </c>
      <c r="G544" s="53"/>
      <c r="H544" s="111"/>
      <c r="I544" s="53"/>
      <c r="J544" s="53"/>
      <c r="K544" s="53"/>
      <c r="L544" s="53"/>
      <c r="M544" s="137"/>
      <c r="N544" s="12"/>
    </row>
    <row r="545">
      <c r="A545" s="111" t="s">
        <v>422</v>
      </c>
      <c r="B545" s="53"/>
      <c r="C545" s="53"/>
      <c r="D545" s="53"/>
      <c r="E545" s="53"/>
      <c r="F545" s="80">
        <v>1.0</v>
      </c>
      <c r="G545" s="53"/>
      <c r="H545" s="111"/>
      <c r="I545" s="53"/>
      <c r="J545" s="53"/>
      <c r="K545" s="53"/>
      <c r="L545" s="53"/>
      <c r="M545" s="137"/>
      <c r="N545" s="12"/>
    </row>
    <row r="546">
      <c r="A546" s="111" t="s">
        <v>423</v>
      </c>
      <c r="B546" s="53"/>
      <c r="C546" s="53"/>
      <c r="D546" s="53"/>
      <c r="E546" s="53"/>
      <c r="F546" s="80">
        <v>1.0</v>
      </c>
      <c r="G546" s="53"/>
      <c r="H546" s="111"/>
      <c r="I546" s="53"/>
      <c r="J546" s="53"/>
      <c r="K546" s="53"/>
      <c r="L546" s="53"/>
      <c r="M546" s="137"/>
      <c r="N546" s="12"/>
    </row>
    <row r="547">
      <c r="A547" s="111" t="s">
        <v>424</v>
      </c>
      <c r="B547" s="53"/>
      <c r="C547" s="53"/>
      <c r="D547" s="53"/>
      <c r="E547" s="53"/>
      <c r="F547" s="80">
        <v>1.0</v>
      </c>
      <c r="G547" s="53"/>
      <c r="H547" s="111"/>
      <c r="I547" s="53"/>
      <c r="J547" s="53"/>
      <c r="K547" s="53"/>
      <c r="L547" s="53"/>
      <c r="M547" s="137"/>
      <c r="N547" s="12"/>
    </row>
    <row r="548">
      <c r="A548" s="111" t="s">
        <v>425</v>
      </c>
      <c r="B548" s="53"/>
      <c r="C548" s="53"/>
      <c r="D548" s="53"/>
      <c r="E548" s="53"/>
      <c r="F548" s="80">
        <v>1.0</v>
      </c>
      <c r="G548" s="53"/>
      <c r="H548" s="111"/>
      <c r="I548" s="53"/>
      <c r="J548" s="53"/>
      <c r="K548" s="53"/>
      <c r="L548" s="53"/>
      <c r="M548" s="137"/>
      <c r="N548" s="12"/>
    </row>
    <row r="549">
      <c r="A549" s="111"/>
      <c r="B549" s="53"/>
      <c r="C549" s="53"/>
      <c r="D549" s="53"/>
      <c r="E549" s="53"/>
      <c r="F549" s="80"/>
      <c r="G549" s="53"/>
      <c r="H549" s="4" t="s">
        <v>1021</v>
      </c>
      <c r="I549" s="53"/>
      <c r="J549" s="53"/>
      <c r="K549" s="53"/>
      <c r="L549" s="53"/>
      <c r="M549" s="137">
        <v>1.0</v>
      </c>
      <c r="N549" s="138"/>
    </row>
    <row r="550">
      <c r="A550" s="111"/>
      <c r="B550" s="53"/>
      <c r="C550" s="53"/>
      <c r="D550" s="53"/>
      <c r="E550" s="53"/>
      <c r="F550" s="80"/>
      <c r="G550" s="53"/>
      <c r="H550" s="4" t="s">
        <v>1022</v>
      </c>
      <c r="I550" s="53"/>
      <c r="J550" s="53"/>
      <c r="K550" s="53"/>
      <c r="L550" s="53"/>
      <c r="M550" s="137">
        <v>1.0</v>
      </c>
      <c r="N550" s="138"/>
    </row>
    <row r="551">
      <c r="A551" s="111"/>
      <c r="B551" s="53"/>
      <c r="C551" s="53"/>
      <c r="D551" s="53"/>
      <c r="E551" s="53"/>
      <c r="F551" s="80"/>
      <c r="G551" s="75"/>
      <c r="H551" s="111"/>
      <c r="I551" s="53"/>
      <c r="J551" s="53"/>
      <c r="K551" s="53"/>
      <c r="L551" s="53"/>
      <c r="M551" s="137"/>
      <c r="N551" s="126"/>
    </row>
    <row r="552">
      <c r="A552" s="111" t="s">
        <v>426</v>
      </c>
      <c r="B552" s="53"/>
      <c r="C552" s="53"/>
      <c r="D552" s="53"/>
      <c r="E552" s="53"/>
      <c r="F552" s="80">
        <v>1.0</v>
      </c>
      <c r="G552" s="75"/>
      <c r="H552" s="111"/>
      <c r="I552" s="53"/>
      <c r="J552" s="53"/>
      <c r="K552" s="53"/>
      <c r="L552" s="53"/>
      <c r="M552" s="137"/>
      <c r="N552" s="12"/>
    </row>
    <row r="553">
      <c r="A553" s="127" t="s">
        <v>427</v>
      </c>
      <c r="B553" s="53"/>
      <c r="C553" s="53"/>
      <c r="D553" s="53"/>
      <c r="E553" s="53"/>
      <c r="F553" s="80">
        <v>1.0</v>
      </c>
      <c r="G553" s="80">
        <v>0.5</v>
      </c>
      <c r="H553" s="139" t="s">
        <v>1023</v>
      </c>
      <c r="I553" s="53"/>
      <c r="J553" s="53"/>
      <c r="K553" s="53"/>
      <c r="L553" s="53"/>
      <c r="M553" s="137">
        <v>1.0</v>
      </c>
      <c r="N553" s="138">
        <v>0.5</v>
      </c>
    </row>
    <row r="554">
      <c r="A554" s="111"/>
      <c r="B554" s="53"/>
      <c r="C554" s="53"/>
      <c r="D554" s="53"/>
      <c r="E554" s="53"/>
      <c r="F554" s="80"/>
      <c r="G554" s="80"/>
      <c r="H554" s="122" t="s">
        <v>716</v>
      </c>
      <c r="I554" s="53"/>
      <c r="J554" s="53"/>
      <c r="K554" s="53"/>
      <c r="L554" s="53"/>
      <c r="M554" s="137">
        <v>1.0</v>
      </c>
      <c r="N554" s="138"/>
    </row>
    <row r="555">
      <c r="A555" s="111" t="s">
        <v>428</v>
      </c>
      <c r="B555" s="53"/>
      <c r="C555" s="53"/>
      <c r="D555" s="53"/>
      <c r="E555" s="53"/>
      <c r="F555" s="80">
        <v>1.0</v>
      </c>
      <c r="G555" s="75"/>
      <c r="H555" s="111"/>
      <c r="I555" s="53"/>
      <c r="J555" s="53"/>
      <c r="K555" s="53"/>
      <c r="L555" s="53"/>
      <c r="M555" s="137"/>
      <c r="N555" s="126"/>
    </row>
    <row r="556">
      <c r="A556" s="111" t="s">
        <v>429</v>
      </c>
      <c r="B556" s="53"/>
      <c r="C556" s="53"/>
      <c r="D556" s="53"/>
      <c r="E556" s="53"/>
      <c r="F556" s="80">
        <v>1.0</v>
      </c>
      <c r="G556" s="81"/>
      <c r="H556" s="111"/>
      <c r="I556" s="53"/>
      <c r="J556" s="53"/>
      <c r="K556" s="53"/>
      <c r="L556" s="53"/>
      <c r="M556" s="137"/>
      <c r="N556" s="137"/>
    </row>
    <row r="557">
      <c r="A557" s="111"/>
      <c r="B557" s="53"/>
      <c r="C557" s="53"/>
      <c r="D557" s="53"/>
      <c r="E557" s="53"/>
      <c r="F557" s="80"/>
      <c r="G557" s="81"/>
      <c r="H557" s="111"/>
      <c r="I557" s="53"/>
      <c r="J557" s="53"/>
      <c r="K557" s="53"/>
      <c r="L557" s="53"/>
      <c r="M557" s="137"/>
      <c r="N557" s="137"/>
    </row>
    <row r="558">
      <c r="A558" s="127" t="s">
        <v>430</v>
      </c>
      <c r="B558" s="53"/>
      <c r="C558" s="53"/>
      <c r="D558" s="53"/>
      <c r="E558" s="53"/>
      <c r="F558" s="80">
        <v>1.0</v>
      </c>
      <c r="G558" s="80">
        <v>0.5</v>
      </c>
      <c r="H558" s="139" t="s">
        <v>1024</v>
      </c>
      <c r="I558" s="53"/>
      <c r="J558" s="53"/>
      <c r="K558" s="53"/>
      <c r="L558" s="53"/>
      <c r="M558" s="137">
        <v>1.0</v>
      </c>
      <c r="N558" s="137">
        <v>0.5</v>
      </c>
    </row>
    <row r="559">
      <c r="A559" s="111"/>
      <c r="B559" s="53"/>
      <c r="C559" s="53"/>
      <c r="D559" s="53"/>
      <c r="E559" s="53"/>
      <c r="F559" s="80"/>
      <c r="G559" s="75"/>
      <c r="H559" s="111"/>
      <c r="I559" s="53"/>
      <c r="J559" s="53"/>
      <c r="K559" s="53"/>
      <c r="L559" s="53"/>
      <c r="M559" s="137"/>
      <c r="N559" s="138"/>
    </row>
    <row r="560">
      <c r="A560" s="111" t="s">
        <v>431</v>
      </c>
      <c r="B560" s="53"/>
      <c r="C560" s="53"/>
      <c r="D560" s="53"/>
      <c r="E560" s="53"/>
      <c r="F560" s="80">
        <v>1.0</v>
      </c>
      <c r="G560" s="75"/>
      <c r="H560" s="111"/>
      <c r="I560" s="53"/>
      <c r="J560" s="53"/>
      <c r="K560" s="53"/>
      <c r="L560" s="53"/>
      <c r="M560" s="137"/>
      <c r="N560" s="126"/>
    </row>
    <row r="561">
      <c r="A561" s="111"/>
      <c r="B561" s="53"/>
      <c r="C561" s="53"/>
      <c r="D561" s="53"/>
      <c r="E561" s="53"/>
      <c r="F561" s="80"/>
      <c r="G561" s="75"/>
      <c r="H561" s="122" t="s">
        <v>1025</v>
      </c>
      <c r="I561" s="53"/>
      <c r="J561" s="53"/>
      <c r="K561" s="53"/>
      <c r="L561" s="53"/>
      <c r="M561" s="137">
        <v>1.0</v>
      </c>
      <c r="N561" s="138"/>
    </row>
    <row r="562">
      <c r="A562" s="111"/>
      <c r="B562" s="53"/>
      <c r="C562" s="53"/>
      <c r="D562" s="53"/>
      <c r="E562" s="53"/>
      <c r="F562" s="53"/>
      <c r="G562" s="53"/>
      <c r="H562" s="122" t="s">
        <v>1026</v>
      </c>
      <c r="I562" s="53"/>
      <c r="J562" s="53"/>
      <c r="K562" s="53"/>
      <c r="L562" s="53"/>
      <c r="M562" s="137">
        <v>1.0</v>
      </c>
      <c r="N562" s="126"/>
    </row>
    <row r="563">
      <c r="A563" s="111"/>
      <c r="B563" s="53"/>
      <c r="C563" s="53"/>
      <c r="D563" s="53"/>
      <c r="E563" s="53"/>
      <c r="F563" s="53"/>
      <c r="G563" s="53"/>
      <c r="H563" s="122" t="s">
        <v>1027</v>
      </c>
      <c r="I563" s="53"/>
      <c r="J563" s="53"/>
      <c r="K563" s="53"/>
      <c r="L563" s="53"/>
      <c r="M563" s="137">
        <v>1.0</v>
      </c>
      <c r="N563" s="126"/>
    </row>
    <row r="564">
      <c r="A564" s="111"/>
      <c r="B564" s="53"/>
      <c r="C564" s="53"/>
      <c r="D564" s="53"/>
      <c r="E564" s="53"/>
      <c r="F564" s="53"/>
      <c r="G564" s="53"/>
      <c r="H564" s="122" t="s">
        <v>1028</v>
      </c>
      <c r="I564" s="53"/>
      <c r="J564" s="53"/>
      <c r="K564" s="53"/>
      <c r="L564" s="53"/>
      <c r="M564" s="137">
        <v>1.0</v>
      </c>
      <c r="N564" s="126"/>
    </row>
    <row r="565">
      <c r="A565" s="111"/>
      <c r="B565" s="53"/>
      <c r="C565" s="53"/>
      <c r="D565" s="53"/>
      <c r="E565" s="53"/>
      <c r="F565" s="53"/>
      <c r="G565" s="53"/>
      <c r="H565" s="122" t="s">
        <v>1029</v>
      </c>
      <c r="I565" s="53"/>
      <c r="J565" s="53"/>
      <c r="K565" s="53"/>
      <c r="L565" s="53"/>
      <c r="M565" s="137">
        <v>1.0</v>
      </c>
      <c r="N565" s="126"/>
    </row>
    <row r="566">
      <c r="A566" s="111"/>
      <c r="B566" s="53"/>
      <c r="C566" s="53"/>
      <c r="D566" s="53"/>
      <c r="E566" s="53"/>
      <c r="F566" s="53"/>
      <c r="G566" s="53"/>
      <c r="H566" s="122" t="s">
        <v>1030</v>
      </c>
      <c r="I566" s="53"/>
      <c r="J566" s="53"/>
      <c r="K566" s="53"/>
      <c r="L566" s="53"/>
      <c r="M566" s="137">
        <v>1.0</v>
      </c>
      <c r="N566" s="126"/>
    </row>
    <row r="567">
      <c r="A567" s="111"/>
      <c r="B567" s="53"/>
      <c r="C567" s="53"/>
      <c r="D567" s="53"/>
      <c r="E567" s="53"/>
      <c r="F567" s="53"/>
      <c r="G567" s="53"/>
      <c r="H567" s="122" t="s">
        <v>1031</v>
      </c>
      <c r="I567" s="53"/>
      <c r="J567" s="53"/>
      <c r="K567" s="53"/>
      <c r="L567" s="53"/>
      <c r="M567" s="137">
        <v>1.0</v>
      </c>
      <c r="N567" s="126"/>
    </row>
    <row r="568">
      <c r="A568" s="111"/>
      <c r="B568" s="53"/>
      <c r="C568" s="53"/>
      <c r="D568" s="53"/>
      <c r="E568" s="53"/>
      <c r="F568" s="53"/>
      <c r="G568" s="53"/>
      <c r="H568" s="122" t="s">
        <v>1032</v>
      </c>
      <c r="I568" s="53"/>
      <c r="J568" s="53"/>
      <c r="K568" s="53"/>
      <c r="L568" s="53"/>
      <c r="M568" s="137">
        <v>1.0</v>
      </c>
      <c r="N568" s="126"/>
    </row>
    <row r="569">
      <c r="A569" s="111"/>
      <c r="B569" s="53"/>
      <c r="C569" s="53"/>
      <c r="D569" s="53"/>
      <c r="E569" s="53"/>
      <c r="F569" s="53"/>
      <c r="G569" s="53"/>
      <c r="H569" s="122"/>
      <c r="I569" s="53"/>
      <c r="J569" s="53"/>
      <c r="K569" s="53"/>
      <c r="L569" s="53"/>
      <c r="M569" s="126"/>
      <c r="N569" s="126"/>
    </row>
    <row r="570">
      <c r="A570" s="101" t="s">
        <v>102</v>
      </c>
      <c r="B570" s="101" t="s">
        <v>102</v>
      </c>
      <c r="C570" s="101" t="s">
        <v>102</v>
      </c>
      <c r="D570" s="101" t="s">
        <v>102</v>
      </c>
      <c r="E570" s="101" t="s">
        <v>102</v>
      </c>
      <c r="F570" s="101" t="s">
        <v>102</v>
      </c>
      <c r="G570" s="101" t="s">
        <v>102</v>
      </c>
      <c r="H570" s="101" t="s">
        <v>102</v>
      </c>
      <c r="I570" s="101" t="s">
        <v>102</v>
      </c>
      <c r="J570" s="101" t="s">
        <v>102</v>
      </c>
      <c r="K570" s="101" t="s">
        <v>102</v>
      </c>
      <c r="L570" s="101" t="s">
        <v>102</v>
      </c>
      <c r="M570" s="131" t="s">
        <v>102</v>
      </c>
      <c r="N570" s="131" t="s">
        <v>102</v>
      </c>
    </row>
    <row r="571">
      <c r="A571" s="102"/>
      <c r="B571" s="3"/>
      <c r="C571" s="3"/>
      <c r="D571" s="3"/>
      <c r="E571" s="3"/>
      <c r="F571" s="3"/>
      <c r="G571" s="3"/>
      <c r="H571" s="102"/>
      <c r="I571" s="3"/>
      <c r="J571" s="3"/>
      <c r="K571" s="3"/>
      <c r="L571" s="3"/>
    </row>
    <row r="572">
      <c r="A572" s="102"/>
      <c r="B572" s="3"/>
      <c r="C572" s="3"/>
      <c r="D572" s="3"/>
      <c r="E572" s="3"/>
      <c r="F572" s="3"/>
      <c r="G572" s="3"/>
      <c r="H572" s="102"/>
      <c r="I572" s="3"/>
      <c r="J572" s="3"/>
      <c r="K572" s="3"/>
      <c r="L572" s="3"/>
    </row>
    <row r="573">
      <c r="A573" s="103" t="s">
        <v>432</v>
      </c>
      <c r="B573" s="59" t="s">
        <v>38</v>
      </c>
      <c r="C573" s="59" t="s">
        <v>39</v>
      </c>
      <c r="D573" s="115" t="s">
        <v>40</v>
      </c>
      <c r="E573" s="59" t="s">
        <v>41</v>
      </c>
      <c r="F573" s="59" t="s">
        <v>42</v>
      </c>
      <c r="G573" s="59" t="s">
        <v>43</v>
      </c>
      <c r="H573" s="107"/>
      <c r="I573" s="59" t="s">
        <v>38</v>
      </c>
      <c r="J573" s="59" t="s">
        <v>39</v>
      </c>
      <c r="K573" s="59" t="s">
        <v>40</v>
      </c>
      <c r="L573" s="59" t="s">
        <v>41</v>
      </c>
      <c r="M573" s="12" t="s">
        <v>42</v>
      </c>
      <c r="N573" s="12" t="s">
        <v>43</v>
      </c>
    </row>
    <row r="574">
      <c r="A574" s="106" t="s">
        <v>27</v>
      </c>
      <c r="B574" s="50">
        <f t="shared" ref="B574:G574" si="23">sumUpToRowWithEnd(B585:B1145)</f>
        <v>18</v>
      </c>
      <c r="C574" s="50">
        <f t="shared" si="23"/>
        <v>12</v>
      </c>
      <c r="D574" s="50">
        <f t="shared" si="23"/>
        <v>32</v>
      </c>
      <c r="E574" s="50">
        <f t="shared" si="23"/>
        <v>22</v>
      </c>
      <c r="F574" s="50">
        <f t="shared" si="23"/>
        <v>22</v>
      </c>
      <c r="G574" s="50">
        <f t="shared" si="23"/>
        <v>5.5</v>
      </c>
      <c r="H574" s="107"/>
      <c r="I574" s="50">
        <f t="shared" ref="I574:N574" si="24">sumUpToRowWithEnd(I585:I1145)</f>
        <v>17</v>
      </c>
      <c r="J574" s="50">
        <f t="shared" si="24"/>
        <v>13</v>
      </c>
      <c r="K574" s="50">
        <f t="shared" si="24"/>
        <v>53</v>
      </c>
      <c r="L574" s="50">
        <f t="shared" si="24"/>
        <v>23</v>
      </c>
      <c r="M574" s="126">
        <f t="shared" si="24"/>
        <v>33</v>
      </c>
      <c r="N574" s="126">
        <f t="shared" si="24"/>
        <v>8</v>
      </c>
    </row>
    <row r="575">
      <c r="A575" s="108" t="s">
        <v>28</v>
      </c>
      <c r="B575" s="109">
        <f>J574/I574</f>
        <v>0.7647058824</v>
      </c>
      <c r="C575" s="110">
        <f>B576</f>
        <v>0.6666666667</v>
      </c>
      <c r="D575" s="110">
        <f>B577</f>
        <v>0.7123287671</v>
      </c>
      <c r="E575" s="53"/>
      <c r="F575" s="53"/>
      <c r="G575" s="53"/>
      <c r="H575" s="111"/>
      <c r="I575" s="53"/>
      <c r="J575" s="53"/>
      <c r="K575" s="53"/>
      <c r="L575" s="53"/>
      <c r="M575" s="12"/>
      <c r="N575" s="12"/>
    </row>
    <row r="576">
      <c r="A576" s="108" t="s">
        <v>29</v>
      </c>
      <c r="B576" s="109">
        <f>C574/B574</f>
        <v>0.6666666667</v>
      </c>
      <c r="C576" s="53"/>
      <c r="D576" s="53"/>
      <c r="E576" s="53"/>
      <c r="F576" s="53"/>
      <c r="G576" s="53"/>
      <c r="H576" s="111"/>
      <c r="I576" s="53"/>
      <c r="J576" s="53"/>
      <c r="K576" s="53"/>
      <c r="L576" s="53"/>
      <c r="M576" s="12"/>
      <c r="N576" s="12"/>
    </row>
    <row r="577">
      <c r="A577" s="108" t="s">
        <v>30</v>
      </c>
      <c r="B577" s="109">
        <f>2*B575*B576/(B575+B576)</f>
        <v>0.7123287671</v>
      </c>
      <c r="C577" s="53"/>
      <c r="D577" s="53"/>
      <c r="E577" s="53"/>
      <c r="F577" s="53"/>
      <c r="G577" s="53"/>
      <c r="H577" s="111"/>
      <c r="I577" s="53"/>
      <c r="J577" s="53"/>
      <c r="K577" s="53"/>
      <c r="L577" s="53"/>
      <c r="M577" s="12"/>
      <c r="N577" s="12"/>
    </row>
    <row r="578">
      <c r="A578" s="108" t="s">
        <v>31</v>
      </c>
      <c r="B578" s="109">
        <f>L574/K574</f>
        <v>0.4339622642</v>
      </c>
      <c r="C578" s="110">
        <f>B579</f>
        <v>0.6875</v>
      </c>
      <c r="D578" s="110">
        <f>B580</f>
        <v>0.5320715037</v>
      </c>
      <c r="E578" s="53"/>
      <c r="F578" s="53"/>
      <c r="G578" s="53"/>
      <c r="H578" s="111"/>
      <c r="I578" s="53"/>
      <c r="J578" s="53"/>
      <c r="K578" s="53"/>
      <c r="L578" s="53"/>
      <c r="M578" s="12"/>
      <c r="N578" s="12"/>
    </row>
    <row r="579">
      <c r="A579" s="108" t="s">
        <v>32</v>
      </c>
      <c r="B579" s="109">
        <f>E574/D574</f>
        <v>0.6875</v>
      </c>
      <c r="C579" s="53"/>
      <c r="D579" s="53"/>
      <c r="E579" s="53"/>
      <c r="F579" s="53"/>
      <c r="G579" s="53"/>
      <c r="H579" s="111"/>
      <c r="I579" s="53"/>
      <c r="J579" s="53"/>
      <c r="K579" s="53"/>
      <c r="L579" s="53"/>
      <c r="M579" s="12"/>
      <c r="N579" s="12"/>
    </row>
    <row r="580">
      <c r="A580" s="108" t="s">
        <v>33</v>
      </c>
      <c r="B580" s="109">
        <f>2*B578*B579/(B578+B579)</f>
        <v>0.5320715037</v>
      </c>
      <c r="C580" s="53"/>
      <c r="D580" s="53"/>
      <c r="E580" s="53"/>
      <c r="F580" s="53"/>
      <c r="G580" s="53"/>
      <c r="H580" s="111"/>
      <c r="I580" s="53"/>
      <c r="J580" s="53"/>
      <c r="K580" s="53"/>
      <c r="L580" s="53"/>
      <c r="M580" s="12"/>
      <c r="N580" s="12"/>
    </row>
    <row r="581">
      <c r="A581" s="108" t="s">
        <v>34</v>
      </c>
      <c r="B581" s="109">
        <f>N574/M574</f>
        <v>0.2424242424</v>
      </c>
      <c r="C581" s="110">
        <f>B582</f>
        <v>0.25</v>
      </c>
      <c r="D581" s="110">
        <f>B583</f>
        <v>0.2461538462</v>
      </c>
      <c r="E581" s="53"/>
      <c r="F581" s="53"/>
      <c r="G581" s="53"/>
      <c r="H581" s="111"/>
      <c r="I581" s="53"/>
      <c r="J581" s="53"/>
      <c r="K581" s="53"/>
      <c r="L581" s="53"/>
      <c r="M581" s="12"/>
      <c r="N581" s="12"/>
    </row>
    <row r="582">
      <c r="A582" s="108" t="s">
        <v>35</v>
      </c>
      <c r="B582" s="109">
        <f>G574/F574</f>
        <v>0.25</v>
      </c>
      <c r="C582" s="53"/>
      <c r="D582" s="53"/>
      <c r="E582" s="53"/>
      <c r="F582" s="53"/>
      <c r="G582" s="53"/>
      <c r="H582" s="111"/>
      <c r="I582" s="53"/>
      <c r="J582" s="53"/>
      <c r="K582" s="53"/>
      <c r="L582" s="53"/>
      <c r="M582" s="12"/>
      <c r="N582" s="12"/>
    </row>
    <row r="583">
      <c r="A583" s="112" t="s">
        <v>36</v>
      </c>
      <c r="B583" s="113">
        <f>2*B581*B582/(B581+B582)</f>
        <v>0.2461538462</v>
      </c>
      <c r="C583" s="53"/>
      <c r="D583" s="53"/>
      <c r="E583" s="53"/>
      <c r="F583" s="53"/>
      <c r="G583" s="53"/>
      <c r="H583" s="111"/>
      <c r="I583" s="53"/>
      <c r="J583" s="53"/>
      <c r="K583" s="53"/>
      <c r="L583" s="53"/>
      <c r="M583" s="12"/>
      <c r="N583" s="12"/>
    </row>
    <row r="584">
      <c r="A584" s="111"/>
      <c r="B584" s="53"/>
      <c r="C584" s="53"/>
      <c r="D584" s="53"/>
      <c r="E584" s="53"/>
      <c r="F584" s="53"/>
      <c r="G584" s="53"/>
      <c r="H584" s="111"/>
      <c r="I584" s="53"/>
      <c r="J584" s="53"/>
      <c r="K584" s="53"/>
      <c r="L584" s="53"/>
      <c r="M584" s="12"/>
      <c r="N584" s="12"/>
    </row>
    <row r="585">
      <c r="A585" s="114" t="s">
        <v>37</v>
      </c>
      <c r="B585" s="59" t="s">
        <v>38</v>
      </c>
      <c r="C585" s="59" t="s">
        <v>39</v>
      </c>
      <c r="D585" s="115" t="s">
        <v>40</v>
      </c>
      <c r="E585" s="59" t="s">
        <v>41</v>
      </c>
      <c r="F585" s="59" t="s">
        <v>42</v>
      </c>
      <c r="G585" s="59" t="s">
        <v>43</v>
      </c>
      <c r="H585" s="107"/>
      <c r="I585" s="59" t="s">
        <v>38</v>
      </c>
      <c r="J585" s="59" t="s">
        <v>39</v>
      </c>
      <c r="K585" s="59" t="s">
        <v>40</v>
      </c>
      <c r="L585" s="59" t="s">
        <v>41</v>
      </c>
      <c r="M585" s="12" t="s">
        <v>42</v>
      </c>
      <c r="N585" s="12" t="s">
        <v>43</v>
      </c>
      <c r="O585" s="133" t="s">
        <v>433</v>
      </c>
    </row>
    <row r="586">
      <c r="A586" s="121" t="s">
        <v>1033</v>
      </c>
      <c r="B586" s="80">
        <v>1.0</v>
      </c>
      <c r="C586" s="80">
        <v>1.0</v>
      </c>
      <c r="D586" s="80">
        <v>3.0</v>
      </c>
      <c r="E586" s="80">
        <v>3.0</v>
      </c>
      <c r="F586" s="53"/>
      <c r="G586" s="53"/>
      <c r="H586" s="124" t="s">
        <v>435</v>
      </c>
      <c r="I586" s="80">
        <v>1.0</v>
      </c>
      <c r="J586" s="80">
        <v>1.0</v>
      </c>
      <c r="K586" s="80">
        <v>3.0</v>
      </c>
      <c r="L586" s="80">
        <v>3.0</v>
      </c>
      <c r="M586" s="12"/>
      <c r="N586" s="12"/>
    </row>
    <row r="587">
      <c r="A587" s="122" t="s">
        <v>1034</v>
      </c>
      <c r="B587" s="80">
        <v>1.0</v>
      </c>
      <c r="C587" s="80">
        <v>1.0</v>
      </c>
      <c r="D587" s="80">
        <v>6.0</v>
      </c>
      <c r="E587" s="80">
        <v>3.5</v>
      </c>
      <c r="F587" s="53"/>
      <c r="G587" s="53"/>
      <c r="H587" s="121" t="s">
        <v>437</v>
      </c>
      <c r="I587" s="80">
        <v>1.0</v>
      </c>
      <c r="J587" s="80">
        <v>1.0</v>
      </c>
      <c r="K587" s="80">
        <v>2.0</v>
      </c>
      <c r="L587" s="80">
        <v>2.0</v>
      </c>
      <c r="M587" s="12"/>
      <c r="N587" s="12"/>
    </row>
    <row r="588">
      <c r="A588" s="121" t="s">
        <v>1035</v>
      </c>
      <c r="B588" s="80">
        <v>1.0</v>
      </c>
      <c r="C588" s="80">
        <v>1.0</v>
      </c>
      <c r="D588" s="80">
        <v>2.0</v>
      </c>
      <c r="E588" s="80">
        <v>2.0</v>
      </c>
      <c r="F588" s="53"/>
      <c r="G588" s="53"/>
      <c r="H588" s="124" t="s">
        <v>439</v>
      </c>
      <c r="I588" s="80">
        <v>1.0</v>
      </c>
      <c r="J588" s="80">
        <v>1.0</v>
      </c>
      <c r="K588" s="80">
        <v>2.0</v>
      </c>
      <c r="L588" s="80">
        <v>2.0</v>
      </c>
      <c r="M588" s="12"/>
      <c r="N588" s="12"/>
    </row>
    <row r="589">
      <c r="A589" s="111"/>
      <c r="B589" s="53"/>
      <c r="C589" s="53"/>
      <c r="D589" s="53"/>
      <c r="E589" s="53"/>
      <c r="F589" s="53"/>
      <c r="G589" s="53"/>
      <c r="H589" s="122" t="s">
        <v>1036</v>
      </c>
      <c r="I589" s="81">
        <v>1.0</v>
      </c>
      <c r="J589" s="81">
        <v>0.5</v>
      </c>
      <c r="K589" s="81">
        <v>2.0</v>
      </c>
      <c r="L589" s="81">
        <v>1.0</v>
      </c>
      <c r="M589" s="12"/>
      <c r="N589" s="12"/>
    </row>
    <row r="590">
      <c r="A590" s="111"/>
      <c r="B590" s="53"/>
      <c r="C590" s="53"/>
      <c r="D590" s="53"/>
      <c r="E590" s="53"/>
      <c r="F590" s="53"/>
      <c r="G590" s="53"/>
      <c r="H590" s="111"/>
      <c r="I590" s="53"/>
      <c r="J590" s="53"/>
      <c r="K590" s="53"/>
      <c r="L590" s="53"/>
      <c r="M590" s="12"/>
      <c r="N590" s="12"/>
    </row>
    <row r="591">
      <c r="A591" s="114" t="s">
        <v>52</v>
      </c>
      <c r="B591" s="73"/>
      <c r="C591" s="73"/>
      <c r="D591" s="73"/>
      <c r="E591" s="73"/>
      <c r="F591" s="73"/>
      <c r="G591" s="73"/>
      <c r="H591" s="114"/>
      <c r="I591" s="73"/>
      <c r="J591" s="73"/>
      <c r="K591" s="73"/>
      <c r="L591" s="73"/>
      <c r="M591" s="159"/>
      <c r="N591" s="159"/>
    </row>
    <row r="592">
      <c r="A592" s="129" t="s">
        <v>441</v>
      </c>
      <c r="B592" s="80">
        <v>1.0</v>
      </c>
      <c r="C592" s="80"/>
      <c r="D592" s="134"/>
      <c r="E592" s="75"/>
      <c r="F592" s="53"/>
      <c r="G592" s="53"/>
      <c r="H592" s="130"/>
      <c r="I592" s="80"/>
      <c r="J592" s="80"/>
      <c r="K592" s="75"/>
      <c r="L592" s="75"/>
      <c r="M592" s="12"/>
      <c r="N592" s="12"/>
    </row>
    <row r="593">
      <c r="A593" s="118" t="s">
        <v>442</v>
      </c>
      <c r="B593" s="80">
        <v>1.0</v>
      </c>
      <c r="C593" s="80">
        <v>1.0</v>
      </c>
      <c r="D593" s="134"/>
      <c r="E593" s="75"/>
      <c r="F593" s="53"/>
      <c r="G593" s="53"/>
      <c r="H593" s="125" t="s">
        <v>1037</v>
      </c>
      <c r="I593" s="80">
        <v>1.0</v>
      </c>
      <c r="J593" s="80">
        <v>1.0</v>
      </c>
      <c r="K593" s="80">
        <v>1.0</v>
      </c>
      <c r="L593" s="80"/>
      <c r="M593" s="12"/>
      <c r="N593" s="12"/>
    </row>
    <row r="594">
      <c r="A594" s="111"/>
      <c r="B594" s="75"/>
      <c r="C594" s="80"/>
      <c r="D594" s="80"/>
      <c r="E594" s="75"/>
      <c r="F594" s="53"/>
      <c r="G594" s="53"/>
      <c r="H594" s="111"/>
      <c r="I594" s="81"/>
      <c r="J594" s="81"/>
      <c r="K594" s="81"/>
      <c r="L594" s="81"/>
      <c r="M594" s="12"/>
      <c r="N594" s="12"/>
    </row>
    <row r="595">
      <c r="A595" s="122" t="s">
        <v>1038</v>
      </c>
      <c r="B595" s="80">
        <v>1.0</v>
      </c>
      <c r="C595" s="80">
        <v>1.0</v>
      </c>
      <c r="D595" s="80">
        <v>2.0</v>
      </c>
      <c r="E595" s="80">
        <v>1.5</v>
      </c>
      <c r="F595" s="53"/>
      <c r="G595" s="53"/>
      <c r="H595" s="125" t="s">
        <v>1039</v>
      </c>
      <c r="I595" s="81">
        <v>1.0</v>
      </c>
      <c r="J595" s="81">
        <v>1.0</v>
      </c>
      <c r="K595" s="81">
        <v>4.0</v>
      </c>
      <c r="L595" s="81">
        <v>1.0</v>
      </c>
      <c r="M595" s="12"/>
      <c r="N595" s="12"/>
    </row>
    <row r="596">
      <c r="A596" s="122"/>
      <c r="B596" s="80"/>
      <c r="C596" s="80"/>
      <c r="D596" s="80"/>
      <c r="E596" s="80"/>
      <c r="F596" s="53"/>
      <c r="G596" s="53"/>
      <c r="H596" s="128" t="s">
        <v>446</v>
      </c>
      <c r="I596" s="81">
        <v>1.0</v>
      </c>
      <c r="J596" s="81">
        <v>0.5</v>
      </c>
      <c r="K596" s="81">
        <v>1.0</v>
      </c>
      <c r="L596" s="81">
        <v>0.5</v>
      </c>
      <c r="M596" s="12"/>
      <c r="N596" s="12"/>
    </row>
    <row r="597">
      <c r="A597" s="121" t="s">
        <v>1040</v>
      </c>
      <c r="B597" s="80">
        <v>1.0</v>
      </c>
      <c r="C597" s="80">
        <v>1.0</v>
      </c>
      <c r="D597" s="80">
        <v>2.0</v>
      </c>
      <c r="E597" s="80">
        <v>2.0</v>
      </c>
      <c r="F597" s="53"/>
      <c r="G597" s="53"/>
      <c r="H597" s="124" t="s">
        <v>448</v>
      </c>
      <c r="I597" s="80">
        <v>1.0</v>
      </c>
      <c r="J597" s="80">
        <v>1.0</v>
      </c>
      <c r="K597" s="80">
        <v>2.0</v>
      </c>
      <c r="L597" s="80">
        <v>2.0</v>
      </c>
      <c r="M597" s="12"/>
      <c r="N597" s="12"/>
    </row>
    <row r="598">
      <c r="A598" s="122" t="s">
        <v>1041</v>
      </c>
      <c r="B598" s="80">
        <v>1.0</v>
      </c>
      <c r="C598" s="80">
        <v>1.0</v>
      </c>
      <c r="D598" s="80">
        <v>2.0</v>
      </c>
      <c r="E598" s="80">
        <v>0.5</v>
      </c>
      <c r="F598" s="53"/>
      <c r="G598" s="53"/>
      <c r="H598" s="122" t="s">
        <v>1042</v>
      </c>
      <c r="I598" s="80">
        <v>1.0</v>
      </c>
      <c r="J598" s="80">
        <v>1.0</v>
      </c>
      <c r="K598" s="80">
        <v>3.0</v>
      </c>
      <c r="L598" s="80">
        <v>1.5</v>
      </c>
      <c r="M598" s="12"/>
      <c r="N598" s="12"/>
    </row>
    <row r="599">
      <c r="A599" s="122" t="s">
        <v>1043</v>
      </c>
      <c r="B599" s="80">
        <v>1.0</v>
      </c>
      <c r="C599" s="80">
        <v>1.0</v>
      </c>
      <c r="D599" s="80">
        <v>3.0</v>
      </c>
      <c r="E599" s="80">
        <v>3.0</v>
      </c>
      <c r="F599" s="53"/>
      <c r="G599" s="53"/>
      <c r="H599" s="122" t="s">
        <v>1044</v>
      </c>
      <c r="I599" s="81">
        <v>1.0</v>
      </c>
      <c r="J599" s="81">
        <v>1.0</v>
      </c>
      <c r="K599" s="81">
        <v>5.0</v>
      </c>
      <c r="L599" s="81">
        <v>3.0</v>
      </c>
      <c r="M599" s="12"/>
      <c r="N599" s="12"/>
    </row>
    <row r="600">
      <c r="A600" s="127" t="s">
        <v>453</v>
      </c>
      <c r="B600" s="80">
        <v>1.0</v>
      </c>
      <c r="C600" s="80">
        <v>0.5</v>
      </c>
      <c r="D600" s="80"/>
      <c r="E600" s="75"/>
      <c r="F600" s="53"/>
      <c r="G600" s="53"/>
      <c r="H600" s="130" t="s">
        <v>1045</v>
      </c>
      <c r="I600" s="81">
        <v>1.0</v>
      </c>
      <c r="J600" s="81">
        <v>0.5</v>
      </c>
      <c r="K600" s="81">
        <v>6.0</v>
      </c>
      <c r="L600" s="81">
        <v>0.5</v>
      </c>
      <c r="M600" s="12"/>
      <c r="N600" s="12"/>
    </row>
    <row r="601">
      <c r="A601" s="140" t="s">
        <v>455</v>
      </c>
      <c r="B601" s="80">
        <v>1.0</v>
      </c>
      <c r="C601" s="80">
        <v>0.5</v>
      </c>
      <c r="D601" s="80"/>
      <c r="E601" s="75"/>
      <c r="F601" s="53"/>
      <c r="G601" s="53"/>
      <c r="H601" s="125"/>
      <c r="I601" s="81"/>
      <c r="J601" s="81"/>
      <c r="K601" s="81"/>
      <c r="L601" s="81"/>
      <c r="M601" s="12"/>
      <c r="N601" s="12"/>
    </row>
    <row r="602">
      <c r="A602" s="127" t="s">
        <v>456</v>
      </c>
      <c r="B602" s="80">
        <v>1.0</v>
      </c>
      <c r="C602" s="80">
        <v>0.5</v>
      </c>
      <c r="D602" s="80"/>
      <c r="E602" s="80"/>
      <c r="F602" s="53"/>
      <c r="G602" s="53"/>
      <c r="H602" s="129"/>
      <c r="I602" s="81"/>
      <c r="J602" s="81"/>
      <c r="K602" s="81"/>
      <c r="L602" s="81"/>
      <c r="M602" s="12"/>
      <c r="N602" s="12"/>
    </row>
    <row r="603">
      <c r="A603" s="111" t="s">
        <v>457</v>
      </c>
      <c r="B603" s="80">
        <v>1.0</v>
      </c>
      <c r="C603" s="80"/>
      <c r="D603" s="80"/>
      <c r="E603" s="75"/>
      <c r="F603" s="53"/>
      <c r="G603" s="53"/>
      <c r="H603" s="122"/>
      <c r="I603" s="75"/>
      <c r="J603" s="75"/>
      <c r="K603" s="75"/>
      <c r="L603" s="75"/>
      <c r="M603" s="12"/>
      <c r="N603" s="12"/>
    </row>
    <row r="604">
      <c r="A604" s="111" t="s">
        <v>458</v>
      </c>
      <c r="B604" s="80">
        <v>1.0</v>
      </c>
      <c r="C604" s="80"/>
      <c r="D604" s="80"/>
      <c r="E604" s="75"/>
      <c r="F604" s="53"/>
      <c r="G604" s="53"/>
      <c r="H604" s="122"/>
      <c r="I604" s="80"/>
      <c r="J604" s="80"/>
      <c r="K604" s="80"/>
      <c r="L604" s="80"/>
      <c r="M604" s="12"/>
      <c r="N604" s="12"/>
    </row>
    <row r="605">
      <c r="A605" s="118" t="s">
        <v>459</v>
      </c>
      <c r="B605" s="80">
        <v>1.0</v>
      </c>
      <c r="C605" s="80">
        <v>1.0</v>
      </c>
      <c r="D605" s="80"/>
      <c r="E605" s="80"/>
      <c r="F605" s="53"/>
      <c r="G605" s="53"/>
      <c r="H605" s="122" t="s">
        <v>1046</v>
      </c>
      <c r="I605" s="80">
        <v>1.0</v>
      </c>
      <c r="J605" s="80">
        <v>1.0</v>
      </c>
      <c r="K605" s="80">
        <v>2.0</v>
      </c>
      <c r="L605" s="80">
        <v>0.5</v>
      </c>
      <c r="M605" s="12"/>
      <c r="N605" s="12"/>
    </row>
    <row r="606">
      <c r="A606" s="122" t="s">
        <v>1047</v>
      </c>
      <c r="B606" s="80">
        <v>1.0</v>
      </c>
      <c r="C606" s="80"/>
      <c r="D606" s="80">
        <v>5.0</v>
      </c>
      <c r="E606" s="80">
        <v>2.5</v>
      </c>
      <c r="F606" s="53"/>
      <c r="G606" s="53"/>
      <c r="H606" s="111"/>
      <c r="I606" s="75"/>
      <c r="J606" s="75"/>
      <c r="K606" s="75"/>
      <c r="L606" s="75"/>
      <c r="M606" s="12"/>
      <c r="N606" s="12"/>
    </row>
    <row r="607">
      <c r="A607" s="141" t="s">
        <v>462</v>
      </c>
      <c r="B607" s="80">
        <v>1.0</v>
      </c>
      <c r="C607" s="81">
        <v>0.5</v>
      </c>
      <c r="D607" s="81"/>
      <c r="E607" s="53"/>
      <c r="F607" s="53"/>
      <c r="G607" s="53"/>
      <c r="H607" s="122" t="s">
        <v>1048</v>
      </c>
      <c r="I607" s="81">
        <v>1.0</v>
      </c>
      <c r="J607" s="81">
        <v>0.5</v>
      </c>
      <c r="K607" s="81">
        <v>2.0</v>
      </c>
      <c r="L607" s="81"/>
      <c r="M607" s="12"/>
      <c r="N607" s="12"/>
    </row>
    <row r="608">
      <c r="A608" s="122" t="s">
        <v>1049</v>
      </c>
      <c r="B608" s="80">
        <v>1.0</v>
      </c>
      <c r="C608" s="81">
        <v>1.0</v>
      </c>
      <c r="D608" s="81">
        <v>7.0</v>
      </c>
      <c r="E608" s="81">
        <v>4.0</v>
      </c>
      <c r="F608" s="53"/>
      <c r="G608" s="53"/>
      <c r="H608" s="122" t="s">
        <v>1050</v>
      </c>
      <c r="I608" s="81">
        <v>1.0</v>
      </c>
      <c r="J608" s="81">
        <v>1.0</v>
      </c>
      <c r="K608" s="81">
        <v>11.0</v>
      </c>
      <c r="L608" s="81">
        <v>3.5</v>
      </c>
      <c r="M608" s="12"/>
      <c r="N608" s="12"/>
    </row>
    <row r="609">
      <c r="A609" s="111"/>
      <c r="B609" s="53"/>
      <c r="C609" s="53"/>
      <c r="D609" s="53"/>
      <c r="E609" s="53"/>
      <c r="F609" s="53"/>
      <c r="G609" s="53"/>
      <c r="H609" s="125" t="s">
        <v>466</v>
      </c>
      <c r="I609" s="81">
        <v>1.0</v>
      </c>
      <c r="J609" s="81"/>
      <c r="K609" s="81">
        <v>1.0</v>
      </c>
      <c r="L609" s="81"/>
      <c r="M609" s="12"/>
      <c r="N609" s="12"/>
    </row>
    <row r="610">
      <c r="A610" s="111"/>
      <c r="B610" s="53"/>
      <c r="C610" s="53"/>
      <c r="D610" s="53"/>
      <c r="E610" s="53"/>
      <c r="F610" s="53"/>
      <c r="G610" s="53"/>
      <c r="H610" s="130" t="s">
        <v>1051</v>
      </c>
      <c r="I610" s="81">
        <v>1.0</v>
      </c>
      <c r="J610" s="81">
        <v>0.5</v>
      </c>
      <c r="K610" s="81">
        <v>2.0</v>
      </c>
      <c r="L610" s="81">
        <v>0.5</v>
      </c>
      <c r="M610" s="12"/>
      <c r="N610" s="12"/>
    </row>
    <row r="611">
      <c r="A611" s="111"/>
      <c r="B611" s="53"/>
      <c r="C611" s="53"/>
      <c r="D611" s="53"/>
      <c r="E611" s="53"/>
      <c r="F611" s="53"/>
      <c r="G611" s="53"/>
      <c r="H611" s="139" t="s">
        <v>468</v>
      </c>
      <c r="I611" s="81">
        <v>1.0</v>
      </c>
      <c r="J611" s="81">
        <v>0.5</v>
      </c>
      <c r="K611" s="81">
        <v>4.0</v>
      </c>
      <c r="L611" s="81">
        <v>2.0</v>
      </c>
      <c r="M611" s="12"/>
      <c r="N611" s="12"/>
    </row>
    <row r="612">
      <c r="A612" s="114" t="s">
        <v>79</v>
      </c>
      <c r="B612" s="59"/>
      <c r="C612" s="59"/>
      <c r="D612" s="59"/>
      <c r="E612" s="59"/>
      <c r="F612" s="59"/>
      <c r="G612" s="59"/>
      <c r="H612" s="107"/>
      <c r="I612" s="59"/>
      <c r="J612" s="59"/>
      <c r="K612" s="59"/>
      <c r="L612" s="59"/>
      <c r="M612" s="12"/>
      <c r="N612" s="12"/>
    </row>
    <row r="613">
      <c r="A613" s="118" t="s">
        <v>469</v>
      </c>
      <c r="B613" s="53"/>
      <c r="C613" s="53"/>
      <c r="D613" s="53"/>
      <c r="E613" s="53"/>
      <c r="F613" s="80">
        <v>1.0</v>
      </c>
      <c r="G613" s="80">
        <v>1.0</v>
      </c>
      <c r="H613" s="121" t="s">
        <v>1052</v>
      </c>
      <c r="I613" s="53"/>
      <c r="J613" s="53"/>
      <c r="K613" s="53"/>
      <c r="L613" s="53"/>
      <c r="M613" s="137">
        <v>1.0</v>
      </c>
      <c r="N613" s="137">
        <v>1.0</v>
      </c>
    </row>
    <row r="614">
      <c r="A614" s="111" t="s">
        <v>470</v>
      </c>
      <c r="B614" s="53"/>
      <c r="C614" s="53"/>
      <c r="D614" s="53"/>
      <c r="E614" s="53"/>
      <c r="F614" s="80">
        <v>1.0</v>
      </c>
      <c r="G614" s="80"/>
      <c r="H614" s="122" t="s">
        <v>1053</v>
      </c>
      <c r="I614" s="53"/>
      <c r="J614" s="53"/>
      <c r="K614" s="53"/>
      <c r="L614" s="53"/>
      <c r="M614" s="137">
        <v>1.0</v>
      </c>
      <c r="N614" s="137"/>
    </row>
    <row r="615">
      <c r="A615" s="111" t="s">
        <v>471</v>
      </c>
      <c r="B615" s="53"/>
      <c r="C615" s="53"/>
      <c r="D615" s="53"/>
      <c r="E615" s="53"/>
      <c r="F615" s="80">
        <v>1.0</v>
      </c>
      <c r="G615" s="81"/>
      <c r="H615" s="120"/>
      <c r="I615" s="53"/>
      <c r="J615" s="53"/>
      <c r="K615" s="53"/>
      <c r="L615" s="53"/>
      <c r="M615" s="137"/>
      <c r="N615" s="138"/>
    </row>
    <row r="616">
      <c r="A616" s="127" t="s">
        <v>472</v>
      </c>
      <c r="B616" s="53"/>
      <c r="C616" s="53"/>
      <c r="D616" s="53"/>
      <c r="E616" s="53"/>
      <c r="F616" s="80">
        <v>1.0</v>
      </c>
      <c r="G616" s="80">
        <v>0.5</v>
      </c>
      <c r="H616" s="139" t="s">
        <v>1054</v>
      </c>
      <c r="I616" s="53"/>
      <c r="J616" s="53"/>
      <c r="K616" s="53"/>
      <c r="L616" s="53"/>
      <c r="M616" s="137">
        <v>1.0</v>
      </c>
      <c r="N616" s="138">
        <v>0.5</v>
      </c>
    </row>
    <row r="617">
      <c r="A617" s="111"/>
      <c r="B617" s="53"/>
      <c r="C617" s="53"/>
      <c r="D617" s="53"/>
      <c r="E617" s="53"/>
      <c r="F617" s="80"/>
      <c r="G617" s="80"/>
      <c r="H617" s="139" t="s">
        <v>1055</v>
      </c>
      <c r="I617" s="53"/>
      <c r="J617" s="53"/>
      <c r="K617" s="53"/>
      <c r="L617" s="53"/>
      <c r="M617" s="137">
        <v>1.0</v>
      </c>
      <c r="N617" s="138">
        <v>0.5</v>
      </c>
    </row>
    <row r="618">
      <c r="A618" s="111"/>
      <c r="B618" s="53"/>
      <c r="C618" s="53"/>
      <c r="D618" s="53"/>
      <c r="E618" s="53"/>
      <c r="F618" s="80"/>
      <c r="G618" s="80"/>
      <c r="H618" s="139" t="s">
        <v>1056</v>
      </c>
      <c r="I618" s="53"/>
      <c r="J618" s="53"/>
      <c r="K618" s="53"/>
      <c r="L618" s="53"/>
      <c r="M618" s="137">
        <v>1.0</v>
      </c>
      <c r="N618" s="138">
        <v>0.5</v>
      </c>
    </row>
    <row r="619">
      <c r="A619" s="128" t="s">
        <v>473</v>
      </c>
      <c r="B619" s="53"/>
      <c r="C619" s="53"/>
      <c r="D619" s="53"/>
      <c r="E619" s="53"/>
      <c r="F619" s="80">
        <v>1.0</v>
      </c>
      <c r="G619" s="80">
        <v>0.5</v>
      </c>
      <c r="H619" s="139" t="s">
        <v>1057</v>
      </c>
      <c r="I619" s="53"/>
      <c r="J619" s="53"/>
      <c r="K619" s="53"/>
      <c r="L619" s="53"/>
      <c r="M619" s="137">
        <v>1.0</v>
      </c>
      <c r="N619" s="137">
        <v>0.5</v>
      </c>
    </row>
    <row r="620">
      <c r="A620" s="125"/>
      <c r="B620" s="53"/>
      <c r="C620" s="53"/>
      <c r="D620" s="53"/>
      <c r="E620" s="53"/>
      <c r="F620" s="80"/>
      <c r="G620" s="80"/>
      <c r="H620" s="139" t="s">
        <v>1058</v>
      </c>
      <c r="I620" s="53"/>
      <c r="J620" s="53"/>
      <c r="K620" s="53"/>
      <c r="L620" s="53"/>
      <c r="M620" s="137">
        <v>1.0</v>
      </c>
      <c r="N620" s="137">
        <v>0.5</v>
      </c>
    </row>
    <row r="621">
      <c r="A621" s="125"/>
      <c r="B621" s="53"/>
      <c r="C621" s="53"/>
      <c r="D621" s="53"/>
      <c r="E621" s="53"/>
      <c r="F621" s="80"/>
      <c r="G621" s="80"/>
      <c r="H621" s="139" t="s">
        <v>1059</v>
      </c>
      <c r="I621" s="53"/>
      <c r="J621" s="53"/>
      <c r="K621" s="53"/>
      <c r="L621" s="53"/>
      <c r="M621" s="137">
        <v>1.0</v>
      </c>
      <c r="N621" s="137">
        <v>0.5</v>
      </c>
    </row>
    <row r="622">
      <c r="A622" s="111" t="s">
        <v>474</v>
      </c>
      <c r="B622" s="53"/>
      <c r="C622" s="53"/>
      <c r="D622" s="53"/>
      <c r="E622" s="53"/>
      <c r="F622" s="80">
        <v>1.0</v>
      </c>
      <c r="G622" s="80"/>
      <c r="H622" s="120"/>
      <c r="I622" s="53"/>
      <c r="J622" s="53"/>
      <c r="K622" s="53"/>
      <c r="L622" s="53"/>
      <c r="M622" s="137"/>
      <c r="N622" s="138"/>
    </row>
    <row r="623">
      <c r="A623" s="111" t="s">
        <v>475</v>
      </c>
      <c r="B623" s="53"/>
      <c r="C623" s="53"/>
      <c r="D623" s="53"/>
      <c r="E623" s="53"/>
      <c r="F623" s="80">
        <v>1.0</v>
      </c>
      <c r="G623" s="80"/>
      <c r="H623" s="122" t="s">
        <v>1060</v>
      </c>
      <c r="I623" s="53"/>
      <c r="J623" s="53"/>
      <c r="K623" s="53"/>
      <c r="L623" s="53"/>
      <c r="M623" s="137">
        <v>1.0</v>
      </c>
      <c r="N623" s="177"/>
    </row>
    <row r="624">
      <c r="A624" s="111" t="s">
        <v>476</v>
      </c>
      <c r="B624" s="53"/>
      <c r="C624" s="53"/>
      <c r="D624" s="53"/>
      <c r="E624" s="53"/>
      <c r="F624" s="80">
        <v>1.0</v>
      </c>
      <c r="G624" s="80"/>
      <c r="H624" s="122" t="s">
        <v>1061</v>
      </c>
      <c r="I624" s="53"/>
      <c r="J624" s="53"/>
      <c r="K624" s="53"/>
      <c r="L624" s="53"/>
      <c r="M624" s="137">
        <v>1.0</v>
      </c>
      <c r="N624" s="137"/>
    </row>
    <row r="625">
      <c r="A625" s="111" t="s">
        <v>477</v>
      </c>
      <c r="B625" s="53"/>
      <c r="C625" s="53"/>
      <c r="D625" s="53"/>
      <c r="E625" s="53"/>
      <c r="F625" s="80">
        <v>1.0</v>
      </c>
      <c r="G625" s="80"/>
      <c r="H625" s="120"/>
      <c r="I625" s="53"/>
      <c r="J625" s="53"/>
      <c r="K625" s="53"/>
      <c r="L625" s="53"/>
      <c r="M625" s="137"/>
      <c r="N625" s="138"/>
    </row>
    <row r="626">
      <c r="A626" s="111" t="s">
        <v>478</v>
      </c>
      <c r="B626" s="53"/>
      <c r="C626" s="53"/>
      <c r="D626" s="53"/>
      <c r="E626" s="53"/>
      <c r="F626" s="80">
        <v>1.0</v>
      </c>
      <c r="G626" s="80"/>
      <c r="H626" s="120"/>
      <c r="I626" s="53"/>
      <c r="J626" s="53"/>
      <c r="K626" s="53"/>
      <c r="L626" s="53"/>
      <c r="M626" s="137"/>
      <c r="N626" s="137"/>
    </row>
    <row r="627">
      <c r="A627" s="111"/>
      <c r="B627" s="53"/>
      <c r="C627" s="53"/>
      <c r="D627" s="53"/>
      <c r="E627" s="53"/>
      <c r="F627" s="80"/>
      <c r="G627" s="53"/>
      <c r="H627" s="111"/>
      <c r="I627" s="53"/>
      <c r="J627" s="53"/>
      <c r="K627" s="53"/>
      <c r="L627" s="53"/>
      <c r="M627" s="137"/>
      <c r="N627" s="12"/>
    </row>
    <row r="628">
      <c r="A628" s="111" t="s">
        <v>479</v>
      </c>
      <c r="B628" s="53"/>
      <c r="C628" s="53"/>
      <c r="D628" s="53"/>
      <c r="E628" s="53"/>
      <c r="F628" s="80">
        <v>1.0</v>
      </c>
      <c r="G628" s="80"/>
      <c r="H628" s="111"/>
      <c r="I628" s="53"/>
      <c r="J628" s="53"/>
      <c r="K628" s="53"/>
      <c r="L628" s="53"/>
      <c r="M628" s="137"/>
      <c r="N628" s="126"/>
    </row>
    <row r="629">
      <c r="A629" s="111"/>
      <c r="B629" s="53"/>
      <c r="C629" s="53"/>
      <c r="D629" s="53"/>
      <c r="E629" s="53"/>
      <c r="F629" s="80"/>
      <c r="G629" s="75"/>
      <c r="H629" s="111"/>
      <c r="I629" s="53"/>
      <c r="J629" s="53"/>
      <c r="K629" s="53"/>
      <c r="L629" s="53"/>
      <c r="M629" s="137"/>
      <c r="N629" s="138"/>
    </row>
    <row r="630">
      <c r="A630" s="118" t="s">
        <v>480</v>
      </c>
      <c r="B630" s="53"/>
      <c r="C630" s="53"/>
      <c r="D630" s="53"/>
      <c r="E630" s="53"/>
      <c r="F630" s="80">
        <v>1.0</v>
      </c>
      <c r="G630" s="80">
        <v>1.0</v>
      </c>
      <c r="H630" s="121" t="s">
        <v>1062</v>
      </c>
      <c r="I630" s="53"/>
      <c r="J630" s="53"/>
      <c r="K630" s="53"/>
      <c r="L630" s="53"/>
      <c r="M630" s="137">
        <v>1.0</v>
      </c>
      <c r="N630" s="138">
        <v>1.0</v>
      </c>
    </row>
    <row r="631">
      <c r="A631" s="118" t="s">
        <v>481</v>
      </c>
      <c r="B631" s="53"/>
      <c r="C631" s="53"/>
      <c r="D631" s="53"/>
      <c r="E631" s="53"/>
      <c r="F631" s="80">
        <v>1.0</v>
      </c>
      <c r="G631" s="80">
        <v>1.0</v>
      </c>
      <c r="H631" s="121" t="s">
        <v>1063</v>
      </c>
      <c r="I631" s="53"/>
      <c r="J631" s="53"/>
      <c r="K631" s="53"/>
      <c r="L631" s="53"/>
      <c r="M631" s="137">
        <v>1.0</v>
      </c>
      <c r="N631" s="137">
        <v>1.0</v>
      </c>
    </row>
    <row r="632">
      <c r="A632" s="111" t="s">
        <v>482</v>
      </c>
      <c r="B632" s="53"/>
      <c r="C632" s="53"/>
      <c r="D632" s="53"/>
      <c r="E632" s="53"/>
      <c r="F632" s="80">
        <v>1.0</v>
      </c>
      <c r="G632" s="81"/>
      <c r="H632" s="111"/>
      <c r="I632" s="53"/>
      <c r="J632" s="53"/>
      <c r="K632" s="53"/>
      <c r="L632" s="53"/>
      <c r="M632" s="137"/>
      <c r="N632" s="137"/>
    </row>
    <row r="633">
      <c r="A633" s="111" t="s">
        <v>483</v>
      </c>
      <c r="B633" s="53"/>
      <c r="C633" s="53"/>
      <c r="D633" s="53"/>
      <c r="E633" s="53"/>
      <c r="F633" s="80">
        <v>1.0</v>
      </c>
      <c r="G633" s="81"/>
      <c r="H633" s="111"/>
      <c r="I633" s="53"/>
      <c r="J633" s="53"/>
      <c r="K633" s="53"/>
      <c r="L633" s="53"/>
      <c r="M633" s="137"/>
      <c r="N633" s="137"/>
    </row>
    <row r="634">
      <c r="A634" s="111"/>
      <c r="B634" s="53"/>
      <c r="C634" s="53"/>
      <c r="D634" s="53"/>
      <c r="E634" s="53"/>
      <c r="F634" s="80"/>
      <c r="G634" s="81"/>
      <c r="H634" s="111"/>
      <c r="I634" s="53"/>
      <c r="J634" s="53"/>
      <c r="K634" s="53"/>
      <c r="L634" s="53"/>
      <c r="M634" s="137"/>
      <c r="N634" s="137"/>
    </row>
    <row r="635">
      <c r="A635" s="111" t="s">
        <v>484</v>
      </c>
      <c r="B635" s="53"/>
      <c r="C635" s="53"/>
      <c r="D635" s="53"/>
      <c r="E635" s="53"/>
      <c r="F635" s="80">
        <v>1.0</v>
      </c>
      <c r="G635" s="81"/>
      <c r="H635" s="111"/>
      <c r="I635" s="53"/>
      <c r="J635" s="53"/>
      <c r="K635" s="53"/>
      <c r="L635" s="53"/>
      <c r="M635" s="137"/>
      <c r="N635" s="137"/>
    </row>
    <row r="636">
      <c r="A636" s="111"/>
      <c r="B636" s="53"/>
      <c r="C636" s="53"/>
      <c r="D636" s="53"/>
      <c r="E636" s="53"/>
      <c r="F636" s="80"/>
      <c r="G636" s="81"/>
      <c r="H636" s="111"/>
      <c r="I636" s="53"/>
      <c r="J636" s="53"/>
      <c r="K636" s="53"/>
      <c r="L636" s="53"/>
      <c r="M636" s="137"/>
      <c r="N636" s="137"/>
    </row>
    <row r="637">
      <c r="A637" s="111" t="s">
        <v>485</v>
      </c>
      <c r="B637" s="53"/>
      <c r="C637" s="53"/>
      <c r="D637" s="53"/>
      <c r="E637" s="53"/>
      <c r="F637" s="80">
        <v>1.0</v>
      </c>
      <c r="G637" s="81"/>
      <c r="H637" s="111"/>
      <c r="I637" s="53"/>
      <c r="J637" s="53"/>
      <c r="K637" s="53"/>
      <c r="L637" s="53"/>
      <c r="M637" s="137"/>
      <c r="N637" s="137"/>
    </row>
    <row r="638">
      <c r="A638" s="111"/>
      <c r="B638" s="53"/>
      <c r="C638" s="53"/>
      <c r="D638" s="53"/>
      <c r="E638" s="53"/>
      <c r="F638" s="80"/>
      <c r="G638" s="75"/>
      <c r="H638" s="111"/>
      <c r="I638" s="53"/>
      <c r="J638" s="53"/>
      <c r="K638" s="53"/>
      <c r="L638" s="53"/>
      <c r="M638" s="126"/>
      <c r="N638" s="126"/>
    </row>
    <row r="639">
      <c r="A639" s="124" t="s">
        <v>486</v>
      </c>
      <c r="B639" s="53"/>
      <c r="C639" s="53"/>
      <c r="D639" s="53"/>
      <c r="E639" s="53"/>
      <c r="F639" s="80">
        <v>1.0</v>
      </c>
      <c r="G639" s="80">
        <v>1.0</v>
      </c>
      <c r="H639" s="121" t="s">
        <v>1064</v>
      </c>
      <c r="I639" s="53"/>
      <c r="J639" s="53"/>
      <c r="K639" s="53"/>
      <c r="L639" s="53"/>
      <c r="M639" s="137">
        <v>1.0</v>
      </c>
      <c r="N639" s="137">
        <v>1.0</v>
      </c>
    </row>
    <row r="640">
      <c r="A640" s="127" t="s">
        <v>487</v>
      </c>
      <c r="B640" s="53"/>
      <c r="C640" s="53"/>
      <c r="D640" s="53"/>
      <c r="E640" s="53"/>
      <c r="F640" s="80">
        <v>1.0</v>
      </c>
      <c r="G640" s="80">
        <v>0.5</v>
      </c>
      <c r="H640" s="139" t="s">
        <v>1065</v>
      </c>
      <c r="I640" s="53"/>
      <c r="J640" s="53"/>
      <c r="K640" s="53"/>
      <c r="L640" s="53"/>
      <c r="M640" s="137">
        <v>1.0</v>
      </c>
      <c r="N640" s="137">
        <v>0.5</v>
      </c>
    </row>
    <row r="641">
      <c r="A641" s="111"/>
      <c r="B641" s="53"/>
      <c r="C641" s="53"/>
      <c r="D641" s="53"/>
      <c r="E641" s="53"/>
      <c r="F641" s="80"/>
      <c r="G641" s="80"/>
      <c r="H641" s="139" t="s">
        <v>1066</v>
      </c>
      <c r="I641" s="53"/>
      <c r="J641" s="53"/>
      <c r="K641" s="53"/>
      <c r="L641" s="53"/>
      <c r="M641" s="137">
        <v>1.0</v>
      </c>
      <c r="N641" s="137">
        <v>0.5</v>
      </c>
    </row>
    <row r="642">
      <c r="A642" s="111" t="s">
        <v>488</v>
      </c>
      <c r="B642" s="53"/>
      <c r="C642" s="53"/>
      <c r="D642" s="53"/>
      <c r="E642" s="53"/>
      <c r="F642" s="80">
        <v>1.0</v>
      </c>
      <c r="G642" s="80"/>
      <c r="H642" s="111"/>
      <c r="I642" s="53"/>
      <c r="J642" s="53"/>
      <c r="K642" s="53"/>
      <c r="L642" s="53"/>
      <c r="M642" s="177"/>
      <c r="N642" s="177"/>
    </row>
    <row r="643">
      <c r="A643" s="111" t="s">
        <v>489</v>
      </c>
      <c r="B643" s="3"/>
      <c r="C643" s="53"/>
      <c r="D643" s="53"/>
      <c r="E643" s="53"/>
      <c r="F643" s="80">
        <v>1.0</v>
      </c>
      <c r="G643" s="80"/>
      <c r="H643" s="111"/>
      <c r="I643" s="53"/>
      <c r="J643" s="53"/>
      <c r="K643" s="53"/>
      <c r="L643" s="53"/>
      <c r="M643" s="12"/>
      <c r="N643" s="12"/>
    </row>
    <row r="644">
      <c r="A644" s="111" t="s">
        <v>490</v>
      </c>
      <c r="B644" s="53"/>
      <c r="C644" s="53"/>
      <c r="D644" s="53"/>
      <c r="E644" s="53"/>
      <c r="F644" s="80">
        <v>1.0</v>
      </c>
      <c r="G644" s="80"/>
      <c r="H644" s="111"/>
      <c r="I644" s="53"/>
      <c r="J644" s="53"/>
      <c r="K644" s="53"/>
      <c r="L644" s="53"/>
      <c r="M644" s="126"/>
      <c r="N644" s="126"/>
    </row>
    <row r="645">
      <c r="A645" s="111"/>
      <c r="B645" s="53"/>
      <c r="C645" s="53"/>
      <c r="D645" s="53"/>
      <c r="E645" s="53"/>
      <c r="F645" s="75"/>
      <c r="G645" s="75"/>
      <c r="H645" s="122" t="s">
        <v>1067</v>
      </c>
      <c r="I645" s="53"/>
      <c r="J645" s="53"/>
      <c r="K645" s="53"/>
      <c r="L645" s="53"/>
      <c r="M645" s="137">
        <v>1.0</v>
      </c>
      <c r="N645" s="126"/>
    </row>
    <row r="646">
      <c r="A646" s="111"/>
      <c r="B646" s="53"/>
      <c r="C646" s="53"/>
      <c r="D646" s="53"/>
      <c r="E646" s="53"/>
      <c r="F646" s="53"/>
      <c r="G646" s="53"/>
      <c r="H646" s="122" t="s">
        <v>1068</v>
      </c>
      <c r="I646" s="53"/>
      <c r="J646" s="53"/>
      <c r="K646" s="53"/>
      <c r="L646" s="53"/>
      <c r="M646" s="137">
        <v>1.0</v>
      </c>
      <c r="N646" s="126"/>
    </row>
    <row r="647">
      <c r="A647" s="111"/>
      <c r="B647" s="53"/>
      <c r="C647" s="53"/>
      <c r="D647" s="53"/>
      <c r="E647" s="53"/>
      <c r="F647" s="53"/>
      <c r="G647" s="53"/>
      <c r="H647" s="122" t="s">
        <v>1069</v>
      </c>
      <c r="I647" s="53"/>
      <c r="J647" s="53"/>
      <c r="K647" s="53"/>
      <c r="L647" s="53"/>
      <c r="M647" s="137">
        <v>1.0</v>
      </c>
      <c r="N647" s="126"/>
    </row>
    <row r="648">
      <c r="A648" s="111"/>
      <c r="B648" s="53"/>
      <c r="C648" s="53"/>
      <c r="D648" s="53"/>
      <c r="E648" s="53"/>
      <c r="F648" s="53"/>
      <c r="G648" s="53"/>
      <c r="H648" s="122" t="s">
        <v>1070</v>
      </c>
      <c r="I648" s="53"/>
      <c r="J648" s="53"/>
      <c r="K648" s="53"/>
      <c r="L648" s="53"/>
      <c r="M648" s="137">
        <v>1.0</v>
      </c>
      <c r="N648" s="126"/>
    </row>
    <row r="649">
      <c r="A649" s="111"/>
      <c r="B649" s="53"/>
      <c r="C649" s="53"/>
      <c r="D649" s="53"/>
      <c r="E649" s="53"/>
      <c r="F649" s="53"/>
      <c r="G649" s="53"/>
      <c r="H649" s="122" t="s">
        <v>1071</v>
      </c>
      <c r="I649" s="53"/>
      <c r="J649" s="53"/>
      <c r="K649" s="53"/>
      <c r="L649" s="53"/>
      <c r="M649" s="137">
        <v>1.0</v>
      </c>
      <c r="N649" s="126"/>
    </row>
    <row r="650">
      <c r="A650" s="111"/>
      <c r="B650" s="53"/>
      <c r="C650" s="53"/>
      <c r="D650" s="53"/>
      <c r="E650" s="53"/>
      <c r="F650" s="53"/>
      <c r="G650" s="53"/>
      <c r="H650" s="122" t="s">
        <v>1072</v>
      </c>
      <c r="I650" s="53"/>
      <c r="J650" s="53"/>
      <c r="K650" s="53"/>
      <c r="L650" s="53"/>
      <c r="M650" s="137">
        <v>1.0</v>
      </c>
      <c r="N650" s="126"/>
    </row>
    <row r="651">
      <c r="A651" s="111"/>
      <c r="B651" s="53"/>
      <c r="C651" s="53"/>
      <c r="D651" s="53"/>
      <c r="E651" s="53"/>
      <c r="F651" s="53"/>
      <c r="G651" s="53"/>
      <c r="H651" s="122" t="s">
        <v>1073</v>
      </c>
      <c r="I651" s="53"/>
      <c r="J651" s="53"/>
      <c r="K651" s="53"/>
      <c r="L651" s="53"/>
      <c r="M651" s="137">
        <v>1.0</v>
      </c>
      <c r="N651" s="126"/>
    </row>
    <row r="652">
      <c r="A652" s="111"/>
      <c r="B652" s="53"/>
      <c r="C652" s="53"/>
      <c r="D652" s="53"/>
      <c r="E652" s="53"/>
      <c r="F652" s="53"/>
      <c r="G652" s="53"/>
      <c r="H652" s="122" t="s">
        <v>1074</v>
      </c>
      <c r="I652" s="53"/>
      <c r="J652" s="53"/>
      <c r="K652" s="53"/>
      <c r="L652" s="53"/>
      <c r="M652" s="137">
        <v>1.0</v>
      </c>
      <c r="N652" s="126"/>
    </row>
    <row r="653">
      <c r="A653" s="111"/>
      <c r="B653" s="53"/>
      <c r="C653" s="53"/>
      <c r="D653" s="53"/>
      <c r="E653" s="53"/>
      <c r="F653" s="53"/>
      <c r="G653" s="53"/>
      <c r="H653" s="122" t="s">
        <v>1075</v>
      </c>
      <c r="I653" s="53"/>
      <c r="J653" s="53"/>
      <c r="K653" s="53"/>
      <c r="L653" s="53"/>
      <c r="M653" s="137">
        <v>1.0</v>
      </c>
      <c r="N653" s="126"/>
    </row>
    <row r="654">
      <c r="A654" s="111"/>
      <c r="B654" s="53"/>
      <c r="C654" s="53"/>
      <c r="D654" s="53"/>
      <c r="E654" s="53"/>
      <c r="F654" s="53"/>
      <c r="G654" s="53"/>
      <c r="H654" s="122" t="s">
        <v>1076</v>
      </c>
      <c r="I654" s="53"/>
      <c r="J654" s="53"/>
      <c r="K654" s="53"/>
      <c r="L654" s="53"/>
      <c r="M654" s="137">
        <v>1.0</v>
      </c>
      <c r="N654" s="126"/>
    </row>
    <row r="655">
      <c r="A655" s="111"/>
      <c r="B655" s="53"/>
      <c r="C655" s="53"/>
      <c r="D655" s="53"/>
      <c r="E655" s="53"/>
      <c r="F655" s="53"/>
      <c r="G655" s="53"/>
      <c r="H655" s="122" t="s">
        <v>1077</v>
      </c>
      <c r="I655" s="53"/>
      <c r="J655" s="53"/>
      <c r="K655" s="53"/>
      <c r="L655" s="53"/>
      <c r="M655" s="137">
        <v>1.0</v>
      </c>
      <c r="N655" s="126"/>
    </row>
    <row r="656">
      <c r="A656" s="111"/>
      <c r="B656" s="53"/>
      <c r="C656" s="53"/>
      <c r="D656" s="53"/>
      <c r="E656" s="53"/>
      <c r="F656" s="53"/>
      <c r="G656" s="53"/>
      <c r="H656" s="122" t="s">
        <v>1078</v>
      </c>
      <c r="I656" s="53"/>
      <c r="J656" s="53"/>
      <c r="K656" s="53"/>
      <c r="L656" s="53"/>
      <c r="M656" s="137">
        <v>1.0</v>
      </c>
      <c r="N656" s="126"/>
    </row>
    <row r="657">
      <c r="A657" s="111"/>
      <c r="B657" s="53"/>
      <c r="C657" s="53"/>
      <c r="D657" s="53"/>
      <c r="E657" s="53"/>
      <c r="F657" s="53"/>
      <c r="G657" s="53"/>
      <c r="H657" s="122" t="s">
        <v>1079</v>
      </c>
      <c r="I657" s="53"/>
      <c r="J657" s="53"/>
      <c r="K657" s="53"/>
      <c r="L657" s="53"/>
      <c r="M657" s="137">
        <v>1.0</v>
      </c>
      <c r="N657" s="126"/>
    </row>
    <row r="658">
      <c r="A658" s="111"/>
      <c r="B658" s="53"/>
      <c r="C658" s="53"/>
      <c r="D658" s="53"/>
      <c r="E658" s="53"/>
      <c r="F658" s="53"/>
      <c r="G658" s="53"/>
      <c r="H658" s="122" t="s">
        <v>1080</v>
      </c>
      <c r="I658" s="53"/>
      <c r="J658" s="53"/>
      <c r="K658" s="53"/>
      <c r="L658" s="53"/>
      <c r="M658" s="137">
        <v>1.0</v>
      </c>
      <c r="N658" s="126"/>
    </row>
    <row r="659">
      <c r="A659" s="111"/>
      <c r="B659" s="53"/>
      <c r="C659" s="53"/>
      <c r="D659" s="53"/>
      <c r="E659" s="53"/>
      <c r="F659" s="53"/>
      <c r="G659" s="53"/>
      <c r="H659" s="122" t="s">
        <v>1081</v>
      </c>
      <c r="I659" s="53"/>
      <c r="J659" s="53"/>
      <c r="K659" s="53"/>
      <c r="L659" s="53"/>
      <c r="M659" s="137">
        <v>1.0</v>
      </c>
      <c r="N659" s="126"/>
    </row>
    <row r="660">
      <c r="A660" s="111"/>
      <c r="B660" s="53"/>
      <c r="C660" s="53"/>
      <c r="D660" s="53"/>
      <c r="E660" s="53"/>
      <c r="F660" s="53"/>
      <c r="G660" s="53"/>
      <c r="H660" s="122" t="s">
        <v>1082</v>
      </c>
      <c r="I660" s="53"/>
      <c r="J660" s="53"/>
      <c r="K660" s="53"/>
      <c r="L660" s="53"/>
      <c r="M660" s="137">
        <v>1.0</v>
      </c>
      <c r="N660" s="126"/>
    </row>
    <row r="661">
      <c r="A661" s="101"/>
      <c r="B661" s="101"/>
      <c r="C661" s="101"/>
      <c r="D661" s="101"/>
      <c r="E661" s="101"/>
      <c r="F661" s="101"/>
      <c r="G661" s="101"/>
      <c r="H661" s="122" t="s">
        <v>1083</v>
      </c>
      <c r="I661" s="101"/>
      <c r="J661" s="101"/>
      <c r="K661" s="101"/>
      <c r="L661" s="101"/>
      <c r="M661" s="178">
        <v>1.0</v>
      </c>
      <c r="N661" s="131"/>
    </row>
    <row r="662">
      <c r="A662" s="101"/>
      <c r="B662" s="101"/>
      <c r="C662" s="101"/>
      <c r="D662" s="101"/>
      <c r="E662" s="101"/>
      <c r="F662" s="101"/>
      <c r="G662" s="101"/>
      <c r="H662" s="122" t="s">
        <v>1084</v>
      </c>
      <c r="I662" s="101"/>
      <c r="J662" s="101"/>
      <c r="K662" s="101"/>
      <c r="L662" s="101"/>
      <c r="M662" s="178">
        <v>1.0</v>
      </c>
      <c r="N662" s="131"/>
    </row>
    <row r="663">
      <c r="A663" s="101" t="s">
        <v>102</v>
      </c>
      <c r="B663" s="101" t="s">
        <v>102</v>
      </c>
      <c r="C663" s="101" t="s">
        <v>102</v>
      </c>
      <c r="D663" s="101" t="s">
        <v>102</v>
      </c>
      <c r="E663" s="101" t="s">
        <v>102</v>
      </c>
      <c r="F663" s="101" t="s">
        <v>102</v>
      </c>
      <c r="G663" s="101" t="s">
        <v>102</v>
      </c>
      <c r="H663" s="101" t="s">
        <v>102</v>
      </c>
      <c r="I663" s="101" t="s">
        <v>102</v>
      </c>
      <c r="J663" s="101" t="s">
        <v>102</v>
      </c>
      <c r="K663" s="101" t="s">
        <v>102</v>
      </c>
      <c r="L663" s="101" t="s">
        <v>102</v>
      </c>
      <c r="M663" s="131" t="s">
        <v>102</v>
      </c>
      <c r="N663" s="131" t="s">
        <v>102</v>
      </c>
    </row>
    <row r="664">
      <c r="A664" s="102"/>
      <c r="B664" s="3"/>
      <c r="C664" s="3"/>
      <c r="D664" s="3"/>
      <c r="E664" s="3"/>
      <c r="F664" s="3"/>
      <c r="G664" s="3"/>
      <c r="H664" s="102"/>
      <c r="I664" s="3"/>
      <c r="J664" s="3"/>
      <c r="K664" s="3"/>
      <c r="L664" s="3"/>
    </row>
    <row r="665">
      <c r="A665" s="102"/>
      <c r="B665" s="3"/>
      <c r="C665" s="3"/>
      <c r="D665" s="3"/>
      <c r="E665" s="3"/>
      <c r="F665" s="3"/>
      <c r="G665" s="3"/>
      <c r="H665" s="102"/>
      <c r="I665" s="3"/>
      <c r="J665" s="3"/>
      <c r="K665" s="3"/>
      <c r="L665" s="3"/>
    </row>
    <row r="666">
      <c r="A666" s="102"/>
      <c r="B666" s="3"/>
      <c r="C666" s="3"/>
      <c r="D666" s="3"/>
      <c r="E666" s="3"/>
      <c r="F666" s="3"/>
      <c r="G666" s="3"/>
      <c r="H666" s="102"/>
      <c r="I666" s="3"/>
      <c r="J666" s="3"/>
      <c r="K666" s="3"/>
      <c r="L666" s="3"/>
    </row>
    <row r="667">
      <c r="A667" s="102"/>
      <c r="B667" s="3"/>
      <c r="C667" s="3"/>
      <c r="D667" s="3"/>
      <c r="E667" s="3"/>
      <c r="F667" s="3"/>
      <c r="G667" s="3"/>
      <c r="H667" s="102"/>
      <c r="I667" s="3"/>
      <c r="J667" s="3"/>
      <c r="K667" s="3"/>
      <c r="L667" s="3"/>
    </row>
    <row r="668">
      <c r="A668" s="102"/>
      <c r="B668" s="3"/>
      <c r="C668" s="3"/>
      <c r="D668" s="3"/>
      <c r="E668" s="3"/>
      <c r="F668" s="3"/>
      <c r="G668" s="3"/>
      <c r="H668" s="102"/>
      <c r="I668" s="3"/>
      <c r="J668" s="3"/>
      <c r="K668" s="3"/>
      <c r="L668" s="3"/>
    </row>
    <row r="669">
      <c r="A669" s="102"/>
      <c r="B669" s="3"/>
      <c r="C669" s="3"/>
      <c r="D669" s="3"/>
      <c r="E669" s="3"/>
      <c r="F669" s="3"/>
      <c r="G669" s="3"/>
      <c r="H669" s="102"/>
      <c r="I669" s="3"/>
      <c r="J669" s="3"/>
      <c r="K669" s="3"/>
      <c r="L669" s="3"/>
    </row>
    <row r="670">
      <c r="A670" s="102"/>
      <c r="B670" s="3"/>
      <c r="C670" s="3"/>
      <c r="D670" s="3"/>
      <c r="E670" s="3"/>
      <c r="F670" s="3"/>
      <c r="G670" s="3"/>
      <c r="H670" s="102"/>
      <c r="I670" s="3"/>
      <c r="J670" s="3"/>
      <c r="K670" s="3"/>
      <c r="L670" s="3"/>
    </row>
    <row r="671">
      <c r="A671" s="102"/>
      <c r="B671" s="3"/>
      <c r="C671" s="3"/>
      <c r="D671" s="3"/>
      <c r="E671" s="3"/>
      <c r="F671" s="3"/>
      <c r="G671" s="3"/>
      <c r="H671" s="102"/>
      <c r="I671" s="3"/>
      <c r="J671" s="3"/>
      <c r="K671" s="3"/>
      <c r="L671" s="3"/>
    </row>
    <row r="672">
      <c r="A672" s="102"/>
      <c r="B672" s="3"/>
      <c r="C672" s="3"/>
      <c r="D672" s="3"/>
      <c r="E672" s="3"/>
      <c r="F672" s="3"/>
      <c r="G672" s="3"/>
      <c r="H672" s="102"/>
      <c r="I672" s="3"/>
      <c r="J672" s="3"/>
      <c r="K672" s="3"/>
      <c r="L672" s="3"/>
    </row>
    <row r="673">
      <c r="A673" s="102"/>
      <c r="B673" s="3"/>
      <c r="C673" s="3"/>
      <c r="D673" s="3"/>
      <c r="E673" s="3"/>
      <c r="F673" s="3"/>
      <c r="G673" s="3"/>
      <c r="H673" s="102"/>
      <c r="I673" s="3"/>
      <c r="J673" s="3"/>
      <c r="K673" s="3"/>
      <c r="L673" s="3"/>
    </row>
    <row r="674">
      <c r="A674" s="102"/>
      <c r="B674" s="3"/>
      <c r="C674" s="3"/>
      <c r="D674" s="3"/>
      <c r="E674" s="3"/>
      <c r="F674" s="3"/>
      <c r="G674" s="3"/>
      <c r="H674" s="102"/>
      <c r="I674" s="3"/>
      <c r="J674" s="3"/>
      <c r="K674" s="3"/>
      <c r="L674" s="3"/>
    </row>
    <row r="675">
      <c r="A675" s="102"/>
      <c r="B675" s="3"/>
      <c r="C675" s="3"/>
      <c r="D675" s="3"/>
      <c r="E675" s="3"/>
      <c r="F675" s="3"/>
      <c r="G675" s="3"/>
      <c r="H675" s="102"/>
      <c r="I675" s="3"/>
      <c r="J675" s="3"/>
      <c r="K675" s="3"/>
      <c r="L675" s="3"/>
    </row>
    <row r="676">
      <c r="A676" s="102"/>
      <c r="B676" s="3"/>
      <c r="C676" s="3"/>
      <c r="D676" s="3"/>
      <c r="E676" s="3"/>
      <c r="F676" s="3"/>
      <c r="G676" s="3"/>
      <c r="H676" s="102"/>
      <c r="I676" s="3"/>
      <c r="J676" s="3"/>
      <c r="K676" s="3"/>
      <c r="L676" s="3"/>
    </row>
    <row r="677">
      <c r="A677" s="102"/>
      <c r="B677" s="3"/>
      <c r="C677" s="3"/>
      <c r="D677" s="3"/>
      <c r="E677" s="3"/>
      <c r="F677" s="3"/>
      <c r="G677" s="3"/>
      <c r="H677" s="102"/>
      <c r="I677" s="3"/>
      <c r="J677" s="3"/>
      <c r="K677" s="3"/>
      <c r="L677" s="3"/>
    </row>
    <row r="678">
      <c r="A678" s="102"/>
      <c r="B678" s="3"/>
      <c r="C678" s="3"/>
      <c r="D678" s="3"/>
      <c r="E678" s="3"/>
      <c r="F678" s="3"/>
      <c r="G678" s="3"/>
      <c r="H678" s="102"/>
      <c r="I678" s="3"/>
      <c r="J678" s="3"/>
      <c r="K678" s="3"/>
      <c r="L678" s="3"/>
    </row>
    <row r="679">
      <c r="A679" s="102"/>
      <c r="B679" s="3"/>
      <c r="C679" s="3"/>
      <c r="D679" s="3"/>
      <c r="E679" s="3"/>
      <c r="F679" s="3"/>
      <c r="G679" s="3"/>
      <c r="H679" s="102"/>
      <c r="I679" s="3"/>
      <c r="J679" s="3"/>
      <c r="K679" s="3"/>
      <c r="L679" s="3"/>
    </row>
    <row r="680">
      <c r="A680" s="102"/>
      <c r="B680" s="3"/>
      <c r="C680" s="3"/>
      <c r="D680" s="3"/>
      <c r="E680" s="3"/>
      <c r="F680" s="3"/>
      <c r="G680" s="3"/>
      <c r="H680" s="102"/>
      <c r="I680" s="3"/>
      <c r="J680" s="3"/>
      <c r="K680" s="3"/>
      <c r="L680" s="3"/>
    </row>
    <row r="681">
      <c r="A681" s="102"/>
      <c r="B681" s="3"/>
      <c r="C681" s="3"/>
      <c r="D681" s="3"/>
      <c r="E681" s="3"/>
      <c r="F681" s="3"/>
      <c r="G681" s="3"/>
      <c r="H681" s="102"/>
      <c r="I681" s="3"/>
      <c r="J681" s="3"/>
      <c r="K681" s="3"/>
      <c r="L681" s="3"/>
    </row>
    <row r="682">
      <c r="A682" s="102"/>
      <c r="B682" s="3"/>
      <c r="C682" s="3"/>
      <c r="D682" s="3"/>
      <c r="E682" s="3"/>
      <c r="F682" s="3"/>
      <c r="G682" s="3"/>
      <c r="H682" s="102"/>
      <c r="I682" s="3"/>
      <c r="J682" s="3"/>
      <c r="K682" s="3"/>
      <c r="L682" s="3"/>
    </row>
    <row r="683">
      <c r="A683" s="102"/>
      <c r="B683" s="3"/>
      <c r="C683" s="3"/>
      <c r="D683" s="3"/>
      <c r="E683" s="3"/>
      <c r="F683" s="3"/>
      <c r="G683" s="3"/>
      <c r="H683" s="102"/>
      <c r="I683" s="3"/>
      <c r="J683" s="3"/>
      <c r="K683" s="3"/>
      <c r="L683" s="3"/>
    </row>
    <row r="684">
      <c r="A684" s="102"/>
      <c r="H684" s="144"/>
    </row>
    <row r="685">
      <c r="A685" s="102"/>
      <c r="H685" s="144"/>
    </row>
    <row r="686">
      <c r="A686" s="102"/>
      <c r="H686" s="144"/>
    </row>
    <row r="687">
      <c r="A687" s="102"/>
      <c r="H687" s="144"/>
    </row>
    <row r="688">
      <c r="A688" s="102"/>
      <c r="H688" s="144"/>
    </row>
    <row r="689">
      <c r="A689" s="102"/>
      <c r="H689" s="144"/>
    </row>
    <row r="690">
      <c r="A690" s="102"/>
      <c r="H690" s="144"/>
    </row>
    <row r="691">
      <c r="A691" s="102"/>
      <c r="H691" s="144"/>
    </row>
    <row r="692">
      <c r="A692" s="102"/>
      <c r="H692" s="144"/>
    </row>
    <row r="693">
      <c r="A693" s="102"/>
      <c r="H693" s="144"/>
    </row>
    <row r="694">
      <c r="A694" s="102"/>
      <c r="H694" s="144"/>
    </row>
    <row r="695">
      <c r="A695" s="102"/>
      <c r="H695" s="144"/>
    </row>
    <row r="696">
      <c r="A696" s="102"/>
      <c r="H696" s="144"/>
    </row>
    <row r="697">
      <c r="A697" s="102"/>
      <c r="H697" s="144"/>
    </row>
    <row r="698">
      <c r="A698" s="102"/>
      <c r="H698" s="144"/>
    </row>
    <row r="699">
      <c r="A699" s="102"/>
      <c r="H699" s="144"/>
    </row>
    <row r="700">
      <c r="A700" s="102"/>
      <c r="H700" s="144"/>
    </row>
    <row r="701">
      <c r="A701" s="102"/>
      <c r="H701" s="144"/>
    </row>
    <row r="702">
      <c r="A702" s="102"/>
      <c r="H702" s="144"/>
    </row>
    <row r="703">
      <c r="A703" s="102"/>
      <c r="H703" s="144"/>
    </row>
    <row r="704">
      <c r="A704" s="102"/>
      <c r="H704" s="144"/>
    </row>
    <row r="705">
      <c r="A705" s="102"/>
      <c r="H705" s="144"/>
    </row>
    <row r="706">
      <c r="A706" s="102"/>
      <c r="H706" s="144"/>
    </row>
    <row r="707">
      <c r="A707" s="102"/>
      <c r="H707" s="144"/>
    </row>
    <row r="708">
      <c r="A708" s="102"/>
      <c r="H708" s="144"/>
    </row>
    <row r="709">
      <c r="A709" s="102"/>
      <c r="H709" s="144"/>
    </row>
    <row r="710">
      <c r="A710" s="102"/>
      <c r="H710" s="144"/>
    </row>
    <row r="711">
      <c r="A711" s="102"/>
      <c r="H711" s="144"/>
    </row>
    <row r="712">
      <c r="A712" s="102"/>
      <c r="H712" s="144"/>
    </row>
    <row r="713">
      <c r="A713" s="102"/>
      <c r="H713" s="144"/>
    </row>
    <row r="714">
      <c r="A714" s="102"/>
      <c r="H714" s="144"/>
    </row>
    <row r="715">
      <c r="A715" s="102"/>
      <c r="H715" s="144"/>
    </row>
    <row r="716">
      <c r="A716" s="102"/>
      <c r="H716" s="144"/>
    </row>
    <row r="717">
      <c r="A717" s="102"/>
      <c r="H717" s="144"/>
    </row>
    <row r="718">
      <c r="A718" s="102"/>
      <c r="H718" s="144"/>
    </row>
    <row r="719">
      <c r="A719" s="102"/>
      <c r="H719" s="144"/>
    </row>
    <row r="720">
      <c r="A720" s="102"/>
      <c r="H720" s="144"/>
    </row>
    <row r="721">
      <c r="A721" s="102"/>
      <c r="H721" s="144"/>
    </row>
    <row r="722">
      <c r="A722" s="102"/>
      <c r="H722" s="144"/>
    </row>
    <row r="723">
      <c r="A723" s="102"/>
      <c r="H723" s="144"/>
    </row>
    <row r="724">
      <c r="A724" s="102"/>
      <c r="H724" s="144"/>
    </row>
    <row r="725">
      <c r="A725" s="102"/>
      <c r="H725" s="144"/>
    </row>
    <row r="726">
      <c r="A726" s="102"/>
      <c r="H726" s="144"/>
    </row>
    <row r="727">
      <c r="A727" s="102"/>
      <c r="H727" s="144"/>
    </row>
    <row r="728">
      <c r="A728" s="102"/>
      <c r="H728" s="144"/>
    </row>
    <row r="729">
      <c r="A729" s="102"/>
      <c r="H729" s="144"/>
    </row>
    <row r="730">
      <c r="A730" s="102"/>
      <c r="H730" s="144"/>
    </row>
    <row r="731">
      <c r="A731" s="102"/>
      <c r="H731" s="144"/>
    </row>
    <row r="732">
      <c r="A732" s="102"/>
      <c r="H732" s="144"/>
    </row>
    <row r="733">
      <c r="A733" s="102"/>
      <c r="H733" s="144"/>
    </row>
    <row r="734">
      <c r="A734" s="102"/>
      <c r="H734" s="144"/>
    </row>
    <row r="735">
      <c r="A735" s="102"/>
      <c r="H735" s="144"/>
    </row>
    <row r="736">
      <c r="A736" s="102"/>
      <c r="H736" s="144"/>
    </row>
    <row r="737">
      <c r="A737" s="102"/>
      <c r="H737" s="144"/>
    </row>
    <row r="738">
      <c r="A738" s="102"/>
      <c r="H738" s="144"/>
    </row>
    <row r="739">
      <c r="A739" s="102"/>
      <c r="H739" s="144"/>
    </row>
    <row r="740">
      <c r="A740" s="102"/>
      <c r="H740" s="144"/>
    </row>
    <row r="741">
      <c r="A741" s="102"/>
      <c r="H741" s="144"/>
    </row>
    <row r="742">
      <c r="A742" s="102"/>
      <c r="H742" s="144"/>
    </row>
    <row r="743">
      <c r="A743" s="102"/>
      <c r="H743" s="144"/>
    </row>
    <row r="744">
      <c r="A744" s="102"/>
      <c r="H744" s="144"/>
    </row>
    <row r="745">
      <c r="A745" s="102"/>
      <c r="H745" s="144"/>
    </row>
    <row r="746">
      <c r="A746" s="102"/>
      <c r="H746" s="144"/>
    </row>
    <row r="747">
      <c r="A747" s="102"/>
      <c r="H747" s="144"/>
    </row>
    <row r="748">
      <c r="A748" s="102"/>
      <c r="H748" s="144"/>
    </row>
    <row r="749">
      <c r="A749" s="102"/>
      <c r="H749" s="144"/>
    </row>
    <row r="750">
      <c r="A750" s="102"/>
      <c r="H750" s="144"/>
    </row>
    <row r="751">
      <c r="A751" s="102"/>
      <c r="H751" s="144"/>
    </row>
    <row r="752">
      <c r="A752" s="102"/>
      <c r="H752" s="144"/>
    </row>
    <row r="753">
      <c r="A753" s="102"/>
      <c r="H753" s="144"/>
    </row>
    <row r="754">
      <c r="A754" s="102"/>
      <c r="H754" s="144"/>
    </row>
    <row r="755">
      <c r="A755" s="102"/>
      <c r="H755" s="144"/>
    </row>
    <row r="756">
      <c r="A756" s="102"/>
      <c r="H756" s="144"/>
    </row>
    <row r="757">
      <c r="A757" s="102"/>
      <c r="H757" s="144"/>
    </row>
    <row r="758">
      <c r="A758" s="102"/>
      <c r="H758" s="144"/>
    </row>
    <row r="759">
      <c r="A759" s="102"/>
      <c r="H759" s="144"/>
    </row>
    <row r="760">
      <c r="A760" s="102"/>
      <c r="H760" s="144"/>
    </row>
    <row r="761">
      <c r="A761" s="102"/>
      <c r="H761" s="144"/>
    </row>
    <row r="762">
      <c r="A762" s="102"/>
      <c r="H762" s="144"/>
    </row>
    <row r="763">
      <c r="A763" s="102"/>
      <c r="H763" s="144"/>
    </row>
    <row r="764">
      <c r="A764" s="102"/>
      <c r="H764" s="144"/>
    </row>
    <row r="765">
      <c r="A765" s="102"/>
      <c r="H765" s="144"/>
    </row>
    <row r="766">
      <c r="A766" s="102"/>
      <c r="H766" s="144"/>
    </row>
    <row r="767">
      <c r="A767" s="102"/>
      <c r="H767" s="144"/>
    </row>
    <row r="768">
      <c r="A768" s="102"/>
      <c r="H768" s="144"/>
    </row>
    <row r="769">
      <c r="A769" s="102"/>
      <c r="H769" s="144"/>
    </row>
    <row r="770">
      <c r="A770" s="102"/>
      <c r="H770" s="144"/>
    </row>
    <row r="771">
      <c r="A771" s="102"/>
      <c r="H771" s="144"/>
    </row>
    <row r="772">
      <c r="A772" s="102"/>
      <c r="H772" s="144"/>
    </row>
    <row r="773">
      <c r="A773" s="102"/>
      <c r="H773" s="144"/>
    </row>
    <row r="774">
      <c r="A774" s="102"/>
      <c r="H774" s="144"/>
    </row>
    <row r="775">
      <c r="A775" s="102"/>
      <c r="H775" s="144"/>
    </row>
    <row r="776">
      <c r="A776" s="102"/>
      <c r="H776" s="144"/>
    </row>
    <row r="777">
      <c r="A777" s="102"/>
      <c r="H777" s="144"/>
    </row>
    <row r="778">
      <c r="A778" s="102"/>
      <c r="H778" s="144"/>
    </row>
    <row r="779">
      <c r="A779" s="102"/>
      <c r="H779" s="144"/>
    </row>
    <row r="780">
      <c r="A780" s="102"/>
      <c r="H780" s="144"/>
    </row>
    <row r="781">
      <c r="A781" s="102"/>
      <c r="H781" s="144"/>
    </row>
    <row r="782">
      <c r="A782" s="102"/>
      <c r="H782" s="144"/>
    </row>
    <row r="783">
      <c r="A783" s="102"/>
      <c r="H783" s="144"/>
    </row>
    <row r="784">
      <c r="A784" s="102"/>
      <c r="H784" s="144"/>
    </row>
    <row r="785">
      <c r="A785" s="102"/>
      <c r="H785" s="144"/>
    </row>
    <row r="786">
      <c r="A786" s="102"/>
      <c r="H786" s="144"/>
    </row>
    <row r="787">
      <c r="A787" s="102"/>
      <c r="H787" s="144"/>
    </row>
    <row r="788">
      <c r="A788" s="102"/>
      <c r="H788" s="144"/>
    </row>
    <row r="789">
      <c r="A789" s="102"/>
      <c r="H789" s="144"/>
    </row>
    <row r="790">
      <c r="A790" s="102"/>
      <c r="H790" s="144"/>
    </row>
    <row r="791">
      <c r="A791" s="102"/>
      <c r="H791" s="144"/>
    </row>
    <row r="792">
      <c r="A792" s="102"/>
      <c r="H792" s="144"/>
    </row>
    <row r="793">
      <c r="A793" s="102"/>
      <c r="H793" s="144"/>
    </row>
    <row r="794">
      <c r="A794" s="102"/>
      <c r="H794" s="144"/>
    </row>
    <row r="795">
      <c r="A795" s="102"/>
      <c r="H795" s="144"/>
    </row>
    <row r="796">
      <c r="A796" s="102"/>
      <c r="H796" s="144"/>
    </row>
    <row r="797">
      <c r="A797" s="102"/>
      <c r="H797" s="144"/>
    </row>
    <row r="798">
      <c r="A798" s="102"/>
      <c r="H798" s="144"/>
    </row>
    <row r="799">
      <c r="A799" s="102"/>
      <c r="H799" s="144"/>
    </row>
    <row r="800">
      <c r="A800" s="102"/>
      <c r="H800" s="144"/>
    </row>
    <row r="801">
      <c r="A801" s="102"/>
      <c r="H801" s="144"/>
    </row>
    <row r="802">
      <c r="A802" s="102"/>
      <c r="H802" s="144"/>
    </row>
    <row r="803">
      <c r="A803" s="102"/>
      <c r="H803" s="144"/>
    </row>
    <row r="804">
      <c r="A804" s="102"/>
      <c r="H804" s="144"/>
    </row>
    <row r="805">
      <c r="A805" s="102"/>
      <c r="H805" s="144"/>
    </row>
    <row r="806">
      <c r="A806" s="102"/>
      <c r="H806" s="144"/>
    </row>
    <row r="807">
      <c r="A807" s="102"/>
      <c r="H807" s="144"/>
    </row>
    <row r="808">
      <c r="A808" s="102"/>
      <c r="H808" s="144"/>
    </row>
    <row r="809">
      <c r="A809" s="102"/>
      <c r="H809" s="144"/>
    </row>
    <row r="810">
      <c r="A810" s="102"/>
      <c r="H810" s="144"/>
    </row>
    <row r="811">
      <c r="A811" s="102"/>
      <c r="H811" s="144"/>
    </row>
    <row r="812">
      <c r="A812" s="102"/>
      <c r="H812" s="144"/>
    </row>
    <row r="813">
      <c r="A813" s="102"/>
      <c r="H813" s="144"/>
    </row>
    <row r="814">
      <c r="A814" s="102"/>
      <c r="H814" s="144"/>
    </row>
    <row r="815">
      <c r="A815" s="102"/>
      <c r="H815" s="144"/>
    </row>
    <row r="816">
      <c r="A816" s="102"/>
      <c r="H816" s="144"/>
    </row>
    <row r="817">
      <c r="A817" s="102"/>
      <c r="H817" s="144"/>
    </row>
    <row r="818">
      <c r="A818" s="102"/>
      <c r="H818" s="144"/>
    </row>
    <row r="819">
      <c r="A819" s="102"/>
      <c r="H819" s="144"/>
    </row>
    <row r="820">
      <c r="A820" s="102"/>
      <c r="H820" s="144"/>
    </row>
    <row r="821">
      <c r="A821" s="102"/>
      <c r="H821" s="144"/>
    </row>
    <row r="822">
      <c r="A822" s="102"/>
      <c r="H822" s="144"/>
    </row>
    <row r="823">
      <c r="A823" s="102"/>
      <c r="H823" s="144"/>
    </row>
    <row r="824">
      <c r="A824" s="102"/>
      <c r="H824" s="144"/>
    </row>
    <row r="825">
      <c r="A825" s="102"/>
      <c r="H825" s="144"/>
    </row>
    <row r="826">
      <c r="A826" s="102"/>
      <c r="H826" s="144"/>
    </row>
    <row r="827">
      <c r="A827" s="102"/>
      <c r="H827" s="144"/>
    </row>
    <row r="828">
      <c r="A828" s="102"/>
      <c r="H828" s="144"/>
    </row>
    <row r="829">
      <c r="A829" s="102"/>
      <c r="H829" s="144"/>
    </row>
    <row r="830">
      <c r="A830" s="102"/>
      <c r="H830" s="144"/>
    </row>
    <row r="831">
      <c r="A831" s="102"/>
      <c r="H831" s="144"/>
    </row>
    <row r="832">
      <c r="A832" s="102"/>
      <c r="H832" s="144"/>
    </row>
    <row r="833">
      <c r="A833" s="102"/>
      <c r="H833" s="144"/>
    </row>
    <row r="834">
      <c r="A834" s="102"/>
      <c r="H834" s="144"/>
    </row>
    <row r="835">
      <c r="A835" s="102"/>
      <c r="H835" s="144"/>
    </row>
    <row r="836">
      <c r="A836" s="102"/>
      <c r="H836" s="144"/>
    </row>
    <row r="837">
      <c r="A837" s="102"/>
      <c r="H837" s="144"/>
    </row>
    <row r="838">
      <c r="A838" s="102"/>
      <c r="H838" s="144"/>
    </row>
    <row r="839">
      <c r="A839" s="102"/>
      <c r="H839" s="144"/>
    </row>
    <row r="840">
      <c r="A840" s="102"/>
      <c r="H840" s="144"/>
    </row>
    <row r="841">
      <c r="A841" s="102"/>
      <c r="H841" s="144"/>
    </row>
    <row r="842">
      <c r="A842" s="102"/>
      <c r="H842" s="144"/>
    </row>
    <row r="843">
      <c r="A843" s="102"/>
      <c r="H843" s="144"/>
    </row>
    <row r="844">
      <c r="A844" s="102"/>
      <c r="H844" s="144"/>
    </row>
    <row r="845">
      <c r="A845" s="102"/>
      <c r="H845" s="144"/>
    </row>
    <row r="846">
      <c r="A846" s="102"/>
      <c r="H846" s="144"/>
    </row>
    <row r="847">
      <c r="A847" s="102"/>
      <c r="H847" s="144"/>
    </row>
    <row r="848">
      <c r="A848" s="102"/>
      <c r="H848" s="144"/>
    </row>
    <row r="849">
      <c r="A849" s="102"/>
      <c r="H849" s="144"/>
    </row>
    <row r="850">
      <c r="A850" s="102"/>
      <c r="H850" s="144"/>
    </row>
    <row r="851">
      <c r="A851" s="102"/>
      <c r="H851" s="144"/>
    </row>
    <row r="852">
      <c r="A852" s="102"/>
      <c r="H852" s="144"/>
    </row>
    <row r="853">
      <c r="A853" s="102"/>
      <c r="H853" s="144"/>
    </row>
    <row r="854">
      <c r="A854" s="102"/>
      <c r="H854" s="144"/>
    </row>
    <row r="855">
      <c r="A855" s="102"/>
      <c r="H855" s="144"/>
    </row>
    <row r="856">
      <c r="A856" s="102"/>
      <c r="H856" s="144"/>
    </row>
    <row r="857">
      <c r="A857" s="102"/>
      <c r="H857" s="144"/>
    </row>
    <row r="858">
      <c r="A858" s="102"/>
      <c r="H858" s="144"/>
    </row>
    <row r="859">
      <c r="A859" s="102"/>
      <c r="H859" s="144"/>
    </row>
    <row r="860">
      <c r="A860" s="102"/>
      <c r="H860" s="144"/>
    </row>
    <row r="861">
      <c r="A861" s="102"/>
      <c r="H861" s="144"/>
    </row>
    <row r="862">
      <c r="A862" s="102"/>
      <c r="H862" s="144"/>
    </row>
    <row r="863">
      <c r="A863" s="102"/>
      <c r="H863" s="144"/>
    </row>
    <row r="864">
      <c r="A864" s="102"/>
      <c r="H864" s="144"/>
    </row>
    <row r="865">
      <c r="A865" s="102"/>
      <c r="H865" s="144"/>
    </row>
    <row r="866">
      <c r="A866" s="102"/>
      <c r="H866" s="144"/>
    </row>
    <row r="867">
      <c r="A867" s="102"/>
      <c r="H867" s="144"/>
    </row>
    <row r="868">
      <c r="A868" s="102"/>
      <c r="H868" s="144"/>
    </row>
    <row r="869">
      <c r="A869" s="102"/>
      <c r="H869" s="144"/>
    </row>
    <row r="870">
      <c r="A870" s="102"/>
      <c r="H870" s="144"/>
    </row>
    <row r="871">
      <c r="A871" s="102"/>
      <c r="H871" s="144"/>
    </row>
    <row r="872">
      <c r="A872" s="102"/>
      <c r="H872" s="144"/>
    </row>
    <row r="873">
      <c r="A873" s="102"/>
      <c r="H873" s="144"/>
    </row>
    <row r="874">
      <c r="A874" s="102"/>
      <c r="H874" s="144"/>
    </row>
    <row r="875">
      <c r="A875" s="102"/>
      <c r="H875" s="144"/>
    </row>
    <row r="876">
      <c r="A876" s="102"/>
      <c r="H876" s="144"/>
    </row>
    <row r="877">
      <c r="A877" s="102"/>
      <c r="H877" s="144"/>
    </row>
    <row r="878">
      <c r="A878" s="102"/>
      <c r="H878" s="144"/>
    </row>
    <row r="879">
      <c r="A879" s="102"/>
      <c r="H879" s="144"/>
    </row>
    <row r="880">
      <c r="A880" s="102"/>
      <c r="H880" s="144"/>
    </row>
    <row r="881">
      <c r="A881" s="102"/>
      <c r="H881" s="144"/>
    </row>
    <row r="882">
      <c r="A882" s="102"/>
      <c r="H882" s="144"/>
    </row>
    <row r="883">
      <c r="A883" s="102"/>
      <c r="H883" s="144"/>
    </row>
    <row r="884">
      <c r="A884" s="102"/>
      <c r="H884" s="144"/>
    </row>
    <row r="885">
      <c r="A885" s="102"/>
      <c r="H885" s="144"/>
    </row>
    <row r="886">
      <c r="A886" s="102"/>
      <c r="H886" s="144"/>
    </row>
    <row r="887">
      <c r="A887" s="102"/>
      <c r="H887" s="144"/>
    </row>
    <row r="888">
      <c r="A888" s="102"/>
      <c r="H888" s="144"/>
    </row>
    <row r="889">
      <c r="A889" s="102"/>
      <c r="H889" s="144"/>
    </row>
    <row r="890">
      <c r="A890" s="102"/>
      <c r="H890" s="144"/>
    </row>
    <row r="891">
      <c r="A891" s="102"/>
      <c r="H891" s="144"/>
    </row>
    <row r="892">
      <c r="A892" s="102"/>
      <c r="H892" s="144"/>
    </row>
    <row r="893">
      <c r="A893" s="102"/>
      <c r="H893" s="144"/>
    </row>
    <row r="894">
      <c r="A894" s="102"/>
      <c r="H894" s="144"/>
    </row>
    <row r="895">
      <c r="A895" s="102"/>
      <c r="H895" s="144"/>
    </row>
    <row r="896">
      <c r="A896" s="102"/>
      <c r="H896" s="144"/>
    </row>
    <row r="897">
      <c r="A897" s="102"/>
      <c r="H897" s="144"/>
    </row>
    <row r="898">
      <c r="A898" s="102"/>
      <c r="H898" s="144"/>
    </row>
    <row r="899">
      <c r="A899" s="102"/>
      <c r="H899" s="144"/>
    </row>
    <row r="900">
      <c r="A900" s="102"/>
      <c r="H900" s="144"/>
    </row>
    <row r="901">
      <c r="A901" s="102"/>
      <c r="H901" s="144"/>
    </row>
    <row r="902">
      <c r="A902" s="102"/>
      <c r="H902" s="144"/>
    </row>
    <row r="903">
      <c r="A903" s="102"/>
      <c r="H903" s="144"/>
    </row>
    <row r="904">
      <c r="A904" s="102"/>
      <c r="H904" s="144"/>
    </row>
    <row r="905">
      <c r="A905" s="102"/>
      <c r="H905" s="144"/>
    </row>
    <row r="906">
      <c r="A906" s="102"/>
      <c r="H906" s="144"/>
    </row>
    <row r="907">
      <c r="A907" s="102"/>
      <c r="H907" s="144"/>
    </row>
    <row r="908">
      <c r="A908" s="102"/>
      <c r="H908" s="144"/>
    </row>
    <row r="909">
      <c r="A909" s="102"/>
      <c r="H909" s="144"/>
    </row>
    <row r="910">
      <c r="A910" s="102"/>
      <c r="H910" s="144"/>
    </row>
    <row r="911">
      <c r="A911" s="102"/>
      <c r="H911" s="144"/>
    </row>
    <row r="912">
      <c r="A912" s="102"/>
      <c r="H912" s="144"/>
    </row>
    <row r="913">
      <c r="A913" s="102"/>
      <c r="H913" s="144"/>
    </row>
    <row r="914">
      <c r="A914" s="102"/>
      <c r="H914" s="144"/>
    </row>
    <row r="915">
      <c r="A915" s="102"/>
      <c r="H915" s="144"/>
    </row>
    <row r="916">
      <c r="A916" s="102"/>
      <c r="H916" s="144"/>
    </row>
    <row r="917">
      <c r="A917" s="102"/>
      <c r="H917" s="144"/>
    </row>
    <row r="918">
      <c r="A918" s="102"/>
      <c r="H918" s="144"/>
    </row>
    <row r="919">
      <c r="A919" s="102"/>
      <c r="H919" s="144"/>
    </row>
    <row r="920">
      <c r="A920" s="102"/>
      <c r="H920" s="144"/>
    </row>
    <row r="921">
      <c r="A921" s="102"/>
      <c r="H921" s="144"/>
    </row>
    <row r="922">
      <c r="A922" s="102"/>
      <c r="H922" s="144"/>
    </row>
    <row r="923">
      <c r="A923" s="102"/>
      <c r="H923" s="144"/>
    </row>
    <row r="924">
      <c r="A924" s="102"/>
      <c r="H924" s="144"/>
    </row>
    <row r="925">
      <c r="A925" s="102"/>
      <c r="H925" s="144"/>
    </row>
    <row r="926">
      <c r="A926" s="102"/>
      <c r="H926" s="144"/>
    </row>
    <row r="927">
      <c r="A927" s="102"/>
      <c r="H927" s="144"/>
    </row>
    <row r="928">
      <c r="A928" s="102"/>
      <c r="H928" s="144"/>
    </row>
    <row r="929">
      <c r="A929" s="102"/>
      <c r="H929" s="144"/>
    </row>
    <row r="930">
      <c r="A930" s="102"/>
      <c r="H930" s="144"/>
    </row>
    <row r="931">
      <c r="A931" s="102"/>
      <c r="H931" s="144"/>
    </row>
    <row r="932">
      <c r="A932" s="102"/>
      <c r="H932" s="144"/>
    </row>
    <row r="933">
      <c r="A933" s="102"/>
      <c r="H933" s="144"/>
    </row>
    <row r="934">
      <c r="A934" s="102"/>
      <c r="H934" s="144"/>
    </row>
    <row r="935">
      <c r="A935" s="102"/>
      <c r="H935" s="144"/>
    </row>
    <row r="936">
      <c r="A936" s="102"/>
      <c r="H936" s="144"/>
    </row>
    <row r="937">
      <c r="A937" s="102"/>
      <c r="H937" s="144"/>
    </row>
    <row r="938">
      <c r="A938" s="102"/>
      <c r="H938" s="144"/>
    </row>
    <row r="939">
      <c r="A939" s="102"/>
      <c r="H939" s="144"/>
    </row>
    <row r="940">
      <c r="A940" s="102"/>
      <c r="H940" s="144"/>
    </row>
    <row r="941">
      <c r="A941" s="102"/>
      <c r="H941" s="144"/>
    </row>
    <row r="942">
      <c r="A942" s="102"/>
      <c r="H942" s="144"/>
    </row>
    <row r="943">
      <c r="A943" s="102"/>
      <c r="H943" s="144"/>
    </row>
    <row r="944">
      <c r="A944" s="102"/>
      <c r="H944" s="144"/>
    </row>
    <row r="945">
      <c r="A945" s="102"/>
      <c r="H945" s="144"/>
    </row>
    <row r="946">
      <c r="A946" s="102"/>
      <c r="H946" s="144"/>
    </row>
    <row r="947">
      <c r="A947" s="102"/>
      <c r="H947" s="144"/>
    </row>
    <row r="948">
      <c r="A948" s="102"/>
      <c r="H948" s="144"/>
    </row>
    <row r="949">
      <c r="A949" s="102"/>
      <c r="H949" s="144"/>
    </row>
    <row r="950">
      <c r="A950" s="102"/>
      <c r="H950" s="144"/>
    </row>
    <row r="951">
      <c r="A951" s="102"/>
      <c r="H951" s="144"/>
    </row>
    <row r="952">
      <c r="A952" s="102"/>
      <c r="H952" s="144"/>
    </row>
    <row r="953">
      <c r="A953" s="102"/>
      <c r="H953" s="144"/>
    </row>
    <row r="954">
      <c r="A954" s="102"/>
      <c r="H954" s="144"/>
    </row>
    <row r="955">
      <c r="A955" s="102"/>
      <c r="H955" s="144"/>
    </row>
    <row r="956">
      <c r="A956" s="102"/>
      <c r="H956" s="144"/>
    </row>
    <row r="957">
      <c r="A957" s="102"/>
      <c r="H957" s="144"/>
    </row>
    <row r="958">
      <c r="A958" s="102"/>
      <c r="H958" s="144"/>
    </row>
    <row r="959">
      <c r="A959" s="102"/>
      <c r="H959" s="144"/>
    </row>
    <row r="960">
      <c r="A960" s="102"/>
      <c r="H960" s="144"/>
    </row>
    <row r="961">
      <c r="A961" s="102"/>
      <c r="H961" s="144"/>
    </row>
    <row r="962">
      <c r="A962" s="102"/>
      <c r="H962" s="144"/>
    </row>
    <row r="963">
      <c r="A963" s="102"/>
      <c r="H963" s="144"/>
    </row>
    <row r="964">
      <c r="A964" s="102"/>
      <c r="H964" s="144"/>
    </row>
    <row r="965">
      <c r="A965" s="102"/>
      <c r="H965" s="144"/>
    </row>
    <row r="966">
      <c r="A966" s="102"/>
      <c r="H966" s="144"/>
    </row>
    <row r="967">
      <c r="A967" s="102"/>
      <c r="H967" s="144"/>
    </row>
    <row r="968">
      <c r="A968" s="102"/>
      <c r="H968" s="144"/>
    </row>
    <row r="969">
      <c r="A969" s="102"/>
      <c r="H969" s="144"/>
    </row>
    <row r="970">
      <c r="A970" s="102"/>
      <c r="H970" s="144"/>
    </row>
    <row r="971">
      <c r="A971" s="102"/>
      <c r="H971" s="144"/>
    </row>
    <row r="972">
      <c r="A972" s="102"/>
      <c r="H972" s="144"/>
    </row>
    <row r="973">
      <c r="A973" s="102"/>
      <c r="H973" s="144"/>
    </row>
    <row r="974">
      <c r="A974" s="102"/>
      <c r="H974" s="144"/>
    </row>
    <row r="975">
      <c r="A975" s="102"/>
      <c r="H975" s="144"/>
    </row>
    <row r="976">
      <c r="A976" s="102"/>
      <c r="H976" s="144"/>
    </row>
    <row r="977">
      <c r="A977" s="102"/>
      <c r="H977" s="144"/>
    </row>
    <row r="978">
      <c r="A978" s="102"/>
      <c r="H978" s="144"/>
    </row>
    <row r="979">
      <c r="A979" s="102"/>
      <c r="H979" s="144"/>
    </row>
    <row r="980">
      <c r="A980" s="102"/>
      <c r="H980" s="144"/>
    </row>
    <row r="981">
      <c r="A981" s="102"/>
      <c r="H981" s="144"/>
    </row>
    <row r="982">
      <c r="A982" s="102"/>
      <c r="H982" s="144"/>
    </row>
    <row r="983">
      <c r="A983" s="102"/>
      <c r="H983" s="144"/>
    </row>
    <row r="984">
      <c r="A984" s="102"/>
      <c r="H984" s="144"/>
    </row>
    <row r="985">
      <c r="A985" s="102"/>
      <c r="H985" s="144"/>
    </row>
    <row r="986">
      <c r="A986" s="102"/>
      <c r="H986" s="144"/>
    </row>
    <row r="987">
      <c r="A987" s="102"/>
      <c r="H987" s="144"/>
    </row>
    <row r="988">
      <c r="A988" s="102"/>
      <c r="H988" s="144"/>
    </row>
    <row r="989">
      <c r="A989" s="102"/>
      <c r="H989" s="144"/>
    </row>
    <row r="990">
      <c r="A990" s="102"/>
      <c r="H990" s="144"/>
    </row>
    <row r="991">
      <c r="A991" s="102"/>
      <c r="H991" s="144"/>
    </row>
    <row r="992">
      <c r="A992" s="102"/>
      <c r="H992" s="144"/>
    </row>
    <row r="993">
      <c r="A993" s="102"/>
      <c r="H993" s="144"/>
    </row>
    <row r="994">
      <c r="A994" s="102"/>
      <c r="H994" s="144"/>
    </row>
    <row r="995">
      <c r="A995" s="102"/>
      <c r="H995" s="144"/>
    </row>
    <row r="996">
      <c r="A996" s="102"/>
      <c r="H996" s="144"/>
    </row>
    <row r="997">
      <c r="A997" s="102"/>
      <c r="H997" s="144"/>
    </row>
    <row r="998">
      <c r="A998" s="102"/>
      <c r="H998" s="144"/>
    </row>
    <row r="999">
      <c r="A999" s="102"/>
      <c r="H999" s="144"/>
    </row>
    <row r="1000">
      <c r="A1000" s="102"/>
      <c r="H1000" s="144"/>
    </row>
    <row r="1001">
      <c r="A1001" s="102"/>
      <c r="H1001" s="144"/>
    </row>
    <row r="1002">
      <c r="A1002" s="102"/>
      <c r="H1002" s="144"/>
    </row>
    <row r="1003">
      <c r="A1003" s="102"/>
      <c r="H1003" s="144"/>
    </row>
    <row r="1004">
      <c r="A1004" s="102"/>
      <c r="H1004" s="144"/>
    </row>
    <row r="1005">
      <c r="A1005" s="102"/>
      <c r="H1005" s="144"/>
    </row>
    <row r="1006">
      <c r="A1006" s="102"/>
      <c r="H1006" s="144"/>
    </row>
    <row r="1007">
      <c r="A1007" s="102"/>
      <c r="H1007" s="144"/>
    </row>
    <row r="1008">
      <c r="A1008" s="102"/>
      <c r="H1008" s="144"/>
    </row>
    <row r="1009">
      <c r="A1009" s="102"/>
      <c r="H1009" s="144"/>
    </row>
    <row r="1010">
      <c r="A1010" s="102"/>
      <c r="H1010" s="144"/>
    </row>
    <row r="1011">
      <c r="A1011" s="102"/>
      <c r="H1011" s="144"/>
    </row>
    <row r="1012">
      <c r="A1012" s="102"/>
      <c r="H1012" s="144"/>
    </row>
    <row r="1013">
      <c r="A1013" s="102"/>
      <c r="H1013" s="144"/>
    </row>
    <row r="1014">
      <c r="A1014" s="102"/>
      <c r="H1014" s="144"/>
    </row>
    <row r="1015">
      <c r="A1015" s="102"/>
      <c r="H1015" s="144"/>
    </row>
    <row r="1016">
      <c r="A1016" s="102"/>
      <c r="H1016" s="144"/>
    </row>
    <row r="1017">
      <c r="A1017" s="102"/>
      <c r="H1017" s="144"/>
    </row>
    <row r="1018">
      <c r="A1018" s="102"/>
      <c r="H1018" s="144"/>
    </row>
    <row r="1019">
      <c r="A1019" s="102"/>
      <c r="H1019" s="144"/>
    </row>
    <row r="1020">
      <c r="A1020" s="102"/>
      <c r="H1020" s="144"/>
    </row>
    <row r="1021">
      <c r="A1021" s="102"/>
      <c r="H1021" s="144"/>
    </row>
    <row r="1022">
      <c r="A1022" s="102"/>
      <c r="H1022" s="144"/>
    </row>
    <row r="1023">
      <c r="A1023" s="102"/>
      <c r="H1023" s="144"/>
    </row>
    <row r="1024">
      <c r="A1024" s="102"/>
      <c r="H1024" s="144"/>
    </row>
    <row r="1025">
      <c r="A1025" s="102"/>
      <c r="H1025" s="144"/>
    </row>
    <row r="1026">
      <c r="A1026" s="102"/>
      <c r="H1026" s="144"/>
    </row>
    <row r="1027">
      <c r="A1027" s="102"/>
      <c r="H1027" s="144"/>
    </row>
    <row r="1028">
      <c r="A1028" s="102"/>
      <c r="H1028" s="144"/>
    </row>
    <row r="1029">
      <c r="A1029" s="102"/>
      <c r="H1029" s="144"/>
    </row>
    <row r="1030">
      <c r="A1030" s="102"/>
      <c r="H1030" s="144"/>
    </row>
    <row r="1031">
      <c r="A1031" s="102"/>
      <c r="H1031" s="144"/>
    </row>
    <row r="1032">
      <c r="A1032" s="102"/>
      <c r="H1032" s="144"/>
    </row>
    <row r="1033">
      <c r="A1033" s="102"/>
      <c r="H1033" s="144"/>
    </row>
    <row r="1034">
      <c r="A1034" s="102"/>
      <c r="H1034" s="144"/>
    </row>
    <row r="1035">
      <c r="A1035" s="102"/>
      <c r="H1035" s="144"/>
    </row>
    <row r="1036">
      <c r="A1036" s="102"/>
      <c r="H1036" s="144"/>
    </row>
    <row r="1037">
      <c r="A1037" s="102"/>
      <c r="H1037" s="144"/>
    </row>
    <row r="1038">
      <c r="A1038" s="102"/>
      <c r="H1038" s="144"/>
    </row>
    <row r="1039">
      <c r="A1039" s="102"/>
      <c r="H1039" s="144"/>
    </row>
    <row r="1040">
      <c r="A1040" s="102"/>
      <c r="H1040" s="144"/>
    </row>
    <row r="1041">
      <c r="A1041" s="102"/>
      <c r="H1041" s="144"/>
    </row>
    <row r="1042">
      <c r="A1042" s="102"/>
      <c r="H1042" s="144"/>
    </row>
    <row r="1043">
      <c r="A1043" s="102"/>
      <c r="H1043" s="144"/>
    </row>
    <row r="1044">
      <c r="A1044" s="102"/>
      <c r="H1044" s="144"/>
    </row>
    <row r="1045">
      <c r="A1045" s="102"/>
      <c r="H1045" s="144"/>
    </row>
    <row r="1046">
      <c r="A1046" s="102"/>
      <c r="H1046" s="144"/>
    </row>
    <row r="1047">
      <c r="A1047" s="102"/>
      <c r="H1047" s="144"/>
    </row>
    <row r="1048">
      <c r="A1048" s="102"/>
      <c r="H1048" s="144"/>
    </row>
    <row r="1049">
      <c r="A1049" s="102"/>
      <c r="H1049" s="144"/>
    </row>
    <row r="1050">
      <c r="A1050" s="102"/>
      <c r="H1050" s="144"/>
    </row>
    <row r="1051">
      <c r="A1051" s="102"/>
      <c r="H1051" s="144"/>
    </row>
    <row r="1052">
      <c r="A1052" s="102"/>
      <c r="H1052" s="144"/>
    </row>
    <row r="1053">
      <c r="A1053" s="102"/>
      <c r="H1053" s="144"/>
    </row>
    <row r="1054">
      <c r="A1054" s="102"/>
      <c r="H1054" s="144"/>
    </row>
    <row r="1055">
      <c r="A1055" s="102"/>
      <c r="H1055" s="144"/>
    </row>
    <row r="1056">
      <c r="A1056" s="102"/>
      <c r="H1056" s="144"/>
    </row>
    <row r="1057">
      <c r="A1057" s="102"/>
      <c r="H1057" s="144"/>
    </row>
    <row r="1058">
      <c r="A1058" s="102"/>
      <c r="H1058" s="144"/>
    </row>
    <row r="1059">
      <c r="A1059" s="102"/>
      <c r="H1059" s="144"/>
    </row>
    <row r="1060">
      <c r="A1060" s="102"/>
      <c r="H1060" s="144"/>
    </row>
    <row r="1061">
      <c r="A1061" s="102"/>
      <c r="H1061" s="144"/>
    </row>
    <row r="1062">
      <c r="A1062" s="102"/>
      <c r="H1062" s="144"/>
    </row>
    <row r="1063">
      <c r="A1063" s="102"/>
      <c r="H1063" s="144"/>
    </row>
    <row r="1064">
      <c r="A1064" s="102"/>
      <c r="H1064" s="144"/>
    </row>
    <row r="1065">
      <c r="A1065" s="102"/>
      <c r="H1065" s="144"/>
    </row>
    <row r="1066">
      <c r="A1066" s="102"/>
      <c r="H1066" s="144"/>
    </row>
    <row r="1067">
      <c r="A1067" s="102"/>
      <c r="H1067" s="144"/>
    </row>
    <row r="1068">
      <c r="A1068" s="102"/>
      <c r="H1068" s="144"/>
    </row>
    <row r="1069">
      <c r="A1069" s="102"/>
      <c r="H1069" s="144"/>
    </row>
    <row r="1070">
      <c r="A1070" s="102"/>
      <c r="H1070" s="144"/>
    </row>
    <row r="1071">
      <c r="A1071" s="102"/>
      <c r="H1071" s="144"/>
    </row>
    <row r="1072">
      <c r="A1072" s="102"/>
      <c r="H1072" s="144"/>
    </row>
    <row r="1073">
      <c r="A1073" s="102"/>
      <c r="H1073" s="144"/>
    </row>
    <row r="1074">
      <c r="A1074" s="102"/>
      <c r="H1074" s="144"/>
    </row>
    <row r="1075">
      <c r="A1075" s="102"/>
      <c r="H1075" s="144"/>
    </row>
    <row r="1076">
      <c r="A1076" s="102"/>
      <c r="H1076" s="144"/>
    </row>
    <row r="1077">
      <c r="A1077" s="102"/>
      <c r="H1077" s="144"/>
    </row>
    <row r="1078">
      <c r="A1078" s="102"/>
      <c r="H1078" s="144"/>
    </row>
    <row r="1079">
      <c r="A1079" s="102"/>
      <c r="H1079" s="144"/>
    </row>
    <row r="1080">
      <c r="A1080" s="102"/>
      <c r="H1080" s="144"/>
    </row>
    <row r="1081">
      <c r="A1081" s="102"/>
      <c r="H1081" s="144"/>
    </row>
    <row r="1082">
      <c r="A1082" s="102"/>
      <c r="H1082" s="144"/>
    </row>
    <row r="1083">
      <c r="A1083" s="102"/>
      <c r="H1083" s="144"/>
    </row>
    <row r="1084">
      <c r="A1084" s="102"/>
      <c r="H1084" s="144"/>
    </row>
    <row r="1085">
      <c r="A1085" s="102"/>
      <c r="H1085" s="144"/>
    </row>
    <row r="1086">
      <c r="A1086" s="102"/>
      <c r="H1086" s="144"/>
    </row>
    <row r="1087">
      <c r="A1087" s="102"/>
      <c r="H1087" s="144"/>
    </row>
    <row r="1088">
      <c r="A1088" s="102"/>
      <c r="H1088" s="144"/>
    </row>
    <row r="1089">
      <c r="A1089" s="102"/>
      <c r="H1089" s="144"/>
    </row>
    <row r="1090">
      <c r="A1090" s="102"/>
      <c r="H1090" s="144"/>
    </row>
    <row r="1091">
      <c r="A1091" s="102"/>
      <c r="H1091" s="144"/>
    </row>
    <row r="1092">
      <c r="A1092" s="102"/>
      <c r="H1092" s="144"/>
    </row>
    <row r="1093">
      <c r="A1093" s="102"/>
      <c r="H1093" s="144"/>
    </row>
    <row r="1094">
      <c r="A1094" s="102"/>
      <c r="H1094" s="144"/>
    </row>
    <row r="1095">
      <c r="A1095" s="102"/>
      <c r="H1095" s="144"/>
    </row>
    <row r="1096">
      <c r="A1096" s="102"/>
      <c r="H1096" s="144"/>
    </row>
    <row r="1097">
      <c r="A1097" s="102"/>
      <c r="H1097" s="144"/>
    </row>
    <row r="1098">
      <c r="A1098" s="102"/>
      <c r="H1098" s="144"/>
    </row>
    <row r="1099">
      <c r="A1099" s="102"/>
      <c r="H1099" s="144"/>
    </row>
    <row r="1100">
      <c r="A1100" s="102"/>
      <c r="H1100" s="144"/>
    </row>
    <row r="1101">
      <c r="A1101" s="102"/>
      <c r="H1101" s="144"/>
    </row>
    <row r="1102">
      <c r="A1102" s="102"/>
      <c r="H1102" s="144"/>
    </row>
    <row r="1103">
      <c r="A1103" s="102"/>
      <c r="H1103" s="144"/>
    </row>
    <row r="1104">
      <c r="A1104" s="102"/>
      <c r="H1104" s="144"/>
    </row>
    <row r="1105">
      <c r="A1105" s="102"/>
      <c r="H1105" s="144"/>
    </row>
    <row r="1106">
      <c r="A1106" s="102"/>
      <c r="H1106" s="144"/>
    </row>
    <row r="1107">
      <c r="A1107" s="102"/>
      <c r="H1107" s="144"/>
    </row>
    <row r="1108">
      <c r="A1108" s="102"/>
      <c r="H1108" s="144"/>
    </row>
    <row r="1109">
      <c r="A1109" s="102"/>
      <c r="H1109" s="144"/>
    </row>
    <row r="1110">
      <c r="A1110" s="102"/>
      <c r="H1110" s="144"/>
    </row>
    <row r="1111">
      <c r="A1111" s="102"/>
      <c r="H1111" s="144"/>
    </row>
    <row r="1112">
      <c r="A1112" s="102"/>
      <c r="H1112" s="144"/>
    </row>
    <row r="1113">
      <c r="A1113" s="102"/>
      <c r="H1113" s="144"/>
    </row>
    <row r="1114">
      <c r="A1114" s="102"/>
      <c r="H1114" s="144"/>
    </row>
    <row r="1115">
      <c r="A1115" s="102"/>
      <c r="H1115" s="144"/>
    </row>
    <row r="1116">
      <c r="A1116" s="102"/>
      <c r="H1116" s="144"/>
    </row>
    <row r="1117">
      <c r="A1117" s="102"/>
      <c r="H1117" s="144"/>
    </row>
    <row r="1118">
      <c r="A1118" s="102"/>
      <c r="H1118" s="144"/>
    </row>
    <row r="1119">
      <c r="A1119" s="102"/>
      <c r="H1119" s="144"/>
    </row>
    <row r="1120">
      <c r="A1120" s="102"/>
      <c r="H1120" s="144"/>
    </row>
    <row r="1121">
      <c r="A1121" s="102"/>
      <c r="H1121" s="144"/>
    </row>
    <row r="1122">
      <c r="A1122" s="102"/>
      <c r="H1122" s="144"/>
    </row>
    <row r="1123">
      <c r="A1123" s="102"/>
      <c r="H1123" s="144"/>
    </row>
    <row r="1124">
      <c r="A1124" s="102"/>
      <c r="H1124" s="144"/>
    </row>
    <row r="1125">
      <c r="A1125" s="102"/>
      <c r="H1125" s="144"/>
    </row>
    <row r="1126">
      <c r="A1126" s="102"/>
      <c r="H1126" s="144"/>
    </row>
    <row r="1127">
      <c r="A1127" s="102"/>
      <c r="H1127" s="144"/>
    </row>
    <row r="1128">
      <c r="A1128" s="102"/>
      <c r="H1128" s="144"/>
    </row>
    <row r="1129">
      <c r="A1129" s="102"/>
      <c r="H1129" s="144"/>
    </row>
    <row r="1130">
      <c r="A1130" s="102"/>
      <c r="H1130" s="144"/>
    </row>
    <row r="1131">
      <c r="A1131" s="102"/>
      <c r="H1131" s="144"/>
    </row>
    <row r="1132">
      <c r="A1132" s="102"/>
      <c r="H1132" s="144"/>
    </row>
    <row r="1133">
      <c r="A1133" s="102"/>
      <c r="H1133" s="144"/>
    </row>
    <row r="1134">
      <c r="A1134" s="102"/>
      <c r="H1134" s="144"/>
    </row>
    <row r="1135">
      <c r="A1135" s="102"/>
      <c r="H1135" s="144"/>
    </row>
    <row r="1136">
      <c r="A1136" s="102"/>
      <c r="H1136" s="144"/>
    </row>
    <row r="1137">
      <c r="A1137" s="102"/>
      <c r="H1137" s="144"/>
    </row>
    <row r="1138">
      <c r="A1138" s="102"/>
      <c r="H1138" s="144"/>
    </row>
    <row r="1139">
      <c r="A1139" s="102"/>
      <c r="H1139" s="144"/>
    </row>
    <row r="1140">
      <c r="A1140" s="102"/>
      <c r="H1140" s="144"/>
    </row>
    <row r="1141">
      <c r="A1141" s="102"/>
      <c r="H1141" s="144"/>
    </row>
    <row r="1142">
      <c r="A1142" s="102"/>
      <c r="H1142" s="144"/>
    </row>
    <row r="1143">
      <c r="A1143" s="102"/>
      <c r="H1143" s="144"/>
    </row>
    <row r="1144">
      <c r="A1144" s="102"/>
      <c r="H1144" s="144"/>
    </row>
    <row r="1145">
      <c r="A1145" s="102"/>
      <c r="H1145" s="144"/>
    </row>
  </sheetData>
  <conditionalFormatting sqref="E511 E592:E593">
    <cfRule type="expression" dxfId="0" priority="1">
      <formula>D511</formula>
    </cfRule>
  </conditionalFormatting>
  <conditionalFormatting sqref="E340:E408 L340:L408 E411:E428 L411:L489 E442:E489 E492:E570 L492:L570 E573:E663 L573:L663">
    <cfRule type="expression" dxfId="0" priority="2">
      <formula>E340/D340=1</formula>
    </cfRule>
  </conditionalFormatting>
  <conditionalFormatting sqref="C1:C489 G1:G401 J1:J489 N1:N401 G411:G489 N411:N489 C492:C570 G492:G570 J492:J570 N492:N570 C573:C641 G573:G663 J573:J663 N573:N663 C643:C663">
    <cfRule type="cellIs" dxfId="0" priority="3" operator="equal">
      <formula>1</formula>
    </cfRule>
  </conditionalFormatting>
  <conditionalFormatting sqref="C339:C408 G339:G408 J339:J408 N339:N408">
    <cfRule type="cellIs" dxfId="0" priority="4" operator="equal">
      <formula>1</formula>
    </cfRule>
  </conditionalFormatting>
  <conditionalFormatting sqref="C1:C408 G1:G408 J1:J408 N1:N408 C411:C489 G411:G489 J411:J489 N411:N489 C492:C570 G492:G570 J492:J570 N492:N570 C573:C641 G573:G663 J573:J663 N573:N663 C643:C663">
    <cfRule type="cellIs" dxfId="1" priority="5" operator="equal">
      <formula>0.5</formula>
    </cfRule>
  </conditionalFormatting>
  <conditionalFormatting sqref="E339:E408 L339:L408">
    <cfRule type="expression" dxfId="0" priority="6">
      <formula>E339/D339=1</formula>
    </cfRule>
  </conditionalFormatting>
  <conditionalFormatting sqref="F354">
    <cfRule type="notContainsBlanks" dxfId="2" priority="7">
      <formula>LEN(TRIM(F354))&gt;0</formula>
    </cfRule>
  </conditionalFormatting>
  <conditionalFormatting sqref="G14">
    <cfRule type="notContainsBlanks" dxfId="2" priority="8">
      <formula>LEN(TRIM(G14))&gt;0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2.0"/>
    <col customWidth="1" min="4" max="4" width="41.5"/>
    <col customWidth="1" min="5" max="5" width="36.88"/>
    <col customWidth="1" min="6" max="6" width="55.0"/>
  </cols>
  <sheetData>
    <row r="1">
      <c r="A1" s="133" t="s">
        <v>1085</v>
      </c>
      <c r="B1" s="133" t="s">
        <v>1086</v>
      </c>
      <c r="C1" s="179" t="s">
        <v>1087</v>
      </c>
      <c r="D1" s="179" t="s">
        <v>21</v>
      </c>
      <c r="E1" s="179" t="s">
        <v>1088</v>
      </c>
      <c r="F1" s="179" t="s">
        <v>1089</v>
      </c>
    </row>
    <row r="2">
      <c r="A2" s="133" t="s">
        <v>1090</v>
      </c>
      <c r="B2" s="133" t="s">
        <v>1091</v>
      </c>
      <c r="C2" s="179" t="s">
        <v>1092</v>
      </c>
      <c r="D2" s="179" t="s">
        <v>1093</v>
      </c>
      <c r="E2" s="179" t="s">
        <v>1094</v>
      </c>
      <c r="F2" s="179" t="s">
        <v>1095</v>
      </c>
    </row>
    <row r="3">
      <c r="A3" s="133" t="s">
        <v>1096</v>
      </c>
      <c r="B3" s="133" t="s">
        <v>1091</v>
      </c>
      <c r="C3" s="180" t="s">
        <v>1097</v>
      </c>
      <c r="D3" s="179" t="s">
        <v>1098</v>
      </c>
      <c r="E3" s="179" t="s">
        <v>1099</v>
      </c>
      <c r="F3" s="180" t="s">
        <v>1100</v>
      </c>
    </row>
    <row r="4">
      <c r="A4" s="133" t="s">
        <v>1101</v>
      </c>
      <c r="B4" s="133" t="s">
        <v>1091</v>
      </c>
      <c r="C4" s="180" t="s">
        <v>1102</v>
      </c>
      <c r="D4" s="179" t="s">
        <v>1103</v>
      </c>
      <c r="E4" s="179" t="s">
        <v>1104</v>
      </c>
      <c r="F4" s="180" t="s">
        <v>1105</v>
      </c>
    </row>
    <row r="5">
      <c r="C5" s="144"/>
      <c r="D5" s="144"/>
      <c r="E5" s="144"/>
      <c r="F5" s="144"/>
    </row>
    <row r="6">
      <c r="C6" s="144"/>
      <c r="D6" s="144"/>
      <c r="E6" s="144"/>
      <c r="F6" s="144"/>
    </row>
    <row r="7">
      <c r="C7" s="144"/>
      <c r="D7" s="144"/>
      <c r="E7" s="144"/>
      <c r="F7" s="144"/>
    </row>
    <row r="8">
      <c r="C8" s="144"/>
      <c r="D8" s="144"/>
      <c r="E8" s="144"/>
      <c r="F8" s="144"/>
    </row>
    <row r="9">
      <c r="C9" s="144"/>
      <c r="D9" s="144"/>
      <c r="E9" s="144"/>
      <c r="F9" s="144"/>
    </row>
    <row r="10">
      <c r="C10" s="144"/>
      <c r="D10" s="144"/>
      <c r="E10" s="144"/>
      <c r="F10" s="144"/>
    </row>
    <row r="11">
      <c r="C11" s="144"/>
      <c r="D11" s="144"/>
      <c r="E11" s="144"/>
      <c r="F11" s="144"/>
    </row>
    <row r="12">
      <c r="C12" s="144"/>
      <c r="D12" s="144"/>
      <c r="E12" s="144"/>
      <c r="F12" s="144"/>
    </row>
    <row r="13">
      <c r="C13" s="144"/>
      <c r="D13" s="144"/>
      <c r="E13" s="144"/>
      <c r="F13" s="144"/>
    </row>
    <row r="14">
      <c r="C14" s="144"/>
      <c r="D14" s="144"/>
      <c r="E14" s="144"/>
      <c r="F14" s="144"/>
    </row>
    <row r="15">
      <c r="C15" s="144"/>
      <c r="D15" s="144"/>
      <c r="E15" s="144"/>
      <c r="F15" s="144"/>
    </row>
    <row r="16">
      <c r="C16" s="144"/>
      <c r="D16" s="144"/>
      <c r="E16" s="144"/>
      <c r="F16" s="144"/>
    </row>
    <row r="17">
      <c r="C17" s="144"/>
      <c r="D17" s="144"/>
      <c r="E17" s="144"/>
      <c r="F17" s="144"/>
    </row>
    <row r="18">
      <c r="C18" s="144"/>
      <c r="D18" s="144"/>
      <c r="E18" s="144"/>
      <c r="F18" s="144"/>
    </row>
    <row r="19">
      <c r="C19" s="144"/>
      <c r="D19" s="144"/>
      <c r="E19" s="144"/>
      <c r="F19" s="144"/>
    </row>
    <row r="20">
      <c r="C20" s="144"/>
      <c r="D20" s="144"/>
      <c r="E20" s="144"/>
      <c r="F20" s="144"/>
    </row>
    <row r="21">
      <c r="C21" s="144"/>
      <c r="D21" s="144"/>
      <c r="E21" s="144"/>
      <c r="F21" s="144"/>
    </row>
    <row r="22">
      <c r="C22" s="144"/>
      <c r="D22" s="144"/>
      <c r="E22" s="144"/>
      <c r="F22" s="144"/>
    </row>
    <row r="23">
      <c r="C23" s="144"/>
      <c r="D23" s="144"/>
      <c r="E23" s="144"/>
      <c r="F23" s="144"/>
    </row>
    <row r="24">
      <c r="C24" s="144"/>
      <c r="D24" s="144"/>
      <c r="E24" s="144"/>
      <c r="F24" s="144"/>
    </row>
    <row r="25">
      <c r="C25" s="144"/>
      <c r="D25" s="144"/>
      <c r="E25" s="144"/>
      <c r="F25" s="144"/>
    </row>
    <row r="26">
      <c r="C26" s="144"/>
      <c r="D26" s="144"/>
      <c r="E26" s="144"/>
      <c r="F26" s="144"/>
    </row>
    <row r="27">
      <c r="C27" s="144"/>
      <c r="D27" s="144"/>
      <c r="E27" s="144"/>
      <c r="F27" s="144"/>
    </row>
    <row r="28">
      <c r="C28" s="144"/>
      <c r="D28" s="144"/>
      <c r="E28" s="144"/>
      <c r="F28" s="144"/>
    </row>
    <row r="29">
      <c r="C29" s="144"/>
      <c r="D29" s="144"/>
      <c r="E29" s="144"/>
      <c r="F29" s="144"/>
    </row>
    <row r="30">
      <c r="C30" s="144"/>
      <c r="D30" s="144"/>
      <c r="E30" s="144"/>
      <c r="F30" s="144"/>
    </row>
    <row r="31">
      <c r="C31" s="144"/>
      <c r="D31" s="144"/>
      <c r="E31" s="144"/>
      <c r="F31" s="144"/>
    </row>
    <row r="32">
      <c r="C32" s="144"/>
      <c r="D32" s="144"/>
      <c r="E32" s="144"/>
      <c r="F32" s="144"/>
    </row>
    <row r="33">
      <c r="C33" s="144"/>
      <c r="D33" s="144"/>
      <c r="E33" s="144"/>
      <c r="F33" s="144"/>
    </row>
    <row r="34">
      <c r="C34" s="144"/>
      <c r="D34" s="144"/>
      <c r="E34" s="144"/>
      <c r="F34" s="144"/>
    </row>
    <row r="35">
      <c r="C35" s="144"/>
      <c r="D35" s="144"/>
      <c r="E35" s="144"/>
      <c r="F35" s="144"/>
    </row>
    <row r="36">
      <c r="C36" s="144"/>
      <c r="D36" s="144"/>
      <c r="E36" s="144"/>
      <c r="F36" s="144"/>
    </row>
    <row r="37">
      <c r="C37" s="144"/>
      <c r="D37" s="144"/>
      <c r="E37" s="144"/>
      <c r="F37" s="144"/>
    </row>
    <row r="38">
      <c r="C38" s="144"/>
      <c r="D38" s="144"/>
      <c r="E38" s="144"/>
      <c r="F38" s="144"/>
    </row>
    <row r="39">
      <c r="C39" s="144"/>
      <c r="D39" s="144"/>
      <c r="E39" s="144"/>
      <c r="F39" s="144"/>
    </row>
    <row r="40">
      <c r="C40" s="144"/>
      <c r="D40" s="144"/>
      <c r="E40" s="144"/>
      <c r="F40" s="144"/>
    </row>
    <row r="41">
      <c r="C41" s="144"/>
      <c r="D41" s="144"/>
      <c r="E41" s="144"/>
      <c r="F41" s="144"/>
    </row>
    <row r="42">
      <c r="C42" s="144"/>
      <c r="D42" s="144"/>
      <c r="E42" s="144"/>
      <c r="F42" s="144"/>
    </row>
    <row r="43">
      <c r="C43" s="144"/>
      <c r="D43" s="144"/>
      <c r="E43" s="144"/>
      <c r="F43" s="144"/>
    </row>
    <row r="44">
      <c r="C44" s="144"/>
      <c r="D44" s="144"/>
      <c r="E44" s="144"/>
      <c r="F44" s="144"/>
    </row>
    <row r="45">
      <c r="C45" s="144"/>
      <c r="D45" s="144"/>
      <c r="E45" s="144"/>
      <c r="F45" s="144"/>
    </row>
    <row r="46">
      <c r="C46" s="144"/>
      <c r="D46" s="144"/>
      <c r="E46" s="144"/>
      <c r="F46" s="144"/>
    </row>
    <row r="47">
      <c r="C47" s="144"/>
      <c r="D47" s="144"/>
      <c r="E47" s="144"/>
      <c r="F47" s="144"/>
    </row>
    <row r="48">
      <c r="C48" s="144"/>
      <c r="D48" s="144"/>
      <c r="E48" s="144"/>
      <c r="F48" s="144"/>
    </row>
    <row r="49">
      <c r="C49" s="144"/>
      <c r="D49" s="144"/>
      <c r="E49" s="144"/>
      <c r="F49" s="144"/>
    </row>
    <row r="50">
      <c r="C50" s="144"/>
      <c r="D50" s="144"/>
      <c r="E50" s="144"/>
      <c r="F50" s="144"/>
    </row>
    <row r="51">
      <c r="C51" s="144"/>
      <c r="D51" s="144"/>
      <c r="E51" s="144"/>
      <c r="F51" s="144"/>
    </row>
    <row r="52">
      <c r="C52" s="144"/>
      <c r="D52" s="144"/>
      <c r="E52" s="144"/>
      <c r="F52" s="144"/>
    </row>
    <row r="53">
      <c r="C53" s="144"/>
      <c r="D53" s="144"/>
      <c r="E53" s="144"/>
      <c r="F53" s="144"/>
    </row>
    <row r="54">
      <c r="C54" s="144"/>
      <c r="D54" s="144"/>
      <c r="E54" s="144"/>
      <c r="F54" s="144"/>
    </row>
    <row r="55">
      <c r="C55" s="144"/>
      <c r="D55" s="144"/>
      <c r="E55" s="144"/>
      <c r="F55" s="144"/>
    </row>
    <row r="56">
      <c r="C56" s="144"/>
      <c r="D56" s="144"/>
      <c r="E56" s="144"/>
      <c r="F56" s="144"/>
    </row>
    <row r="57">
      <c r="C57" s="144"/>
      <c r="D57" s="144"/>
      <c r="E57" s="144"/>
      <c r="F57" s="144"/>
    </row>
    <row r="58">
      <c r="C58" s="144"/>
      <c r="D58" s="144"/>
      <c r="E58" s="144"/>
      <c r="F58" s="144"/>
    </row>
    <row r="59">
      <c r="C59" s="144"/>
      <c r="D59" s="144"/>
      <c r="E59" s="144"/>
      <c r="F59" s="144"/>
    </row>
    <row r="60">
      <c r="C60" s="144"/>
      <c r="D60" s="144"/>
      <c r="E60" s="144"/>
      <c r="F60" s="144"/>
    </row>
    <row r="61">
      <c r="C61" s="144"/>
      <c r="D61" s="144"/>
      <c r="E61" s="144"/>
      <c r="F61" s="144"/>
    </row>
    <row r="62">
      <c r="C62" s="144"/>
      <c r="D62" s="144"/>
      <c r="E62" s="144"/>
      <c r="F62" s="144"/>
    </row>
    <row r="63">
      <c r="C63" s="144"/>
      <c r="D63" s="144"/>
      <c r="E63" s="144"/>
      <c r="F63" s="144"/>
    </row>
    <row r="64">
      <c r="C64" s="144"/>
      <c r="D64" s="144"/>
      <c r="E64" s="144"/>
      <c r="F64" s="144"/>
    </row>
    <row r="65">
      <c r="C65" s="144"/>
      <c r="D65" s="144"/>
      <c r="E65" s="144"/>
      <c r="F65" s="144"/>
    </row>
    <row r="66">
      <c r="C66" s="144"/>
      <c r="D66" s="144"/>
      <c r="E66" s="144"/>
      <c r="F66" s="144"/>
    </row>
    <row r="67">
      <c r="C67" s="144"/>
      <c r="D67" s="144"/>
      <c r="E67" s="144"/>
      <c r="F67" s="144"/>
    </row>
    <row r="68">
      <c r="C68" s="144"/>
      <c r="D68" s="144"/>
      <c r="E68" s="144"/>
      <c r="F68" s="144"/>
    </row>
    <row r="69">
      <c r="C69" s="144"/>
      <c r="D69" s="144"/>
      <c r="E69" s="144"/>
      <c r="F69" s="144"/>
    </row>
    <row r="70">
      <c r="C70" s="144"/>
      <c r="D70" s="144"/>
      <c r="E70" s="144"/>
      <c r="F70" s="144"/>
    </row>
    <row r="71">
      <c r="C71" s="144"/>
      <c r="D71" s="144"/>
      <c r="E71" s="144"/>
      <c r="F71" s="144"/>
    </row>
    <row r="72">
      <c r="C72" s="144"/>
      <c r="D72" s="144"/>
      <c r="E72" s="144"/>
      <c r="F72" s="144"/>
    </row>
    <row r="73">
      <c r="C73" s="144"/>
      <c r="D73" s="144"/>
      <c r="E73" s="144"/>
      <c r="F73" s="144"/>
    </row>
    <row r="74">
      <c r="C74" s="144"/>
      <c r="D74" s="144"/>
      <c r="E74" s="144"/>
      <c r="F74" s="144"/>
    </row>
    <row r="75">
      <c r="C75" s="144"/>
      <c r="D75" s="144"/>
      <c r="E75" s="144"/>
      <c r="F75" s="144"/>
    </row>
    <row r="76">
      <c r="C76" s="144"/>
      <c r="D76" s="144"/>
      <c r="E76" s="144"/>
      <c r="F76" s="144"/>
    </row>
    <row r="77">
      <c r="C77" s="144"/>
      <c r="D77" s="144"/>
      <c r="E77" s="144"/>
      <c r="F77" s="144"/>
    </row>
    <row r="78">
      <c r="C78" s="144"/>
      <c r="D78" s="144"/>
      <c r="E78" s="144"/>
      <c r="F78" s="144"/>
    </row>
    <row r="79">
      <c r="C79" s="144"/>
      <c r="D79" s="144"/>
      <c r="E79" s="144"/>
      <c r="F79" s="144"/>
    </row>
    <row r="80">
      <c r="C80" s="144"/>
      <c r="D80" s="144"/>
      <c r="E80" s="144"/>
      <c r="F80" s="144"/>
    </row>
    <row r="81">
      <c r="C81" s="144"/>
      <c r="D81" s="144"/>
      <c r="E81" s="144"/>
      <c r="F81" s="144"/>
    </row>
    <row r="82">
      <c r="C82" s="144"/>
      <c r="D82" s="144"/>
      <c r="E82" s="144"/>
      <c r="F82" s="144"/>
    </row>
    <row r="83">
      <c r="C83" s="144"/>
      <c r="D83" s="144"/>
      <c r="E83" s="144"/>
      <c r="F83" s="144"/>
    </row>
    <row r="84">
      <c r="C84" s="144"/>
      <c r="D84" s="144"/>
      <c r="E84" s="144"/>
      <c r="F84" s="144"/>
    </row>
    <row r="85">
      <c r="C85" s="144"/>
      <c r="D85" s="144"/>
      <c r="E85" s="144"/>
      <c r="F85" s="144"/>
    </row>
    <row r="86">
      <c r="C86" s="144"/>
      <c r="D86" s="144"/>
      <c r="E86" s="144"/>
      <c r="F86" s="144"/>
    </row>
    <row r="87">
      <c r="C87" s="144"/>
      <c r="D87" s="144"/>
      <c r="E87" s="144"/>
      <c r="F87" s="144"/>
    </row>
    <row r="88">
      <c r="C88" s="144"/>
      <c r="D88" s="144"/>
      <c r="E88" s="144"/>
      <c r="F88" s="144"/>
    </row>
    <row r="89">
      <c r="C89" s="144"/>
      <c r="D89" s="144"/>
      <c r="E89" s="144"/>
      <c r="F89" s="144"/>
    </row>
    <row r="90">
      <c r="C90" s="144"/>
      <c r="D90" s="144"/>
      <c r="E90" s="144"/>
      <c r="F90" s="144"/>
    </row>
    <row r="91">
      <c r="C91" s="144"/>
      <c r="D91" s="144"/>
      <c r="E91" s="144"/>
      <c r="F91" s="144"/>
    </row>
    <row r="92">
      <c r="C92" s="144"/>
      <c r="D92" s="144"/>
      <c r="E92" s="144"/>
      <c r="F92" s="144"/>
    </row>
    <row r="93">
      <c r="C93" s="144"/>
      <c r="D93" s="144"/>
      <c r="E93" s="144"/>
      <c r="F93" s="144"/>
    </row>
    <row r="94">
      <c r="C94" s="144"/>
      <c r="D94" s="144"/>
      <c r="E94" s="144"/>
      <c r="F94" s="144"/>
    </row>
    <row r="95">
      <c r="C95" s="144"/>
      <c r="D95" s="144"/>
      <c r="E95" s="144"/>
      <c r="F95" s="144"/>
    </row>
    <row r="96">
      <c r="C96" s="144"/>
      <c r="D96" s="144"/>
      <c r="E96" s="144"/>
      <c r="F96" s="144"/>
    </row>
    <row r="97">
      <c r="C97" s="144"/>
      <c r="D97" s="144"/>
      <c r="E97" s="144"/>
      <c r="F97" s="144"/>
    </row>
    <row r="98">
      <c r="C98" s="144"/>
      <c r="D98" s="144"/>
      <c r="E98" s="144"/>
      <c r="F98" s="144"/>
    </row>
    <row r="99">
      <c r="C99" s="144"/>
      <c r="D99" s="144"/>
      <c r="E99" s="144"/>
      <c r="F99" s="144"/>
    </row>
    <row r="100">
      <c r="C100" s="144"/>
      <c r="D100" s="144"/>
      <c r="E100" s="144"/>
      <c r="F100" s="144"/>
    </row>
    <row r="101">
      <c r="C101" s="144"/>
      <c r="D101" s="144"/>
      <c r="E101" s="144"/>
      <c r="F101" s="144"/>
    </row>
    <row r="102">
      <c r="C102" s="144"/>
      <c r="D102" s="144"/>
      <c r="E102" s="144"/>
      <c r="F102" s="144"/>
    </row>
    <row r="103">
      <c r="C103" s="144"/>
      <c r="D103" s="144"/>
      <c r="E103" s="144"/>
      <c r="F103" s="144"/>
    </row>
    <row r="104">
      <c r="C104" s="144"/>
      <c r="D104" s="144"/>
      <c r="E104" s="144"/>
      <c r="F104" s="144"/>
    </row>
    <row r="105">
      <c r="C105" s="144"/>
      <c r="D105" s="144"/>
      <c r="E105" s="144"/>
      <c r="F105" s="144"/>
    </row>
    <row r="106">
      <c r="C106" s="144"/>
      <c r="D106" s="144"/>
      <c r="E106" s="144"/>
      <c r="F106" s="144"/>
    </row>
    <row r="107">
      <c r="C107" s="144"/>
      <c r="D107" s="144"/>
      <c r="E107" s="144"/>
      <c r="F107" s="144"/>
    </row>
    <row r="108">
      <c r="C108" s="144"/>
      <c r="D108" s="144"/>
      <c r="E108" s="144"/>
      <c r="F108" s="144"/>
    </row>
    <row r="109">
      <c r="C109" s="144"/>
      <c r="D109" s="144"/>
      <c r="E109" s="144"/>
      <c r="F109" s="144"/>
    </row>
    <row r="110">
      <c r="C110" s="144"/>
      <c r="D110" s="144"/>
      <c r="E110" s="144"/>
      <c r="F110" s="144"/>
    </row>
    <row r="111">
      <c r="C111" s="144"/>
      <c r="D111" s="144"/>
      <c r="E111" s="144"/>
      <c r="F111" s="144"/>
    </row>
    <row r="112">
      <c r="C112" s="144"/>
      <c r="D112" s="144"/>
      <c r="E112" s="144"/>
      <c r="F112" s="144"/>
    </row>
    <row r="113">
      <c r="C113" s="144"/>
      <c r="D113" s="144"/>
      <c r="E113" s="144"/>
      <c r="F113" s="144"/>
    </row>
    <row r="114">
      <c r="C114" s="144"/>
      <c r="D114" s="144"/>
      <c r="E114" s="144"/>
      <c r="F114" s="144"/>
    </row>
    <row r="115">
      <c r="C115" s="144"/>
      <c r="D115" s="144"/>
      <c r="E115" s="144"/>
      <c r="F115" s="144"/>
    </row>
    <row r="116">
      <c r="C116" s="144"/>
      <c r="D116" s="144"/>
      <c r="E116" s="144"/>
      <c r="F116" s="144"/>
    </row>
    <row r="117">
      <c r="C117" s="144"/>
      <c r="D117" s="144"/>
      <c r="E117" s="144"/>
      <c r="F117" s="144"/>
    </row>
    <row r="118">
      <c r="C118" s="144"/>
      <c r="D118" s="144"/>
      <c r="E118" s="144"/>
      <c r="F118" s="144"/>
    </row>
    <row r="119">
      <c r="C119" s="144"/>
      <c r="D119" s="144"/>
      <c r="E119" s="144"/>
      <c r="F119" s="144"/>
    </row>
    <row r="120">
      <c r="C120" s="144"/>
      <c r="D120" s="144"/>
      <c r="E120" s="144"/>
      <c r="F120" s="144"/>
    </row>
    <row r="121">
      <c r="C121" s="144"/>
      <c r="D121" s="144"/>
      <c r="E121" s="144"/>
      <c r="F121" s="144"/>
    </row>
    <row r="122">
      <c r="C122" s="144"/>
      <c r="D122" s="144"/>
      <c r="E122" s="144"/>
      <c r="F122" s="144"/>
    </row>
    <row r="123">
      <c r="C123" s="144"/>
      <c r="D123" s="144"/>
      <c r="E123" s="144"/>
      <c r="F123" s="144"/>
    </row>
    <row r="124">
      <c r="C124" s="144"/>
      <c r="D124" s="144"/>
      <c r="E124" s="144"/>
      <c r="F124" s="144"/>
    </row>
    <row r="125">
      <c r="C125" s="144"/>
      <c r="D125" s="144"/>
      <c r="E125" s="144"/>
      <c r="F125" s="144"/>
    </row>
    <row r="126">
      <c r="C126" s="144"/>
      <c r="D126" s="144"/>
      <c r="E126" s="144"/>
      <c r="F126" s="144"/>
    </row>
    <row r="127">
      <c r="C127" s="144"/>
      <c r="D127" s="144"/>
      <c r="E127" s="144"/>
      <c r="F127" s="144"/>
    </row>
    <row r="128">
      <c r="C128" s="144"/>
      <c r="D128" s="144"/>
      <c r="E128" s="144"/>
      <c r="F128" s="144"/>
    </row>
    <row r="129">
      <c r="C129" s="144"/>
      <c r="D129" s="144"/>
      <c r="E129" s="144"/>
      <c r="F129" s="144"/>
    </row>
    <row r="130">
      <c r="C130" s="144"/>
      <c r="D130" s="144"/>
      <c r="E130" s="144"/>
      <c r="F130" s="144"/>
    </row>
    <row r="131">
      <c r="C131" s="144"/>
      <c r="D131" s="144"/>
      <c r="E131" s="144"/>
      <c r="F131" s="144"/>
    </row>
    <row r="132">
      <c r="C132" s="144"/>
      <c r="D132" s="144"/>
      <c r="E132" s="144"/>
      <c r="F132" s="144"/>
    </row>
    <row r="133">
      <c r="C133" s="144"/>
      <c r="D133" s="144"/>
      <c r="E133" s="144"/>
      <c r="F133" s="144"/>
    </row>
    <row r="134">
      <c r="C134" s="144"/>
      <c r="D134" s="144"/>
      <c r="E134" s="144"/>
      <c r="F134" s="144"/>
    </row>
    <row r="135">
      <c r="C135" s="144"/>
      <c r="D135" s="144"/>
      <c r="E135" s="144"/>
      <c r="F135" s="144"/>
    </row>
    <row r="136">
      <c r="C136" s="144"/>
      <c r="D136" s="144"/>
      <c r="E136" s="144"/>
      <c r="F136" s="144"/>
    </row>
    <row r="137">
      <c r="C137" s="144"/>
      <c r="D137" s="144"/>
      <c r="E137" s="144"/>
      <c r="F137" s="144"/>
    </row>
    <row r="138">
      <c r="C138" s="144"/>
      <c r="D138" s="144"/>
      <c r="E138" s="144"/>
      <c r="F138" s="144"/>
    </row>
    <row r="139">
      <c r="C139" s="144"/>
      <c r="D139" s="144"/>
      <c r="E139" s="144"/>
      <c r="F139" s="144"/>
    </row>
    <row r="140">
      <c r="C140" s="144"/>
      <c r="D140" s="144"/>
      <c r="E140" s="144"/>
      <c r="F140" s="144"/>
    </row>
    <row r="141">
      <c r="C141" s="144"/>
      <c r="D141" s="144"/>
      <c r="E141" s="144"/>
      <c r="F141" s="144"/>
    </row>
    <row r="142">
      <c r="C142" s="144"/>
      <c r="D142" s="144"/>
      <c r="E142" s="144"/>
      <c r="F142" s="144"/>
    </row>
    <row r="143">
      <c r="C143" s="144"/>
      <c r="D143" s="144"/>
      <c r="E143" s="144"/>
      <c r="F143" s="144"/>
    </row>
    <row r="144">
      <c r="C144" s="144"/>
      <c r="D144" s="144"/>
      <c r="E144" s="144"/>
      <c r="F144" s="144"/>
    </row>
    <row r="145">
      <c r="C145" s="144"/>
      <c r="D145" s="144"/>
      <c r="E145" s="144"/>
      <c r="F145" s="144"/>
    </row>
    <row r="146">
      <c r="C146" s="144"/>
      <c r="D146" s="144"/>
      <c r="E146" s="144"/>
      <c r="F146" s="144"/>
    </row>
    <row r="147">
      <c r="C147" s="144"/>
      <c r="D147" s="144"/>
      <c r="E147" s="144"/>
      <c r="F147" s="144"/>
    </row>
    <row r="148">
      <c r="C148" s="144"/>
      <c r="D148" s="144"/>
      <c r="E148" s="144"/>
      <c r="F148" s="144"/>
    </row>
    <row r="149">
      <c r="C149" s="144"/>
      <c r="D149" s="144"/>
      <c r="E149" s="144"/>
      <c r="F149" s="144"/>
    </row>
    <row r="150">
      <c r="C150" s="144"/>
      <c r="D150" s="144"/>
      <c r="E150" s="144"/>
      <c r="F150" s="144"/>
    </row>
    <row r="151">
      <c r="C151" s="144"/>
      <c r="D151" s="144"/>
      <c r="E151" s="144"/>
      <c r="F151" s="144"/>
    </row>
    <row r="152">
      <c r="C152" s="144"/>
      <c r="D152" s="144"/>
      <c r="E152" s="144"/>
      <c r="F152" s="144"/>
    </row>
    <row r="153">
      <c r="C153" s="144"/>
      <c r="D153" s="144"/>
      <c r="E153" s="144"/>
      <c r="F153" s="144"/>
    </row>
    <row r="154">
      <c r="C154" s="144"/>
      <c r="D154" s="144"/>
      <c r="E154" s="144"/>
      <c r="F154" s="144"/>
    </row>
    <row r="155">
      <c r="C155" s="144"/>
      <c r="D155" s="144"/>
      <c r="E155" s="144"/>
      <c r="F155" s="144"/>
    </row>
    <row r="156">
      <c r="C156" s="144"/>
      <c r="D156" s="144"/>
      <c r="E156" s="144"/>
      <c r="F156" s="144"/>
    </row>
    <row r="157">
      <c r="C157" s="144"/>
      <c r="D157" s="144"/>
      <c r="E157" s="144"/>
      <c r="F157" s="144"/>
    </row>
    <row r="158">
      <c r="C158" s="144"/>
      <c r="D158" s="144"/>
      <c r="E158" s="144"/>
      <c r="F158" s="144"/>
    </row>
    <row r="159">
      <c r="C159" s="144"/>
      <c r="D159" s="144"/>
      <c r="E159" s="144"/>
      <c r="F159" s="144"/>
    </row>
    <row r="160">
      <c r="C160" s="144"/>
      <c r="D160" s="144"/>
      <c r="E160" s="144"/>
      <c r="F160" s="144"/>
    </row>
    <row r="161">
      <c r="C161" s="144"/>
      <c r="D161" s="144"/>
      <c r="E161" s="144"/>
      <c r="F161" s="144"/>
    </row>
    <row r="162">
      <c r="C162" s="144"/>
      <c r="D162" s="144"/>
      <c r="E162" s="144"/>
      <c r="F162" s="144"/>
    </row>
    <row r="163">
      <c r="C163" s="144"/>
      <c r="D163" s="144"/>
      <c r="E163" s="144"/>
      <c r="F163" s="144"/>
    </row>
    <row r="164">
      <c r="C164" s="144"/>
      <c r="D164" s="144"/>
      <c r="E164" s="144"/>
      <c r="F164" s="144"/>
    </row>
    <row r="165">
      <c r="C165" s="144"/>
      <c r="D165" s="144"/>
      <c r="E165" s="144"/>
      <c r="F165" s="144"/>
    </row>
    <row r="166">
      <c r="C166" s="144"/>
      <c r="D166" s="144"/>
      <c r="E166" s="144"/>
      <c r="F166" s="144"/>
    </row>
    <row r="167">
      <c r="C167" s="144"/>
      <c r="D167" s="144"/>
      <c r="E167" s="144"/>
      <c r="F167" s="144"/>
    </row>
    <row r="168">
      <c r="C168" s="144"/>
      <c r="D168" s="144"/>
      <c r="E168" s="144"/>
      <c r="F168" s="144"/>
    </row>
    <row r="169">
      <c r="C169" s="144"/>
      <c r="D169" s="144"/>
      <c r="E169" s="144"/>
      <c r="F169" s="144"/>
    </row>
    <row r="170">
      <c r="C170" s="144"/>
      <c r="D170" s="144"/>
      <c r="E170" s="144"/>
      <c r="F170" s="144"/>
    </row>
    <row r="171">
      <c r="C171" s="144"/>
      <c r="D171" s="144"/>
      <c r="E171" s="144"/>
      <c r="F171" s="144"/>
    </row>
    <row r="172">
      <c r="C172" s="144"/>
      <c r="D172" s="144"/>
      <c r="E172" s="144"/>
      <c r="F172" s="144"/>
    </row>
    <row r="173">
      <c r="C173" s="144"/>
      <c r="D173" s="144"/>
      <c r="E173" s="144"/>
      <c r="F173" s="144"/>
    </row>
    <row r="174">
      <c r="C174" s="144"/>
      <c r="D174" s="144"/>
      <c r="E174" s="144"/>
      <c r="F174" s="144"/>
    </row>
    <row r="175">
      <c r="C175" s="144"/>
      <c r="D175" s="144"/>
      <c r="E175" s="144"/>
      <c r="F175" s="144"/>
    </row>
    <row r="176">
      <c r="C176" s="144"/>
      <c r="D176" s="144"/>
      <c r="E176" s="144"/>
      <c r="F176" s="144"/>
    </row>
    <row r="177">
      <c r="C177" s="144"/>
      <c r="D177" s="144"/>
      <c r="E177" s="144"/>
      <c r="F177" s="144"/>
    </row>
    <row r="178">
      <c r="C178" s="144"/>
      <c r="D178" s="144"/>
      <c r="E178" s="144"/>
      <c r="F178" s="144"/>
    </row>
    <row r="179">
      <c r="C179" s="144"/>
      <c r="D179" s="144"/>
      <c r="E179" s="144"/>
      <c r="F179" s="144"/>
    </row>
    <row r="180">
      <c r="C180" s="144"/>
      <c r="D180" s="144"/>
      <c r="E180" s="144"/>
      <c r="F180" s="144"/>
    </row>
    <row r="181">
      <c r="C181" s="144"/>
      <c r="D181" s="144"/>
      <c r="E181" s="144"/>
      <c r="F181" s="144"/>
    </row>
    <row r="182">
      <c r="C182" s="144"/>
      <c r="D182" s="144"/>
      <c r="E182" s="144"/>
      <c r="F182" s="144"/>
    </row>
    <row r="183">
      <c r="C183" s="144"/>
      <c r="D183" s="144"/>
      <c r="E183" s="144"/>
      <c r="F183" s="144"/>
    </row>
    <row r="184">
      <c r="C184" s="144"/>
      <c r="D184" s="144"/>
      <c r="E184" s="144"/>
      <c r="F184" s="144"/>
    </row>
    <row r="185">
      <c r="C185" s="144"/>
      <c r="D185" s="144"/>
      <c r="E185" s="144"/>
      <c r="F185" s="144"/>
    </row>
    <row r="186">
      <c r="C186" s="144"/>
      <c r="D186" s="144"/>
      <c r="E186" s="144"/>
      <c r="F186" s="144"/>
    </row>
    <row r="187">
      <c r="C187" s="144"/>
      <c r="D187" s="144"/>
      <c r="E187" s="144"/>
      <c r="F187" s="144"/>
    </row>
    <row r="188">
      <c r="C188" s="144"/>
      <c r="D188" s="144"/>
      <c r="E188" s="144"/>
      <c r="F188" s="144"/>
    </row>
    <row r="189">
      <c r="C189" s="144"/>
      <c r="D189" s="144"/>
      <c r="E189" s="144"/>
      <c r="F189" s="144"/>
    </row>
    <row r="190">
      <c r="C190" s="144"/>
      <c r="D190" s="144"/>
      <c r="E190" s="144"/>
      <c r="F190" s="144"/>
    </row>
    <row r="191">
      <c r="C191" s="144"/>
      <c r="D191" s="144"/>
      <c r="E191" s="144"/>
      <c r="F191" s="144"/>
    </row>
    <row r="192">
      <c r="C192" s="144"/>
      <c r="D192" s="144"/>
      <c r="E192" s="144"/>
      <c r="F192" s="144"/>
    </row>
    <row r="193">
      <c r="C193" s="144"/>
      <c r="D193" s="144"/>
      <c r="E193" s="144"/>
      <c r="F193" s="144"/>
    </row>
    <row r="194">
      <c r="C194" s="144"/>
      <c r="D194" s="144"/>
      <c r="E194" s="144"/>
      <c r="F194" s="144"/>
    </row>
    <row r="195">
      <c r="C195" s="144"/>
      <c r="D195" s="144"/>
      <c r="E195" s="144"/>
      <c r="F195" s="144"/>
    </row>
    <row r="196">
      <c r="C196" s="144"/>
      <c r="D196" s="144"/>
      <c r="E196" s="144"/>
      <c r="F196" s="144"/>
    </row>
    <row r="197">
      <c r="C197" s="144"/>
      <c r="D197" s="144"/>
      <c r="E197" s="144"/>
      <c r="F197" s="144"/>
    </row>
    <row r="198">
      <c r="C198" s="144"/>
      <c r="D198" s="144"/>
      <c r="E198" s="144"/>
      <c r="F198" s="144"/>
    </row>
    <row r="199">
      <c r="C199" s="144"/>
      <c r="D199" s="144"/>
      <c r="E199" s="144"/>
      <c r="F199" s="144"/>
    </row>
    <row r="200">
      <c r="C200" s="144"/>
      <c r="D200" s="144"/>
      <c r="E200" s="144"/>
      <c r="F200" s="144"/>
    </row>
    <row r="201">
      <c r="C201" s="144"/>
      <c r="D201" s="144"/>
      <c r="E201" s="144"/>
      <c r="F201" s="144"/>
    </row>
    <row r="202">
      <c r="C202" s="144"/>
      <c r="D202" s="144"/>
      <c r="E202" s="144"/>
      <c r="F202" s="144"/>
    </row>
    <row r="203">
      <c r="C203" s="144"/>
      <c r="D203" s="144"/>
      <c r="E203" s="144"/>
      <c r="F203" s="144"/>
    </row>
    <row r="204">
      <c r="C204" s="144"/>
      <c r="D204" s="144"/>
      <c r="E204" s="144"/>
      <c r="F204" s="144"/>
    </row>
    <row r="205">
      <c r="C205" s="144"/>
      <c r="D205" s="144"/>
      <c r="E205" s="144"/>
      <c r="F205" s="144"/>
    </row>
    <row r="206">
      <c r="C206" s="144"/>
      <c r="D206" s="144"/>
      <c r="E206" s="144"/>
      <c r="F206" s="144"/>
    </row>
    <row r="207">
      <c r="C207" s="144"/>
      <c r="D207" s="144"/>
      <c r="E207" s="144"/>
      <c r="F207" s="144"/>
    </row>
    <row r="208">
      <c r="C208" s="144"/>
      <c r="D208" s="144"/>
      <c r="E208" s="144"/>
      <c r="F208" s="144"/>
    </row>
    <row r="209">
      <c r="C209" s="144"/>
      <c r="D209" s="144"/>
      <c r="E209" s="144"/>
      <c r="F209" s="144"/>
    </row>
    <row r="210">
      <c r="C210" s="144"/>
      <c r="D210" s="144"/>
      <c r="E210" s="144"/>
      <c r="F210" s="144"/>
    </row>
    <row r="211">
      <c r="C211" s="144"/>
      <c r="D211" s="144"/>
      <c r="E211" s="144"/>
      <c r="F211" s="144"/>
    </row>
    <row r="212">
      <c r="C212" s="144"/>
      <c r="D212" s="144"/>
      <c r="E212" s="144"/>
      <c r="F212" s="144"/>
    </row>
    <row r="213">
      <c r="C213" s="144"/>
      <c r="D213" s="144"/>
      <c r="E213" s="144"/>
      <c r="F213" s="144"/>
    </row>
    <row r="214">
      <c r="C214" s="144"/>
      <c r="D214" s="144"/>
      <c r="E214" s="144"/>
      <c r="F214" s="144"/>
    </row>
    <row r="215">
      <c r="C215" s="144"/>
      <c r="D215" s="144"/>
      <c r="E215" s="144"/>
      <c r="F215" s="144"/>
    </row>
    <row r="216">
      <c r="C216" s="144"/>
      <c r="D216" s="144"/>
      <c r="E216" s="144"/>
      <c r="F216" s="144"/>
    </row>
    <row r="217">
      <c r="C217" s="144"/>
      <c r="D217" s="144"/>
      <c r="E217" s="144"/>
      <c r="F217" s="144"/>
    </row>
    <row r="218">
      <c r="C218" s="144"/>
      <c r="D218" s="144"/>
      <c r="E218" s="144"/>
      <c r="F218" s="144"/>
    </row>
    <row r="219">
      <c r="C219" s="144"/>
      <c r="D219" s="144"/>
      <c r="E219" s="144"/>
      <c r="F219" s="144"/>
    </row>
    <row r="220">
      <c r="C220" s="144"/>
      <c r="D220" s="144"/>
      <c r="E220" s="144"/>
      <c r="F220" s="144"/>
    </row>
    <row r="221">
      <c r="C221" s="144"/>
      <c r="D221" s="144"/>
      <c r="E221" s="144"/>
      <c r="F221" s="144"/>
    </row>
    <row r="222">
      <c r="C222" s="144"/>
      <c r="D222" s="144"/>
      <c r="E222" s="144"/>
      <c r="F222" s="144"/>
    </row>
    <row r="223">
      <c r="C223" s="144"/>
      <c r="D223" s="144"/>
      <c r="E223" s="144"/>
      <c r="F223" s="144"/>
    </row>
    <row r="224">
      <c r="C224" s="144"/>
      <c r="D224" s="144"/>
      <c r="E224" s="144"/>
      <c r="F224" s="144"/>
    </row>
    <row r="225">
      <c r="C225" s="144"/>
      <c r="D225" s="144"/>
      <c r="E225" s="144"/>
      <c r="F225" s="144"/>
    </row>
    <row r="226">
      <c r="C226" s="144"/>
      <c r="D226" s="144"/>
      <c r="E226" s="144"/>
      <c r="F226" s="144"/>
    </row>
    <row r="227">
      <c r="C227" s="144"/>
      <c r="D227" s="144"/>
      <c r="E227" s="144"/>
      <c r="F227" s="144"/>
    </row>
    <row r="228">
      <c r="C228" s="144"/>
      <c r="D228" s="144"/>
      <c r="E228" s="144"/>
      <c r="F228" s="144"/>
    </row>
    <row r="229">
      <c r="C229" s="144"/>
      <c r="D229" s="144"/>
      <c r="E229" s="144"/>
      <c r="F229" s="144"/>
    </row>
    <row r="230">
      <c r="C230" s="144"/>
      <c r="D230" s="144"/>
      <c r="E230" s="144"/>
      <c r="F230" s="144"/>
    </row>
    <row r="231">
      <c r="C231" s="144"/>
      <c r="D231" s="144"/>
      <c r="E231" s="144"/>
      <c r="F231" s="144"/>
    </row>
    <row r="232">
      <c r="C232" s="144"/>
      <c r="D232" s="144"/>
      <c r="E232" s="144"/>
      <c r="F232" s="144"/>
    </row>
    <row r="233">
      <c r="C233" s="144"/>
      <c r="D233" s="144"/>
      <c r="E233" s="144"/>
      <c r="F233" s="144"/>
    </row>
    <row r="234">
      <c r="C234" s="144"/>
      <c r="D234" s="144"/>
      <c r="E234" s="144"/>
      <c r="F234" s="144"/>
    </row>
    <row r="235">
      <c r="C235" s="144"/>
      <c r="D235" s="144"/>
      <c r="E235" s="144"/>
      <c r="F235" s="144"/>
    </row>
    <row r="236">
      <c r="C236" s="144"/>
      <c r="D236" s="144"/>
      <c r="E236" s="144"/>
      <c r="F236" s="144"/>
    </row>
    <row r="237">
      <c r="C237" s="144"/>
      <c r="D237" s="144"/>
      <c r="E237" s="144"/>
      <c r="F237" s="144"/>
    </row>
    <row r="238">
      <c r="C238" s="144"/>
      <c r="D238" s="144"/>
      <c r="E238" s="144"/>
      <c r="F238" s="144"/>
    </row>
    <row r="239">
      <c r="C239" s="144"/>
      <c r="D239" s="144"/>
      <c r="E239" s="144"/>
      <c r="F239" s="144"/>
    </row>
    <row r="240">
      <c r="C240" s="144"/>
      <c r="D240" s="144"/>
      <c r="E240" s="144"/>
      <c r="F240" s="144"/>
    </row>
    <row r="241">
      <c r="C241" s="144"/>
      <c r="D241" s="144"/>
      <c r="E241" s="144"/>
      <c r="F241" s="144"/>
    </row>
    <row r="242">
      <c r="C242" s="144"/>
      <c r="D242" s="144"/>
      <c r="E242" s="144"/>
      <c r="F242" s="144"/>
    </row>
    <row r="243">
      <c r="C243" s="144"/>
      <c r="D243" s="144"/>
      <c r="E243" s="144"/>
      <c r="F243" s="144"/>
    </row>
    <row r="244">
      <c r="C244" s="144"/>
      <c r="D244" s="144"/>
      <c r="E244" s="144"/>
      <c r="F244" s="144"/>
    </row>
    <row r="245">
      <c r="C245" s="144"/>
      <c r="D245" s="144"/>
      <c r="E245" s="144"/>
      <c r="F245" s="144"/>
    </row>
    <row r="246">
      <c r="C246" s="144"/>
      <c r="D246" s="144"/>
      <c r="E246" s="144"/>
      <c r="F246" s="144"/>
    </row>
    <row r="247">
      <c r="C247" s="144"/>
      <c r="D247" s="144"/>
      <c r="E247" s="144"/>
      <c r="F247" s="144"/>
    </row>
    <row r="248">
      <c r="C248" s="144"/>
      <c r="D248" s="144"/>
      <c r="E248" s="144"/>
      <c r="F248" s="144"/>
    </row>
    <row r="249">
      <c r="C249" s="144"/>
      <c r="D249" s="144"/>
      <c r="E249" s="144"/>
      <c r="F249" s="144"/>
    </row>
    <row r="250">
      <c r="C250" s="144"/>
      <c r="D250" s="144"/>
      <c r="E250" s="144"/>
      <c r="F250" s="144"/>
    </row>
    <row r="251">
      <c r="C251" s="144"/>
      <c r="D251" s="144"/>
      <c r="E251" s="144"/>
      <c r="F251" s="144"/>
    </row>
    <row r="252">
      <c r="C252" s="144"/>
      <c r="D252" s="144"/>
      <c r="E252" s="144"/>
      <c r="F252" s="144"/>
    </row>
    <row r="253">
      <c r="C253" s="144"/>
      <c r="D253" s="144"/>
      <c r="E253" s="144"/>
      <c r="F253" s="144"/>
    </row>
    <row r="254">
      <c r="C254" s="144"/>
      <c r="D254" s="144"/>
      <c r="E254" s="144"/>
      <c r="F254" s="144"/>
    </row>
    <row r="255">
      <c r="C255" s="144"/>
      <c r="D255" s="144"/>
      <c r="E255" s="144"/>
      <c r="F255" s="144"/>
    </row>
    <row r="256">
      <c r="C256" s="144"/>
      <c r="D256" s="144"/>
      <c r="E256" s="144"/>
      <c r="F256" s="144"/>
    </row>
    <row r="257">
      <c r="C257" s="144"/>
      <c r="D257" s="144"/>
      <c r="E257" s="144"/>
      <c r="F257" s="144"/>
    </row>
    <row r="258">
      <c r="C258" s="144"/>
      <c r="D258" s="144"/>
      <c r="E258" s="144"/>
      <c r="F258" s="144"/>
    </row>
    <row r="259">
      <c r="C259" s="144"/>
      <c r="D259" s="144"/>
      <c r="E259" s="144"/>
      <c r="F259" s="144"/>
    </row>
    <row r="260">
      <c r="C260" s="144"/>
      <c r="D260" s="144"/>
      <c r="E260" s="144"/>
      <c r="F260" s="144"/>
    </row>
    <row r="261">
      <c r="C261" s="144"/>
      <c r="D261" s="144"/>
      <c r="E261" s="144"/>
      <c r="F261" s="144"/>
    </row>
    <row r="262">
      <c r="C262" s="144"/>
      <c r="D262" s="144"/>
      <c r="E262" s="144"/>
      <c r="F262" s="144"/>
    </row>
    <row r="263">
      <c r="C263" s="144"/>
      <c r="D263" s="144"/>
      <c r="E263" s="144"/>
      <c r="F263" s="144"/>
    </row>
    <row r="264">
      <c r="C264" s="144"/>
      <c r="D264" s="144"/>
      <c r="E264" s="144"/>
      <c r="F264" s="144"/>
    </row>
    <row r="265">
      <c r="C265" s="144"/>
      <c r="D265" s="144"/>
      <c r="E265" s="144"/>
      <c r="F265" s="144"/>
    </row>
    <row r="266">
      <c r="C266" s="144"/>
      <c r="D266" s="144"/>
      <c r="E266" s="144"/>
      <c r="F266" s="144"/>
    </row>
    <row r="267">
      <c r="C267" s="144"/>
      <c r="D267" s="144"/>
      <c r="E267" s="144"/>
      <c r="F267" s="144"/>
    </row>
    <row r="268">
      <c r="C268" s="144"/>
      <c r="D268" s="144"/>
      <c r="E268" s="144"/>
      <c r="F268" s="144"/>
    </row>
    <row r="269">
      <c r="C269" s="144"/>
      <c r="D269" s="144"/>
      <c r="E269" s="144"/>
      <c r="F269" s="144"/>
    </row>
    <row r="270">
      <c r="C270" s="144"/>
      <c r="D270" s="144"/>
      <c r="E270" s="144"/>
      <c r="F270" s="144"/>
    </row>
    <row r="271">
      <c r="C271" s="144"/>
      <c r="D271" s="144"/>
      <c r="E271" s="144"/>
      <c r="F271" s="144"/>
    </row>
    <row r="272">
      <c r="C272" s="144"/>
      <c r="D272" s="144"/>
      <c r="E272" s="144"/>
      <c r="F272" s="144"/>
    </row>
    <row r="273">
      <c r="C273" s="144"/>
      <c r="D273" s="144"/>
      <c r="E273" s="144"/>
      <c r="F273" s="144"/>
    </row>
    <row r="274">
      <c r="C274" s="144"/>
      <c r="D274" s="144"/>
      <c r="E274" s="144"/>
      <c r="F274" s="144"/>
    </row>
    <row r="275">
      <c r="C275" s="144"/>
      <c r="D275" s="144"/>
      <c r="E275" s="144"/>
      <c r="F275" s="144"/>
    </row>
    <row r="276">
      <c r="C276" s="144"/>
      <c r="D276" s="144"/>
      <c r="E276" s="144"/>
      <c r="F276" s="144"/>
    </row>
    <row r="277">
      <c r="C277" s="144"/>
      <c r="D277" s="144"/>
      <c r="E277" s="144"/>
      <c r="F277" s="144"/>
    </row>
    <row r="278">
      <c r="C278" s="144"/>
      <c r="D278" s="144"/>
      <c r="E278" s="144"/>
      <c r="F278" s="144"/>
    </row>
    <row r="279">
      <c r="C279" s="144"/>
      <c r="D279" s="144"/>
      <c r="E279" s="144"/>
      <c r="F279" s="144"/>
    </row>
    <row r="280">
      <c r="C280" s="144"/>
      <c r="D280" s="144"/>
      <c r="E280" s="144"/>
      <c r="F280" s="144"/>
    </row>
    <row r="281">
      <c r="C281" s="144"/>
      <c r="D281" s="144"/>
      <c r="E281" s="144"/>
      <c r="F281" s="144"/>
    </row>
    <row r="282">
      <c r="C282" s="144"/>
      <c r="D282" s="144"/>
      <c r="E282" s="144"/>
      <c r="F282" s="144"/>
    </row>
    <row r="283">
      <c r="C283" s="144"/>
      <c r="D283" s="144"/>
      <c r="E283" s="144"/>
      <c r="F283" s="144"/>
    </row>
    <row r="284">
      <c r="C284" s="144"/>
      <c r="D284" s="144"/>
      <c r="E284" s="144"/>
      <c r="F284" s="144"/>
    </row>
    <row r="285">
      <c r="C285" s="144"/>
      <c r="D285" s="144"/>
      <c r="E285" s="144"/>
      <c r="F285" s="144"/>
    </row>
    <row r="286">
      <c r="C286" s="144"/>
      <c r="D286" s="144"/>
      <c r="E286" s="144"/>
      <c r="F286" s="144"/>
    </row>
    <row r="287">
      <c r="C287" s="144"/>
      <c r="D287" s="144"/>
      <c r="E287" s="144"/>
      <c r="F287" s="144"/>
    </row>
    <row r="288">
      <c r="C288" s="144"/>
      <c r="D288" s="144"/>
      <c r="E288" s="144"/>
      <c r="F288" s="144"/>
    </row>
    <row r="289">
      <c r="C289" s="144"/>
      <c r="D289" s="144"/>
      <c r="E289" s="144"/>
      <c r="F289" s="144"/>
    </row>
    <row r="290">
      <c r="C290" s="144"/>
      <c r="D290" s="144"/>
      <c r="E290" s="144"/>
      <c r="F290" s="144"/>
    </row>
    <row r="291">
      <c r="C291" s="144"/>
      <c r="D291" s="144"/>
      <c r="E291" s="144"/>
      <c r="F291" s="144"/>
    </row>
    <row r="292">
      <c r="C292" s="144"/>
      <c r="D292" s="144"/>
      <c r="E292" s="144"/>
      <c r="F292" s="144"/>
    </row>
    <row r="293">
      <c r="C293" s="144"/>
      <c r="D293" s="144"/>
      <c r="E293" s="144"/>
      <c r="F293" s="144"/>
    </row>
    <row r="294">
      <c r="C294" s="144"/>
      <c r="D294" s="144"/>
      <c r="E294" s="144"/>
      <c r="F294" s="144"/>
    </row>
    <row r="295">
      <c r="C295" s="144"/>
      <c r="D295" s="144"/>
      <c r="E295" s="144"/>
      <c r="F295" s="144"/>
    </row>
    <row r="296">
      <c r="C296" s="144"/>
      <c r="D296" s="144"/>
      <c r="E296" s="144"/>
      <c r="F296" s="144"/>
    </row>
    <row r="297">
      <c r="C297" s="144"/>
      <c r="D297" s="144"/>
      <c r="E297" s="144"/>
      <c r="F297" s="144"/>
    </row>
    <row r="298">
      <c r="C298" s="144"/>
      <c r="D298" s="144"/>
      <c r="E298" s="144"/>
      <c r="F298" s="144"/>
    </row>
    <row r="299">
      <c r="C299" s="144"/>
      <c r="D299" s="144"/>
      <c r="E299" s="144"/>
      <c r="F299" s="144"/>
    </row>
    <row r="300">
      <c r="C300" s="144"/>
      <c r="D300" s="144"/>
      <c r="E300" s="144"/>
      <c r="F300" s="144"/>
    </row>
    <row r="301">
      <c r="C301" s="144"/>
      <c r="D301" s="144"/>
      <c r="E301" s="144"/>
      <c r="F301" s="144"/>
    </row>
    <row r="302">
      <c r="C302" s="144"/>
      <c r="D302" s="144"/>
      <c r="E302" s="144"/>
      <c r="F302" s="144"/>
    </row>
    <row r="303">
      <c r="C303" s="144"/>
      <c r="D303" s="144"/>
      <c r="E303" s="144"/>
      <c r="F303" s="144"/>
    </row>
    <row r="304">
      <c r="C304" s="144"/>
      <c r="D304" s="144"/>
      <c r="E304" s="144"/>
      <c r="F304" s="144"/>
    </row>
    <row r="305">
      <c r="C305" s="144"/>
      <c r="D305" s="144"/>
      <c r="E305" s="144"/>
      <c r="F305" s="144"/>
    </row>
    <row r="306">
      <c r="C306" s="144"/>
      <c r="D306" s="144"/>
      <c r="E306" s="144"/>
      <c r="F306" s="144"/>
    </row>
    <row r="307">
      <c r="C307" s="144"/>
      <c r="D307" s="144"/>
      <c r="E307" s="144"/>
      <c r="F307" s="144"/>
    </row>
    <row r="308">
      <c r="C308" s="144"/>
      <c r="D308" s="144"/>
      <c r="E308" s="144"/>
      <c r="F308" s="144"/>
    </row>
    <row r="309">
      <c r="C309" s="144"/>
      <c r="D309" s="144"/>
      <c r="E309" s="144"/>
      <c r="F309" s="144"/>
    </row>
    <row r="310">
      <c r="C310" s="144"/>
      <c r="D310" s="144"/>
      <c r="E310" s="144"/>
      <c r="F310" s="144"/>
    </row>
    <row r="311">
      <c r="C311" s="144"/>
      <c r="D311" s="144"/>
      <c r="E311" s="144"/>
      <c r="F311" s="144"/>
    </row>
    <row r="312">
      <c r="C312" s="144"/>
      <c r="D312" s="144"/>
      <c r="E312" s="144"/>
      <c r="F312" s="144"/>
    </row>
    <row r="313">
      <c r="C313" s="144"/>
      <c r="D313" s="144"/>
      <c r="E313" s="144"/>
      <c r="F313" s="144"/>
    </row>
    <row r="314">
      <c r="C314" s="144"/>
      <c r="D314" s="144"/>
      <c r="E314" s="144"/>
      <c r="F314" s="144"/>
    </row>
    <row r="315">
      <c r="C315" s="144"/>
      <c r="D315" s="144"/>
      <c r="E315" s="144"/>
      <c r="F315" s="144"/>
    </row>
    <row r="316">
      <c r="C316" s="144"/>
      <c r="D316" s="144"/>
      <c r="E316" s="144"/>
      <c r="F316" s="144"/>
    </row>
    <row r="317">
      <c r="C317" s="144"/>
      <c r="D317" s="144"/>
      <c r="E317" s="144"/>
      <c r="F317" s="144"/>
    </row>
    <row r="318">
      <c r="C318" s="144"/>
      <c r="D318" s="144"/>
      <c r="E318" s="144"/>
      <c r="F318" s="144"/>
    </row>
    <row r="319">
      <c r="C319" s="144"/>
      <c r="D319" s="144"/>
      <c r="E319" s="144"/>
      <c r="F319" s="144"/>
    </row>
    <row r="320">
      <c r="C320" s="144"/>
      <c r="D320" s="144"/>
      <c r="E320" s="144"/>
      <c r="F320" s="144"/>
    </row>
    <row r="321">
      <c r="C321" s="144"/>
      <c r="D321" s="144"/>
      <c r="E321" s="144"/>
      <c r="F321" s="144"/>
    </row>
    <row r="322">
      <c r="C322" s="144"/>
      <c r="D322" s="144"/>
      <c r="E322" s="144"/>
      <c r="F322" s="144"/>
    </row>
    <row r="323">
      <c r="C323" s="144"/>
      <c r="D323" s="144"/>
      <c r="E323" s="144"/>
      <c r="F323" s="144"/>
    </row>
    <row r="324">
      <c r="C324" s="144"/>
      <c r="D324" s="144"/>
      <c r="E324" s="144"/>
      <c r="F324" s="144"/>
    </row>
    <row r="325">
      <c r="C325" s="144"/>
      <c r="D325" s="144"/>
      <c r="E325" s="144"/>
      <c r="F325" s="144"/>
    </row>
    <row r="326">
      <c r="C326" s="144"/>
      <c r="D326" s="144"/>
      <c r="E326" s="144"/>
      <c r="F326" s="144"/>
    </row>
    <row r="327">
      <c r="C327" s="144"/>
      <c r="D327" s="144"/>
      <c r="E327" s="144"/>
      <c r="F327" s="144"/>
    </row>
    <row r="328">
      <c r="C328" s="144"/>
      <c r="D328" s="144"/>
      <c r="E328" s="144"/>
      <c r="F328" s="144"/>
    </row>
    <row r="329">
      <c r="C329" s="144"/>
      <c r="D329" s="144"/>
      <c r="E329" s="144"/>
      <c r="F329" s="144"/>
    </row>
    <row r="330">
      <c r="C330" s="144"/>
      <c r="D330" s="144"/>
      <c r="E330" s="144"/>
      <c r="F330" s="144"/>
    </row>
    <row r="331">
      <c r="C331" s="144"/>
      <c r="D331" s="144"/>
      <c r="E331" s="144"/>
      <c r="F331" s="144"/>
    </row>
    <row r="332">
      <c r="C332" s="144"/>
      <c r="D332" s="144"/>
      <c r="E332" s="144"/>
      <c r="F332" s="144"/>
    </row>
    <row r="333">
      <c r="C333" s="144"/>
      <c r="D333" s="144"/>
      <c r="E333" s="144"/>
      <c r="F333" s="144"/>
    </row>
    <row r="334">
      <c r="C334" s="144"/>
      <c r="D334" s="144"/>
      <c r="E334" s="144"/>
      <c r="F334" s="144"/>
    </row>
    <row r="335">
      <c r="C335" s="144"/>
      <c r="D335" s="144"/>
      <c r="E335" s="144"/>
      <c r="F335" s="144"/>
    </row>
    <row r="336">
      <c r="C336" s="144"/>
      <c r="D336" s="144"/>
      <c r="E336" s="144"/>
      <c r="F336" s="144"/>
    </row>
    <row r="337">
      <c r="C337" s="144"/>
      <c r="D337" s="144"/>
      <c r="E337" s="144"/>
      <c r="F337" s="144"/>
    </row>
    <row r="338">
      <c r="C338" s="144"/>
      <c r="D338" s="144"/>
      <c r="E338" s="144"/>
      <c r="F338" s="144"/>
    </row>
    <row r="339">
      <c r="C339" s="144"/>
      <c r="D339" s="144"/>
      <c r="E339" s="144"/>
      <c r="F339" s="144"/>
    </row>
    <row r="340">
      <c r="C340" s="144"/>
      <c r="D340" s="144"/>
      <c r="E340" s="144"/>
      <c r="F340" s="144"/>
    </row>
    <row r="341">
      <c r="C341" s="144"/>
      <c r="D341" s="144"/>
      <c r="E341" s="144"/>
      <c r="F341" s="144"/>
    </row>
    <row r="342">
      <c r="C342" s="144"/>
      <c r="D342" s="144"/>
      <c r="E342" s="144"/>
      <c r="F342" s="144"/>
    </row>
    <row r="343">
      <c r="C343" s="144"/>
      <c r="D343" s="144"/>
      <c r="E343" s="144"/>
      <c r="F343" s="144"/>
    </row>
    <row r="344">
      <c r="C344" s="144"/>
      <c r="D344" s="144"/>
      <c r="E344" s="144"/>
      <c r="F344" s="144"/>
    </row>
    <row r="345">
      <c r="C345" s="144"/>
      <c r="D345" s="144"/>
      <c r="E345" s="144"/>
      <c r="F345" s="144"/>
    </row>
    <row r="346">
      <c r="C346" s="144"/>
      <c r="D346" s="144"/>
      <c r="E346" s="144"/>
      <c r="F346" s="144"/>
    </row>
    <row r="347">
      <c r="C347" s="144"/>
      <c r="D347" s="144"/>
      <c r="E347" s="144"/>
      <c r="F347" s="144"/>
    </row>
    <row r="348">
      <c r="C348" s="144"/>
      <c r="D348" s="144"/>
      <c r="E348" s="144"/>
      <c r="F348" s="144"/>
    </row>
    <row r="349">
      <c r="C349" s="144"/>
      <c r="D349" s="144"/>
      <c r="E349" s="144"/>
      <c r="F349" s="144"/>
    </row>
    <row r="350">
      <c r="C350" s="144"/>
      <c r="D350" s="144"/>
      <c r="E350" s="144"/>
      <c r="F350" s="144"/>
    </row>
    <row r="351">
      <c r="C351" s="144"/>
      <c r="D351" s="144"/>
      <c r="E351" s="144"/>
      <c r="F351" s="144"/>
    </row>
    <row r="352">
      <c r="C352" s="144"/>
      <c r="D352" s="144"/>
      <c r="E352" s="144"/>
      <c r="F352" s="144"/>
    </row>
    <row r="353">
      <c r="C353" s="144"/>
      <c r="D353" s="144"/>
      <c r="E353" s="144"/>
      <c r="F353" s="144"/>
    </row>
    <row r="354">
      <c r="C354" s="144"/>
      <c r="D354" s="144"/>
      <c r="E354" s="144"/>
      <c r="F354" s="144"/>
    </row>
    <row r="355">
      <c r="C355" s="144"/>
      <c r="D355" s="144"/>
      <c r="E355" s="144"/>
      <c r="F355" s="144"/>
    </row>
    <row r="356">
      <c r="C356" s="144"/>
      <c r="D356" s="144"/>
      <c r="E356" s="144"/>
      <c r="F356" s="144"/>
    </row>
    <row r="357">
      <c r="C357" s="144"/>
      <c r="D357" s="144"/>
      <c r="E357" s="144"/>
      <c r="F357" s="144"/>
    </row>
    <row r="358">
      <c r="C358" s="144"/>
      <c r="D358" s="144"/>
      <c r="E358" s="144"/>
      <c r="F358" s="144"/>
    </row>
    <row r="359">
      <c r="C359" s="144"/>
      <c r="D359" s="144"/>
      <c r="E359" s="144"/>
      <c r="F359" s="144"/>
    </row>
    <row r="360">
      <c r="C360" s="144"/>
      <c r="D360" s="144"/>
      <c r="E360" s="144"/>
      <c r="F360" s="144"/>
    </row>
    <row r="361">
      <c r="C361" s="144"/>
      <c r="D361" s="144"/>
      <c r="E361" s="144"/>
      <c r="F361" s="144"/>
    </row>
    <row r="362">
      <c r="C362" s="144"/>
      <c r="D362" s="144"/>
      <c r="E362" s="144"/>
      <c r="F362" s="144"/>
    </row>
    <row r="363">
      <c r="C363" s="144"/>
      <c r="D363" s="144"/>
      <c r="E363" s="144"/>
      <c r="F363" s="144"/>
    </row>
    <row r="364">
      <c r="C364" s="144"/>
      <c r="D364" s="144"/>
      <c r="E364" s="144"/>
      <c r="F364" s="144"/>
    </row>
    <row r="365">
      <c r="C365" s="144"/>
      <c r="D365" s="144"/>
      <c r="E365" s="144"/>
      <c r="F365" s="144"/>
    </row>
    <row r="366">
      <c r="C366" s="144"/>
      <c r="D366" s="144"/>
      <c r="E366" s="144"/>
      <c r="F366" s="144"/>
    </row>
    <row r="367">
      <c r="C367" s="144"/>
      <c r="D367" s="144"/>
      <c r="E367" s="144"/>
      <c r="F367" s="144"/>
    </row>
    <row r="368">
      <c r="C368" s="144"/>
      <c r="D368" s="144"/>
      <c r="E368" s="144"/>
      <c r="F368" s="144"/>
    </row>
    <row r="369">
      <c r="C369" s="144"/>
      <c r="D369" s="144"/>
      <c r="E369" s="144"/>
      <c r="F369" s="144"/>
    </row>
    <row r="370">
      <c r="C370" s="144"/>
      <c r="D370" s="144"/>
      <c r="E370" s="144"/>
      <c r="F370" s="144"/>
    </row>
    <row r="371">
      <c r="C371" s="144"/>
      <c r="D371" s="144"/>
      <c r="E371" s="144"/>
      <c r="F371" s="144"/>
    </row>
    <row r="372">
      <c r="C372" s="144"/>
      <c r="D372" s="144"/>
      <c r="E372" s="144"/>
      <c r="F372" s="144"/>
    </row>
    <row r="373">
      <c r="C373" s="144"/>
      <c r="D373" s="144"/>
      <c r="E373" s="144"/>
      <c r="F373" s="144"/>
    </row>
    <row r="374">
      <c r="C374" s="144"/>
      <c r="D374" s="144"/>
      <c r="E374" s="144"/>
      <c r="F374" s="144"/>
    </row>
    <row r="375">
      <c r="C375" s="144"/>
      <c r="D375" s="144"/>
      <c r="E375" s="144"/>
      <c r="F375" s="144"/>
    </row>
    <row r="376">
      <c r="C376" s="144"/>
      <c r="D376" s="144"/>
      <c r="E376" s="144"/>
      <c r="F376" s="144"/>
    </row>
    <row r="377">
      <c r="C377" s="144"/>
      <c r="D377" s="144"/>
      <c r="E377" s="144"/>
      <c r="F377" s="144"/>
    </row>
    <row r="378">
      <c r="C378" s="144"/>
      <c r="D378" s="144"/>
      <c r="E378" s="144"/>
      <c r="F378" s="144"/>
    </row>
    <row r="379">
      <c r="C379" s="144"/>
      <c r="D379" s="144"/>
      <c r="E379" s="144"/>
      <c r="F379" s="144"/>
    </row>
    <row r="380">
      <c r="C380" s="144"/>
      <c r="D380" s="144"/>
      <c r="E380" s="144"/>
      <c r="F380" s="144"/>
    </row>
    <row r="381">
      <c r="C381" s="144"/>
      <c r="D381" s="144"/>
      <c r="E381" s="144"/>
      <c r="F381" s="144"/>
    </row>
    <row r="382">
      <c r="C382" s="144"/>
      <c r="D382" s="144"/>
      <c r="E382" s="144"/>
      <c r="F382" s="144"/>
    </row>
    <row r="383">
      <c r="C383" s="144"/>
      <c r="D383" s="144"/>
      <c r="E383" s="144"/>
      <c r="F383" s="144"/>
    </row>
    <row r="384">
      <c r="C384" s="144"/>
      <c r="D384" s="144"/>
      <c r="E384" s="144"/>
      <c r="F384" s="144"/>
    </row>
    <row r="385">
      <c r="C385" s="144"/>
      <c r="D385" s="144"/>
      <c r="E385" s="144"/>
      <c r="F385" s="144"/>
    </row>
    <row r="386">
      <c r="C386" s="144"/>
      <c r="D386" s="144"/>
      <c r="E386" s="144"/>
      <c r="F386" s="144"/>
    </row>
    <row r="387">
      <c r="C387" s="144"/>
      <c r="D387" s="144"/>
      <c r="E387" s="144"/>
      <c r="F387" s="144"/>
    </row>
    <row r="388">
      <c r="C388" s="144"/>
      <c r="D388" s="144"/>
      <c r="E388" s="144"/>
      <c r="F388" s="144"/>
    </row>
    <row r="389">
      <c r="C389" s="144"/>
      <c r="D389" s="144"/>
      <c r="E389" s="144"/>
      <c r="F389" s="144"/>
    </row>
    <row r="390">
      <c r="C390" s="144"/>
      <c r="D390" s="144"/>
      <c r="E390" s="144"/>
      <c r="F390" s="144"/>
    </row>
    <row r="391">
      <c r="C391" s="144"/>
      <c r="D391" s="144"/>
      <c r="E391" s="144"/>
      <c r="F391" s="144"/>
    </row>
    <row r="392">
      <c r="C392" s="144"/>
      <c r="D392" s="144"/>
      <c r="E392" s="144"/>
      <c r="F392" s="144"/>
    </row>
    <row r="393">
      <c r="C393" s="144"/>
      <c r="D393" s="144"/>
      <c r="E393" s="144"/>
      <c r="F393" s="144"/>
    </row>
    <row r="394">
      <c r="C394" s="144"/>
      <c r="D394" s="144"/>
      <c r="E394" s="144"/>
      <c r="F394" s="144"/>
    </row>
    <row r="395">
      <c r="C395" s="144"/>
      <c r="D395" s="144"/>
      <c r="E395" s="144"/>
      <c r="F395" s="144"/>
    </row>
    <row r="396">
      <c r="C396" s="144"/>
      <c r="D396" s="144"/>
      <c r="E396" s="144"/>
      <c r="F396" s="144"/>
    </row>
    <row r="397">
      <c r="C397" s="144"/>
      <c r="D397" s="144"/>
      <c r="E397" s="144"/>
      <c r="F397" s="144"/>
    </row>
    <row r="398">
      <c r="C398" s="144"/>
      <c r="D398" s="144"/>
      <c r="E398" s="144"/>
      <c r="F398" s="144"/>
    </row>
    <row r="399">
      <c r="C399" s="144"/>
      <c r="D399" s="144"/>
      <c r="E399" s="144"/>
      <c r="F399" s="144"/>
    </row>
    <row r="400">
      <c r="C400" s="144"/>
      <c r="D400" s="144"/>
      <c r="E400" s="144"/>
      <c r="F400" s="144"/>
    </row>
    <row r="401">
      <c r="C401" s="144"/>
      <c r="D401" s="144"/>
      <c r="E401" s="144"/>
      <c r="F401" s="144"/>
    </row>
    <row r="402">
      <c r="C402" s="144"/>
      <c r="D402" s="144"/>
      <c r="E402" s="144"/>
      <c r="F402" s="144"/>
    </row>
    <row r="403">
      <c r="C403" s="144"/>
      <c r="D403" s="144"/>
      <c r="E403" s="144"/>
      <c r="F403" s="144"/>
    </row>
    <row r="404">
      <c r="C404" s="144"/>
      <c r="D404" s="144"/>
      <c r="E404" s="144"/>
      <c r="F404" s="144"/>
    </row>
    <row r="405">
      <c r="C405" s="144"/>
      <c r="D405" s="144"/>
      <c r="E405" s="144"/>
      <c r="F405" s="144"/>
    </row>
    <row r="406">
      <c r="C406" s="144"/>
      <c r="D406" s="144"/>
      <c r="E406" s="144"/>
      <c r="F406" s="144"/>
    </row>
    <row r="407">
      <c r="C407" s="144"/>
      <c r="D407" s="144"/>
      <c r="E407" s="144"/>
      <c r="F407" s="144"/>
    </row>
    <row r="408">
      <c r="C408" s="144"/>
      <c r="D408" s="144"/>
      <c r="E408" s="144"/>
      <c r="F408" s="144"/>
    </row>
    <row r="409">
      <c r="C409" s="144"/>
      <c r="D409" s="144"/>
      <c r="E409" s="144"/>
      <c r="F409" s="144"/>
    </row>
    <row r="410">
      <c r="C410" s="144"/>
      <c r="D410" s="144"/>
      <c r="E410" s="144"/>
      <c r="F410" s="144"/>
    </row>
    <row r="411">
      <c r="C411" s="144"/>
      <c r="D411" s="144"/>
      <c r="E411" s="144"/>
      <c r="F411" s="144"/>
    </row>
    <row r="412">
      <c r="C412" s="144"/>
      <c r="D412" s="144"/>
      <c r="E412" s="144"/>
      <c r="F412" s="144"/>
    </row>
    <row r="413">
      <c r="C413" s="144"/>
      <c r="D413" s="144"/>
      <c r="E413" s="144"/>
      <c r="F413" s="144"/>
    </row>
    <row r="414">
      <c r="C414" s="144"/>
      <c r="D414" s="144"/>
      <c r="E414" s="144"/>
      <c r="F414" s="144"/>
    </row>
    <row r="415">
      <c r="C415" s="144"/>
      <c r="D415" s="144"/>
      <c r="E415" s="144"/>
      <c r="F415" s="144"/>
    </row>
    <row r="416">
      <c r="C416" s="144"/>
      <c r="D416" s="144"/>
      <c r="E416" s="144"/>
      <c r="F416" s="144"/>
    </row>
    <row r="417">
      <c r="C417" s="144"/>
      <c r="D417" s="144"/>
      <c r="E417" s="144"/>
      <c r="F417" s="144"/>
    </row>
    <row r="418">
      <c r="C418" s="144"/>
      <c r="D418" s="144"/>
      <c r="E418" s="144"/>
      <c r="F418" s="144"/>
    </row>
    <row r="419">
      <c r="C419" s="144"/>
      <c r="D419" s="144"/>
      <c r="E419" s="144"/>
      <c r="F419" s="144"/>
    </row>
    <row r="420">
      <c r="C420" s="144"/>
      <c r="D420" s="144"/>
      <c r="E420" s="144"/>
      <c r="F420" s="144"/>
    </row>
    <row r="421">
      <c r="C421" s="144"/>
      <c r="D421" s="144"/>
      <c r="E421" s="144"/>
      <c r="F421" s="144"/>
    </row>
    <row r="422">
      <c r="C422" s="144"/>
      <c r="D422" s="144"/>
      <c r="E422" s="144"/>
      <c r="F422" s="144"/>
    </row>
    <row r="423">
      <c r="C423" s="144"/>
      <c r="D423" s="144"/>
      <c r="E423" s="144"/>
      <c r="F423" s="144"/>
    </row>
    <row r="424">
      <c r="C424" s="144"/>
      <c r="D424" s="144"/>
      <c r="E424" s="144"/>
      <c r="F424" s="144"/>
    </row>
    <row r="425">
      <c r="C425" s="144"/>
      <c r="D425" s="144"/>
      <c r="E425" s="144"/>
      <c r="F425" s="144"/>
    </row>
    <row r="426">
      <c r="C426" s="144"/>
      <c r="D426" s="144"/>
      <c r="E426" s="144"/>
      <c r="F426" s="144"/>
    </row>
    <row r="427">
      <c r="C427" s="144"/>
      <c r="D427" s="144"/>
      <c r="E427" s="144"/>
      <c r="F427" s="144"/>
    </row>
    <row r="428">
      <c r="C428" s="144"/>
      <c r="D428" s="144"/>
      <c r="E428" s="144"/>
      <c r="F428" s="144"/>
    </row>
    <row r="429">
      <c r="C429" s="144"/>
      <c r="D429" s="144"/>
      <c r="E429" s="144"/>
      <c r="F429" s="144"/>
    </row>
    <row r="430">
      <c r="C430" s="144"/>
      <c r="D430" s="144"/>
      <c r="E430" s="144"/>
      <c r="F430" s="144"/>
    </row>
    <row r="431">
      <c r="C431" s="144"/>
      <c r="D431" s="144"/>
      <c r="E431" s="144"/>
      <c r="F431" s="144"/>
    </row>
    <row r="432">
      <c r="C432" s="144"/>
      <c r="D432" s="144"/>
      <c r="E432" s="144"/>
      <c r="F432" s="144"/>
    </row>
    <row r="433">
      <c r="C433" s="144"/>
      <c r="D433" s="144"/>
      <c r="E433" s="144"/>
      <c r="F433" s="144"/>
    </row>
    <row r="434">
      <c r="C434" s="144"/>
      <c r="D434" s="144"/>
      <c r="E434" s="144"/>
      <c r="F434" s="144"/>
    </row>
    <row r="435">
      <c r="C435" s="144"/>
      <c r="D435" s="144"/>
      <c r="E435" s="144"/>
      <c r="F435" s="144"/>
    </row>
    <row r="436">
      <c r="C436" s="144"/>
      <c r="D436" s="144"/>
      <c r="E436" s="144"/>
      <c r="F436" s="144"/>
    </row>
    <row r="437">
      <c r="C437" s="144"/>
      <c r="D437" s="144"/>
      <c r="E437" s="144"/>
      <c r="F437" s="144"/>
    </row>
    <row r="438">
      <c r="C438" s="144"/>
      <c r="D438" s="144"/>
      <c r="E438" s="144"/>
      <c r="F438" s="144"/>
    </row>
    <row r="439">
      <c r="C439" s="144"/>
      <c r="D439" s="144"/>
      <c r="E439" s="144"/>
      <c r="F439" s="144"/>
    </row>
    <row r="440">
      <c r="C440" s="144"/>
      <c r="D440" s="144"/>
      <c r="E440" s="144"/>
      <c r="F440" s="144"/>
    </row>
    <row r="441">
      <c r="C441" s="144"/>
      <c r="D441" s="144"/>
      <c r="E441" s="144"/>
      <c r="F441" s="144"/>
    </row>
    <row r="442">
      <c r="C442" s="144"/>
      <c r="D442" s="144"/>
      <c r="E442" s="144"/>
      <c r="F442" s="144"/>
    </row>
    <row r="443">
      <c r="C443" s="144"/>
      <c r="D443" s="144"/>
      <c r="E443" s="144"/>
      <c r="F443" s="144"/>
    </row>
    <row r="444">
      <c r="C444" s="144"/>
      <c r="D444" s="144"/>
      <c r="E444" s="144"/>
      <c r="F444" s="144"/>
    </row>
    <row r="445">
      <c r="C445" s="144"/>
      <c r="D445" s="144"/>
      <c r="E445" s="144"/>
      <c r="F445" s="144"/>
    </row>
    <row r="446">
      <c r="C446" s="144"/>
      <c r="D446" s="144"/>
      <c r="E446" s="144"/>
      <c r="F446" s="144"/>
    </row>
    <row r="447">
      <c r="C447" s="144"/>
      <c r="D447" s="144"/>
      <c r="E447" s="144"/>
      <c r="F447" s="144"/>
    </row>
    <row r="448">
      <c r="C448" s="144"/>
      <c r="D448" s="144"/>
      <c r="E448" s="144"/>
      <c r="F448" s="144"/>
    </row>
    <row r="449">
      <c r="C449" s="144"/>
      <c r="D449" s="144"/>
      <c r="E449" s="144"/>
      <c r="F449" s="144"/>
    </row>
    <row r="450">
      <c r="C450" s="144"/>
      <c r="D450" s="144"/>
      <c r="E450" s="144"/>
      <c r="F450" s="144"/>
    </row>
    <row r="451">
      <c r="C451" s="144"/>
      <c r="D451" s="144"/>
      <c r="E451" s="144"/>
      <c r="F451" s="144"/>
    </row>
    <row r="452">
      <c r="C452" s="144"/>
      <c r="D452" s="144"/>
      <c r="E452" s="144"/>
      <c r="F452" s="144"/>
    </row>
    <row r="453">
      <c r="C453" s="144"/>
      <c r="D453" s="144"/>
      <c r="E453" s="144"/>
      <c r="F453" s="144"/>
    </row>
    <row r="454">
      <c r="C454" s="144"/>
      <c r="D454" s="144"/>
      <c r="E454" s="144"/>
      <c r="F454" s="144"/>
    </row>
    <row r="455">
      <c r="C455" s="144"/>
      <c r="D455" s="144"/>
      <c r="E455" s="144"/>
      <c r="F455" s="144"/>
    </row>
    <row r="456">
      <c r="C456" s="144"/>
      <c r="D456" s="144"/>
      <c r="E456" s="144"/>
      <c r="F456" s="144"/>
    </row>
    <row r="457">
      <c r="C457" s="144"/>
      <c r="D457" s="144"/>
      <c r="E457" s="144"/>
      <c r="F457" s="144"/>
    </row>
    <row r="458">
      <c r="C458" s="144"/>
      <c r="D458" s="144"/>
      <c r="E458" s="144"/>
      <c r="F458" s="144"/>
    </row>
    <row r="459">
      <c r="C459" s="144"/>
      <c r="D459" s="144"/>
      <c r="E459" s="144"/>
      <c r="F459" s="144"/>
    </row>
    <row r="460">
      <c r="C460" s="144"/>
      <c r="D460" s="144"/>
      <c r="E460" s="144"/>
      <c r="F460" s="144"/>
    </row>
    <row r="461">
      <c r="C461" s="144"/>
      <c r="D461" s="144"/>
      <c r="E461" s="144"/>
      <c r="F461" s="144"/>
    </row>
    <row r="462">
      <c r="C462" s="144"/>
      <c r="D462" s="144"/>
      <c r="E462" s="144"/>
      <c r="F462" s="144"/>
    </row>
    <row r="463">
      <c r="C463" s="144"/>
      <c r="D463" s="144"/>
      <c r="E463" s="144"/>
      <c r="F463" s="144"/>
    </row>
    <row r="464">
      <c r="C464" s="144"/>
      <c r="D464" s="144"/>
      <c r="E464" s="144"/>
      <c r="F464" s="144"/>
    </row>
    <row r="465">
      <c r="C465" s="144"/>
      <c r="D465" s="144"/>
      <c r="E465" s="144"/>
      <c r="F465" s="144"/>
    </row>
    <row r="466">
      <c r="C466" s="144"/>
      <c r="D466" s="144"/>
      <c r="E466" s="144"/>
      <c r="F466" s="144"/>
    </row>
    <row r="467">
      <c r="C467" s="144"/>
      <c r="D467" s="144"/>
      <c r="E467" s="144"/>
      <c r="F467" s="144"/>
    </row>
    <row r="468">
      <c r="C468" s="144"/>
      <c r="D468" s="144"/>
      <c r="E468" s="144"/>
      <c r="F468" s="144"/>
    </row>
    <row r="469">
      <c r="C469" s="144"/>
      <c r="D469" s="144"/>
      <c r="E469" s="144"/>
      <c r="F469" s="144"/>
    </row>
    <row r="470">
      <c r="C470" s="144"/>
      <c r="D470" s="144"/>
      <c r="E470" s="144"/>
      <c r="F470" s="144"/>
    </row>
    <row r="471">
      <c r="C471" s="144"/>
      <c r="D471" s="144"/>
      <c r="E471" s="144"/>
      <c r="F471" s="144"/>
    </row>
    <row r="472">
      <c r="C472" s="144"/>
      <c r="D472" s="144"/>
      <c r="E472" s="144"/>
      <c r="F472" s="144"/>
    </row>
    <row r="473">
      <c r="C473" s="144"/>
      <c r="D473" s="144"/>
      <c r="E473" s="144"/>
      <c r="F473" s="144"/>
    </row>
    <row r="474">
      <c r="C474" s="144"/>
      <c r="D474" s="144"/>
      <c r="E474" s="144"/>
      <c r="F474" s="144"/>
    </row>
    <row r="475">
      <c r="C475" s="144"/>
      <c r="D475" s="144"/>
      <c r="E475" s="144"/>
      <c r="F475" s="144"/>
    </row>
    <row r="476">
      <c r="C476" s="144"/>
      <c r="D476" s="144"/>
      <c r="E476" s="144"/>
      <c r="F476" s="144"/>
    </row>
    <row r="477">
      <c r="C477" s="144"/>
      <c r="D477" s="144"/>
      <c r="E477" s="144"/>
      <c r="F477" s="144"/>
    </row>
    <row r="478">
      <c r="C478" s="144"/>
      <c r="D478" s="144"/>
      <c r="E478" s="144"/>
      <c r="F478" s="144"/>
    </row>
    <row r="479">
      <c r="C479" s="144"/>
      <c r="D479" s="144"/>
      <c r="E479" s="144"/>
      <c r="F479" s="144"/>
    </row>
    <row r="480">
      <c r="C480" s="144"/>
      <c r="D480" s="144"/>
      <c r="E480" s="144"/>
      <c r="F480" s="144"/>
    </row>
    <row r="481">
      <c r="C481" s="144"/>
      <c r="D481" s="144"/>
      <c r="E481" s="144"/>
      <c r="F481" s="144"/>
    </row>
    <row r="482">
      <c r="C482" s="144"/>
      <c r="D482" s="144"/>
      <c r="E482" s="144"/>
      <c r="F482" s="144"/>
    </row>
    <row r="483">
      <c r="C483" s="144"/>
      <c r="D483" s="144"/>
      <c r="E483" s="144"/>
      <c r="F483" s="144"/>
    </row>
    <row r="484">
      <c r="C484" s="144"/>
      <c r="D484" s="144"/>
      <c r="E484" s="144"/>
      <c r="F484" s="144"/>
    </row>
    <row r="485">
      <c r="C485" s="144"/>
      <c r="D485" s="144"/>
      <c r="E485" s="144"/>
      <c r="F485" s="144"/>
    </row>
    <row r="486">
      <c r="C486" s="144"/>
      <c r="D486" s="144"/>
      <c r="E486" s="144"/>
      <c r="F486" s="144"/>
    </row>
    <row r="487">
      <c r="C487" s="144"/>
      <c r="D487" s="144"/>
      <c r="E487" s="144"/>
      <c r="F487" s="144"/>
    </row>
    <row r="488">
      <c r="C488" s="144"/>
      <c r="D488" s="144"/>
      <c r="E488" s="144"/>
      <c r="F488" s="144"/>
    </row>
    <row r="489">
      <c r="C489" s="144"/>
      <c r="D489" s="144"/>
      <c r="E489" s="144"/>
      <c r="F489" s="144"/>
    </row>
    <row r="490">
      <c r="C490" s="144"/>
      <c r="D490" s="144"/>
      <c r="E490" s="144"/>
      <c r="F490" s="144"/>
    </row>
    <row r="491">
      <c r="C491" s="144"/>
      <c r="D491" s="144"/>
      <c r="E491" s="144"/>
      <c r="F491" s="144"/>
    </row>
    <row r="492">
      <c r="C492" s="144"/>
      <c r="D492" s="144"/>
      <c r="E492" s="144"/>
      <c r="F492" s="144"/>
    </row>
    <row r="493">
      <c r="C493" s="144"/>
      <c r="D493" s="144"/>
      <c r="E493" s="144"/>
      <c r="F493" s="144"/>
    </row>
    <row r="494">
      <c r="C494" s="144"/>
      <c r="D494" s="144"/>
      <c r="E494" s="144"/>
      <c r="F494" s="144"/>
    </row>
    <row r="495">
      <c r="C495" s="144"/>
      <c r="D495" s="144"/>
      <c r="E495" s="144"/>
      <c r="F495" s="144"/>
    </row>
    <row r="496">
      <c r="C496" s="144"/>
      <c r="D496" s="144"/>
      <c r="E496" s="144"/>
      <c r="F496" s="144"/>
    </row>
    <row r="497">
      <c r="C497" s="144"/>
      <c r="D497" s="144"/>
      <c r="E497" s="144"/>
      <c r="F497" s="144"/>
    </row>
    <row r="498">
      <c r="C498" s="144"/>
      <c r="D498" s="144"/>
      <c r="E498" s="144"/>
      <c r="F498" s="144"/>
    </row>
    <row r="499">
      <c r="C499" s="144"/>
      <c r="D499" s="144"/>
      <c r="E499" s="144"/>
      <c r="F499" s="144"/>
    </row>
    <row r="500">
      <c r="C500" s="144"/>
      <c r="D500" s="144"/>
      <c r="E500" s="144"/>
      <c r="F500" s="144"/>
    </row>
    <row r="501">
      <c r="C501" s="144"/>
      <c r="D501" s="144"/>
      <c r="E501" s="144"/>
      <c r="F501" s="144"/>
    </row>
    <row r="502">
      <c r="C502" s="144"/>
      <c r="D502" s="144"/>
      <c r="E502" s="144"/>
      <c r="F502" s="144"/>
    </row>
    <row r="503">
      <c r="C503" s="144"/>
      <c r="D503" s="144"/>
      <c r="E503" s="144"/>
      <c r="F503" s="144"/>
    </row>
    <row r="504">
      <c r="C504" s="144"/>
      <c r="D504" s="144"/>
      <c r="E504" s="144"/>
      <c r="F504" s="144"/>
    </row>
    <row r="505">
      <c r="C505" s="144"/>
      <c r="D505" s="144"/>
      <c r="E505" s="144"/>
      <c r="F505" s="144"/>
    </row>
    <row r="506">
      <c r="C506" s="144"/>
      <c r="D506" s="144"/>
      <c r="E506" s="144"/>
      <c r="F506" s="144"/>
    </row>
    <row r="507">
      <c r="C507" s="144"/>
      <c r="D507" s="144"/>
      <c r="E507" s="144"/>
      <c r="F507" s="144"/>
    </row>
    <row r="508">
      <c r="C508" s="144"/>
      <c r="D508" s="144"/>
      <c r="E508" s="144"/>
      <c r="F508" s="144"/>
    </row>
    <row r="509">
      <c r="C509" s="144"/>
      <c r="D509" s="144"/>
      <c r="E509" s="144"/>
      <c r="F509" s="144"/>
    </row>
    <row r="510">
      <c r="C510" s="144"/>
      <c r="D510" s="144"/>
      <c r="E510" s="144"/>
      <c r="F510" s="144"/>
    </row>
    <row r="511">
      <c r="C511" s="144"/>
      <c r="D511" s="144"/>
      <c r="E511" s="144"/>
      <c r="F511" s="144"/>
    </row>
    <row r="512">
      <c r="C512" s="144"/>
      <c r="D512" s="144"/>
      <c r="E512" s="144"/>
      <c r="F512" s="144"/>
    </row>
    <row r="513">
      <c r="C513" s="144"/>
      <c r="D513" s="144"/>
      <c r="E513" s="144"/>
      <c r="F513" s="144"/>
    </row>
    <row r="514">
      <c r="C514" s="144"/>
      <c r="D514" s="144"/>
      <c r="E514" s="144"/>
      <c r="F514" s="144"/>
    </row>
    <row r="515">
      <c r="C515" s="144"/>
      <c r="D515" s="144"/>
      <c r="E515" s="144"/>
      <c r="F515" s="144"/>
    </row>
    <row r="516">
      <c r="C516" s="144"/>
      <c r="D516" s="144"/>
      <c r="E516" s="144"/>
      <c r="F516" s="144"/>
    </row>
    <row r="517">
      <c r="C517" s="144"/>
      <c r="D517" s="144"/>
      <c r="E517" s="144"/>
      <c r="F517" s="144"/>
    </row>
    <row r="518">
      <c r="C518" s="144"/>
      <c r="D518" s="144"/>
      <c r="E518" s="144"/>
      <c r="F518" s="144"/>
    </row>
    <row r="519">
      <c r="C519" s="144"/>
      <c r="D519" s="144"/>
      <c r="E519" s="144"/>
      <c r="F519" s="144"/>
    </row>
    <row r="520">
      <c r="C520" s="144"/>
      <c r="D520" s="144"/>
      <c r="E520" s="144"/>
      <c r="F520" s="144"/>
    </row>
    <row r="521">
      <c r="C521" s="144"/>
      <c r="D521" s="144"/>
      <c r="E521" s="144"/>
      <c r="F521" s="144"/>
    </row>
    <row r="522">
      <c r="C522" s="144"/>
      <c r="D522" s="144"/>
      <c r="E522" s="144"/>
      <c r="F522" s="144"/>
    </row>
    <row r="523">
      <c r="C523" s="144"/>
      <c r="D523" s="144"/>
      <c r="E523" s="144"/>
      <c r="F523" s="144"/>
    </row>
    <row r="524">
      <c r="C524" s="144"/>
      <c r="D524" s="144"/>
      <c r="E524" s="144"/>
      <c r="F524" s="144"/>
    </row>
    <row r="525">
      <c r="C525" s="144"/>
      <c r="D525" s="144"/>
      <c r="E525" s="144"/>
      <c r="F525" s="144"/>
    </row>
    <row r="526">
      <c r="C526" s="144"/>
      <c r="D526" s="144"/>
      <c r="E526" s="144"/>
      <c r="F526" s="144"/>
    </row>
    <row r="527">
      <c r="C527" s="144"/>
      <c r="D527" s="144"/>
      <c r="E527" s="144"/>
      <c r="F527" s="144"/>
    </row>
    <row r="528">
      <c r="C528" s="144"/>
      <c r="D528" s="144"/>
      <c r="E528" s="144"/>
      <c r="F528" s="144"/>
    </row>
    <row r="529">
      <c r="C529" s="144"/>
      <c r="D529" s="144"/>
      <c r="E529" s="144"/>
      <c r="F529" s="144"/>
    </row>
    <row r="530">
      <c r="C530" s="144"/>
      <c r="D530" s="144"/>
      <c r="E530" s="144"/>
      <c r="F530" s="144"/>
    </row>
    <row r="531">
      <c r="C531" s="144"/>
      <c r="D531" s="144"/>
      <c r="E531" s="144"/>
      <c r="F531" s="144"/>
    </row>
    <row r="532">
      <c r="C532" s="144"/>
      <c r="D532" s="144"/>
      <c r="E532" s="144"/>
      <c r="F532" s="144"/>
    </row>
    <row r="533">
      <c r="C533" s="144"/>
      <c r="D533" s="144"/>
      <c r="E533" s="144"/>
      <c r="F533" s="144"/>
    </row>
    <row r="534">
      <c r="C534" s="144"/>
      <c r="D534" s="144"/>
      <c r="E534" s="144"/>
      <c r="F534" s="144"/>
    </row>
    <row r="535">
      <c r="C535" s="144"/>
      <c r="D535" s="144"/>
      <c r="E535" s="144"/>
      <c r="F535" s="144"/>
    </row>
    <row r="536">
      <c r="C536" s="144"/>
      <c r="D536" s="144"/>
      <c r="E536" s="144"/>
      <c r="F536" s="144"/>
    </row>
    <row r="537">
      <c r="C537" s="144"/>
      <c r="D537" s="144"/>
      <c r="E537" s="144"/>
      <c r="F537" s="144"/>
    </row>
    <row r="538">
      <c r="C538" s="144"/>
      <c r="D538" s="144"/>
      <c r="E538" s="144"/>
      <c r="F538" s="144"/>
    </row>
    <row r="539">
      <c r="C539" s="144"/>
      <c r="D539" s="144"/>
      <c r="E539" s="144"/>
      <c r="F539" s="144"/>
    </row>
    <row r="540">
      <c r="C540" s="144"/>
      <c r="D540" s="144"/>
      <c r="E540" s="144"/>
      <c r="F540" s="144"/>
    </row>
    <row r="541">
      <c r="C541" s="144"/>
      <c r="D541" s="144"/>
      <c r="E541" s="144"/>
      <c r="F541" s="144"/>
    </row>
    <row r="542">
      <c r="C542" s="144"/>
      <c r="D542" s="144"/>
      <c r="E542" s="144"/>
      <c r="F542" s="144"/>
    </row>
    <row r="543">
      <c r="C543" s="144"/>
      <c r="D543" s="144"/>
      <c r="E543" s="144"/>
      <c r="F543" s="144"/>
    </row>
    <row r="544">
      <c r="C544" s="144"/>
      <c r="D544" s="144"/>
      <c r="E544" s="144"/>
      <c r="F544" s="144"/>
    </row>
    <row r="545">
      <c r="C545" s="144"/>
      <c r="D545" s="144"/>
      <c r="E545" s="144"/>
      <c r="F545" s="144"/>
    </row>
    <row r="546">
      <c r="C546" s="144"/>
      <c r="D546" s="144"/>
      <c r="E546" s="144"/>
      <c r="F546" s="144"/>
    </row>
    <row r="547">
      <c r="C547" s="144"/>
      <c r="D547" s="144"/>
      <c r="E547" s="144"/>
      <c r="F547" s="144"/>
    </row>
    <row r="548">
      <c r="C548" s="144"/>
      <c r="D548" s="144"/>
      <c r="E548" s="144"/>
      <c r="F548" s="144"/>
    </row>
    <row r="549">
      <c r="C549" s="144"/>
      <c r="D549" s="144"/>
      <c r="E549" s="144"/>
      <c r="F549" s="144"/>
    </row>
    <row r="550">
      <c r="C550" s="144"/>
      <c r="D550" s="144"/>
      <c r="E550" s="144"/>
      <c r="F550" s="144"/>
    </row>
    <row r="551">
      <c r="C551" s="144"/>
      <c r="D551" s="144"/>
      <c r="E551" s="144"/>
      <c r="F551" s="144"/>
    </row>
    <row r="552">
      <c r="C552" s="144"/>
      <c r="D552" s="144"/>
      <c r="E552" s="144"/>
      <c r="F552" s="144"/>
    </row>
    <row r="553">
      <c r="C553" s="144"/>
      <c r="D553" s="144"/>
      <c r="E553" s="144"/>
      <c r="F553" s="144"/>
    </row>
    <row r="554">
      <c r="C554" s="144"/>
      <c r="D554" s="144"/>
      <c r="E554" s="144"/>
      <c r="F554" s="144"/>
    </row>
    <row r="555">
      <c r="C555" s="144"/>
      <c r="D555" s="144"/>
      <c r="E555" s="144"/>
      <c r="F555" s="144"/>
    </row>
    <row r="556">
      <c r="C556" s="144"/>
      <c r="D556" s="144"/>
      <c r="E556" s="144"/>
      <c r="F556" s="144"/>
    </row>
    <row r="557">
      <c r="C557" s="144"/>
      <c r="D557" s="144"/>
      <c r="E557" s="144"/>
      <c r="F557" s="144"/>
    </row>
    <row r="558">
      <c r="C558" s="144"/>
      <c r="D558" s="144"/>
      <c r="E558" s="144"/>
      <c r="F558" s="144"/>
    </row>
    <row r="559">
      <c r="C559" s="144"/>
      <c r="D559" s="144"/>
      <c r="E559" s="144"/>
      <c r="F559" s="144"/>
    </row>
    <row r="560">
      <c r="C560" s="144"/>
      <c r="D560" s="144"/>
      <c r="E560" s="144"/>
      <c r="F560" s="144"/>
    </row>
    <row r="561">
      <c r="C561" s="144"/>
      <c r="D561" s="144"/>
      <c r="E561" s="144"/>
      <c r="F561" s="144"/>
    </row>
    <row r="562">
      <c r="C562" s="144"/>
      <c r="D562" s="144"/>
      <c r="E562" s="144"/>
      <c r="F562" s="144"/>
    </row>
    <row r="563">
      <c r="C563" s="144"/>
      <c r="D563" s="144"/>
      <c r="E563" s="144"/>
      <c r="F563" s="144"/>
    </row>
    <row r="564">
      <c r="C564" s="144"/>
      <c r="D564" s="144"/>
      <c r="E564" s="144"/>
      <c r="F564" s="144"/>
    </row>
    <row r="565">
      <c r="C565" s="144"/>
      <c r="D565" s="144"/>
      <c r="E565" s="144"/>
      <c r="F565" s="144"/>
    </row>
    <row r="566">
      <c r="C566" s="144"/>
      <c r="D566" s="144"/>
      <c r="E566" s="144"/>
      <c r="F566" s="144"/>
    </row>
    <row r="567">
      <c r="C567" s="144"/>
      <c r="D567" s="144"/>
      <c r="E567" s="144"/>
      <c r="F567" s="144"/>
    </row>
    <row r="568">
      <c r="C568" s="144"/>
      <c r="D568" s="144"/>
      <c r="E568" s="144"/>
      <c r="F568" s="144"/>
    </row>
    <row r="569">
      <c r="C569" s="144"/>
      <c r="D569" s="144"/>
      <c r="E569" s="144"/>
      <c r="F569" s="144"/>
    </row>
    <row r="570">
      <c r="C570" s="144"/>
      <c r="D570" s="144"/>
      <c r="E570" s="144"/>
      <c r="F570" s="144"/>
    </row>
    <row r="571">
      <c r="C571" s="144"/>
      <c r="D571" s="144"/>
      <c r="E571" s="144"/>
      <c r="F571" s="144"/>
    </row>
    <row r="572">
      <c r="C572" s="144"/>
      <c r="D572" s="144"/>
      <c r="E572" s="144"/>
      <c r="F572" s="144"/>
    </row>
    <row r="573">
      <c r="C573" s="144"/>
      <c r="D573" s="144"/>
      <c r="E573" s="144"/>
      <c r="F573" s="144"/>
    </row>
    <row r="574">
      <c r="C574" s="144"/>
      <c r="D574" s="144"/>
      <c r="E574" s="144"/>
      <c r="F574" s="144"/>
    </row>
    <row r="575">
      <c r="C575" s="144"/>
      <c r="D575" s="144"/>
      <c r="E575" s="144"/>
      <c r="F575" s="144"/>
    </row>
    <row r="576">
      <c r="C576" s="144"/>
      <c r="D576" s="144"/>
      <c r="E576" s="144"/>
      <c r="F576" s="144"/>
    </row>
    <row r="577">
      <c r="C577" s="144"/>
      <c r="D577" s="144"/>
      <c r="E577" s="144"/>
      <c r="F577" s="144"/>
    </row>
    <row r="578">
      <c r="C578" s="144"/>
      <c r="D578" s="144"/>
      <c r="E578" s="144"/>
      <c r="F578" s="144"/>
    </row>
    <row r="579">
      <c r="C579" s="144"/>
      <c r="D579" s="144"/>
      <c r="E579" s="144"/>
      <c r="F579" s="144"/>
    </row>
    <row r="580">
      <c r="C580" s="144"/>
      <c r="D580" s="144"/>
      <c r="E580" s="144"/>
      <c r="F580" s="144"/>
    </row>
    <row r="581">
      <c r="C581" s="144"/>
      <c r="D581" s="144"/>
      <c r="E581" s="144"/>
      <c r="F581" s="144"/>
    </row>
    <row r="582">
      <c r="C582" s="144"/>
      <c r="D582" s="144"/>
      <c r="E582" s="144"/>
      <c r="F582" s="144"/>
    </row>
    <row r="583">
      <c r="C583" s="144"/>
      <c r="D583" s="144"/>
      <c r="E583" s="144"/>
      <c r="F583" s="144"/>
    </row>
    <row r="584">
      <c r="C584" s="144"/>
      <c r="D584" s="144"/>
      <c r="E584" s="144"/>
      <c r="F584" s="144"/>
    </row>
    <row r="585">
      <c r="C585" s="144"/>
      <c r="D585" s="144"/>
      <c r="E585" s="144"/>
      <c r="F585" s="144"/>
    </row>
    <row r="586">
      <c r="C586" s="144"/>
      <c r="D586" s="144"/>
      <c r="E586" s="144"/>
      <c r="F586" s="144"/>
    </row>
    <row r="587">
      <c r="C587" s="144"/>
      <c r="D587" s="144"/>
      <c r="E587" s="144"/>
      <c r="F587" s="144"/>
    </row>
    <row r="588">
      <c r="C588" s="144"/>
      <c r="D588" s="144"/>
      <c r="E588" s="144"/>
      <c r="F588" s="144"/>
    </row>
    <row r="589">
      <c r="C589" s="144"/>
      <c r="D589" s="144"/>
      <c r="E589" s="144"/>
      <c r="F589" s="144"/>
    </row>
    <row r="590">
      <c r="C590" s="144"/>
      <c r="D590" s="144"/>
      <c r="E590" s="144"/>
      <c r="F590" s="144"/>
    </row>
    <row r="591">
      <c r="C591" s="144"/>
      <c r="D591" s="144"/>
      <c r="E591" s="144"/>
      <c r="F591" s="144"/>
    </row>
    <row r="592">
      <c r="C592" s="144"/>
      <c r="D592" s="144"/>
      <c r="E592" s="144"/>
      <c r="F592" s="144"/>
    </row>
    <row r="593">
      <c r="C593" s="144"/>
      <c r="D593" s="144"/>
      <c r="E593" s="144"/>
      <c r="F593" s="144"/>
    </row>
    <row r="594">
      <c r="C594" s="144"/>
      <c r="D594" s="144"/>
      <c r="E594" s="144"/>
      <c r="F594" s="144"/>
    </row>
    <row r="595">
      <c r="C595" s="144"/>
      <c r="D595" s="144"/>
      <c r="E595" s="144"/>
      <c r="F595" s="144"/>
    </row>
    <row r="596">
      <c r="C596" s="144"/>
      <c r="D596" s="144"/>
      <c r="E596" s="144"/>
      <c r="F596" s="144"/>
    </row>
    <row r="597">
      <c r="C597" s="144"/>
      <c r="D597" s="144"/>
      <c r="E597" s="144"/>
      <c r="F597" s="144"/>
    </row>
    <row r="598">
      <c r="C598" s="144"/>
      <c r="D598" s="144"/>
      <c r="E598" s="144"/>
      <c r="F598" s="144"/>
    </row>
    <row r="599">
      <c r="C599" s="144"/>
      <c r="D599" s="144"/>
      <c r="E599" s="144"/>
      <c r="F599" s="144"/>
    </row>
    <row r="600">
      <c r="C600" s="144"/>
      <c r="D600" s="144"/>
      <c r="E600" s="144"/>
      <c r="F600" s="144"/>
    </row>
    <row r="601">
      <c r="C601" s="144"/>
      <c r="D601" s="144"/>
      <c r="E601" s="144"/>
      <c r="F601" s="144"/>
    </row>
    <row r="602">
      <c r="C602" s="144"/>
      <c r="D602" s="144"/>
      <c r="E602" s="144"/>
      <c r="F602" s="144"/>
    </row>
    <row r="603">
      <c r="C603" s="144"/>
      <c r="D603" s="144"/>
      <c r="E603" s="144"/>
      <c r="F603" s="144"/>
    </row>
    <row r="604">
      <c r="C604" s="144"/>
      <c r="D604" s="144"/>
      <c r="E604" s="144"/>
      <c r="F604" s="144"/>
    </row>
    <row r="605">
      <c r="C605" s="144"/>
      <c r="D605" s="144"/>
      <c r="E605" s="144"/>
      <c r="F605" s="144"/>
    </row>
    <row r="606">
      <c r="C606" s="144"/>
      <c r="D606" s="144"/>
      <c r="E606" s="144"/>
      <c r="F606" s="144"/>
    </row>
    <row r="607">
      <c r="C607" s="144"/>
      <c r="D607" s="144"/>
      <c r="E607" s="144"/>
      <c r="F607" s="144"/>
    </row>
    <row r="608">
      <c r="C608" s="144"/>
      <c r="D608" s="144"/>
      <c r="E608" s="144"/>
      <c r="F608" s="144"/>
    </row>
    <row r="609">
      <c r="C609" s="144"/>
      <c r="D609" s="144"/>
      <c r="E609" s="144"/>
      <c r="F609" s="144"/>
    </row>
    <row r="610">
      <c r="C610" s="144"/>
      <c r="D610" s="144"/>
      <c r="E610" s="144"/>
      <c r="F610" s="144"/>
    </row>
    <row r="611">
      <c r="C611" s="144"/>
      <c r="D611" s="144"/>
      <c r="E611" s="144"/>
      <c r="F611" s="144"/>
    </row>
    <row r="612">
      <c r="C612" s="144"/>
      <c r="D612" s="144"/>
      <c r="E612" s="144"/>
      <c r="F612" s="144"/>
    </row>
    <row r="613">
      <c r="C613" s="144"/>
      <c r="D613" s="144"/>
      <c r="E613" s="144"/>
      <c r="F613" s="144"/>
    </row>
    <row r="614">
      <c r="C614" s="144"/>
      <c r="D614" s="144"/>
      <c r="E614" s="144"/>
      <c r="F614" s="144"/>
    </row>
    <row r="615">
      <c r="C615" s="144"/>
      <c r="D615" s="144"/>
      <c r="E615" s="144"/>
      <c r="F615" s="144"/>
    </row>
    <row r="616">
      <c r="C616" s="144"/>
      <c r="D616" s="144"/>
      <c r="E616" s="144"/>
      <c r="F616" s="144"/>
    </row>
    <row r="617">
      <c r="C617" s="144"/>
      <c r="D617" s="144"/>
      <c r="E617" s="144"/>
      <c r="F617" s="144"/>
    </row>
    <row r="618">
      <c r="C618" s="144"/>
      <c r="D618" s="144"/>
      <c r="E618" s="144"/>
      <c r="F618" s="144"/>
    </row>
    <row r="619">
      <c r="C619" s="144"/>
      <c r="D619" s="144"/>
      <c r="E619" s="144"/>
      <c r="F619" s="144"/>
    </row>
    <row r="620">
      <c r="C620" s="144"/>
      <c r="D620" s="144"/>
      <c r="E620" s="144"/>
      <c r="F620" s="144"/>
    </row>
    <row r="621">
      <c r="C621" s="144"/>
      <c r="D621" s="144"/>
      <c r="E621" s="144"/>
      <c r="F621" s="144"/>
    </row>
    <row r="622">
      <c r="C622" s="144"/>
      <c r="D622" s="144"/>
      <c r="E622" s="144"/>
      <c r="F622" s="144"/>
    </row>
    <row r="623">
      <c r="C623" s="144"/>
      <c r="D623" s="144"/>
      <c r="E623" s="144"/>
      <c r="F623" s="144"/>
    </row>
    <row r="624">
      <c r="C624" s="144"/>
      <c r="D624" s="144"/>
      <c r="E624" s="144"/>
      <c r="F624" s="144"/>
    </row>
    <row r="625">
      <c r="C625" s="144"/>
      <c r="D625" s="144"/>
      <c r="E625" s="144"/>
      <c r="F625" s="144"/>
    </row>
    <row r="626">
      <c r="C626" s="144"/>
      <c r="D626" s="144"/>
      <c r="E626" s="144"/>
      <c r="F626" s="144"/>
    </row>
    <row r="627">
      <c r="C627" s="144"/>
      <c r="D627" s="144"/>
      <c r="E627" s="144"/>
      <c r="F627" s="144"/>
    </row>
    <row r="628">
      <c r="C628" s="144"/>
      <c r="D628" s="144"/>
      <c r="E628" s="144"/>
      <c r="F628" s="144"/>
    </row>
    <row r="629">
      <c r="C629" s="144"/>
      <c r="D629" s="144"/>
      <c r="E629" s="144"/>
      <c r="F629" s="144"/>
    </row>
    <row r="630">
      <c r="C630" s="144"/>
      <c r="D630" s="144"/>
      <c r="E630" s="144"/>
      <c r="F630" s="144"/>
    </row>
    <row r="631">
      <c r="C631" s="144"/>
      <c r="D631" s="144"/>
      <c r="E631" s="144"/>
      <c r="F631" s="144"/>
    </row>
    <row r="632">
      <c r="C632" s="144"/>
      <c r="D632" s="144"/>
      <c r="E632" s="144"/>
      <c r="F632" s="144"/>
    </row>
    <row r="633">
      <c r="C633" s="144"/>
      <c r="D633" s="144"/>
      <c r="E633" s="144"/>
      <c r="F633" s="144"/>
    </row>
    <row r="634">
      <c r="C634" s="144"/>
      <c r="D634" s="144"/>
      <c r="E634" s="144"/>
      <c r="F634" s="144"/>
    </row>
    <row r="635">
      <c r="C635" s="144"/>
      <c r="D635" s="144"/>
      <c r="E635" s="144"/>
      <c r="F635" s="144"/>
    </row>
    <row r="636">
      <c r="C636" s="144"/>
      <c r="D636" s="144"/>
      <c r="E636" s="144"/>
      <c r="F636" s="144"/>
    </row>
    <row r="637">
      <c r="C637" s="144"/>
      <c r="D637" s="144"/>
      <c r="E637" s="144"/>
      <c r="F637" s="144"/>
    </row>
    <row r="638">
      <c r="C638" s="144"/>
      <c r="D638" s="144"/>
      <c r="E638" s="144"/>
      <c r="F638" s="144"/>
    </row>
    <row r="639">
      <c r="C639" s="144"/>
      <c r="D639" s="144"/>
      <c r="E639" s="144"/>
      <c r="F639" s="144"/>
    </row>
    <row r="640">
      <c r="C640" s="144"/>
      <c r="D640" s="144"/>
      <c r="E640" s="144"/>
      <c r="F640" s="144"/>
    </row>
    <row r="641">
      <c r="C641" s="144"/>
      <c r="D641" s="144"/>
      <c r="E641" s="144"/>
      <c r="F641" s="144"/>
    </row>
    <row r="642">
      <c r="C642" s="144"/>
      <c r="D642" s="144"/>
      <c r="E642" s="144"/>
      <c r="F642" s="144"/>
    </row>
    <row r="643">
      <c r="C643" s="144"/>
      <c r="D643" s="144"/>
      <c r="E643" s="144"/>
      <c r="F643" s="144"/>
    </row>
    <row r="644">
      <c r="C644" s="144"/>
      <c r="D644" s="144"/>
      <c r="E644" s="144"/>
      <c r="F644" s="144"/>
    </row>
    <row r="645">
      <c r="C645" s="144"/>
      <c r="D645" s="144"/>
      <c r="E645" s="144"/>
      <c r="F645" s="144"/>
    </row>
    <row r="646">
      <c r="C646" s="144"/>
      <c r="D646" s="144"/>
      <c r="E646" s="144"/>
      <c r="F646" s="144"/>
    </row>
    <row r="647">
      <c r="C647" s="144"/>
      <c r="D647" s="144"/>
      <c r="E647" s="144"/>
      <c r="F647" s="144"/>
    </row>
    <row r="648">
      <c r="C648" s="144"/>
      <c r="D648" s="144"/>
      <c r="E648" s="144"/>
      <c r="F648" s="144"/>
    </row>
    <row r="649">
      <c r="C649" s="144"/>
      <c r="D649" s="144"/>
      <c r="E649" s="144"/>
      <c r="F649" s="144"/>
    </row>
    <row r="650">
      <c r="C650" s="144"/>
      <c r="D650" s="144"/>
      <c r="E650" s="144"/>
      <c r="F650" s="144"/>
    </row>
    <row r="651">
      <c r="C651" s="144"/>
      <c r="D651" s="144"/>
      <c r="E651" s="144"/>
      <c r="F651" s="144"/>
    </row>
    <row r="652">
      <c r="C652" s="144"/>
      <c r="D652" s="144"/>
      <c r="E652" s="144"/>
      <c r="F652" s="144"/>
    </row>
    <row r="653">
      <c r="C653" s="144"/>
      <c r="D653" s="144"/>
      <c r="E653" s="144"/>
      <c r="F653" s="144"/>
    </row>
    <row r="654">
      <c r="C654" s="144"/>
      <c r="D654" s="144"/>
      <c r="E654" s="144"/>
      <c r="F654" s="144"/>
    </row>
    <row r="655">
      <c r="C655" s="144"/>
      <c r="D655" s="144"/>
      <c r="E655" s="144"/>
      <c r="F655" s="144"/>
    </row>
    <row r="656">
      <c r="C656" s="144"/>
      <c r="D656" s="144"/>
      <c r="E656" s="144"/>
      <c r="F656" s="144"/>
    </row>
    <row r="657">
      <c r="C657" s="144"/>
      <c r="D657" s="144"/>
      <c r="E657" s="144"/>
      <c r="F657" s="144"/>
    </row>
    <row r="658">
      <c r="C658" s="144"/>
      <c r="D658" s="144"/>
      <c r="E658" s="144"/>
      <c r="F658" s="144"/>
    </row>
    <row r="659">
      <c r="C659" s="144"/>
      <c r="D659" s="144"/>
      <c r="E659" s="144"/>
      <c r="F659" s="144"/>
    </row>
    <row r="660">
      <c r="C660" s="144"/>
      <c r="D660" s="144"/>
      <c r="E660" s="144"/>
      <c r="F660" s="144"/>
    </row>
    <row r="661">
      <c r="C661" s="144"/>
      <c r="D661" s="144"/>
      <c r="E661" s="144"/>
      <c r="F661" s="144"/>
    </row>
    <row r="662">
      <c r="C662" s="144"/>
      <c r="D662" s="144"/>
      <c r="E662" s="144"/>
      <c r="F662" s="144"/>
    </row>
    <row r="663">
      <c r="C663" s="144"/>
      <c r="D663" s="144"/>
      <c r="E663" s="144"/>
      <c r="F663" s="144"/>
    </row>
    <row r="664">
      <c r="C664" s="144"/>
      <c r="D664" s="144"/>
      <c r="E664" s="144"/>
      <c r="F664" s="144"/>
    </row>
    <row r="665">
      <c r="C665" s="144"/>
      <c r="D665" s="144"/>
      <c r="E665" s="144"/>
      <c r="F665" s="144"/>
    </row>
    <row r="666">
      <c r="C666" s="144"/>
      <c r="D666" s="144"/>
      <c r="E666" s="144"/>
      <c r="F666" s="144"/>
    </row>
    <row r="667">
      <c r="C667" s="144"/>
      <c r="D667" s="144"/>
      <c r="E667" s="144"/>
      <c r="F667" s="144"/>
    </row>
    <row r="668">
      <c r="C668" s="144"/>
      <c r="D668" s="144"/>
      <c r="E668" s="144"/>
      <c r="F668" s="144"/>
    </row>
    <row r="669">
      <c r="C669" s="144"/>
      <c r="D669" s="144"/>
      <c r="E669" s="144"/>
      <c r="F669" s="144"/>
    </row>
    <row r="670">
      <c r="C670" s="144"/>
      <c r="D670" s="144"/>
      <c r="E670" s="144"/>
      <c r="F670" s="144"/>
    </row>
    <row r="671">
      <c r="C671" s="144"/>
      <c r="D671" s="144"/>
      <c r="E671" s="144"/>
      <c r="F671" s="144"/>
    </row>
    <row r="672">
      <c r="C672" s="144"/>
      <c r="D672" s="144"/>
      <c r="E672" s="144"/>
      <c r="F672" s="144"/>
    </row>
    <row r="673">
      <c r="C673" s="144"/>
      <c r="D673" s="144"/>
      <c r="E673" s="144"/>
      <c r="F673" s="144"/>
    </row>
    <row r="674">
      <c r="C674" s="144"/>
      <c r="D674" s="144"/>
      <c r="E674" s="144"/>
      <c r="F674" s="144"/>
    </row>
    <row r="675">
      <c r="C675" s="144"/>
      <c r="D675" s="144"/>
      <c r="E675" s="144"/>
      <c r="F675" s="144"/>
    </row>
    <row r="676">
      <c r="C676" s="144"/>
      <c r="D676" s="144"/>
      <c r="E676" s="144"/>
      <c r="F676" s="144"/>
    </row>
    <row r="677">
      <c r="C677" s="144"/>
      <c r="D677" s="144"/>
      <c r="E677" s="144"/>
      <c r="F677" s="144"/>
    </row>
    <row r="678">
      <c r="C678" s="144"/>
      <c r="D678" s="144"/>
      <c r="E678" s="144"/>
      <c r="F678" s="144"/>
    </row>
    <row r="679">
      <c r="C679" s="144"/>
      <c r="D679" s="144"/>
      <c r="E679" s="144"/>
      <c r="F679" s="144"/>
    </row>
    <row r="680">
      <c r="C680" s="144"/>
      <c r="D680" s="144"/>
      <c r="E680" s="144"/>
      <c r="F680" s="144"/>
    </row>
    <row r="681">
      <c r="C681" s="144"/>
      <c r="D681" s="144"/>
      <c r="E681" s="144"/>
      <c r="F681" s="144"/>
    </row>
    <row r="682">
      <c r="C682" s="144"/>
      <c r="D682" s="144"/>
      <c r="E682" s="144"/>
      <c r="F682" s="144"/>
    </row>
    <row r="683">
      <c r="C683" s="144"/>
      <c r="D683" s="144"/>
      <c r="E683" s="144"/>
      <c r="F683" s="144"/>
    </row>
    <row r="684">
      <c r="C684" s="144"/>
      <c r="D684" s="144"/>
      <c r="E684" s="144"/>
      <c r="F684" s="144"/>
    </row>
    <row r="685">
      <c r="C685" s="144"/>
      <c r="D685" s="144"/>
      <c r="E685" s="144"/>
      <c r="F685" s="144"/>
    </row>
    <row r="686">
      <c r="C686" s="144"/>
      <c r="D686" s="144"/>
      <c r="E686" s="144"/>
      <c r="F686" s="144"/>
    </row>
    <row r="687">
      <c r="C687" s="144"/>
      <c r="D687" s="144"/>
      <c r="E687" s="144"/>
      <c r="F687" s="144"/>
    </row>
    <row r="688">
      <c r="C688" s="144"/>
      <c r="D688" s="144"/>
      <c r="E688" s="144"/>
      <c r="F688" s="144"/>
    </row>
    <row r="689">
      <c r="C689" s="144"/>
      <c r="D689" s="144"/>
      <c r="E689" s="144"/>
      <c r="F689" s="144"/>
    </row>
    <row r="690">
      <c r="C690" s="144"/>
      <c r="D690" s="144"/>
      <c r="E690" s="144"/>
      <c r="F690" s="144"/>
    </row>
    <row r="691">
      <c r="C691" s="144"/>
      <c r="D691" s="144"/>
      <c r="E691" s="144"/>
      <c r="F691" s="144"/>
    </row>
    <row r="692">
      <c r="C692" s="144"/>
      <c r="D692" s="144"/>
      <c r="E692" s="144"/>
      <c r="F692" s="144"/>
    </row>
    <row r="693">
      <c r="C693" s="144"/>
      <c r="D693" s="144"/>
      <c r="E693" s="144"/>
      <c r="F693" s="144"/>
    </row>
    <row r="694">
      <c r="C694" s="144"/>
      <c r="D694" s="144"/>
      <c r="E694" s="144"/>
      <c r="F694" s="144"/>
    </row>
    <row r="695">
      <c r="C695" s="144"/>
      <c r="D695" s="144"/>
      <c r="E695" s="144"/>
      <c r="F695" s="144"/>
    </row>
    <row r="696">
      <c r="C696" s="144"/>
      <c r="D696" s="144"/>
      <c r="E696" s="144"/>
      <c r="F696" s="144"/>
    </row>
    <row r="697">
      <c r="C697" s="144"/>
      <c r="D697" s="144"/>
      <c r="E697" s="144"/>
      <c r="F697" s="144"/>
    </row>
    <row r="698">
      <c r="C698" s="144"/>
      <c r="D698" s="144"/>
      <c r="E698" s="144"/>
      <c r="F698" s="144"/>
    </row>
    <row r="699">
      <c r="C699" s="144"/>
      <c r="D699" s="144"/>
      <c r="E699" s="144"/>
      <c r="F699" s="144"/>
    </row>
    <row r="700">
      <c r="C700" s="144"/>
      <c r="D700" s="144"/>
      <c r="E700" s="144"/>
      <c r="F700" s="144"/>
    </row>
    <row r="701">
      <c r="C701" s="144"/>
      <c r="D701" s="144"/>
      <c r="E701" s="144"/>
      <c r="F701" s="144"/>
    </row>
    <row r="702">
      <c r="C702" s="144"/>
      <c r="D702" s="144"/>
      <c r="E702" s="144"/>
      <c r="F702" s="144"/>
    </row>
    <row r="703">
      <c r="C703" s="144"/>
      <c r="D703" s="144"/>
      <c r="E703" s="144"/>
      <c r="F703" s="144"/>
    </row>
    <row r="704">
      <c r="C704" s="144"/>
      <c r="D704" s="144"/>
      <c r="E704" s="144"/>
      <c r="F704" s="144"/>
    </row>
    <row r="705">
      <c r="C705" s="144"/>
      <c r="D705" s="144"/>
      <c r="E705" s="144"/>
      <c r="F705" s="144"/>
    </row>
    <row r="706">
      <c r="C706" s="144"/>
      <c r="D706" s="144"/>
      <c r="E706" s="144"/>
      <c r="F706" s="144"/>
    </row>
    <row r="707">
      <c r="C707" s="144"/>
      <c r="D707" s="144"/>
      <c r="E707" s="144"/>
      <c r="F707" s="144"/>
    </row>
    <row r="708">
      <c r="C708" s="144"/>
      <c r="D708" s="144"/>
      <c r="E708" s="144"/>
      <c r="F708" s="144"/>
    </row>
    <row r="709">
      <c r="C709" s="144"/>
      <c r="D709" s="144"/>
      <c r="E709" s="144"/>
      <c r="F709" s="144"/>
    </row>
    <row r="710">
      <c r="C710" s="144"/>
      <c r="D710" s="144"/>
      <c r="E710" s="144"/>
      <c r="F710" s="144"/>
    </row>
    <row r="711">
      <c r="C711" s="144"/>
      <c r="D711" s="144"/>
      <c r="E711" s="144"/>
      <c r="F711" s="144"/>
    </row>
    <row r="712">
      <c r="C712" s="144"/>
      <c r="D712" s="144"/>
      <c r="E712" s="144"/>
      <c r="F712" s="144"/>
    </row>
    <row r="713">
      <c r="C713" s="144"/>
      <c r="D713" s="144"/>
      <c r="E713" s="144"/>
      <c r="F713" s="144"/>
    </row>
    <row r="714">
      <c r="C714" s="144"/>
      <c r="D714" s="144"/>
      <c r="E714" s="144"/>
      <c r="F714" s="144"/>
    </row>
    <row r="715">
      <c r="C715" s="144"/>
      <c r="D715" s="144"/>
      <c r="E715" s="144"/>
      <c r="F715" s="144"/>
    </row>
    <row r="716">
      <c r="C716" s="144"/>
      <c r="D716" s="144"/>
      <c r="E716" s="144"/>
      <c r="F716" s="144"/>
    </row>
    <row r="717">
      <c r="C717" s="144"/>
      <c r="D717" s="144"/>
      <c r="E717" s="144"/>
      <c r="F717" s="144"/>
    </row>
    <row r="718">
      <c r="C718" s="144"/>
      <c r="D718" s="144"/>
      <c r="E718" s="144"/>
      <c r="F718" s="144"/>
    </row>
    <row r="719">
      <c r="C719" s="144"/>
      <c r="D719" s="144"/>
      <c r="E719" s="144"/>
      <c r="F719" s="144"/>
    </row>
    <row r="720">
      <c r="C720" s="144"/>
      <c r="D720" s="144"/>
      <c r="E720" s="144"/>
      <c r="F720" s="144"/>
    </row>
    <row r="721">
      <c r="C721" s="144"/>
      <c r="D721" s="144"/>
      <c r="E721" s="144"/>
      <c r="F721" s="144"/>
    </row>
    <row r="722">
      <c r="C722" s="144"/>
      <c r="D722" s="144"/>
      <c r="E722" s="144"/>
      <c r="F722" s="144"/>
    </row>
    <row r="723">
      <c r="C723" s="144"/>
      <c r="D723" s="144"/>
      <c r="E723" s="144"/>
      <c r="F723" s="144"/>
    </row>
    <row r="724">
      <c r="C724" s="144"/>
      <c r="D724" s="144"/>
      <c r="E724" s="144"/>
      <c r="F724" s="144"/>
    </row>
    <row r="725">
      <c r="C725" s="144"/>
      <c r="D725" s="144"/>
      <c r="E725" s="144"/>
      <c r="F725" s="144"/>
    </row>
    <row r="726">
      <c r="C726" s="144"/>
      <c r="D726" s="144"/>
      <c r="E726" s="144"/>
      <c r="F726" s="144"/>
    </row>
    <row r="727">
      <c r="C727" s="144"/>
      <c r="D727" s="144"/>
      <c r="E727" s="144"/>
      <c r="F727" s="144"/>
    </row>
    <row r="728">
      <c r="C728" s="144"/>
      <c r="D728" s="144"/>
      <c r="E728" s="144"/>
      <c r="F728" s="144"/>
    </row>
    <row r="729">
      <c r="C729" s="144"/>
      <c r="D729" s="144"/>
      <c r="E729" s="144"/>
      <c r="F729" s="144"/>
    </row>
    <row r="730">
      <c r="C730" s="144"/>
      <c r="D730" s="144"/>
      <c r="E730" s="144"/>
      <c r="F730" s="144"/>
    </row>
    <row r="731">
      <c r="C731" s="144"/>
      <c r="D731" s="144"/>
      <c r="E731" s="144"/>
      <c r="F731" s="144"/>
    </row>
    <row r="732">
      <c r="C732" s="144"/>
      <c r="D732" s="144"/>
      <c r="E732" s="144"/>
      <c r="F732" s="144"/>
    </row>
    <row r="733">
      <c r="C733" s="144"/>
      <c r="D733" s="144"/>
      <c r="E733" s="144"/>
      <c r="F733" s="144"/>
    </row>
    <row r="734">
      <c r="C734" s="144"/>
      <c r="D734" s="144"/>
      <c r="E734" s="144"/>
      <c r="F734" s="144"/>
    </row>
    <row r="735">
      <c r="C735" s="144"/>
      <c r="D735" s="144"/>
      <c r="E735" s="144"/>
      <c r="F735" s="144"/>
    </row>
    <row r="736">
      <c r="C736" s="144"/>
      <c r="D736" s="144"/>
      <c r="E736" s="144"/>
      <c r="F736" s="144"/>
    </row>
    <row r="737">
      <c r="C737" s="144"/>
      <c r="D737" s="144"/>
      <c r="E737" s="144"/>
      <c r="F737" s="144"/>
    </row>
    <row r="738">
      <c r="C738" s="144"/>
      <c r="D738" s="144"/>
      <c r="E738" s="144"/>
      <c r="F738" s="144"/>
    </row>
    <row r="739">
      <c r="C739" s="144"/>
      <c r="D739" s="144"/>
      <c r="E739" s="144"/>
      <c r="F739" s="144"/>
    </row>
    <row r="740">
      <c r="C740" s="144"/>
      <c r="D740" s="144"/>
      <c r="E740" s="144"/>
      <c r="F740" s="144"/>
    </row>
    <row r="741">
      <c r="C741" s="144"/>
      <c r="D741" s="144"/>
      <c r="E741" s="144"/>
      <c r="F741" s="144"/>
    </row>
    <row r="742">
      <c r="C742" s="144"/>
      <c r="D742" s="144"/>
      <c r="E742" s="144"/>
      <c r="F742" s="144"/>
    </row>
    <row r="743">
      <c r="C743" s="144"/>
      <c r="D743" s="144"/>
      <c r="E743" s="144"/>
      <c r="F743" s="144"/>
    </row>
    <row r="744">
      <c r="C744" s="144"/>
      <c r="D744" s="144"/>
      <c r="E744" s="144"/>
      <c r="F744" s="144"/>
    </row>
    <row r="745">
      <c r="C745" s="144"/>
      <c r="D745" s="144"/>
      <c r="E745" s="144"/>
      <c r="F745" s="144"/>
    </row>
    <row r="746">
      <c r="C746" s="144"/>
      <c r="D746" s="144"/>
      <c r="E746" s="144"/>
      <c r="F746" s="144"/>
    </row>
    <row r="747">
      <c r="C747" s="144"/>
      <c r="D747" s="144"/>
      <c r="E747" s="144"/>
      <c r="F747" s="144"/>
    </row>
    <row r="748">
      <c r="C748" s="144"/>
      <c r="D748" s="144"/>
      <c r="E748" s="144"/>
      <c r="F748" s="144"/>
    </row>
    <row r="749">
      <c r="C749" s="144"/>
      <c r="D749" s="144"/>
      <c r="E749" s="144"/>
      <c r="F749" s="144"/>
    </row>
    <row r="750">
      <c r="C750" s="144"/>
      <c r="D750" s="144"/>
      <c r="E750" s="144"/>
      <c r="F750" s="144"/>
    </row>
    <row r="751">
      <c r="C751" s="144"/>
      <c r="D751" s="144"/>
      <c r="E751" s="144"/>
      <c r="F751" s="144"/>
    </row>
    <row r="752">
      <c r="C752" s="144"/>
      <c r="D752" s="144"/>
      <c r="E752" s="144"/>
      <c r="F752" s="144"/>
    </row>
    <row r="753">
      <c r="C753" s="144"/>
      <c r="D753" s="144"/>
      <c r="E753" s="144"/>
      <c r="F753" s="144"/>
    </row>
    <row r="754">
      <c r="C754" s="144"/>
      <c r="D754" s="144"/>
      <c r="E754" s="144"/>
      <c r="F754" s="144"/>
    </row>
    <row r="755">
      <c r="C755" s="144"/>
      <c r="D755" s="144"/>
      <c r="E755" s="144"/>
      <c r="F755" s="144"/>
    </row>
    <row r="756">
      <c r="C756" s="144"/>
      <c r="D756" s="144"/>
      <c r="E756" s="144"/>
      <c r="F756" s="144"/>
    </row>
    <row r="757">
      <c r="C757" s="144"/>
      <c r="D757" s="144"/>
      <c r="E757" s="144"/>
      <c r="F757" s="144"/>
    </row>
    <row r="758">
      <c r="C758" s="144"/>
      <c r="D758" s="144"/>
      <c r="E758" s="144"/>
      <c r="F758" s="144"/>
    </row>
    <row r="759">
      <c r="C759" s="144"/>
      <c r="D759" s="144"/>
      <c r="E759" s="144"/>
      <c r="F759" s="144"/>
    </row>
    <row r="760">
      <c r="C760" s="144"/>
      <c r="D760" s="144"/>
      <c r="E760" s="144"/>
      <c r="F760" s="144"/>
    </row>
    <row r="761">
      <c r="C761" s="144"/>
      <c r="D761" s="144"/>
      <c r="E761" s="144"/>
      <c r="F761" s="144"/>
    </row>
    <row r="762">
      <c r="C762" s="144"/>
      <c r="D762" s="144"/>
      <c r="E762" s="144"/>
      <c r="F762" s="144"/>
    </row>
    <row r="763">
      <c r="C763" s="144"/>
      <c r="D763" s="144"/>
      <c r="E763" s="144"/>
      <c r="F763" s="144"/>
    </row>
    <row r="764">
      <c r="C764" s="144"/>
      <c r="D764" s="144"/>
      <c r="E764" s="144"/>
      <c r="F764" s="144"/>
    </row>
    <row r="765">
      <c r="C765" s="144"/>
      <c r="D765" s="144"/>
      <c r="E765" s="144"/>
      <c r="F765" s="144"/>
    </row>
    <row r="766">
      <c r="C766" s="144"/>
      <c r="D766" s="144"/>
      <c r="E766" s="144"/>
      <c r="F766" s="144"/>
    </row>
    <row r="767">
      <c r="C767" s="144"/>
      <c r="D767" s="144"/>
      <c r="E767" s="144"/>
      <c r="F767" s="144"/>
    </row>
    <row r="768">
      <c r="C768" s="144"/>
      <c r="D768" s="144"/>
      <c r="E768" s="144"/>
      <c r="F768" s="144"/>
    </row>
    <row r="769">
      <c r="C769" s="144"/>
      <c r="D769" s="144"/>
      <c r="E769" s="144"/>
      <c r="F769" s="144"/>
    </row>
    <row r="770">
      <c r="C770" s="144"/>
      <c r="D770" s="144"/>
      <c r="E770" s="144"/>
      <c r="F770" s="144"/>
    </row>
    <row r="771">
      <c r="C771" s="144"/>
      <c r="D771" s="144"/>
      <c r="E771" s="144"/>
      <c r="F771" s="144"/>
    </row>
    <row r="772">
      <c r="C772" s="144"/>
      <c r="D772" s="144"/>
      <c r="E772" s="144"/>
      <c r="F772" s="144"/>
    </row>
    <row r="773">
      <c r="C773" s="144"/>
      <c r="D773" s="144"/>
      <c r="E773" s="144"/>
      <c r="F773" s="144"/>
    </row>
    <row r="774">
      <c r="C774" s="144"/>
      <c r="D774" s="144"/>
      <c r="E774" s="144"/>
      <c r="F774" s="144"/>
    </row>
    <row r="775">
      <c r="C775" s="144"/>
      <c r="D775" s="144"/>
      <c r="E775" s="144"/>
      <c r="F775" s="144"/>
    </row>
    <row r="776">
      <c r="C776" s="144"/>
      <c r="D776" s="144"/>
      <c r="E776" s="144"/>
      <c r="F776" s="144"/>
    </row>
    <row r="777">
      <c r="C777" s="144"/>
      <c r="D777" s="144"/>
      <c r="E777" s="144"/>
      <c r="F777" s="144"/>
    </row>
    <row r="778">
      <c r="C778" s="144"/>
      <c r="D778" s="144"/>
      <c r="E778" s="144"/>
      <c r="F778" s="144"/>
    </row>
    <row r="779">
      <c r="C779" s="144"/>
      <c r="D779" s="144"/>
      <c r="E779" s="144"/>
      <c r="F779" s="144"/>
    </row>
    <row r="780">
      <c r="C780" s="144"/>
      <c r="D780" s="144"/>
      <c r="E780" s="144"/>
      <c r="F780" s="144"/>
    </row>
    <row r="781">
      <c r="C781" s="144"/>
      <c r="D781" s="144"/>
      <c r="E781" s="144"/>
      <c r="F781" s="144"/>
    </row>
    <row r="782">
      <c r="C782" s="144"/>
      <c r="D782" s="144"/>
      <c r="E782" s="144"/>
      <c r="F782" s="144"/>
    </row>
    <row r="783">
      <c r="C783" s="144"/>
      <c r="D783" s="144"/>
      <c r="E783" s="144"/>
      <c r="F783" s="144"/>
    </row>
    <row r="784">
      <c r="C784" s="144"/>
      <c r="D784" s="144"/>
      <c r="E784" s="144"/>
      <c r="F784" s="144"/>
    </row>
    <row r="785">
      <c r="C785" s="144"/>
      <c r="D785" s="144"/>
      <c r="E785" s="144"/>
      <c r="F785" s="144"/>
    </row>
    <row r="786">
      <c r="C786" s="144"/>
      <c r="D786" s="144"/>
      <c r="E786" s="144"/>
      <c r="F786" s="144"/>
    </row>
    <row r="787">
      <c r="C787" s="144"/>
      <c r="D787" s="144"/>
      <c r="E787" s="144"/>
      <c r="F787" s="144"/>
    </row>
    <row r="788">
      <c r="C788" s="144"/>
      <c r="D788" s="144"/>
      <c r="E788" s="144"/>
      <c r="F788" s="144"/>
    </row>
    <row r="789">
      <c r="C789" s="144"/>
      <c r="D789" s="144"/>
      <c r="E789" s="144"/>
      <c r="F789" s="144"/>
    </row>
    <row r="790">
      <c r="C790" s="144"/>
      <c r="D790" s="144"/>
      <c r="E790" s="144"/>
      <c r="F790" s="144"/>
    </row>
    <row r="791">
      <c r="C791" s="144"/>
      <c r="D791" s="144"/>
      <c r="E791" s="144"/>
      <c r="F791" s="144"/>
    </row>
    <row r="792">
      <c r="C792" s="144"/>
      <c r="D792" s="144"/>
      <c r="E792" s="144"/>
      <c r="F792" s="144"/>
    </row>
    <row r="793">
      <c r="C793" s="144"/>
      <c r="D793" s="144"/>
      <c r="E793" s="144"/>
      <c r="F793" s="144"/>
    </row>
    <row r="794">
      <c r="C794" s="144"/>
      <c r="D794" s="144"/>
      <c r="E794" s="144"/>
      <c r="F794" s="144"/>
    </row>
    <row r="795">
      <c r="C795" s="144"/>
      <c r="D795" s="144"/>
      <c r="E795" s="144"/>
      <c r="F795" s="144"/>
    </row>
    <row r="796">
      <c r="C796" s="144"/>
      <c r="D796" s="144"/>
      <c r="E796" s="144"/>
      <c r="F796" s="144"/>
    </row>
    <row r="797">
      <c r="C797" s="144"/>
      <c r="D797" s="144"/>
      <c r="E797" s="144"/>
      <c r="F797" s="144"/>
    </row>
    <row r="798">
      <c r="C798" s="144"/>
      <c r="D798" s="144"/>
      <c r="E798" s="144"/>
      <c r="F798" s="144"/>
    </row>
    <row r="799">
      <c r="C799" s="144"/>
      <c r="D799" s="144"/>
      <c r="E799" s="144"/>
      <c r="F799" s="144"/>
    </row>
    <row r="800">
      <c r="C800" s="144"/>
      <c r="D800" s="144"/>
      <c r="E800" s="144"/>
      <c r="F800" s="144"/>
    </row>
    <row r="801">
      <c r="C801" s="144"/>
      <c r="D801" s="144"/>
      <c r="E801" s="144"/>
      <c r="F801" s="144"/>
    </row>
    <row r="802">
      <c r="C802" s="144"/>
      <c r="D802" s="144"/>
      <c r="E802" s="144"/>
      <c r="F802" s="144"/>
    </row>
    <row r="803">
      <c r="C803" s="144"/>
      <c r="D803" s="144"/>
      <c r="E803" s="144"/>
      <c r="F803" s="144"/>
    </row>
    <row r="804">
      <c r="C804" s="144"/>
      <c r="D804" s="144"/>
      <c r="E804" s="144"/>
      <c r="F804" s="144"/>
    </row>
    <row r="805">
      <c r="C805" s="144"/>
      <c r="D805" s="144"/>
      <c r="E805" s="144"/>
      <c r="F805" s="144"/>
    </row>
    <row r="806">
      <c r="C806" s="144"/>
      <c r="D806" s="144"/>
      <c r="E806" s="144"/>
      <c r="F806" s="144"/>
    </row>
    <row r="807">
      <c r="C807" s="144"/>
      <c r="D807" s="144"/>
      <c r="E807" s="144"/>
      <c r="F807" s="144"/>
    </row>
    <row r="808">
      <c r="C808" s="144"/>
      <c r="D808" s="144"/>
      <c r="E808" s="144"/>
      <c r="F808" s="144"/>
    </row>
    <row r="809">
      <c r="C809" s="144"/>
      <c r="D809" s="144"/>
      <c r="E809" s="144"/>
      <c r="F809" s="144"/>
    </row>
    <row r="810">
      <c r="C810" s="144"/>
      <c r="D810" s="144"/>
      <c r="E810" s="144"/>
      <c r="F810" s="144"/>
    </row>
    <row r="811">
      <c r="C811" s="144"/>
      <c r="D811" s="144"/>
      <c r="E811" s="144"/>
      <c r="F811" s="144"/>
    </row>
    <row r="812">
      <c r="C812" s="144"/>
      <c r="D812" s="144"/>
      <c r="E812" s="144"/>
      <c r="F812" s="144"/>
    </row>
    <row r="813">
      <c r="C813" s="144"/>
      <c r="D813" s="144"/>
      <c r="E813" s="144"/>
      <c r="F813" s="144"/>
    </row>
    <row r="814">
      <c r="C814" s="144"/>
      <c r="D814" s="144"/>
      <c r="E814" s="144"/>
      <c r="F814" s="144"/>
    </row>
    <row r="815">
      <c r="C815" s="144"/>
      <c r="D815" s="144"/>
      <c r="E815" s="144"/>
      <c r="F815" s="144"/>
    </row>
    <row r="816">
      <c r="C816" s="144"/>
      <c r="D816" s="144"/>
      <c r="E816" s="144"/>
      <c r="F816" s="144"/>
    </row>
    <row r="817">
      <c r="C817" s="144"/>
      <c r="D817" s="144"/>
      <c r="E817" s="144"/>
      <c r="F817" s="144"/>
    </row>
    <row r="818">
      <c r="C818" s="144"/>
      <c r="D818" s="144"/>
      <c r="E818" s="144"/>
      <c r="F818" s="144"/>
    </row>
    <row r="819">
      <c r="C819" s="144"/>
      <c r="D819" s="144"/>
      <c r="E819" s="144"/>
      <c r="F819" s="144"/>
    </row>
    <row r="820">
      <c r="C820" s="144"/>
      <c r="D820" s="144"/>
      <c r="E820" s="144"/>
      <c r="F820" s="144"/>
    </row>
    <row r="821">
      <c r="C821" s="144"/>
      <c r="D821" s="144"/>
      <c r="E821" s="144"/>
      <c r="F821" s="144"/>
    </row>
    <row r="822">
      <c r="C822" s="144"/>
      <c r="D822" s="144"/>
      <c r="E822" s="144"/>
      <c r="F822" s="144"/>
    </row>
    <row r="823">
      <c r="C823" s="144"/>
      <c r="D823" s="144"/>
      <c r="E823" s="144"/>
      <c r="F823" s="144"/>
    </row>
    <row r="824">
      <c r="C824" s="144"/>
      <c r="D824" s="144"/>
      <c r="E824" s="144"/>
      <c r="F824" s="144"/>
    </row>
    <row r="825">
      <c r="C825" s="144"/>
      <c r="D825" s="144"/>
      <c r="E825" s="144"/>
      <c r="F825" s="144"/>
    </row>
    <row r="826">
      <c r="C826" s="144"/>
      <c r="D826" s="144"/>
      <c r="E826" s="144"/>
      <c r="F826" s="144"/>
    </row>
    <row r="827">
      <c r="C827" s="144"/>
      <c r="D827" s="144"/>
      <c r="E827" s="144"/>
      <c r="F827" s="144"/>
    </row>
    <row r="828">
      <c r="C828" s="144"/>
      <c r="D828" s="144"/>
      <c r="E828" s="144"/>
      <c r="F828" s="144"/>
    </row>
    <row r="829">
      <c r="C829" s="144"/>
      <c r="D829" s="144"/>
      <c r="E829" s="144"/>
      <c r="F829" s="144"/>
    </row>
    <row r="830">
      <c r="C830" s="144"/>
      <c r="D830" s="144"/>
      <c r="E830" s="144"/>
      <c r="F830" s="144"/>
    </row>
    <row r="831">
      <c r="C831" s="144"/>
      <c r="D831" s="144"/>
      <c r="E831" s="144"/>
      <c r="F831" s="144"/>
    </row>
    <row r="832">
      <c r="C832" s="144"/>
      <c r="D832" s="144"/>
      <c r="E832" s="144"/>
      <c r="F832" s="144"/>
    </row>
    <row r="833">
      <c r="C833" s="144"/>
      <c r="D833" s="144"/>
      <c r="E833" s="144"/>
      <c r="F833" s="144"/>
    </row>
    <row r="834">
      <c r="C834" s="144"/>
      <c r="D834" s="144"/>
      <c r="E834" s="144"/>
      <c r="F834" s="144"/>
    </row>
    <row r="835">
      <c r="C835" s="144"/>
      <c r="D835" s="144"/>
      <c r="E835" s="144"/>
      <c r="F835" s="144"/>
    </row>
    <row r="836">
      <c r="C836" s="144"/>
      <c r="D836" s="144"/>
      <c r="E836" s="144"/>
      <c r="F836" s="144"/>
    </row>
    <row r="837">
      <c r="C837" s="144"/>
      <c r="D837" s="144"/>
      <c r="E837" s="144"/>
      <c r="F837" s="144"/>
    </row>
    <row r="838">
      <c r="C838" s="144"/>
      <c r="D838" s="144"/>
      <c r="E838" s="144"/>
      <c r="F838" s="144"/>
    </row>
    <row r="839">
      <c r="C839" s="144"/>
      <c r="D839" s="144"/>
      <c r="E839" s="144"/>
      <c r="F839" s="144"/>
    </row>
    <row r="840">
      <c r="C840" s="144"/>
      <c r="D840" s="144"/>
      <c r="E840" s="144"/>
      <c r="F840" s="144"/>
    </row>
    <row r="841">
      <c r="C841" s="144"/>
      <c r="D841" s="144"/>
      <c r="E841" s="144"/>
      <c r="F841" s="144"/>
    </row>
    <row r="842">
      <c r="C842" s="144"/>
      <c r="D842" s="144"/>
      <c r="E842" s="144"/>
      <c r="F842" s="144"/>
    </row>
    <row r="843">
      <c r="C843" s="144"/>
      <c r="D843" s="144"/>
      <c r="E843" s="144"/>
      <c r="F843" s="144"/>
    </row>
    <row r="844">
      <c r="C844" s="144"/>
      <c r="D844" s="144"/>
      <c r="E844" s="144"/>
      <c r="F844" s="144"/>
    </row>
    <row r="845">
      <c r="C845" s="144"/>
      <c r="D845" s="144"/>
      <c r="E845" s="144"/>
      <c r="F845" s="144"/>
    </row>
    <row r="846">
      <c r="C846" s="144"/>
      <c r="D846" s="144"/>
      <c r="E846" s="144"/>
      <c r="F846" s="144"/>
    </row>
    <row r="847">
      <c r="C847" s="144"/>
      <c r="D847" s="144"/>
      <c r="E847" s="144"/>
      <c r="F847" s="144"/>
    </row>
    <row r="848">
      <c r="C848" s="144"/>
      <c r="D848" s="144"/>
      <c r="E848" s="144"/>
      <c r="F848" s="144"/>
    </row>
    <row r="849">
      <c r="C849" s="144"/>
      <c r="D849" s="144"/>
      <c r="E849" s="144"/>
      <c r="F849" s="144"/>
    </row>
    <row r="850">
      <c r="C850" s="144"/>
      <c r="D850" s="144"/>
      <c r="E850" s="144"/>
      <c r="F850" s="144"/>
    </row>
    <row r="851">
      <c r="C851" s="144"/>
      <c r="D851" s="144"/>
      <c r="E851" s="144"/>
      <c r="F851" s="144"/>
    </row>
    <row r="852">
      <c r="C852" s="144"/>
      <c r="D852" s="144"/>
      <c r="E852" s="144"/>
      <c r="F852" s="144"/>
    </row>
    <row r="853">
      <c r="C853" s="144"/>
      <c r="D853" s="144"/>
      <c r="E853" s="144"/>
      <c r="F853" s="144"/>
    </row>
    <row r="854">
      <c r="C854" s="144"/>
      <c r="D854" s="144"/>
      <c r="E854" s="144"/>
      <c r="F854" s="144"/>
    </row>
    <row r="855">
      <c r="C855" s="144"/>
      <c r="D855" s="144"/>
      <c r="E855" s="144"/>
      <c r="F855" s="144"/>
    </row>
    <row r="856">
      <c r="C856" s="144"/>
      <c r="D856" s="144"/>
      <c r="E856" s="144"/>
      <c r="F856" s="144"/>
    </row>
    <row r="857">
      <c r="C857" s="144"/>
      <c r="D857" s="144"/>
      <c r="E857" s="144"/>
      <c r="F857" s="144"/>
    </row>
    <row r="858">
      <c r="C858" s="144"/>
      <c r="D858" s="144"/>
      <c r="E858" s="144"/>
      <c r="F858" s="144"/>
    </row>
    <row r="859">
      <c r="C859" s="144"/>
      <c r="D859" s="144"/>
      <c r="E859" s="144"/>
      <c r="F859" s="144"/>
    </row>
    <row r="860">
      <c r="C860" s="144"/>
      <c r="D860" s="144"/>
      <c r="E860" s="144"/>
      <c r="F860" s="144"/>
    </row>
    <row r="861">
      <c r="C861" s="144"/>
      <c r="D861" s="144"/>
      <c r="E861" s="144"/>
      <c r="F861" s="144"/>
    </row>
    <row r="862">
      <c r="C862" s="144"/>
      <c r="D862" s="144"/>
      <c r="E862" s="144"/>
      <c r="F862" s="144"/>
    </row>
    <row r="863">
      <c r="C863" s="144"/>
      <c r="D863" s="144"/>
      <c r="E863" s="144"/>
      <c r="F863" s="144"/>
    </row>
    <row r="864">
      <c r="C864" s="144"/>
      <c r="D864" s="144"/>
      <c r="E864" s="144"/>
      <c r="F864" s="144"/>
    </row>
    <row r="865">
      <c r="C865" s="144"/>
      <c r="D865" s="144"/>
      <c r="E865" s="144"/>
      <c r="F865" s="144"/>
    </row>
    <row r="866">
      <c r="C866" s="144"/>
      <c r="D866" s="144"/>
      <c r="E866" s="144"/>
      <c r="F866" s="144"/>
    </row>
    <row r="867">
      <c r="C867" s="144"/>
      <c r="D867" s="144"/>
      <c r="E867" s="144"/>
      <c r="F867" s="144"/>
    </row>
    <row r="868">
      <c r="C868" s="144"/>
      <c r="D868" s="144"/>
      <c r="E868" s="144"/>
      <c r="F868" s="144"/>
    </row>
    <row r="869">
      <c r="C869" s="144"/>
      <c r="D869" s="144"/>
      <c r="E869" s="144"/>
      <c r="F869" s="144"/>
    </row>
    <row r="870">
      <c r="C870" s="144"/>
      <c r="D870" s="144"/>
      <c r="E870" s="144"/>
      <c r="F870" s="144"/>
    </row>
    <row r="871">
      <c r="C871" s="144"/>
      <c r="D871" s="144"/>
      <c r="E871" s="144"/>
      <c r="F871" s="144"/>
    </row>
    <row r="872">
      <c r="C872" s="144"/>
      <c r="D872" s="144"/>
      <c r="E872" s="144"/>
      <c r="F872" s="144"/>
    </row>
    <row r="873">
      <c r="C873" s="144"/>
      <c r="D873" s="144"/>
      <c r="E873" s="144"/>
      <c r="F873" s="144"/>
    </row>
    <row r="874">
      <c r="C874" s="144"/>
      <c r="D874" s="144"/>
      <c r="E874" s="144"/>
      <c r="F874" s="144"/>
    </row>
    <row r="875">
      <c r="C875" s="144"/>
      <c r="D875" s="144"/>
      <c r="E875" s="144"/>
      <c r="F875" s="144"/>
    </row>
    <row r="876">
      <c r="C876" s="144"/>
      <c r="D876" s="144"/>
      <c r="E876" s="144"/>
      <c r="F876" s="144"/>
    </row>
    <row r="877">
      <c r="C877" s="144"/>
      <c r="D877" s="144"/>
      <c r="E877" s="144"/>
      <c r="F877" s="144"/>
    </row>
    <row r="878">
      <c r="C878" s="144"/>
      <c r="D878" s="144"/>
      <c r="E878" s="144"/>
      <c r="F878" s="144"/>
    </row>
    <row r="879">
      <c r="C879" s="144"/>
      <c r="D879" s="144"/>
      <c r="E879" s="144"/>
      <c r="F879" s="144"/>
    </row>
    <row r="880">
      <c r="C880" s="144"/>
      <c r="D880" s="144"/>
      <c r="E880" s="144"/>
      <c r="F880" s="144"/>
    </row>
    <row r="881">
      <c r="C881" s="144"/>
      <c r="D881" s="144"/>
      <c r="E881" s="144"/>
      <c r="F881" s="144"/>
    </row>
    <row r="882">
      <c r="C882" s="144"/>
      <c r="D882" s="144"/>
      <c r="E882" s="144"/>
      <c r="F882" s="144"/>
    </row>
    <row r="883">
      <c r="C883" s="144"/>
      <c r="D883" s="144"/>
      <c r="E883" s="144"/>
      <c r="F883" s="144"/>
    </row>
    <row r="884">
      <c r="C884" s="144"/>
      <c r="D884" s="144"/>
      <c r="E884" s="144"/>
      <c r="F884" s="144"/>
    </row>
    <row r="885">
      <c r="C885" s="144"/>
      <c r="D885" s="144"/>
      <c r="E885" s="144"/>
      <c r="F885" s="144"/>
    </row>
    <row r="886">
      <c r="C886" s="144"/>
      <c r="D886" s="144"/>
      <c r="E886" s="144"/>
      <c r="F886" s="144"/>
    </row>
    <row r="887">
      <c r="C887" s="144"/>
      <c r="D887" s="144"/>
      <c r="E887" s="144"/>
      <c r="F887" s="144"/>
    </row>
    <row r="888">
      <c r="C888" s="144"/>
      <c r="D888" s="144"/>
      <c r="E888" s="144"/>
      <c r="F888" s="144"/>
    </row>
    <row r="889">
      <c r="C889" s="144"/>
      <c r="D889" s="144"/>
      <c r="E889" s="144"/>
      <c r="F889" s="144"/>
    </row>
    <row r="890">
      <c r="C890" s="144"/>
      <c r="D890" s="144"/>
      <c r="E890" s="144"/>
      <c r="F890" s="144"/>
    </row>
    <row r="891">
      <c r="C891" s="144"/>
      <c r="D891" s="144"/>
      <c r="E891" s="144"/>
      <c r="F891" s="144"/>
    </row>
    <row r="892">
      <c r="C892" s="144"/>
      <c r="D892" s="144"/>
      <c r="E892" s="144"/>
      <c r="F892" s="144"/>
    </row>
    <row r="893">
      <c r="C893" s="144"/>
      <c r="D893" s="144"/>
      <c r="E893" s="144"/>
      <c r="F893" s="144"/>
    </row>
    <row r="894">
      <c r="C894" s="144"/>
      <c r="D894" s="144"/>
      <c r="E894" s="144"/>
      <c r="F894" s="144"/>
    </row>
    <row r="895">
      <c r="C895" s="144"/>
      <c r="D895" s="144"/>
      <c r="E895" s="144"/>
      <c r="F895" s="144"/>
    </row>
    <row r="896">
      <c r="C896" s="144"/>
      <c r="D896" s="144"/>
      <c r="E896" s="144"/>
      <c r="F896" s="144"/>
    </row>
    <row r="897">
      <c r="C897" s="144"/>
      <c r="D897" s="144"/>
      <c r="E897" s="144"/>
      <c r="F897" s="144"/>
    </row>
    <row r="898">
      <c r="C898" s="144"/>
      <c r="D898" s="144"/>
      <c r="E898" s="144"/>
      <c r="F898" s="144"/>
    </row>
    <row r="899">
      <c r="C899" s="144"/>
      <c r="D899" s="144"/>
      <c r="E899" s="144"/>
      <c r="F899" s="144"/>
    </row>
    <row r="900">
      <c r="C900" s="144"/>
      <c r="D900" s="144"/>
      <c r="E900" s="144"/>
      <c r="F900" s="144"/>
    </row>
    <row r="901">
      <c r="C901" s="144"/>
      <c r="D901" s="144"/>
      <c r="E901" s="144"/>
      <c r="F901" s="144"/>
    </row>
    <row r="902">
      <c r="C902" s="144"/>
      <c r="D902" s="144"/>
      <c r="E902" s="144"/>
      <c r="F902" s="144"/>
    </row>
    <row r="903">
      <c r="C903" s="144"/>
      <c r="D903" s="144"/>
      <c r="E903" s="144"/>
      <c r="F903" s="144"/>
    </row>
    <row r="904">
      <c r="C904" s="144"/>
      <c r="D904" s="144"/>
      <c r="E904" s="144"/>
      <c r="F904" s="144"/>
    </row>
    <row r="905">
      <c r="C905" s="144"/>
      <c r="D905" s="144"/>
      <c r="E905" s="144"/>
      <c r="F905" s="144"/>
    </row>
    <row r="906">
      <c r="C906" s="144"/>
      <c r="D906" s="144"/>
      <c r="E906" s="144"/>
      <c r="F906" s="144"/>
    </row>
    <row r="907">
      <c r="C907" s="144"/>
      <c r="D907" s="144"/>
      <c r="E907" s="144"/>
      <c r="F907" s="144"/>
    </row>
    <row r="908">
      <c r="C908" s="144"/>
      <c r="D908" s="144"/>
      <c r="E908" s="144"/>
      <c r="F908" s="144"/>
    </row>
    <row r="909">
      <c r="C909" s="144"/>
      <c r="D909" s="144"/>
      <c r="E909" s="144"/>
      <c r="F909" s="144"/>
    </row>
    <row r="910">
      <c r="C910" s="144"/>
      <c r="D910" s="144"/>
      <c r="E910" s="144"/>
      <c r="F910" s="144"/>
    </row>
    <row r="911">
      <c r="C911" s="144"/>
      <c r="D911" s="144"/>
      <c r="E911" s="144"/>
      <c r="F911" s="144"/>
    </row>
    <row r="912">
      <c r="C912" s="144"/>
      <c r="D912" s="144"/>
      <c r="E912" s="144"/>
      <c r="F912" s="144"/>
    </row>
    <row r="913">
      <c r="C913" s="144"/>
      <c r="D913" s="144"/>
      <c r="E913" s="144"/>
      <c r="F913" s="144"/>
    </row>
    <row r="914">
      <c r="C914" s="144"/>
      <c r="D914" s="144"/>
      <c r="E914" s="144"/>
      <c r="F914" s="144"/>
    </row>
    <row r="915">
      <c r="C915" s="144"/>
      <c r="D915" s="144"/>
      <c r="E915" s="144"/>
      <c r="F915" s="144"/>
    </row>
    <row r="916">
      <c r="C916" s="144"/>
      <c r="D916" s="144"/>
      <c r="E916" s="144"/>
      <c r="F916" s="144"/>
    </row>
    <row r="917">
      <c r="C917" s="144"/>
      <c r="D917" s="144"/>
      <c r="E917" s="144"/>
      <c r="F917" s="144"/>
    </row>
    <row r="918">
      <c r="C918" s="144"/>
      <c r="D918" s="144"/>
      <c r="E918" s="144"/>
      <c r="F918" s="144"/>
    </row>
    <row r="919">
      <c r="C919" s="144"/>
      <c r="D919" s="144"/>
      <c r="E919" s="144"/>
      <c r="F919" s="144"/>
    </row>
    <row r="920">
      <c r="C920" s="144"/>
      <c r="D920" s="144"/>
      <c r="E920" s="144"/>
      <c r="F920" s="144"/>
    </row>
    <row r="921">
      <c r="C921" s="144"/>
      <c r="D921" s="144"/>
      <c r="E921" s="144"/>
      <c r="F921" s="144"/>
    </row>
    <row r="922">
      <c r="C922" s="144"/>
      <c r="D922" s="144"/>
      <c r="E922" s="144"/>
      <c r="F922" s="144"/>
    </row>
    <row r="923">
      <c r="C923" s="144"/>
      <c r="D923" s="144"/>
      <c r="E923" s="144"/>
      <c r="F923" s="144"/>
    </row>
    <row r="924">
      <c r="C924" s="144"/>
      <c r="D924" s="144"/>
      <c r="E924" s="144"/>
      <c r="F924" s="144"/>
    </row>
    <row r="925">
      <c r="C925" s="144"/>
      <c r="D925" s="144"/>
      <c r="E925" s="144"/>
      <c r="F925" s="144"/>
    </row>
    <row r="926">
      <c r="C926" s="144"/>
      <c r="D926" s="144"/>
      <c r="E926" s="144"/>
      <c r="F926" s="144"/>
    </row>
    <row r="927">
      <c r="C927" s="144"/>
      <c r="D927" s="144"/>
      <c r="E927" s="144"/>
      <c r="F927" s="144"/>
    </row>
    <row r="928">
      <c r="C928" s="144"/>
      <c r="D928" s="144"/>
      <c r="E928" s="144"/>
      <c r="F928" s="144"/>
    </row>
    <row r="929">
      <c r="C929" s="144"/>
      <c r="D929" s="144"/>
      <c r="E929" s="144"/>
      <c r="F929" s="144"/>
    </row>
    <row r="930">
      <c r="C930" s="144"/>
      <c r="D930" s="144"/>
      <c r="E930" s="144"/>
      <c r="F930" s="144"/>
    </row>
    <row r="931">
      <c r="C931" s="144"/>
      <c r="D931" s="144"/>
      <c r="E931" s="144"/>
      <c r="F931" s="144"/>
    </row>
    <row r="932">
      <c r="C932" s="144"/>
      <c r="D932" s="144"/>
      <c r="E932" s="144"/>
      <c r="F932" s="144"/>
    </row>
    <row r="933">
      <c r="C933" s="144"/>
      <c r="D933" s="144"/>
      <c r="E933" s="144"/>
      <c r="F933" s="144"/>
    </row>
    <row r="934">
      <c r="C934" s="144"/>
      <c r="D934" s="144"/>
      <c r="E934" s="144"/>
      <c r="F934" s="144"/>
    </row>
    <row r="935">
      <c r="C935" s="144"/>
      <c r="D935" s="144"/>
      <c r="E935" s="144"/>
      <c r="F935" s="144"/>
    </row>
    <row r="936">
      <c r="C936" s="144"/>
      <c r="D936" s="144"/>
      <c r="E936" s="144"/>
      <c r="F936" s="144"/>
    </row>
    <row r="937">
      <c r="C937" s="144"/>
      <c r="D937" s="144"/>
      <c r="E937" s="144"/>
      <c r="F937" s="144"/>
    </row>
    <row r="938">
      <c r="C938" s="144"/>
      <c r="D938" s="144"/>
      <c r="E938" s="144"/>
      <c r="F938" s="144"/>
    </row>
    <row r="939">
      <c r="C939" s="144"/>
      <c r="D939" s="144"/>
      <c r="E939" s="144"/>
      <c r="F939" s="144"/>
    </row>
    <row r="940">
      <c r="C940" s="144"/>
      <c r="D940" s="144"/>
      <c r="E940" s="144"/>
      <c r="F940" s="144"/>
    </row>
    <row r="941">
      <c r="C941" s="144"/>
      <c r="D941" s="144"/>
      <c r="E941" s="144"/>
      <c r="F941" s="144"/>
    </row>
    <row r="942">
      <c r="C942" s="144"/>
      <c r="D942" s="144"/>
      <c r="E942" s="144"/>
      <c r="F942" s="144"/>
    </row>
    <row r="943">
      <c r="C943" s="144"/>
      <c r="D943" s="144"/>
      <c r="E943" s="144"/>
      <c r="F943" s="144"/>
    </row>
    <row r="944">
      <c r="C944" s="144"/>
      <c r="D944" s="144"/>
      <c r="E944" s="144"/>
      <c r="F944" s="144"/>
    </row>
    <row r="945">
      <c r="C945" s="144"/>
      <c r="D945" s="144"/>
      <c r="E945" s="144"/>
      <c r="F945" s="144"/>
    </row>
    <row r="946">
      <c r="C946" s="144"/>
      <c r="D946" s="144"/>
      <c r="E946" s="144"/>
      <c r="F946" s="144"/>
    </row>
    <row r="947">
      <c r="C947" s="144"/>
      <c r="D947" s="144"/>
      <c r="E947" s="144"/>
      <c r="F947" s="144"/>
    </row>
    <row r="948">
      <c r="C948" s="144"/>
      <c r="D948" s="144"/>
      <c r="E948" s="144"/>
      <c r="F948" s="144"/>
    </row>
    <row r="949">
      <c r="C949" s="144"/>
      <c r="D949" s="144"/>
      <c r="E949" s="144"/>
      <c r="F949" s="144"/>
    </row>
    <row r="950">
      <c r="C950" s="144"/>
      <c r="D950" s="144"/>
      <c r="E950" s="144"/>
      <c r="F950" s="144"/>
    </row>
    <row r="951">
      <c r="C951" s="144"/>
      <c r="D951" s="144"/>
      <c r="E951" s="144"/>
      <c r="F951" s="144"/>
    </row>
    <row r="952">
      <c r="C952" s="144"/>
      <c r="D952" s="144"/>
      <c r="E952" s="144"/>
      <c r="F952" s="144"/>
    </row>
    <row r="953">
      <c r="C953" s="144"/>
      <c r="D953" s="144"/>
      <c r="E953" s="144"/>
      <c r="F953" s="144"/>
    </row>
    <row r="954">
      <c r="C954" s="144"/>
      <c r="D954" s="144"/>
      <c r="E954" s="144"/>
      <c r="F954" s="144"/>
    </row>
    <row r="955">
      <c r="C955" s="144"/>
      <c r="D955" s="144"/>
      <c r="E955" s="144"/>
      <c r="F955" s="144"/>
    </row>
    <row r="956">
      <c r="C956" s="144"/>
      <c r="D956" s="144"/>
      <c r="E956" s="144"/>
      <c r="F956" s="144"/>
    </row>
    <row r="957">
      <c r="C957" s="144"/>
      <c r="D957" s="144"/>
      <c r="E957" s="144"/>
      <c r="F957" s="144"/>
    </row>
    <row r="958">
      <c r="C958" s="144"/>
      <c r="D958" s="144"/>
      <c r="E958" s="144"/>
      <c r="F958" s="144"/>
    </row>
    <row r="959">
      <c r="C959" s="144"/>
      <c r="D959" s="144"/>
      <c r="E959" s="144"/>
      <c r="F959" s="144"/>
    </row>
    <row r="960">
      <c r="C960" s="144"/>
      <c r="D960" s="144"/>
      <c r="E960" s="144"/>
      <c r="F960" s="144"/>
    </row>
    <row r="961">
      <c r="C961" s="144"/>
      <c r="D961" s="144"/>
      <c r="E961" s="144"/>
      <c r="F961" s="144"/>
    </row>
    <row r="962">
      <c r="C962" s="144"/>
      <c r="D962" s="144"/>
      <c r="E962" s="144"/>
      <c r="F962" s="144"/>
    </row>
    <row r="963">
      <c r="C963" s="144"/>
      <c r="D963" s="144"/>
      <c r="E963" s="144"/>
      <c r="F963" s="144"/>
    </row>
    <row r="964">
      <c r="C964" s="144"/>
      <c r="D964" s="144"/>
      <c r="E964" s="144"/>
      <c r="F964" s="144"/>
    </row>
    <row r="965">
      <c r="C965" s="144"/>
      <c r="D965" s="144"/>
      <c r="E965" s="144"/>
      <c r="F965" s="144"/>
    </row>
    <row r="966">
      <c r="C966" s="144"/>
      <c r="D966" s="144"/>
      <c r="E966" s="144"/>
      <c r="F966" s="144"/>
    </row>
    <row r="967">
      <c r="C967" s="144"/>
      <c r="D967" s="144"/>
      <c r="E967" s="144"/>
      <c r="F967" s="144"/>
    </row>
    <row r="968">
      <c r="C968" s="144"/>
      <c r="D968" s="144"/>
      <c r="E968" s="144"/>
      <c r="F968" s="144"/>
    </row>
    <row r="969">
      <c r="C969" s="144"/>
      <c r="D969" s="144"/>
      <c r="E969" s="144"/>
      <c r="F969" s="144"/>
    </row>
    <row r="970">
      <c r="C970" s="144"/>
      <c r="D970" s="144"/>
      <c r="E970" s="144"/>
      <c r="F970" s="144"/>
    </row>
    <row r="971">
      <c r="C971" s="144"/>
      <c r="D971" s="144"/>
      <c r="E971" s="144"/>
      <c r="F971" s="144"/>
    </row>
    <row r="972">
      <c r="C972" s="144"/>
      <c r="D972" s="144"/>
      <c r="E972" s="144"/>
      <c r="F972" s="144"/>
    </row>
    <row r="973">
      <c r="C973" s="144"/>
      <c r="D973" s="144"/>
      <c r="E973" s="144"/>
      <c r="F973" s="144"/>
    </row>
    <row r="974">
      <c r="C974" s="144"/>
      <c r="D974" s="144"/>
      <c r="E974" s="144"/>
      <c r="F974" s="144"/>
    </row>
    <row r="975">
      <c r="C975" s="144"/>
      <c r="D975" s="144"/>
      <c r="E975" s="144"/>
      <c r="F975" s="144"/>
    </row>
    <row r="976">
      <c r="C976" s="144"/>
      <c r="D976" s="144"/>
      <c r="E976" s="144"/>
      <c r="F976" s="144"/>
    </row>
    <row r="977">
      <c r="C977" s="144"/>
      <c r="D977" s="144"/>
      <c r="E977" s="144"/>
      <c r="F977" s="144"/>
    </row>
    <row r="978">
      <c r="C978" s="144"/>
      <c r="D978" s="144"/>
      <c r="E978" s="144"/>
      <c r="F978" s="144"/>
    </row>
    <row r="979">
      <c r="C979" s="144"/>
      <c r="D979" s="144"/>
      <c r="E979" s="144"/>
      <c r="F979" s="144"/>
    </row>
    <row r="980">
      <c r="C980" s="144"/>
      <c r="D980" s="144"/>
      <c r="E980" s="144"/>
      <c r="F980" s="144"/>
    </row>
    <row r="981">
      <c r="C981" s="144"/>
      <c r="D981" s="144"/>
      <c r="E981" s="144"/>
      <c r="F981" s="144"/>
    </row>
    <row r="982">
      <c r="C982" s="144"/>
      <c r="D982" s="144"/>
      <c r="E982" s="144"/>
      <c r="F982" s="144"/>
    </row>
    <row r="983">
      <c r="C983" s="144"/>
      <c r="D983" s="144"/>
      <c r="E983" s="144"/>
      <c r="F983" s="144"/>
    </row>
    <row r="984">
      <c r="C984" s="144"/>
      <c r="D984" s="144"/>
      <c r="E984" s="144"/>
      <c r="F984" s="144"/>
    </row>
    <row r="985">
      <c r="C985" s="144"/>
      <c r="D985" s="144"/>
      <c r="E985" s="144"/>
      <c r="F985" s="144"/>
    </row>
    <row r="986">
      <c r="C986" s="144"/>
      <c r="D986" s="144"/>
      <c r="E986" s="144"/>
      <c r="F986" s="144"/>
    </row>
    <row r="987">
      <c r="C987" s="144"/>
      <c r="D987" s="144"/>
      <c r="E987" s="144"/>
      <c r="F987" s="144"/>
    </row>
    <row r="988">
      <c r="C988" s="144"/>
      <c r="D988" s="144"/>
      <c r="E988" s="144"/>
      <c r="F988" s="144"/>
    </row>
    <row r="989">
      <c r="C989" s="144"/>
      <c r="D989" s="144"/>
      <c r="E989" s="144"/>
      <c r="F989" s="144"/>
    </row>
    <row r="990">
      <c r="C990" s="144"/>
      <c r="D990" s="144"/>
      <c r="E990" s="144"/>
      <c r="F990" s="144"/>
    </row>
    <row r="991">
      <c r="C991" s="144"/>
      <c r="D991" s="144"/>
      <c r="E991" s="144"/>
      <c r="F991" s="144"/>
    </row>
    <row r="992">
      <c r="C992" s="144"/>
      <c r="D992" s="144"/>
      <c r="E992" s="144"/>
      <c r="F992" s="144"/>
    </row>
    <row r="993">
      <c r="C993" s="144"/>
      <c r="D993" s="144"/>
      <c r="E993" s="144"/>
      <c r="F993" s="144"/>
    </row>
    <row r="994">
      <c r="C994" s="144"/>
      <c r="D994" s="144"/>
      <c r="E994" s="144"/>
      <c r="F994" s="144"/>
    </row>
    <row r="995">
      <c r="C995" s="144"/>
      <c r="D995" s="144"/>
      <c r="E995" s="144"/>
      <c r="F995" s="14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60.38"/>
    <col customWidth="1" min="3" max="3" width="9.63"/>
    <col customWidth="1" min="4" max="4" width="8.25"/>
    <col customWidth="1" min="5" max="5" width="8.38"/>
    <col customWidth="1" min="6" max="6" width="8.25"/>
    <col customWidth="1" min="7" max="7" width="9.0"/>
    <col customWidth="1" min="8" max="8" width="7.63"/>
    <col customWidth="1" min="9" max="9" width="41.25"/>
    <col customWidth="1" min="10" max="10" width="9.13"/>
    <col customWidth="1" min="11" max="11" width="8.63"/>
    <col customWidth="1" min="12" max="12" width="8.13"/>
    <col customWidth="1" min="13" max="13" width="8.0"/>
    <col customWidth="1" min="14" max="14" width="8.13"/>
    <col customWidth="1" min="15" max="15" width="8.38"/>
  </cols>
  <sheetData>
    <row r="1">
      <c r="A1" s="181"/>
      <c r="B1" s="182" t="s">
        <v>21</v>
      </c>
      <c r="C1" s="183" t="s">
        <v>38</v>
      </c>
      <c r="D1" s="183" t="s">
        <v>39</v>
      </c>
      <c r="E1" s="183" t="s">
        <v>40</v>
      </c>
      <c r="F1" s="183" t="s">
        <v>41</v>
      </c>
      <c r="G1" s="183" t="s">
        <v>42</v>
      </c>
      <c r="H1" s="183" t="s">
        <v>43</v>
      </c>
      <c r="I1" s="184"/>
      <c r="J1" s="183" t="s">
        <v>38</v>
      </c>
      <c r="K1" s="183" t="s">
        <v>39</v>
      </c>
      <c r="L1" s="183" t="s">
        <v>40</v>
      </c>
      <c r="M1" s="183" t="s">
        <v>41</v>
      </c>
      <c r="N1" s="183" t="s">
        <v>42</v>
      </c>
      <c r="O1" s="183" t="s">
        <v>43</v>
      </c>
      <c r="P1" s="185"/>
      <c r="Q1" s="185"/>
      <c r="R1" s="185"/>
      <c r="S1" s="185"/>
      <c r="T1" s="185"/>
      <c r="U1" s="185"/>
      <c r="V1" s="185"/>
      <c r="W1" s="185"/>
      <c r="X1" s="185"/>
      <c r="Y1" s="185"/>
      <c r="Z1" s="185"/>
      <c r="AA1" s="185"/>
    </row>
    <row r="2">
      <c r="A2" s="186" t="s">
        <v>1090</v>
      </c>
      <c r="B2" s="133" t="s">
        <v>1106</v>
      </c>
      <c r="C2" s="133">
        <v>1.0</v>
      </c>
      <c r="E2" s="133">
        <v>4.0</v>
      </c>
      <c r="F2" s="133">
        <v>4.0</v>
      </c>
      <c r="I2" s="144"/>
    </row>
    <row r="3">
      <c r="B3" s="133" t="s">
        <v>1107</v>
      </c>
      <c r="C3" s="133">
        <v>1.0</v>
      </c>
      <c r="E3" s="133">
        <v>1.0</v>
      </c>
      <c r="F3" s="133">
        <v>1.0</v>
      </c>
      <c r="I3" s="144"/>
    </row>
    <row r="4">
      <c r="B4" s="167" t="s">
        <v>1108</v>
      </c>
      <c r="C4" s="133">
        <v>1.0</v>
      </c>
      <c r="D4" s="133">
        <v>1.0</v>
      </c>
      <c r="E4" s="133">
        <v>1.0</v>
      </c>
      <c r="F4" s="133">
        <v>1.0</v>
      </c>
      <c r="I4" s="179" t="s">
        <v>1109</v>
      </c>
      <c r="J4" s="133">
        <v>1.0</v>
      </c>
      <c r="K4" s="133">
        <v>1.0</v>
      </c>
      <c r="L4" s="133">
        <v>6.0</v>
      </c>
      <c r="M4" s="133">
        <v>5.5</v>
      </c>
    </row>
    <row r="5">
      <c r="B5" s="133" t="s">
        <v>1110</v>
      </c>
      <c r="C5" s="133">
        <v>1.0</v>
      </c>
      <c r="D5" s="133">
        <v>1.0</v>
      </c>
      <c r="E5" s="133">
        <v>1.0</v>
      </c>
      <c r="F5" s="133">
        <v>0.5</v>
      </c>
      <c r="I5" s="179" t="s">
        <v>1111</v>
      </c>
      <c r="J5" s="133">
        <v>1.0</v>
      </c>
      <c r="K5" s="133">
        <v>1.0</v>
      </c>
      <c r="L5" s="133">
        <v>6.0</v>
      </c>
      <c r="M5" s="133">
        <v>4.0</v>
      </c>
    </row>
    <row r="6">
      <c r="B6" s="133" t="s">
        <v>92</v>
      </c>
      <c r="G6" s="133">
        <v>1.0</v>
      </c>
      <c r="H6" s="133">
        <v>0.0</v>
      </c>
      <c r="I6" s="179"/>
    </row>
    <row r="7">
      <c r="B7" s="133" t="s">
        <v>1112</v>
      </c>
      <c r="G7" s="133">
        <v>1.0</v>
      </c>
      <c r="H7" s="133">
        <v>0.0</v>
      </c>
      <c r="I7" s="179"/>
    </row>
    <row r="8">
      <c r="B8" s="133" t="s">
        <v>1113</v>
      </c>
      <c r="G8" s="133">
        <v>1.0</v>
      </c>
      <c r="H8" s="133">
        <v>0.0</v>
      </c>
      <c r="I8" s="179"/>
    </row>
    <row r="9">
      <c r="A9" s="186" t="s">
        <v>1096</v>
      </c>
      <c r="B9" s="138" t="s">
        <v>1114</v>
      </c>
      <c r="C9" s="133">
        <v>1.0</v>
      </c>
      <c r="E9" s="133">
        <v>4.0</v>
      </c>
      <c r="F9" s="133">
        <v>4.0</v>
      </c>
      <c r="I9" s="144"/>
    </row>
    <row r="10">
      <c r="B10" s="12" t="s">
        <v>112</v>
      </c>
      <c r="C10" s="133">
        <v>1.0</v>
      </c>
      <c r="I10" s="144"/>
    </row>
    <row r="11">
      <c r="B11" s="187" t="s">
        <v>791</v>
      </c>
      <c r="C11" s="133">
        <v>1.0</v>
      </c>
      <c r="D11" s="133">
        <v>1.0</v>
      </c>
      <c r="E11" s="133">
        <v>2.0</v>
      </c>
      <c r="F11" s="133">
        <v>2.0</v>
      </c>
      <c r="I11" s="179" t="s">
        <v>1115</v>
      </c>
      <c r="J11" s="133">
        <v>1.0</v>
      </c>
      <c r="K11" s="133">
        <v>1.0</v>
      </c>
      <c r="L11" s="133">
        <v>6.0</v>
      </c>
      <c r="M11" s="133">
        <v>6.0</v>
      </c>
    </row>
    <row r="12">
      <c r="B12" s="187" t="s">
        <v>793</v>
      </c>
      <c r="C12" s="133">
        <v>1.0</v>
      </c>
      <c r="D12" s="133">
        <v>1.0</v>
      </c>
      <c r="I12" s="179" t="s">
        <v>1116</v>
      </c>
      <c r="J12" s="133">
        <v>1.0</v>
      </c>
      <c r="K12" s="133">
        <v>1.0</v>
      </c>
      <c r="L12" s="133">
        <v>4.0</v>
      </c>
      <c r="M12" s="133">
        <v>4.0</v>
      </c>
    </row>
    <row r="13">
      <c r="B13" s="12" t="s">
        <v>92</v>
      </c>
      <c r="G13" s="133">
        <v>1.0</v>
      </c>
      <c r="H13" s="133">
        <v>0.0</v>
      </c>
      <c r="I13" s="144"/>
    </row>
    <row r="14">
      <c r="B14" s="138" t="s">
        <v>1117</v>
      </c>
      <c r="G14" s="133">
        <v>1.0</v>
      </c>
      <c r="H14" s="133"/>
      <c r="I14" s="144"/>
    </row>
    <row r="15">
      <c r="B15" s="138" t="s">
        <v>1118</v>
      </c>
      <c r="G15" s="133">
        <v>1.0</v>
      </c>
      <c r="H15" s="133"/>
      <c r="I15" s="144"/>
    </row>
    <row r="16">
      <c r="A16" s="186" t="s">
        <v>1101</v>
      </c>
      <c r="B16" s="138" t="s">
        <v>1119</v>
      </c>
      <c r="C16" s="133">
        <v>1.0</v>
      </c>
      <c r="E16" s="133">
        <v>2.0</v>
      </c>
      <c r="F16" s="133">
        <v>2.0</v>
      </c>
      <c r="I16" s="144"/>
    </row>
    <row r="17">
      <c r="B17" s="138" t="s">
        <v>292</v>
      </c>
      <c r="C17" s="133">
        <v>1.0</v>
      </c>
      <c r="I17" s="144"/>
    </row>
    <row r="18">
      <c r="B18" s="151" t="s">
        <v>286</v>
      </c>
      <c r="C18" s="133">
        <v>1.0</v>
      </c>
      <c r="D18" s="133">
        <v>1.0</v>
      </c>
      <c r="E18" s="133">
        <v>1.0</v>
      </c>
      <c r="F18" s="133">
        <v>1.0</v>
      </c>
      <c r="I18" s="179" t="s">
        <v>1120</v>
      </c>
      <c r="J18" s="133">
        <v>1.0</v>
      </c>
      <c r="K18" s="133">
        <v>1.0</v>
      </c>
      <c r="L18" s="133">
        <v>3.0</v>
      </c>
      <c r="M18" s="133">
        <v>3.0</v>
      </c>
    </row>
    <row r="19">
      <c r="B19" s="151" t="s">
        <v>640</v>
      </c>
      <c r="C19" s="133">
        <v>1.0</v>
      </c>
      <c r="D19" s="133">
        <v>1.0</v>
      </c>
      <c r="I19" s="179" t="s">
        <v>1121</v>
      </c>
      <c r="J19" s="133">
        <v>1.0</v>
      </c>
      <c r="K19" s="133">
        <v>1.0</v>
      </c>
      <c r="L19" s="133">
        <v>2.0</v>
      </c>
      <c r="M19" s="133">
        <v>2.0</v>
      </c>
    </row>
    <row r="20">
      <c r="B20" s="138" t="s">
        <v>308</v>
      </c>
      <c r="G20" s="133">
        <v>1.0</v>
      </c>
      <c r="H20" s="133">
        <v>0.0</v>
      </c>
      <c r="I20" s="144"/>
    </row>
    <row r="21">
      <c r="B21" s="138" t="s">
        <v>312</v>
      </c>
      <c r="G21" s="133"/>
      <c r="H21" s="133"/>
      <c r="I21" s="144"/>
    </row>
    <row r="22">
      <c r="B22" s="138" t="s">
        <v>313</v>
      </c>
      <c r="G22" s="133"/>
      <c r="H22" s="133"/>
      <c r="I22" s="144"/>
    </row>
    <row r="23">
      <c r="A23" s="186" t="s">
        <v>1122</v>
      </c>
      <c r="C23" s="188">
        <f t="shared" ref="C23:H23" si="1">SUM(C2:C20)</f>
        <v>12</v>
      </c>
      <c r="D23" s="188">
        <f t="shared" si="1"/>
        <v>6</v>
      </c>
      <c r="E23" s="188">
        <f t="shared" si="1"/>
        <v>16</v>
      </c>
      <c r="F23" s="188">
        <f t="shared" si="1"/>
        <v>15.5</v>
      </c>
      <c r="G23" s="188">
        <f t="shared" si="1"/>
        <v>7</v>
      </c>
      <c r="H23" s="188">
        <f t="shared" si="1"/>
        <v>0</v>
      </c>
      <c r="I23" s="144"/>
      <c r="J23" s="188">
        <f t="shared" ref="J23:M23" si="2">SUM(J2:J20)</f>
        <v>6</v>
      </c>
      <c r="K23" s="188">
        <f t="shared" si="2"/>
        <v>6</v>
      </c>
      <c r="L23" s="188">
        <f t="shared" si="2"/>
        <v>27</v>
      </c>
      <c r="M23" s="188">
        <f t="shared" si="2"/>
        <v>24.5</v>
      </c>
    </row>
    <row r="24">
      <c r="A24" s="189"/>
      <c r="I24" s="144"/>
    </row>
    <row r="25">
      <c r="A25" s="186"/>
      <c r="B25" s="133" t="s">
        <v>0</v>
      </c>
      <c r="C25" s="188">
        <f>sum(D23+F23+H23)/SUM(C23+E23+G23)</f>
        <v>0.6142857143</v>
      </c>
      <c r="I25" s="144"/>
    </row>
    <row r="26">
      <c r="A26" s="186"/>
      <c r="B26" s="133" t="s">
        <v>1123</v>
      </c>
      <c r="C26" s="188">
        <f>sum(K23+M23)/SUM(J23+L23)</f>
        <v>0.9242424242</v>
      </c>
      <c r="I26" s="144"/>
    </row>
    <row r="27">
      <c r="A27" s="186"/>
      <c r="B27" s="133" t="s">
        <v>1124</v>
      </c>
      <c r="C27" s="188">
        <f>2*C25*C26/(C25+C26)</f>
        <v>0.7380416432</v>
      </c>
      <c r="I27" s="144"/>
    </row>
    <row r="28">
      <c r="A28" s="189"/>
      <c r="I28" s="144"/>
    </row>
    <row r="29">
      <c r="A29" s="181"/>
      <c r="B29" s="182" t="s">
        <v>1125</v>
      </c>
      <c r="C29" s="183" t="s">
        <v>38</v>
      </c>
      <c r="D29" s="183" t="s">
        <v>39</v>
      </c>
      <c r="E29" s="183" t="s">
        <v>40</v>
      </c>
      <c r="F29" s="183" t="s">
        <v>41</v>
      </c>
      <c r="G29" s="183" t="s">
        <v>42</v>
      </c>
      <c r="H29" s="183" t="s">
        <v>43</v>
      </c>
      <c r="I29" s="184"/>
      <c r="J29" s="183" t="s">
        <v>38</v>
      </c>
      <c r="K29" s="183" t="s">
        <v>39</v>
      </c>
      <c r="L29" s="183" t="s">
        <v>40</v>
      </c>
      <c r="M29" s="183" t="s">
        <v>41</v>
      </c>
      <c r="N29" s="183" t="s">
        <v>42</v>
      </c>
      <c r="O29" s="183" t="s">
        <v>43</v>
      </c>
      <c r="P29" s="185"/>
      <c r="Q29" s="185"/>
      <c r="R29" s="185"/>
      <c r="S29" s="185"/>
      <c r="T29" s="185"/>
      <c r="U29" s="185"/>
      <c r="V29" s="185"/>
      <c r="W29" s="185"/>
      <c r="X29" s="185"/>
      <c r="Y29" s="185"/>
      <c r="Z29" s="185"/>
      <c r="AA29" s="185"/>
    </row>
    <row r="30">
      <c r="A30" s="186" t="s">
        <v>1090</v>
      </c>
      <c r="B30" s="133" t="s">
        <v>1126</v>
      </c>
      <c r="C30" s="133">
        <v>1.0</v>
      </c>
      <c r="E30" s="133">
        <v>4.0</v>
      </c>
      <c r="F30" s="133">
        <v>4.0</v>
      </c>
      <c r="I30" s="144"/>
    </row>
    <row r="31">
      <c r="B31" s="133" t="s">
        <v>1127</v>
      </c>
      <c r="C31" s="133">
        <v>1.0</v>
      </c>
      <c r="E31" s="133">
        <v>1.0</v>
      </c>
      <c r="F31" s="133">
        <v>1.0</v>
      </c>
      <c r="I31" s="144"/>
    </row>
    <row r="32">
      <c r="B32" s="167" t="s">
        <v>1108</v>
      </c>
      <c r="C32" s="133">
        <v>1.0</v>
      </c>
      <c r="D32" s="133">
        <v>1.0</v>
      </c>
      <c r="E32" s="133">
        <v>1.0</v>
      </c>
      <c r="F32" s="133">
        <v>1.0</v>
      </c>
      <c r="I32" s="179" t="s">
        <v>1128</v>
      </c>
      <c r="J32" s="133">
        <v>1.0</v>
      </c>
      <c r="K32" s="133">
        <v>1.0</v>
      </c>
      <c r="L32" s="133">
        <v>6.0</v>
      </c>
      <c r="M32" s="133">
        <v>6.0</v>
      </c>
    </row>
    <row r="33">
      <c r="B33" s="133" t="s">
        <v>1129</v>
      </c>
      <c r="C33" s="133">
        <v>1.0</v>
      </c>
      <c r="D33" s="133">
        <v>1.0</v>
      </c>
      <c r="E33" s="133">
        <v>1.0</v>
      </c>
      <c r="F33" s="133">
        <v>1.0</v>
      </c>
      <c r="I33" s="179" t="s">
        <v>1130</v>
      </c>
      <c r="J33" s="133">
        <v>1.0</v>
      </c>
      <c r="K33" s="133">
        <v>1.0</v>
      </c>
      <c r="L33" s="133">
        <v>5.0</v>
      </c>
      <c r="M33" s="133">
        <v>5.0</v>
      </c>
    </row>
    <row r="34">
      <c r="B34" s="133" t="s">
        <v>92</v>
      </c>
      <c r="G34" s="133">
        <v>1.0</v>
      </c>
      <c r="H34" s="133">
        <v>0.0</v>
      </c>
      <c r="I34" s="179"/>
    </row>
    <row r="35">
      <c r="B35" s="133" t="s">
        <v>1112</v>
      </c>
      <c r="G35" s="133">
        <v>1.0</v>
      </c>
      <c r="H35" s="133"/>
      <c r="I35" s="179"/>
    </row>
    <row r="36">
      <c r="B36" s="133" t="s">
        <v>1113</v>
      </c>
      <c r="G36" s="133">
        <v>1.0</v>
      </c>
      <c r="H36" s="133"/>
      <c r="I36" s="179"/>
    </row>
    <row r="37">
      <c r="A37" s="186" t="s">
        <v>1096</v>
      </c>
      <c r="B37" s="138" t="s">
        <v>1131</v>
      </c>
      <c r="C37" s="133">
        <v>1.0</v>
      </c>
      <c r="E37" s="133">
        <v>4.0</v>
      </c>
      <c r="F37" s="133">
        <v>4.0</v>
      </c>
      <c r="I37" s="144"/>
    </row>
    <row r="38">
      <c r="B38" s="12" t="s">
        <v>112</v>
      </c>
      <c r="C38" s="133">
        <v>1.0</v>
      </c>
      <c r="I38" s="144"/>
    </row>
    <row r="39">
      <c r="B39" s="187" t="s">
        <v>791</v>
      </c>
      <c r="C39" s="133">
        <v>1.0</v>
      </c>
      <c r="D39" s="133">
        <v>1.0</v>
      </c>
      <c r="E39" s="133">
        <v>2.0</v>
      </c>
      <c r="F39" s="133">
        <v>2.0</v>
      </c>
      <c r="I39" s="179" t="s">
        <v>1132</v>
      </c>
      <c r="J39" s="133">
        <v>1.0</v>
      </c>
      <c r="K39" s="133">
        <v>1.0</v>
      </c>
      <c r="L39" s="133">
        <v>6.0</v>
      </c>
      <c r="M39" s="133">
        <v>6.0</v>
      </c>
    </row>
    <row r="40">
      <c r="B40" s="187" t="s">
        <v>793</v>
      </c>
      <c r="C40" s="133">
        <v>1.0</v>
      </c>
      <c r="D40" s="133">
        <v>1.0</v>
      </c>
      <c r="I40" s="179" t="s">
        <v>1133</v>
      </c>
      <c r="J40" s="133">
        <v>1.0</v>
      </c>
      <c r="K40" s="133">
        <v>1.0</v>
      </c>
      <c r="L40" s="133">
        <v>4.0</v>
      </c>
      <c r="M40" s="133">
        <v>4.0</v>
      </c>
    </row>
    <row r="41">
      <c r="B41" s="12" t="s">
        <v>92</v>
      </c>
      <c r="G41" s="133">
        <v>1.0</v>
      </c>
      <c r="H41" s="133">
        <v>0.0</v>
      </c>
      <c r="I41" s="144"/>
    </row>
    <row r="42">
      <c r="B42" s="138" t="s">
        <v>1117</v>
      </c>
      <c r="G42" s="133">
        <v>1.0</v>
      </c>
      <c r="H42" s="133"/>
      <c r="I42" s="144"/>
    </row>
    <row r="43">
      <c r="B43" s="138" t="s">
        <v>1118</v>
      </c>
      <c r="G43" s="133">
        <v>1.0</v>
      </c>
      <c r="H43" s="133"/>
      <c r="I43" s="144"/>
    </row>
    <row r="44">
      <c r="A44" s="186" t="s">
        <v>1101</v>
      </c>
      <c r="B44" s="151" t="s">
        <v>1134</v>
      </c>
      <c r="C44" s="133">
        <v>1.0</v>
      </c>
      <c r="D44" s="133">
        <v>1.0</v>
      </c>
      <c r="E44" s="133">
        <v>2.0</v>
      </c>
      <c r="F44" s="133">
        <v>2.0</v>
      </c>
      <c r="I44" s="124" t="s">
        <v>1135</v>
      </c>
      <c r="J44" s="133">
        <v>1.0</v>
      </c>
      <c r="K44" s="133">
        <v>1.0</v>
      </c>
      <c r="L44" s="133">
        <v>2.0</v>
      </c>
      <c r="M44" s="133">
        <v>2.0</v>
      </c>
    </row>
    <row r="45">
      <c r="B45" s="138" t="s">
        <v>292</v>
      </c>
      <c r="C45" s="133">
        <v>1.0</v>
      </c>
      <c r="I45" s="144"/>
    </row>
    <row r="46">
      <c r="B46" s="151" t="s">
        <v>286</v>
      </c>
      <c r="C46" s="133">
        <v>1.0</v>
      </c>
      <c r="D46" s="133">
        <v>1.0</v>
      </c>
      <c r="E46" s="133">
        <v>1.0</v>
      </c>
      <c r="F46" s="133">
        <v>1.0</v>
      </c>
      <c r="I46" s="124" t="s">
        <v>286</v>
      </c>
      <c r="J46" s="133">
        <v>1.0</v>
      </c>
      <c r="K46" s="133">
        <v>1.0</v>
      </c>
      <c r="L46" s="133">
        <v>1.0</v>
      </c>
      <c r="M46" s="133">
        <v>1.0</v>
      </c>
    </row>
    <row r="47">
      <c r="B47" s="151" t="s">
        <v>640</v>
      </c>
      <c r="C47" s="133">
        <v>1.0</v>
      </c>
      <c r="D47" s="133">
        <v>1.0</v>
      </c>
      <c r="I47" s="124" t="s">
        <v>640</v>
      </c>
      <c r="J47" s="133">
        <v>1.0</v>
      </c>
      <c r="K47" s="133">
        <v>1.0</v>
      </c>
    </row>
    <row r="48">
      <c r="B48" s="138" t="s">
        <v>308</v>
      </c>
      <c r="G48" s="133">
        <v>1.0</v>
      </c>
      <c r="H48" s="133">
        <v>0.0</v>
      </c>
      <c r="I48" s="144"/>
    </row>
    <row r="49">
      <c r="B49" s="138" t="s">
        <v>312</v>
      </c>
      <c r="G49" s="133"/>
      <c r="H49" s="133"/>
      <c r="I49" s="144"/>
    </row>
    <row r="50">
      <c r="B50" s="138" t="s">
        <v>313</v>
      </c>
      <c r="G50" s="133"/>
      <c r="H50" s="133"/>
      <c r="I50" s="144"/>
    </row>
    <row r="51">
      <c r="A51" s="186" t="s">
        <v>1122</v>
      </c>
      <c r="C51" s="188">
        <f t="shared" ref="C51:H51" si="3">SUM(C30:C48)</f>
        <v>12</v>
      </c>
      <c r="D51" s="188">
        <f t="shared" si="3"/>
        <v>7</v>
      </c>
      <c r="E51" s="188">
        <f t="shared" si="3"/>
        <v>16</v>
      </c>
      <c r="F51" s="188">
        <f t="shared" si="3"/>
        <v>16</v>
      </c>
      <c r="G51" s="188">
        <f t="shared" si="3"/>
        <v>7</v>
      </c>
      <c r="H51" s="188">
        <f t="shared" si="3"/>
        <v>0</v>
      </c>
      <c r="I51" s="144"/>
      <c r="J51" s="133">
        <f t="shared" ref="J51:M51" si="4">SUM(J30:J48)</f>
        <v>7</v>
      </c>
      <c r="K51" s="133">
        <f t="shared" si="4"/>
        <v>7</v>
      </c>
      <c r="L51" s="188">
        <f t="shared" si="4"/>
        <v>24</v>
      </c>
      <c r="M51" s="188">
        <f t="shared" si="4"/>
        <v>24</v>
      </c>
    </row>
    <row r="52">
      <c r="A52" s="189"/>
      <c r="I52" s="144"/>
    </row>
    <row r="53">
      <c r="A53" s="186"/>
      <c r="B53" s="133" t="s">
        <v>0</v>
      </c>
      <c r="C53" s="188">
        <f>sum(D51+F51+H51)/SUM(C51+E51+G51)</f>
        <v>0.6571428571</v>
      </c>
      <c r="I53" s="144"/>
    </row>
    <row r="54">
      <c r="A54" s="186"/>
      <c r="B54" s="133" t="s">
        <v>1123</v>
      </c>
      <c r="C54" s="188">
        <f>sum(K51+M51)/SUM(J51+L51)</f>
        <v>1</v>
      </c>
      <c r="I54" s="144"/>
    </row>
    <row r="55">
      <c r="A55" s="186"/>
      <c r="B55" s="133" t="s">
        <v>1124</v>
      </c>
      <c r="C55" s="188">
        <f>2*C53*C54/(C53+C54)</f>
        <v>0.7931034483</v>
      </c>
      <c r="I55" s="179"/>
    </row>
    <row r="56">
      <c r="A56" s="189"/>
      <c r="I56" s="144"/>
    </row>
    <row r="57">
      <c r="A57" s="181"/>
      <c r="B57" s="182" t="s">
        <v>1089</v>
      </c>
      <c r="C57" s="183" t="s">
        <v>38</v>
      </c>
      <c r="D57" s="183" t="s">
        <v>39</v>
      </c>
      <c r="E57" s="183" t="s">
        <v>40</v>
      </c>
      <c r="F57" s="183" t="s">
        <v>41</v>
      </c>
      <c r="G57" s="183" t="s">
        <v>42</v>
      </c>
      <c r="H57" s="183" t="s">
        <v>43</v>
      </c>
      <c r="I57" s="184"/>
      <c r="J57" s="183" t="s">
        <v>38</v>
      </c>
      <c r="K57" s="183" t="s">
        <v>39</v>
      </c>
      <c r="L57" s="183" t="s">
        <v>40</v>
      </c>
      <c r="M57" s="183" t="s">
        <v>41</v>
      </c>
      <c r="N57" s="183" t="s">
        <v>42</v>
      </c>
      <c r="O57" s="183" t="s">
        <v>43</v>
      </c>
      <c r="P57" s="185"/>
    </row>
    <row r="58">
      <c r="A58" s="186" t="s">
        <v>1090</v>
      </c>
      <c r="B58" s="167" t="s">
        <v>1136</v>
      </c>
      <c r="C58" s="133">
        <v>1.0</v>
      </c>
      <c r="D58" s="133">
        <v>1.0</v>
      </c>
      <c r="E58" s="133">
        <v>4.0</v>
      </c>
      <c r="F58" s="133">
        <v>4.0</v>
      </c>
      <c r="I58" s="179" t="s">
        <v>1137</v>
      </c>
      <c r="J58" s="133">
        <v>1.0</v>
      </c>
      <c r="K58" s="133">
        <v>1.0</v>
      </c>
      <c r="L58" s="133">
        <v>6.0</v>
      </c>
      <c r="M58" s="133">
        <v>5.0</v>
      </c>
    </row>
    <row r="59">
      <c r="B59" s="133" t="s">
        <v>1138</v>
      </c>
      <c r="C59" s="133">
        <v>1.0</v>
      </c>
      <c r="E59" s="133">
        <v>1.0</v>
      </c>
      <c r="F59" s="133">
        <v>1.0</v>
      </c>
      <c r="I59" s="144"/>
    </row>
    <row r="60">
      <c r="B60" s="167" t="s">
        <v>1108</v>
      </c>
      <c r="C60" s="133">
        <v>1.0</v>
      </c>
      <c r="D60" s="133">
        <v>1.0</v>
      </c>
      <c r="E60" s="133">
        <v>1.0</v>
      </c>
      <c r="F60" s="133">
        <v>1.0</v>
      </c>
      <c r="I60" s="179" t="s">
        <v>1139</v>
      </c>
      <c r="J60" s="133">
        <v>1.0</v>
      </c>
      <c r="K60" s="133">
        <v>1.0</v>
      </c>
      <c r="L60" s="133">
        <v>6.0</v>
      </c>
      <c r="M60" s="133">
        <v>6.0</v>
      </c>
    </row>
    <row r="61">
      <c r="B61" s="133" t="s">
        <v>1140</v>
      </c>
      <c r="C61" s="133">
        <v>1.0</v>
      </c>
      <c r="D61" s="133">
        <v>1.0</v>
      </c>
      <c r="E61" s="133">
        <v>1.0</v>
      </c>
      <c r="F61" s="133">
        <v>0.5</v>
      </c>
      <c r="I61" s="179" t="s">
        <v>1141</v>
      </c>
      <c r="J61" s="133">
        <v>1.0</v>
      </c>
      <c r="K61" s="133">
        <v>1.0</v>
      </c>
      <c r="L61" s="133">
        <v>5.0</v>
      </c>
      <c r="M61" s="133">
        <v>4.5</v>
      </c>
    </row>
    <row r="62">
      <c r="B62" s="133" t="s">
        <v>92</v>
      </c>
      <c r="G62" s="133">
        <v>1.0</v>
      </c>
      <c r="H62" s="133">
        <v>0.0</v>
      </c>
      <c r="I62" s="179"/>
    </row>
    <row r="63">
      <c r="B63" s="4" t="s">
        <v>1112</v>
      </c>
      <c r="G63" s="133">
        <v>1.0</v>
      </c>
      <c r="H63" s="133">
        <v>0.0</v>
      </c>
      <c r="I63" s="179"/>
    </row>
    <row r="64">
      <c r="B64" s="4" t="s">
        <v>1113</v>
      </c>
      <c r="G64" s="133">
        <v>1.0</v>
      </c>
      <c r="H64" s="133">
        <v>0.0</v>
      </c>
      <c r="I64" s="179"/>
    </row>
    <row r="65">
      <c r="A65" s="186" t="s">
        <v>1096</v>
      </c>
      <c r="B65" s="151" t="s">
        <v>1142</v>
      </c>
      <c r="C65" s="133">
        <v>1.0</v>
      </c>
      <c r="D65" s="133">
        <v>1.0</v>
      </c>
      <c r="E65" s="133">
        <v>4.0</v>
      </c>
      <c r="F65" s="133">
        <v>4.0</v>
      </c>
      <c r="I65" s="124" t="s">
        <v>111</v>
      </c>
      <c r="J65" s="133">
        <v>1.0</v>
      </c>
      <c r="K65" s="133">
        <v>1.0</v>
      </c>
      <c r="L65" s="133">
        <v>4.0</v>
      </c>
      <c r="M65" s="133">
        <v>4.0</v>
      </c>
    </row>
    <row r="66">
      <c r="B66" s="187" t="s">
        <v>112</v>
      </c>
      <c r="C66" s="133">
        <v>1.0</v>
      </c>
      <c r="D66" s="133">
        <v>1.0</v>
      </c>
      <c r="I66" s="124" t="s">
        <v>113</v>
      </c>
      <c r="J66" s="133">
        <v>1.0</v>
      </c>
      <c r="K66" s="133">
        <v>1.0</v>
      </c>
    </row>
    <row r="67">
      <c r="B67" s="187" t="s">
        <v>791</v>
      </c>
      <c r="C67" s="133">
        <v>1.0</v>
      </c>
      <c r="D67" s="133">
        <v>1.0</v>
      </c>
      <c r="E67" s="133">
        <v>2.0</v>
      </c>
      <c r="F67" s="133">
        <v>2.0</v>
      </c>
      <c r="I67" s="179" t="s">
        <v>1143</v>
      </c>
      <c r="J67" s="133">
        <v>1.0</v>
      </c>
      <c r="K67" s="133">
        <v>1.0</v>
      </c>
      <c r="L67" s="133">
        <v>3.0</v>
      </c>
      <c r="M67" s="133">
        <v>3.0</v>
      </c>
    </row>
    <row r="68">
      <c r="B68" s="187" t="s">
        <v>793</v>
      </c>
      <c r="C68" s="133">
        <v>1.0</v>
      </c>
      <c r="D68" s="133">
        <v>1.0</v>
      </c>
      <c r="I68" s="179" t="s">
        <v>1144</v>
      </c>
      <c r="J68" s="133">
        <v>1.0</v>
      </c>
      <c r="K68" s="133">
        <v>1.0</v>
      </c>
      <c r="L68" s="133">
        <v>1.0</v>
      </c>
    </row>
    <row r="69">
      <c r="B69" s="140" t="s">
        <v>92</v>
      </c>
      <c r="G69" s="133">
        <v>1.0</v>
      </c>
      <c r="H69" s="133">
        <v>0.5</v>
      </c>
      <c r="I69" s="180" t="s">
        <v>823</v>
      </c>
      <c r="N69" s="133">
        <v>1.0</v>
      </c>
      <c r="O69" s="133">
        <v>0.5</v>
      </c>
    </row>
    <row r="70">
      <c r="B70" s="151" t="s">
        <v>1117</v>
      </c>
      <c r="G70" s="133">
        <v>1.0</v>
      </c>
      <c r="H70" s="133">
        <v>1.0</v>
      </c>
      <c r="I70" s="144"/>
      <c r="N70" s="133">
        <v>1.0</v>
      </c>
      <c r="O70" s="133">
        <v>1.0</v>
      </c>
    </row>
    <row r="71">
      <c r="B71" s="151" t="s">
        <v>1118</v>
      </c>
      <c r="G71" s="133">
        <v>1.0</v>
      </c>
      <c r="H71" s="133">
        <v>1.0</v>
      </c>
      <c r="I71" s="144"/>
      <c r="N71" s="133">
        <v>1.0</v>
      </c>
      <c r="O71" s="133">
        <v>1.0</v>
      </c>
    </row>
    <row r="72">
      <c r="A72" s="186" t="s">
        <v>1101</v>
      </c>
      <c r="B72" s="151" t="s">
        <v>1145</v>
      </c>
      <c r="C72" s="133">
        <v>1.0</v>
      </c>
      <c r="D72" s="133">
        <v>1.0</v>
      </c>
      <c r="E72" s="133">
        <v>2.0</v>
      </c>
      <c r="F72" s="133">
        <v>2.0</v>
      </c>
      <c r="I72" s="124" t="s">
        <v>284</v>
      </c>
      <c r="J72" s="133">
        <v>1.0</v>
      </c>
      <c r="K72" s="133">
        <v>1.0</v>
      </c>
      <c r="L72" s="133">
        <v>2.0</v>
      </c>
      <c r="M72" s="133">
        <v>2.0</v>
      </c>
    </row>
    <row r="73">
      <c r="B73" s="151" t="s">
        <v>292</v>
      </c>
      <c r="C73" s="133">
        <v>1.0</v>
      </c>
      <c r="I73" s="124" t="s">
        <v>113</v>
      </c>
      <c r="J73" s="133">
        <v>1.0</v>
      </c>
      <c r="K73" s="133">
        <v>1.0</v>
      </c>
    </row>
    <row r="74">
      <c r="B74" s="151" t="s">
        <v>286</v>
      </c>
      <c r="C74" s="133">
        <v>1.0</v>
      </c>
      <c r="D74" s="133">
        <v>1.0</v>
      </c>
      <c r="E74" s="133">
        <v>1.0</v>
      </c>
      <c r="F74" s="133">
        <v>1.0</v>
      </c>
      <c r="I74" s="179" t="s">
        <v>1146</v>
      </c>
      <c r="J74" s="133">
        <v>1.0</v>
      </c>
      <c r="K74" s="133">
        <v>1.0</v>
      </c>
      <c r="L74" s="133">
        <v>6.0</v>
      </c>
      <c r="M74" s="133">
        <v>1.0</v>
      </c>
    </row>
    <row r="75">
      <c r="B75" s="151" t="s">
        <v>640</v>
      </c>
      <c r="C75" s="133">
        <v>1.0</v>
      </c>
      <c r="D75" s="133">
        <v>1.0</v>
      </c>
      <c r="I75" s="124" t="s">
        <v>295</v>
      </c>
      <c r="J75" s="133">
        <v>1.0</v>
      </c>
      <c r="K75" s="133">
        <v>1.0</v>
      </c>
    </row>
    <row r="76">
      <c r="B76" s="153" t="s">
        <v>308</v>
      </c>
      <c r="G76" s="133">
        <v>1.0</v>
      </c>
      <c r="H76" s="133">
        <v>0.0</v>
      </c>
      <c r="I76" s="128" t="s">
        <v>938</v>
      </c>
      <c r="N76" s="133">
        <v>1.0</v>
      </c>
      <c r="O76" s="133">
        <v>0.5</v>
      </c>
    </row>
    <row r="77">
      <c r="B77" s="151" t="s">
        <v>312</v>
      </c>
      <c r="G77" s="133">
        <v>1.0</v>
      </c>
      <c r="H77" s="133">
        <v>1.0</v>
      </c>
      <c r="I77" s="144"/>
      <c r="N77" s="133">
        <v>1.0</v>
      </c>
      <c r="O77" s="133">
        <v>1.0</v>
      </c>
    </row>
    <row r="78">
      <c r="B78" s="151" t="s">
        <v>313</v>
      </c>
      <c r="G78" s="133">
        <v>1.0</v>
      </c>
      <c r="H78" s="133">
        <v>1.0</v>
      </c>
      <c r="I78" s="144"/>
      <c r="N78" s="133">
        <v>1.0</v>
      </c>
      <c r="O78" s="133">
        <v>1.0</v>
      </c>
    </row>
    <row r="79">
      <c r="A79" s="186" t="s">
        <v>1122</v>
      </c>
      <c r="C79" s="188">
        <f t="shared" ref="C79:H79" si="5">SUM(C58:C76)</f>
        <v>12</v>
      </c>
      <c r="D79" s="188">
        <f t="shared" si="5"/>
        <v>10</v>
      </c>
      <c r="E79" s="188">
        <f t="shared" si="5"/>
        <v>16</v>
      </c>
      <c r="F79" s="188">
        <f t="shared" si="5"/>
        <v>15.5</v>
      </c>
      <c r="G79" s="188">
        <f t="shared" si="5"/>
        <v>7</v>
      </c>
      <c r="H79" s="188">
        <f t="shared" si="5"/>
        <v>2.5</v>
      </c>
      <c r="I79" s="144"/>
      <c r="J79" s="133">
        <f t="shared" ref="J79:M79" si="6">SUM(J58:J76)</f>
        <v>11</v>
      </c>
      <c r="K79" s="133">
        <f t="shared" si="6"/>
        <v>11</v>
      </c>
      <c r="L79" s="188">
        <f t="shared" si="6"/>
        <v>33</v>
      </c>
      <c r="M79" s="188">
        <f t="shared" si="6"/>
        <v>25.5</v>
      </c>
      <c r="N79" s="188">
        <f t="shared" ref="N79:O79" si="7">SUM(N58:N78)</f>
        <v>6</v>
      </c>
      <c r="O79" s="188">
        <f t="shared" si="7"/>
        <v>5</v>
      </c>
    </row>
    <row r="80">
      <c r="A80" s="189"/>
      <c r="I80" s="144"/>
    </row>
    <row r="81">
      <c r="A81" s="186"/>
      <c r="B81" s="133" t="s">
        <v>0</v>
      </c>
      <c r="C81" s="188">
        <f>sum(D79+F79+H79)/SUM(C79+E79+G79)</f>
        <v>0.8</v>
      </c>
      <c r="I81" s="144"/>
    </row>
    <row r="82">
      <c r="A82" s="186"/>
      <c r="B82" s="133" t="s">
        <v>1123</v>
      </c>
      <c r="C82" s="188">
        <f>sum(K79+M79+O79)/SUM(J79+L79+N79)</f>
        <v>0.83</v>
      </c>
      <c r="I82" s="144"/>
    </row>
    <row r="83">
      <c r="A83" s="186"/>
      <c r="B83" s="133" t="s">
        <v>1124</v>
      </c>
      <c r="C83" s="188">
        <f>2*C81*C82/(C81+C82)</f>
        <v>0.8147239264</v>
      </c>
      <c r="I83" s="179"/>
    </row>
    <row r="84">
      <c r="A84" s="189"/>
      <c r="I84" s="144"/>
    </row>
    <row r="85">
      <c r="A85" s="189"/>
      <c r="I85" s="144"/>
    </row>
    <row r="86">
      <c r="A86" s="189"/>
      <c r="I86" s="144"/>
    </row>
    <row r="87">
      <c r="A87" s="189"/>
      <c r="I87" s="144"/>
    </row>
    <row r="88">
      <c r="A88" s="189"/>
      <c r="I88" s="144"/>
    </row>
    <row r="89">
      <c r="A89" s="189"/>
      <c r="I89" s="144"/>
    </row>
    <row r="90">
      <c r="A90" s="189"/>
      <c r="I90" s="144"/>
    </row>
    <row r="91">
      <c r="A91" s="189"/>
      <c r="I91" s="144"/>
    </row>
    <row r="92">
      <c r="A92" s="189"/>
      <c r="I92" s="144"/>
    </row>
    <row r="93">
      <c r="A93" s="189"/>
      <c r="I93" s="144"/>
    </row>
    <row r="94">
      <c r="A94" s="189"/>
      <c r="I94" s="144"/>
    </row>
    <row r="95">
      <c r="A95" s="189"/>
      <c r="I95" s="144"/>
    </row>
    <row r="96">
      <c r="A96" s="189"/>
      <c r="I96" s="144"/>
    </row>
    <row r="97">
      <c r="A97" s="189"/>
      <c r="I97" s="144"/>
    </row>
    <row r="98">
      <c r="A98" s="189"/>
      <c r="I98" s="144"/>
    </row>
    <row r="99">
      <c r="A99" s="189"/>
      <c r="I99" s="144"/>
    </row>
    <row r="100">
      <c r="A100" s="189"/>
      <c r="I100" s="144"/>
    </row>
    <row r="101">
      <c r="A101" s="189"/>
      <c r="I101" s="144"/>
    </row>
    <row r="102">
      <c r="A102" s="189"/>
      <c r="I102" s="144"/>
    </row>
    <row r="103">
      <c r="A103" s="189"/>
      <c r="I103" s="144"/>
    </row>
    <row r="104">
      <c r="A104" s="189"/>
      <c r="I104" s="144"/>
    </row>
    <row r="105">
      <c r="A105" s="189"/>
      <c r="I105" s="144"/>
    </row>
    <row r="106">
      <c r="A106" s="189"/>
      <c r="I106" s="144"/>
    </row>
    <row r="107">
      <c r="A107" s="189"/>
      <c r="I107" s="144"/>
    </row>
    <row r="108">
      <c r="A108" s="189"/>
      <c r="I108" s="144"/>
    </row>
    <row r="109">
      <c r="A109" s="189"/>
      <c r="I109" s="144"/>
    </row>
    <row r="110">
      <c r="A110" s="189"/>
      <c r="I110" s="144"/>
    </row>
    <row r="111">
      <c r="A111" s="189"/>
      <c r="I111" s="144"/>
    </row>
    <row r="112">
      <c r="A112" s="189"/>
      <c r="I112" s="144"/>
    </row>
    <row r="113">
      <c r="A113" s="189"/>
      <c r="I113" s="144"/>
    </row>
    <row r="114">
      <c r="A114" s="189"/>
      <c r="I114" s="144"/>
    </row>
    <row r="115">
      <c r="A115" s="189"/>
      <c r="I115" s="144"/>
    </row>
    <row r="116">
      <c r="A116" s="189"/>
      <c r="I116" s="144"/>
    </row>
    <row r="117">
      <c r="A117" s="189"/>
      <c r="I117" s="144"/>
    </row>
    <row r="118">
      <c r="A118" s="189"/>
      <c r="I118" s="144"/>
    </row>
    <row r="119">
      <c r="A119" s="189"/>
      <c r="I119" s="144"/>
    </row>
    <row r="120">
      <c r="A120" s="189"/>
      <c r="I120" s="144"/>
    </row>
    <row r="121">
      <c r="A121" s="189"/>
      <c r="I121" s="144"/>
    </row>
    <row r="122">
      <c r="A122" s="189"/>
      <c r="I122" s="144"/>
    </row>
    <row r="123">
      <c r="A123" s="189"/>
      <c r="I123" s="144"/>
    </row>
    <row r="124">
      <c r="A124" s="189"/>
      <c r="I124" s="144"/>
    </row>
    <row r="125">
      <c r="A125" s="189"/>
      <c r="I125" s="144"/>
    </row>
    <row r="126">
      <c r="A126" s="189"/>
      <c r="I126" s="144"/>
    </row>
    <row r="127">
      <c r="A127" s="189"/>
      <c r="I127" s="144"/>
    </row>
    <row r="128">
      <c r="A128" s="189"/>
      <c r="I128" s="144"/>
    </row>
    <row r="129">
      <c r="A129" s="189"/>
      <c r="I129" s="144"/>
    </row>
    <row r="130">
      <c r="A130" s="189"/>
      <c r="I130" s="144"/>
    </row>
    <row r="131">
      <c r="A131" s="189"/>
      <c r="I131" s="144"/>
    </row>
    <row r="132">
      <c r="A132" s="189"/>
      <c r="I132" s="144"/>
    </row>
    <row r="133">
      <c r="A133" s="189"/>
      <c r="I133" s="144"/>
    </row>
    <row r="134">
      <c r="A134" s="189"/>
      <c r="I134" s="144"/>
    </row>
    <row r="135">
      <c r="A135" s="189"/>
      <c r="I135" s="144"/>
    </row>
    <row r="136">
      <c r="A136" s="189"/>
      <c r="I136" s="144"/>
    </row>
    <row r="137">
      <c r="A137" s="189"/>
      <c r="I137" s="144"/>
    </row>
    <row r="138">
      <c r="A138" s="189"/>
      <c r="I138" s="144"/>
    </row>
    <row r="139">
      <c r="A139" s="189"/>
      <c r="I139" s="144"/>
    </row>
    <row r="140">
      <c r="A140" s="189"/>
      <c r="I140" s="144"/>
    </row>
    <row r="141">
      <c r="A141" s="189"/>
      <c r="I141" s="144"/>
    </row>
    <row r="142">
      <c r="A142" s="189"/>
      <c r="I142" s="144"/>
    </row>
    <row r="143">
      <c r="A143" s="189"/>
      <c r="I143" s="144"/>
    </row>
    <row r="144">
      <c r="A144" s="189"/>
      <c r="I144" s="144"/>
    </row>
    <row r="145">
      <c r="A145" s="189"/>
      <c r="I145" s="144"/>
    </row>
    <row r="146">
      <c r="A146" s="189"/>
      <c r="I146" s="144"/>
    </row>
    <row r="147">
      <c r="A147" s="189"/>
      <c r="I147" s="144"/>
    </row>
    <row r="148">
      <c r="A148" s="189"/>
      <c r="I148" s="144"/>
    </row>
    <row r="149">
      <c r="A149" s="189"/>
      <c r="I149" s="144"/>
    </row>
    <row r="150">
      <c r="A150" s="189"/>
      <c r="I150" s="144"/>
    </row>
    <row r="151">
      <c r="A151" s="189"/>
      <c r="I151" s="144"/>
    </row>
    <row r="152">
      <c r="A152" s="189"/>
      <c r="I152" s="144"/>
    </row>
    <row r="153">
      <c r="A153" s="189"/>
      <c r="I153" s="144"/>
    </row>
    <row r="154">
      <c r="A154" s="189"/>
      <c r="I154" s="144"/>
    </row>
    <row r="155">
      <c r="A155" s="189"/>
      <c r="I155" s="144"/>
    </row>
    <row r="156">
      <c r="A156" s="189"/>
      <c r="I156" s="144"/>
    </row>
    <row r="157">
      <c r="A157" s="189"/>
      <c r="I157" s="144"/>
    </row>
    <row r="158">
      <c r="A158" s="189"/>
      <c r="I158" s="144"/>
    </row>
    <row r="159">
      <c r="A159" s="189"/>
      <c r="I159" s="144"/>
    </row>
    <row r="160">
      <c r="A160" s="189"/>
      <c r="I160" s="144"/>
    </row>
    <row r="161">
      <c r="A161" s="189"/>
      <c r="I161" s="144"/>
    </row>
    <row r="162">
      <c r="A162" s="189"/>
      <c r="I162" s="144"/>
    </row>
    <row r="163">
      <c r="A163" s="189"/>
      <c r="I163" s="144"/>
    </row>
    <row r="164">
      <c r="A164" s="189"/>
      <c r="I164" s="144"/>
    </row>
    <row r="165">
      <c r="A165" s="189"/>
      <c r="I165" s="144"/>
    </row>
    <row r="166">
      <c r="A166" s="189"/>
      <c r="I166" s="144"/>
    </row>
    <row r="167">
      <c r="A167" s="189"/>
      <c r="I167" s="144"/>
    </row>
    <row r="168">
      <c r="A168" s="189"/>
      <c r="I168" s="144"/>
    </row>
    <row r="169">
      <c r="A169" s="189"/>
      <c r="I169" s="144"/>
    </row>
    <row r="170">
      <c r="A170" s="189"/>
      <c r="I170" s="144"/>
    </row>
    <row r="171">
      <c r="A171" s="189"/>
      <c r="I171" s="144"/>
    </row>
    <row r="172">
      <c r="A172" s="189"/>
      <c r="I172" s="144"/>
    </row>
    <row r="173">
      <c r="A173" s="189"/>
      <c r="I173" s="144"/>
    </row>
    <row r="174">
      <c r="A174" s="189"/>
      <c r="I174" s="144"/>
    </row>
    <row r="175">
      <c r="A175" s="189"/>
      <c r="I175" s="144"/>
    </row>
    <row r="176">
      <c r="A176" s="189"/>
      <c r="I176" s="144"/>
    </row>
    <row r="177">
      <c r="A177" s="189"/>
      <c r="I177" s="144"/>
    </row>
    <row r="178">
      <c r="A178" s="189"/>
      <c r="I178" s="144"/>
    </row>
    <row r="179">
      <c r="A179" s="189"/>
      <c r="I179" s="144"/>
    </row>
    <row r="180">
      <c r="A180" s="189"/>
      <c r="I180" s="144"/>
    </row>
    <row r="181">
      <c r="A181" s="189"/>
      <c r="I181" s="144"/>
    </row>
    <row r="182">
      <c r="A182" s="189"/>
      <c r="I182" s="144"/>
    </row>
    <row r="183">
      <c r="A183" s="189"/>
      <c r="I183" s="144"/>
    </row>
    <row r="184">
      <c r="A184" s="189"/>
      <c r="I184" s="144"/>
    </row>
    <row r="185">
      <c r="A185" s="189"/>
      <c r="I185" s="144"/>
    </row>
    <row r="186">
      <c r="A186" s="189"/>
      <c r="I186" s="144"/>
    </row>
    <row r="187">
      <c r="A187" s="189"/>
      <c r="I187" s="144"/>
    </row>
    <row r="188">
      <c r="A188" s="189"/>
      <c r="I188" s="144"/>
    </row>
    <row r="189">
      <c r="A189" s="189"/>
      <c r="I189" s="144"/>
    </row>
    <row r="190">
      <c r="A190" s="189"/>
      <c r="I190" s="144"/>
    </row>
    <row r="191">
      <c r="A191" s="189"/>
      <c r="I191" s="144"/>
    </row>
    <row r="192">
      <c r="A192" s="189"/>
      <c r="I192" s="144"/>
    </row>
    <row r="193">
      <c r="A193" s="189"/>
      <c r="I193" s="144"/>
    </row>
    <row r="194">
      <c r="A194" s="189"/>
      <c r="I194" s="144"/>
    </row>
    <row r="195">
      <c r="A195" s="189"/>
      <c r="I195" s="144"/>
    </row>
    <row r="196">
      <c r="A196" s="189"/>
      <c r="I196" s="144"/>
    </row>
    <row r="197">
      <c r="A197" s="189"/>
      <c r="I197" s="144"/>
    </row>
    <row r="198">
      <c r="A198" s="189"/>
      <c r="I198" s="144"/>
    </row>
    <row r="199">
      <c r="A199" s="189"/>
      <c r="I199" s="144"/>
    </row>
    <row r="200">
      <c r="A200" s="189"/>
      <c r="I200" s="144"/>
    </row>
    <row r="201">
      <c r="A201" s="189"/>
      <c r="I201" s="144"/>
    </row>
    <row r="202">
      <c r="A202" s="189"/>
      <c r="I202" s="144"/>
    </row>
    <row r="203">
      <c r="A203" s="189"/>
      <c r="I203" s="144"/>
    </row>
    <row r="204">
      <c r="A204" s="189"/>
      <c r="I204" s="144"/>
    </row>
    <row r="205">
      <c r="A205" s="189"/>
      <c r="I205" s="144"/>
    </row>
    <row r="206">
      <c r="A206" s="189"/>
      <c r="I206" s="144"/>
    </row>
    <row r="207">
      <c r="A207" s="189"/>
      <c r="I207" s="144"/>
    </row>
    <row r="208">
      <c r="A208" s="189"/>
      <c r="I208" s="144"/>
    </row>
    <row r="209">
      <c r="A209" s="189"/>
      <c r="I209" s="144"/>
    </row>
    <row r="210">
      <c r="A210" s="189"/>
      <c r="I210" s="144"/>
    </row>
    <row r="211">
      <c r="A211" s="189"/>
      <c r="I211" s="144"/>
    </row>
    <row r="212">
      <c r="A212" s="189"/>
      <c r="I212" s="144"/>
    </row>
    <row r="213">
      <c r="A213" s="189"/>
      <c r="I213" s="144"/>
    </row>
    <row r="214">
      <c r="A214" s="189"/>
      <c r="I214" s="144"/>
    </row>
    <row r="215">
      <c r="A215" s="189"/>
      <c r="I215" s="144"/>
    </row>
    <row r="216">
      <c r="A216" s="189"/>
      <c r="I216" s="144"/>
    </row>
    <row r="217">
      <c r="A217" s="189"/>
      <c r="I217" s="144"/>
    </row>
    <row r="218">
      <c r="A218" s="189"/>
      <c r="I218" s="144"/>
    </row>
    <row r="219">
      <c r="A219" s="189"/>
      <c r="I219" s="144"/>
    </row>
    <row r="220">
      <c r="A220" s="189"/>
      <c r="I220" s="144"/>
    </row>
    <row r="221">
      <c r="A221" s="189"/>
      <c r="I221" s="144"/>
    </row>
    <row r="222">
      <c r="A222" s="189"/>
      <c r="I222" s="144"/>
    </row>
    <row r="223">
      <c r="A223" s="189"/>
      <c r="I223" s="144"/>
    </row>
    <row r="224">
      <c r="A224" s="189"/>
      <c r="I224" s="144"/>
    </row>
    <row r="225">
      <c r="A225" s="189"/>
      <c r="I225" s="144"/>
    </row>
    <row r="226">
      <c r="A226" s="189"/>
      <c r="I226" s="144"/>
    </row>
    <row r="227">
      <c r="A227" s="189"/>
      <c r="I227" s="144"/>
    </row>
    <row r="228">
      <c r="A228" s="189"/>
      <c r="I228" s="144"/>
    </row>
    <row r="229">
      <c r="A229" s="189"/>
      <c r="I229" s="144"/>
    </row>
    <row r="230">
      <c r="A230" s="189"/>
      <c r="I230" s="144"/>
    </row>
    <row r="231">
      <c r="A231" s="189"/>
      <c r="I231" s="144"/>
    </row>
    <row r="232">
      <c r="A232" s="189"/>
      <c r="I232" s="144"/>
    </row>
    <row r="233">
      <c r="A233" s="189"/>
      <c r="I233" s="144"/>
    </row>
    <row r="234">
      <c r="A234" s="189"/>
      <c r="I234" s="144"/>
    </row>
    <row r="235">
      <c r="A235" s="189"/>
      <c r="I235" s="144"/>
    </row>
    <row r="236">
      <c r="A236" s="189"/>
      <c r="I236" s="144"/>
    </row>
    <row r="237">
      <c r="A237" s="189"/>
      <c r="I237" s="144"/>
    </row>
    <row r="238">
      <c r="A238" s="189"/>
      <c r="I238" s="144"/>
    </row>
    <row r="239">
      <c r="A239" s="189"/>
      <c r="I239" s="144"/>
    </row>
    <row r="240">
      <c r="A240" s="189"/>
      <c r="I240" s="144"/>
    </row>
    <row r="241">
      <c r="A241" s="189"/>
      <c r="I241" s="144"/>
    </row>
    <row r="242">
      <c r="A242" s="189"/>
      <c r="I242" s="144"/>
    </row>
    <row r="243">
      <c r="A243" s="189"/>
      <c r="I243" s="144"/>
    </row>
    <row r="244">
      <c r="A244" s="189"/>
      <c r="I244" s="144"/>
    </row>
    <row r="245">
      <c r="A245" s="189"/>
      <c r="I245" s="144"/>
    </row>
    <row r="246">
      <c r="A246" s="189"/>
      <c r="I246" s="144"/>
    </row>
    <row r="247">
      <c r="A247" s="189"/>
      <c r="I247" s="144"/>
    </row>
    <row r="248">
      <c r="A248" s="189"/>
      <c r="I248" s="144"/>
    </row>
    <row r="249">
      <c r="A249" s="189"/>
      <c r="I249" s="144"/>
    </row>
    <row r="250">
      <c r="A250" s="189"/>
      <c r="I250" s="144"/>
    </row>
    <row r="251">
      <c r="A251" s="189"/>
      <c r="I251" s="144"/>
    </row>
    <row r="252">
      <c r="A252" s="189"/>
      <c r="I252" s="144"/>
    </row>
    <row r="253">
      <c r="A253" s="189"/>
      <c r="I253" s="144"/>
    </row>
    <row r="254">
      <c r="A254" s="189"/>
      <c r="I254" s="144"/>
    </row>
    <row r="255">
      <c r="A255" s="189"/>
      <c r="I255" s="144"/>
    </row>
    <row r="256">
      <c r="A256" s="189"/>
      <c r="I256" s="144"/>
    </row>
    <row r="257">
      <c r="A257" s="189"/>
      <c r="I257" s="144"/>
    </row>
    <row r="258">
      <c r="A258" s="189"/>
      <c r="I258" s="144"/>
    </row>
    <row r="259">
      <c r="A259" s="189"/>
      <c r="I259" s="144"/>
    </row>
    <row r="260">
      <c r="A260" s="189"/>
      <c r="I260" s="144"/>
    </row>
    <row r="261">
      <c r="A261" s="189"/>
      <c r="I261" s="144"/>
    </row>
    <row r="262">
      <c r="A262" s="189"/>
      <c r="I262" s="144"/>
    </row>
    <row r="263">
      <c r="A263" s="189"/>
      <c r="I263" s="144"/>
    </row>
    <row r="264">
      <c r="A264" s="189"/>
      <c r="I264" s="144"/>
    </row>
    <row r="265">
      <c r="A265" s="189"/>
      <c r="I265" s="144"/>
    </row>
    <row r="266">
      <c r="A266" s="189"/>
      <c r="I266" s="144"/>
    </row>
    <row r="267">
      <c r="A267" s="189"/>
      <c r="I267" s="144"/>
    </row>
    <row r="268">
      <c r="A268" s="189"/>
      <c r="I268" s="144"/>
    </row>
    <row r="269">
      <c r="A269" s="189"/>
      <c r="I269" s="144"/>
    </row>
    <row r="270">
      <c r="A270" s="189"/>
      <c r="I270" s="144"/>
    </row>
    <row r="271">
      <c r="A271" s="189"/>
      <c r="I271" s="144"/>
    </row>
    <row r="272">
      <c r="A272" s="189"/>
      <c r="I272" s="144"/>
    </row>
    <row r="273">
      <c r="A273" s="189"/>
      <c r="I273" s="144"/>
    </row>
    <row r="274">
      <c r="A274" s="189"/>
      <c r="I274" s="144"/>
    </row>
    <row r="275">
      <c r="A275" s="189"/>
      <c r="I275" s="144"/>
    </row>
    <row r="276">
      <c r="A276" s="189"/>
      <c r="I276" s="144"/>
    </row>
    <row r="277">
      <c r="A277" s="189"/>
      <c r="I277" s="144"/>
    </row>
    <row r="278">
      <c r="A278" s="189"/>
      <c r="I278" s="144"/>
    </row>
    <row r="279">
      <c r="A279" s="189"/>
      <c r="I279" s="144"/>
    </row>
    <row r="280">
      <c r="A280" s="189"/>
      <c r="I280" s="144"/>
    </row>
    <row r="281">
      <c r="A281" s="189"/>
      <c r="I281" s="144"/>
    </row>
    <row r="282">
      <c r="A282" s="189"/>
      <c r="I282" s="144"/>
    </row>
    <row r="283">
      <c r="A283" s="189"/>
      <c r="I283" s="144"/>
    </row>
    <row r="284">
      <c r="A284" s="189"/>
      <c r="I284" s="144"/>
    </row>
    <row r="285">
      <c r="A285" s="189"/>
      <c r="I285" s="144"/>
    </row>
    <row r="286">
      <c r="A286" s="189"/>
      <c r="I286" s="144"/>
    </row>
    <row r="287">
      <c r="A287" s="189"/>
      <c r="I287" s="144"/>
    </row>
    <row r="288">
      <c r="A288" s="189"/>
      <c r="I288" s="144"/>
    </row>
    <row r="289">
      <c r="A289" s="189"/>
      <c r="I289" s="144"/>
    </row>
    <row r="290">
      <c r="A290" s="189"/>
      <c r="I290" s="144"/>
    </row>
    <row r="291">
      <c r="A291" s="189"/>
      <c r="I291" s="144"/>
    </row>
    <row r="292">
      <c r="A292" s="189"/>
      <c r="I292" s="144"/>
    </row>
    <row r="293">
      <c r="A293" s="189"/>
      <c r="I293" s="144"/>
    </row>
    <row r="294">
      <c r="A294" s="189"/>
      <c r="I294" s="144"/>
    </row>
    <row r="295">
      <c r="A295" s="189"/>
      <c r="I295" s="144"/>
    </row>
    <row r="296">
      <c r="A296" s="189"/>
      <c r="I296" s="144"/>
    </row>
    <row r="297">
      <c r="A297" s="189"/>
      <c r="I297" s="144"/>
    </row>
    <row r="298">
      <c r="A298" s="189"/>
      <c r="I298" s="144"/>
    </row>
    <row r="299">
      <c r="A299" s="189"/>
      <c r="I299" s="144"/>
    </row>
    <row r="300">
      <c r="A300" s="189"/>
      <c r="I300" s="144"/>
    </row>
    <row r="301">
      <c r="A301" s="189"/>
      <c r="I301" s="144"/>
    </row>
    <row r="302">
      <c r="A302" s="189"/>
      <c r="I302" s="144"/>
    </row>
    <row r="303">
      <c r="A303" s="189"/>
      <c r="I303" s="144"/>
    </row>
    <row r="304">
      <c r="A304" s="189"/>
      <c r="I304" s="144"/>
    </row>
    <row r="305">
      <c r="A305" s="189"/>
      <c r="I305" s="144"/>
    </row>
    <row r="306">
      <c r="A306" s="189"/>
      <c r="I306" s="144"/>
    </row>
    <row r="307">
      <c r="A307" s="189"/>
      <c r="I307" s="144"/>
    </row>
    <row r="308">
      <c r="A308" s="189"/>
      <c r="I308" s="144"/>
    </row>
    <row r="309">
      <c r="A309" s="189"/>
      <c r="I309" s="144"/>
    </row>
    <row r="310">
      <c r="A310" s="189"/>
      <c r="I310" s="144"/>
    </row>
    <row r="311">
      <c r="A311" s="189"/>
      <c r="I311" s="144"/>
    </row>
    <row r="312">
      <c r="A312" s="189"/>
      <c r="I312" s="144"/>
    </row>
    <row r="313">
      <c r="A313" s="189"/>
      <c r="I313" s="144"/>
    </row>
    <row r="314">
      <c r="A314" s="189"/>
      <c r="I314" s="144"/>
    </row>
    <row r="315">
      <c r="A315" s="189"/>
      <c r="I315" s="144"/>
    </row>
    <row r="316">
      <c r="A316" s="189"/>
      <c r="I316" s="144"/>
    </row>
    <row r="317">
      <c r="A317" s="189"/>
      <c r="I317" s="144"/>
    </row>
    <row r="318">
      <c r="A318" s="189"/>
      <c r="I318" s="144"/>
    </row>
    <row r="319">
      <c r="A319" s="189"/>
      <c r="I319" s="144"/>
    </row>
    <row r="320">
      <c r="A320" s="189"/>
      <c r="I320" s="144"/>
    </row>
    <row r="321">
      <c r="A321" s="189"/>
      <c r="I321" s="144"/>
    </row>
    <row r="322">
      <c r="A322" s="189"/>
      <c r="I322" s="144"/>
    </row>
    <row r="323">
      <c r="A323" s="189"/>
      <c r="I323" s="144"/>
    </row>
    <row r="324">
      <c r="A324" s="189"/>
      <c r="I324" s="144"/>
    </row>
    <row r="325">
      <c r="A325" s="189"/>
      <c r="I325" s="144"/>
    </row>
    <row r="326">
      <c r="A326" s="189"/>
      <c r="I326" s="144"/>
    </row>
    <row r="327">
      <c r="A327" s="189"/>
      <c r="I327" s="144"/>
    </row>
    <row r="328">
      <c r="A328" s="189"/>
      <c r="I328" s="144"/>
    </row>
    <row r="329">
      <c r="A329" s="189"/>
      <c r="I329" s="144"/>
    </row>
    <row r="330">
      <c r="A330" s="189"/>
      <c r="I330" s="144"/>
    </row>
    <row r="331">
      <c r="A331" s="189"/>
      <c r="I331" s="144"/>
    </row>
    <row r="332">
      <c r="A332" s="189"/>
      <c r="I332" s="144"/>
    </row>
    <row r="333">
      <c r="A333" s="189"/>
      <c r="I333" s="144"/>
    </row>
    <row r="334">
      <c r="A334" s="189"/>
      <c r="I334" s="144"/>
    </row>
    <row r="335">
      <c r="A335" s="189"/>
      <c r="I335" s="144"/>
    </row>
    <row r="336">
      <c r="A336" s="189"/>
      <c r="I336" s="144"/>
    </row>
    <row r="337">
      <c r="A337" s="189"/>
      <c r="I337" s="144"/>
    </row>
    <row r="338">
      <c r="A338" s="189"/>
      <c r="I338" s="144"/>
    </row>
    <row r="339">
      <c r="A339" s="189"/>
      <c r="I339" s="144"/>
    </row>
    <row r="340">
      <c r="A340" s="189"/>
      <c r="I340" s="144"/>
    </row>
    <row r="341">
      <c r="A341" s="189"/>
      <c r="I341" s="144"/>
    </row>
    <row r="342">
      <c r="A342" s="189"/>
      <c r="I342" s="144"/>
    </row>
    <row r="343">
      <c r="A343" s="189"/>
      <c r="I343" s="144"/>
    </row>
    <row r="344">
      <c r="A344" s="189"/>
      <c r="I344" s="144"/>
    </row>
    <row r="345">
      <c r="A345" s="189"/>
      <c r="I345" s="144"/>
    </row>
    <row r="346">
      <c r="A346" s="189"/>
      <c r="I346" s="144"/>
    </row>
    <row r="347">
      <c r="A347" s="189"/>
      <c r="I347" s="144"/>
    </row>
    <row r="348">
      <c r="A348" s="189"/>
      <c r="I348" s="144"/>
    </row>
    <row r="349">
      <c r="A349" s="189"/>
      <c r="I349" s="144"/>
    </row>
    <row r="350">
      <c r="A350" s="189"/>
      <c r="I350" s="144"/>
    </row>
    <row r="351">
      <c r="A351" s="189"/>
      <c r="I351" s="144"/>
    </row>
    <row r="352">
      <c r="A352" s="189"/>
      <c r="I352" s="144"/>
    </row>
    <row r="353">
      <c r="A353" s="189"/>
      <c r="I353" s="144"/>
    </row>
    <row r="354">
      <c r="A354" s="189"/>
      <c r="I354" s="144"/>
    </row>
    <row r="355">
      <c r="A355" s="189"/>
      <c r="I355" s="144"/>
    </row>
    <row r="356">
      <c r="A356" s="189"/>
      <c r="I356" s="144"/>
    </row>
    <row r="357">
      <c r="A357" s="189"/>
      <c r="I357" s="144"/>
    </row>
    <row r="358">
      <c r="A358" s="189"/>
      <c r="I358" s="144"/>
    </row>
    <row r="359">
      <c r="A359" s="189"/>
      <c r="I359" s="144"/>
    </row>
    <row r="360">
      <c r="A360" s="189"/>
      <c r="I360" s="144"/>
    </row>
    <row r="361">
      <c r="A361" s="189"/>
      <c r="I361" s="144"/>
    </row>
    <row r="362">
      <c r="A362" s="189"/>
      <c r="I362" s="144"/>
    </row>
    <row r="363">
      <c r="A363" s="189"/>
      <c r="I363" s="144"/>
    </row>
    <row r="364">
      <c r="A364" s="189"/>
      <c r="I364" s="144"/>
    </row>
    <row r="365">
      <c r="A365" s="189"/>
      <c r="I365" s="144"/>
    </row>
    <row r="366">
      <c r="A366" s="189"/>
      <c r="I366" s="144"/>
    </row>
    <row r="367">
      <c r="A367" s="189"/>
      <c r="I367" s="144"/>
    </row>
    <row r="368">
      <c r="A368" s="189"/>
      <c r="I368" s="144"/>
    </row>
    <row r="369">
      <c r="A369" s="189"/>
      <c r="I369" s="144"/>
    </row>
    <row r="370">
      <c r="A370" s="189"/>
      <c r="I370" s="144"/>
    </row>
    <row r="371">
      <c r="A371" s="189"/>
      <c r="I371" s="144"/>
    </row>
    <row r="372">
      <c r="A372" s="189"/>
      <c r="I372" s="144"/>
    </row>
    <row r="373">
      <c r="A373" s="189"/>
      <c r="I373" s="144"/>
    </row>
    <row r="374">
      <c r="A374" s="189"/>
      <c r="I374" s="144"/>
    </row>
    <row r="375">
      <c r="A375" s="189"/>
      <c r="I375" s="144"/>
    </row>
    <row r="376">
      <c r="A376" s="189"/>
      <c r="I376" s="144"/>
    </row>
    <row r="377">
      <c r="A377" s="189"/>
      <c r="I377" s="144"/>
    </row>
    <row r="378">
      <c r="A378" s="189"/>
      <c r="I378" s="144"/>
    </row>
    <row r="379">
      <c r="A379" s="189"/>
      <c r="I379" s="144"/>
    </row>
    <row r="380">
      <c r="A380" s="189"/>
      <c r="I380" s="144"/>
    </row>
    <row r="381">
      <c r="A381" s="189"/>
      <c r="I381" s="144"/>
    </row>
    <row r="382">
      <c r="A382" s="189"/>
      <c r="I382" s="144"/>
    </row>
    <row r="383">
      <c r="A383" s="189"/>
      <c r="I383" s="144"/>
    </row>
    <row r="384">
      <c r="A384" s="189"/>
      <c r="I384" s="144"/>
    </row>
    <row r="385">
      <c r="A385" s="189"/>
      <c r="I385" s="144"/>
    </row>
    <row r="386">
      <c r="A386" s="189"/>
      <c r="I386" s="144"/>
    </row>
    <row r="387">
      <c r="A387" s="189"/>
      <c r="I387" s="144"/>
    </row>
    <row r="388">
      <c r="A388" s="189"/>
      <c r="I388" s="144"/>
    </row>
    <row r="389">
      <c r="A389" s="189"/>
      <c r="I389" s="144"/>
    </row>
    <row r="390">
      <c r="A390" s="189"/>
      <c r="I390" s="144"/>
    </row>
    <row r="391">
      <c r="A391" s="189"/>
      <c r="I391" s="144"/>
    </row>
    <row r="392">
      <c r="A392" s="189"/>
      <c r="I392" s="144"/>
    </row>
    <row r="393">
      <c r="A393" s="189"/>
      <c r="I393" s="144"/>
    </row>
    <row r="394">
      <c r="A394" s="189"/>
      <c r="I394" s="144"/>
    </row>
    <row r="395">
      <c r="A395" s="189"/>
      <c r="I395" s="144"/>
    </row>
    <row r="396">
      <c r="A396" s="189"/>
      <c r="I396" s="144"/>
    </row>
    <row r="397">
      <c r="A397" s="189"/>
      <c r="I397" s="144"/>
    </row>
    <row r="398">
      <c r="A398" s="189"/>
      <c r="I398" s="144"/>
    </row>
    <row r="399">
      <c r="A399" s="189"/>
      <c r="I399" s="144"/>
    </row>
    <row r="400">
      <c r="A400" s="189"/>
      <c r="I400" s="144"/>
    </row>
    <row r="401">
      <c r="A401" s="189"/>
      <c r="I401" s="144"/>
    </row>
    <row r="402">
      <c r="A402" s="189"/>
      <c r="I402" s="144"/>
    </row>
    <row r="403">
      <c r="A403" s="189"/>
      <c r="I403" s="144"/>
    </row>
    <row r="404">
      <c r="A404" s="189"/>
      <c r="I404" s="144"/>
    </row>
    <row r="405">
      <c r="A405" s="189"/>
      <c r="I405" s="144"/>
    </row>
    <row r="406">
      <c r="A406" s="189"/>
      <c r="I406" s="144"/>
    </row>
    <row r="407">
      <c r="A407" s="189"/>
      <c r="I407" s="144"/>
    </row>
    <row r="408">
      <c r="A408" s="189"/>
      <c r="I408" s="144"/>
    </row>
    <row r="409">
      <c r="A409" s="189"/>
      <c r="I409" s="144"/>
    </row>
    <row r="410">
      <c r="A410" s="189"/>
      <c r="I410" s="144"/>
    </row>
    <row r="411">
      <c r="A411" s="189"/>
      <c r="I411" s="144"/>
    </row>
    <row r="412">
      <c r="A412" s="189"/>
      <c r="I412" s="144"/>
    </row>
    <row r="413">
      <c r="A413" s="189"/>
      <c r="I413" s="144"/>
    </row>
    <row r="414">
      <c r="A414" s="189"/>
      <c r="I414" s="144"/>
    </row>
    <row r="415">
      <c r="A415" s="189"/>
      <c r="I415" s="144"/>
    </row>
    <row r="416">
      <c r="A416" s="189"/>
      <c r="I416" s="144"/>
    </row>
    <row r="417">
      <c r="A417" s="189"/>
      <c r="I417" s="144"/>
    </row>
    <row r="418">
      <c r="A418" s="189"/>
      <c r="I418" s="144"/>
    </row>
    <row r="419">
      <c r="A419" s="189"/>
      <c r="I419" s="144"/>
    </row>
    <row r="420">
      <c r="A420" s="189"/>
      <c r="I420" s="144"/>
    </row>
    <row r="421">
      <c r="A421" s="189"/>
      <c r="I421" s="144"/>
    </row>
    <row r="422">
      <c r="A422" s="189"/>
      <c r="I422" s="144"/>
    </row>
    <row r="423">
      <c r="A423" s="189"/>
      <c r="I423" s="144"/>
    </row>
    <row r="424">
      <c r="A424" s="189"/>
      <c r="I424" s="144"/>
    </row>
    <row r="425">
      <c r="A425" s="189"/>
      <c r="I425" s="144"/>
    </row>
    <row r="426">
      <c r="A426" s="189"/>
      <c r="I426" s="144"/>
    </row>
    <row r="427">
      <c r="A427" s="189"/>
      <c r="I427" s="144"/>
    </row>
    <row r="428">
      <c r="A428" s="189"/>
      <c r="I428" s="144"/>
    </row>
    <row r="429">
      <c r="A429" s="189"/>
      <c r="I429" s="144"/>
    </row>
    <row r="430">
      <c r="A430" s="189"/>
      <c r="I430" s="144"/>
    </row>
    <row r="431">
      <c r="A431" s="189"/>
      <c r="I431" s="144"/>
    </row>
    <row r="432">
      <c r="A432" s="189"/>
      <c r="I432" s="144"/>
    </row>
    <row r="433">
      <c r="A433" s="189"/>
      <c r="I433" s="144"/>
    </row>
    <row r="434">
      <c r="A434" s="189"/>
      <c r="I434" s="144"/>
    </row>
    <row r="435">
      <c r="A435" s="189"/>
      <c r="I435" s="144"/>
    </row>
    <row r="436">
      <c r="A436" s="189"/>
      <c r="I436" s="144"/>
    </row>
    <row r="437">
      <c r="A437" s="189"/>
      <c r="I437" s="144"/>
    </row>
    <row r="438">
      <c r="A438" s="189"/>
      <c r="I438" s="144"/>
    </row>
    <row r="439">
      <c r="A439" s="189"/>
      <c r="I439" s="144"/>
    </row>
    <row r="440">
      <c r="A440" s="189"/>
      <c r="I440" s="144"/>
    </row>
    <row r="441">
      <c r="A441" s="189"/>
      <c r="I441" s="144"/>
    </row>
    <row r="442">
      <c r="A442" s="189"/>
      <c r="I442" s="144"/>
    </row>
    <row r="443">
      <c r="A443" s="189"/>
      <c r="I443" s="144"/>
    </row>
    <row r="444">
      <c r="A444" s="189"/>
      <c r="I444" s="144"/>
    </row>
    <row r="445">
      <c r="A445" s="189"/>
      <c r="I445" s="144"/>
    </row>
    <row r="446">
      <c r="A446" s="189"/>
      <c r="I446" s="144"/>
    </row>
    <row r="447">
      <c r="A447" s="189"/>
      <c r="I447" s="144"/>
    </row>
    <row r="448">
      <c r="A448" s="189"/>
      <c r="I448" s="144"/>
    </row>
    <row r="449">
      <c r="A449" s="189"/>
      <c r="I449" s="144"/>
    </row>
    <row r="450">
      <c r="A450" s="189"/>
      <c r="I450" s="144"/>
    </row>
    <row r="451">
      <c r="A451" s="189"/>
      <c r="I451" s="144"/>
    </row>
    <row r="452">
      <c r="A452" s="189"/>
      <c r="I452" s="144"/>
    </row>
    <row r="453">
      <c r="A453" s="189"/>
      <c r="I453" s="144"/>
    </row>
    <row r="454">
      <c r="A454" s="189"/>
      <c r="I454" s="144"/>
    </row>
    <row r="455">
      <c r="A455" s="189"/>
      <c r="I455" s="144"/>
    </row>
    <row r="456">
      <c r="A456" s="189"/>
      <c r="I456" s="144"/>
    </row>
    <row r="457">
      <c r="A457" s="189"/>
      <c r="I457" s="144"/>
    </row>
    <row r="458">
      <c r="A458" s="189"/>
      <c r="I458" s="144"/>
    </row>
    <row r="459">
      <c r="A459" s="189"/>
      <c r="I459" s="144"/>
    </row>
    <row r="460">
      <c r="A460" s="189"/>
      <c r="I460" s="144"/>
    </row>
    <row r="461">
      <c r="A461" s="189"/>
      <c r="I461" s="144"/>
    </row>
    <row r="462">
      <c r="A462" s="189"/>
      <c r="I462" s="144"/>
    </row>
    <row r="463">
      <c r="A463" s="189"/>
      <c r="I463" s="144"/>
    </row>
    <row r="464">
      <c r="A464" s="189"/>
      <c r="I464" s="144"/>
    </row>
    <row r="465">
      <c r="A465" s="189"/>
      <c r="I465" s="144"/>
    </row>
    <row r="466">
      <c r="A466" s="189"/>
      <c r="I466" s="144"/>
    </row>
    <row r="467">
      <c r="A467" s="189"/>
      <c r="I467" s="144"/>
    </row>
    <row r="468">
      <c r="A468" s="189"/>
      <c r="I468" s="144"/>
    </row>
    <row r="469">
      <c r="A469" s="189"/>
      <c r="I469" s="144"/>
    </row>
    <row r="470">
      <c r="A470" s="189"/>
      <c r="I470" s="144"/>
    </row>
    <row r="471">
      <c r="A471" s="189"/>
      <c r="I471" s="144"/>
    </row>
    <row r="472">
      <c r="A472" s="189"/>
      <c r="I472" s="144"/>
    </row>
    <row r="473">
      <c r="A473" s="189"/>
      <c r="I473" s="144"/>
    </row>
    <row r="474">
      <c r="A474" s="189"/>
      <c r="I474" s="144"/>
    </row>
    <row r="475">
      <c r="A475" s="189"/>
      <c r="I475" s="144"/>
    </row>
    <row r="476">
      <c r="A476" s="189"/>
      <c r="I476" s="144"/>
    </row>
    <row r="477">
      <c r="A477" s="189"/>
      <c r="I477" s="144"/>
    </row>
    <row r="478">
      <c r="A478" s="189"/>
      <c r="I478" s="144"/>
    </row>
    <row r="479">
      <c r="A479" s="189"/>
      <c r="I479" s="144"/>
    </row>
    <row r="480">
      <c r="A480" s="189"/>
      <c r="I480" s="144"/>
    </row>
    <row r="481">
      <c r="A481" s="189"/>
      <c r="I481" s="144"/>
    </row>
    <row r="482">
      <c r="A482" s="189"/>
      <c r="I482" s="144"/>
    </row>
    <row r="483">
      <c r="A483" s="189"/>
      <c r="I483" s="144"/>
    </row>
    <row r="484">
      <c r="A484" s="189"/>
      <c r="I484" s="144"/>
    </row>
    <row r="485">
      <c r="A485" s="189"/>
      <c r="I485" s="144"/>
    </row>
    <row r="486">
      <c r="A486" s="189"/>
      <c r="I486" s="144"/>
    </row>
    <row r="487">
      <c r="A487" s="189"/>
      <c r="I487" s="144"/>
    </row>
    <row r="488">
      <c r="A488" s="189"/>
      <c r="I488" s="144"/>
    </row>
    <row r="489">
      <c r="A489" s="189"/>
      <c r="I489" s="144"/>
    </row>
    <row r="490">
      <c r="A490" s="189"/>
      <c r="I490" s="144"/>
    </row>
    <row r="491">
      <c r="A491" s="189"/>
      <c r="I491" s="144"/>
    </row>
    <row r="492">
      <c r="A492" s="189"/>
      <c r="I492" s="144"/>
    </row>
    <row r="493">
      <c r="A493" s="189"/>
      <c r="I493" s="144"/>
    </row>
    <row r="494">
      <c r="A494" s="189"/>
      <c r="I494" s="144"/>
    </row>
    <row r="495">
      <c r="A495" s="189"/>
      <c r="I495" s="144"/>
    </row>
    <row r="496">
      <c r="A496" s="189"/>
      <c r="I496" s="144"/>
    </row>
    <row r="497">
      <c r="A497" s="189"/>
      <c r="I497" s="144"/>
    </row>
    <row r="498">
      <c r="A498" s="189"/>
      <c r="I498" s="144"/>
    </row>
    <row r="499">
      <c r="A499" s="189"/>
      <c r="I499" s="144"/>
    </row>
    <row r="500">
      <c r="A500" s="189"/>
      <c r="I500" s="144"/>
    </row>
    <row r="501">
      <c r="A501" s="189"/>
      <c r="I501" s="144"/>
    </row>
    <row r="502">
      <c r="A502" s="189"/>
      <c r="I502" s="144"/>
    </row>
    <row r="503">
      <c r="A503" s="189"/>
      <c r="I503" s="144"/>
    </row>
    <row r="504">
      <c r="A504" s="189"/>
      <c r="I504" s="144"/>
    </row>
    <row r="505">
      <c r="A505" s="189"/>
      <c r="I505" s="144"/>
    </row>
    <row r="506">
      <c r="A506" s="189"/>
      <c r="I506" s="144"/>
    </row>
    <row r="507">
      <c r="A507" s="189"/>
      <c r="I507" s="144"/>
    </row>
    <row r="508">
      <c r="A508" s="189"/>
      <c r="I508" s="144"/>
    </row>
    <row r="509">
      <c r="A509" s="189"/>
      <c r="I509" s="144"/>
    </row>
    <row r="510">
      <c r="A510" s="189"/>
      <c r="I510" s="144"/>
    </row>
    <row r="511">
      <c r="A511" s="189"/>
      <c r="I511" s="144"/>
    </row>
    <row r="512">
      <c r="A512" s="189"/>
      <c r="I512" s="144"/>
    </row>
    <row r="513">
      <c r="A513" s="189"/>
      <c r="I513" s="144"/>
    </row>
    <row r="514">
      <c r="A514" s="189"/>
      <c r="I514" s="144"/>
    </row>
    <row r="515">
      <c r="A515" s="189"/>
      <c r="I515" s="144"/>
    </row>
    <row r="516">
      <c r="A516" s="189"/>
      <c r="I516" s="144"/>
    </row>
    <row r="517">
      <c r="A517" s="189"/>
      <c r="I517" s="144"/>
    </row>
    <row r="518">
      <c r="A518" s="189"/>
      <c r="I518" s="144"/>
    </row>
    <row r="519">
      <c r="A519" s="189"/>
      <c r="I519" s="144"/>
    </row>
    <row r="520">
      <c r="A520" s="189"/>
      <c r="I520" s="144"/>
    </row>
    <row r="521">
      <c r="A521" s="189"/>
      <c r="I521" s="144"/>
    </row>
    <row r="522">
      <c r="A522" s="189"/>
      <c r="I522" s="144"/>
    </row>
    <row r="523">
      <c r="A523" s="189"/>
      <c r="I523" s="144"/>
    </row>
    <row r="524">
      <c r="A524" s="189"/>
      <c r="I524" s="144"/>
    </row>
    <row r="525">
      <c r="A525" s="189"/>
      <c r="I525" s="144"/>
    </row>
    <row r="526">
      <c r="A526" s="189"/>
      <c r="I526" s="144"/>
    </row>
    <row r="527">
      <c r="A527" s="189"/>
      <c r="I527" s="144"/>
    </row>
    <row r="528">
      <c r="A528" s="189"/>
      <c r="I528" s="144"/>
    </row>
    <row r="529">
      <c r="A529" s="189"/>
      <c r="I529" s="144"/>
    </row>
    <row r="530">
      <c r="A530" s="189"/>
      <c r="I530" s="144"/>
    </row>
    <row r="531">
      <c r="A531" s="189"/>
      <c r="I531" s="144"/>
    </row>
    <row r="532">
      <c r="A532" s="189"/>
      <c r="I532" s="144"/>
    </row>
    <row r="533">
      <c r="A533" s="189"/>
      <c r="I533" s="144"/>
    </row>
    <row r="534">
      <c r="A534" s="189"/>
      <c r="I534" s="144"/>
    </row>
    <row r="535">
      <c r="A535" s="189"/>
      <c r="I535" s="144"/>
    </row>
    <row r="536">
      <c r="A536" s="189"/>
      <c r="I536" s="144"/>
    </row>
    <row r="537">
      <c r="A537" s="189"/>
      <c r="I537" s="144"/>
    </row>
    <row r="538">
      <c r="A538" s="189"/>
      <c r="I538" s="144"/>
    </row>
    <row r="539">
      <c r="A539" s="189"/>
      <c r="I539" s="144"/>
    </row>
    <row r="540">
      <c r="A540" s="189"/>
      <c r="I540" s="144"/>
    </row>
    <row r="541">
      <c r="A541" s="189"/>
      <c r="I541" s="144"/>
    </row>
    <row r="542">
      <c r="A542" s="189"/>
      <c r="I542" s="144"/>
    </row>
    <row r="543">
      <c r="A543" s="189"/>
      <c r="I543" s="144"/>
    </row>
    <row r="544">
      <c r="A544" s="189"/>
      <c r="I544" s="144"/>
    </row>
    <row r="545">
      <c r="A545" s="189"/>
      <c r="I545" s="144"/>
    </row>
    <row r="546">
      <c r="A546" s="189"/>
      <c r="I546" s="144"/>
    </row>
    <row r="547">
      <c r="A547" s="189"/>
      <c r="I547" s="144"/>
    </row>
    <row r="548">
      <c r="A548" s="189"/>
      <c r="I548" s="144"/>
    </row>
    <row r="549">
      <c r="A549" s="189"/>
      <c r="I549" s="144"/>
    </row>
    <row r="550">
      <c r="A550" s="189"/>
      <c r="I550" s="144"/>
    </row>
    <row r="551">
      <c r="A551" s="189"/>
      <c r="I551" s="144"/>
    </row>
    <row r="552">
      <c r="A552" s="189"/>
      <c r="I552" s="144"/>
    </row>
    <row r="553">
      <c r="A553" s="189"/>
      <c r="I553" s="144"/>
    </row>
    <row r="554">
      <c r="A554" s="189"/>
      <c r="I554" s="144"/>
    </row>
    <row r="555">
      <c r="A555" s="189"/>
      <c r="I555" s="144"/>
    </row>
    <row r="556">
      <c r="A556" s="189"/>
      <c r="I556" s="144"/>
    </row>
    <row r="557">
      <c r="A557" s="189"/>
      <c r="I557" s="144"/>
    </row>
    <row r="558">
      <c r="A558" s="189"/>
      <c r="I558" s="144"/>
    </row>
    <row r="559">
      <c r="A559" s="189"/>
      <c r="I559" s="144"/>
    </row>
    <row r="560">
      <c r="A560" s="189"/>
      <c r="I560" s="144"/>
    </row>
    <row r="561">
      <c r="A561" s="189"/>
      <c r="I561" s="144"/>
    </row>
    <row r="562">
      <c r="A562" s="189"/>
      <c r="I562" s="144"/>
    </row>
    <row r="563">
      <c r="A563" s="189"/>
      <c r="I563" s="144"/>
    </row>
    <row r="564">
      <c r="A564" s="189"/>
      <c r="I564" s="144"/>
    </row>
    <row r="565">
      <c r="A565" s="189"/>
      <c r="I565" s="144"/>
    </row>
    <row r="566">
      <c r="A566" s="189"/>
      <c r="I566" s="144"/>
    </row>
    <row r="567">
      <c r="A567" s="189"/>
      <c r="I567" s="144"/>
    </row>
    <row r="568">
      <c r="A568" s="189"/>
      <c r="I568" s="144"/>
    </row>
    <row r="569">
      <c r="A569" s="189"/>
      <c r="I569" s="144"/>
    </row>
    <row r="570">
      <c r="A570" s="189"/>
      <c r="I570" s="144"/>
    </row>
    <row r="571">
      <c r="A571" s="189"/>
      <c r="I571" s="144"/>
    </row>
    <row r="572">
      <c r="A572" s="189"/>
      <c r="I572" s="144"/>
    </row>
    <row r="573">
      <c r="A573" s="189"/>
      <c r="I573" s="144"/>
    </row>
    <row r="574">
      <c r="A574" s="189"/>
      <c r="I574" s="144"/>
    </row>
    <row r="575">
      <c r="A575" s="189"/>
      <c r="I575" s="144"/>
    </row>
    <row r="576">
      <c r="A576" s="189"/>
      <c r="I576" s="144"/>
    </row>
    <row r="577">
      <c r="A577" s="189"/>
      <c r="I577" s="144"/>
    </row>
    <row r="578">
      <c r="A578" s="189"/>
      <c r="I578" s="144"/>
    </row>
    <row r="579">
      <c r="A579" s="189"/>
      <c r="I579" s="144"/>
    </row>
    <row r="580">
      <c r="A580" s="189"/>
      <c r="I580" s="144"/>
    </row>
    <row r="581">
      <c r="A581" s="189"/>
      <c r="I581" s="144"/>
    </row>
    <row r="582">
      <c r="A582" s="189"/>
      <c r="I582" s="144"/>
    </row>
    <row r="583">
      <c r="A583" s="189"/>
      <c r="I583" s="144"/>
    </row>
    <row r="584">
      <c r="A584" s="189"/>
      <c r="I584" s="144"/>
    </row>
    <row r="585">
      <c r="A585" s="189"/>
      <c r="I585" s="144"/>
    </row>
    <row r="586">
      <c r="A586" s="189"/>
      <c r="I586" s="144"/>
    </row>
    <row r="587">
      <c r="A587" s="189"/>
      <c r="I587" s="144"/>
    </row>
    <row r="588">
      <c r="A588" s="189"/>
      <c r="I588" s="144"/>
    </row>
    <row r="589">
      <c r="A589" s="189"/>
      <c r="I589" s="144"/>
    </row>
    <row r="590">
      <c r="A590" s="189"/>
      <c r="I590" s="144"/>
    </row>
    <row r="591">
      <c r="A591" s="189"/>
      <c r="I591" s="144"/>
    </row>
    <row r="592">
      <c r="A592" s="189"/>
      <c r="I592" s="144"/>
    </row>
    <row r="593">
      <c r="A593" s="189"/>
      <c r="I593" s="144"/>
    </row>
    <row r="594">
      <c r="A594" s="189"/>
      <c r="I594" s="144"/>
    </row>
    <row r="595">
      <c r="A595" s="189"/>
      <c r="I595" s="144"/>
    </row>
    <row r="596">
      <c r="A596" s="189"/>
      <c r="I596" s="144"/>
    </row>
    <row r="597">
      <c r="A597" s="189"/>
      <c r="I597" s="144"/>
    </row>
    <row r="598">
      <c r="A598" s="189"/>
      <c r="I598" s="144"/>
    </row>
    <row r="599">
      <c r="A599" s="189"/>
      <c r="I599" s="144"/>
    </row>
    <row r="600">
      <c r="A600" s="189"/>
      <c r="I600" s="144"/>
    </row>
    <row r="601">
      <c r="A601" s="189"/>
      <c r="I601" s="144"/>
    </row>
    <row r="602">
      <c r="A602" s="189"/>
      <c r="I602" s="144"/>
    </row>
    <row r="603">
      <c r="A603" s="189"/>
      <c r="I603" s="144"/>
    </row>
    <row r="604">
      <c r="A604" s="189"/>
      <c r="I604" s="144"/>
    </row>
    <row r="605">
      <c r="A605" s="189"/>
      <c r="I605" s="144"/>
    </row>
    <row r="606">
      <c r="A606" s="189"/>
      <c r="I606" s="144"/>
    </row>
    <row r="607">
      <c r="A607" s="189"/>
      <c r="I607" s="144"/>
    </row>
    <row r="608">
      <c r="A608" s="189"/>
      <c r="I608" s="144"/>
    </row>
    <row r="609">
      <c r="A609" s="189"/>
      <c r="I609" s="144"/>
    </row>
    <row r="610">
      <c r="A610" s="189"/>
      <c r="I610" s="144"/>
    </row>
    <row r="611">
      <c r="A611" s="189"/>
      <c r="I611" s="144"/>
    </row>
    <row r="612">
      <c r="A612" s="189"/>
      <c r="I612" s="144"/>
    </row>
    <row r="613">
      <c r="A613" s="189"/>
      <c r="I613" s="144"/>
    </row>
    <row r="614">
      <c r="A614" s="189"/>
      <c r="I614" s="144"/>
    </row>
    <row r="615">
      <c r="A615" s="189"/>
      <c r="I615" s="144"/>
    </row>
    <row r="616">
      <c r="A616" s="189"/>
      <c r="I616" s="144"/>
    </row>
    <row r="617">
      <c r="A617" s="189"/>
      <c r="I617" s="144"/>
    </row>
    <row r="618">
      <c r="A618" s="189"/>
      <c r="I618" s="144"/>
    </row>
    <row r="619">
      <c r="A619" s="189"/>
      <c r="I619" s="144"/>
    </row>
    <row r="620">
      <c r="A620" s="189"/>
      <c r="I620" s="144"/>
    </row>
    <row r="621">
      <c r="A621" s="189"/>
      <c r="I621" s="144"/>
    </row>
    <row r="622">
      <c r="A622" s="189"/>
      <c r="I622" s="144"/>
    </row>
    <row r="623">
      <c r="A623" s="189"/>
      <c r="I623" s="144"/>
    </row>
    <row r="624">
      <c r="A624" s="189"/>
      <c r="I624" s="144"/>
    </row>
    <row r="625">
      <c r="A625" s="189"/>
      <c r="I625" s="144"/>
    </row>
    <row r="626">
      <c r="A626" s="189"/>
      <c r="I626" s="144"/>
    </row>
    <row r="627">
      <c r="A627" s="189"/>
      <c r="I627" s="144"/>
    </row>
    <row r="628">
      <c r="A628" s="189"/>
      <c r="I628" s="144"/>
    </row>
    <row r="629">
      <c r="A629" s="189"/>
      <c r="I629" s="144"/>
    </row>
    <row r="630">
      <c r="A630" s="189"/>
      <c r="I630" s="144"/>
    </row>
    <row r="631">
      <c r="A631" s="189"/>
      <c r="I631" s="144"/>
    </row>
    <row r="632">
      <c r="A632" s="189"/>
      <c r="I632" s="144"/>
    </row>
    <row r="633">
      <c r="A633" s="189"/>
      <c r="I633" s="144"/>
    </row>
    <row r="634">
      <c r="A634" s="189"/>
      <c r="I634" s="144"/>
    </row>
    <row r="635">
      <c r="A635" s="189"/>
      <c r="I635" s="144"/>
    </row>
    <row r="636">
      <c r="A636" s="189"/>
      <c r="I636" s="144"/>
    </row>
    <row r="637">
      <c r="A637" s="189"/>
      <c r="I637" s="144"/>
    </row>
    <row r="638">
      <c r="A638" s="189"/>
      <c r="I638" s="144"/>
    </row>
    <row r="639">
      <c r="A639" s="189"/>
      <c r="I639" s="144"/>
    </row>
    <row r="640">
      <c r="A640" s="189"/>
      <c r="I640" s="144"/>
    </row>
    <row r="641">
      <c r="A641" s="189"/>
      <c r="I641" s="144"/>
    </row>
    <row r="642">
      <c r="A642" s="189"/>
      <c r="I642" s="144"/>
    </row>
    <row r="643">
      <c r="A643" s="189"/>
      <c r="I643" s="144"/>
    </row>
    <row r="644">
      <c r="A644" s="189"/>
      <c r="I644" s="144"/>
    </row>
    <row r="645">
      <c r="A645" s="189"/>
      <c r="I645" s="144"/>
    </row>
    <row r="646">
      <c r="A646" s="189"/>
      <c r="I646" s="144"/>
    </row>
    <row r="647">
      <c r="A647" s="189"/>
      <c r="I647" s="144"/>
    </row>
    <row r="648">
      <c r="A648" s="189"/>
      <c r="I648" s="144"/>
    </row>
    <row r="649">
      <c r="A649" s="189"/>
      <c r="I649" s="144"/>
    </row>
    <row r="650">
      <c r="A650" s="189"/>
      <c r="I650" s="144"/>
    </row>
    <row r="651">
      <c r="A651" s="189"/>
      <c r="I651" s="144"/>
    </row>
    <row r="652">
      <c r="A652" s="189"/>
      <c r="I652" s="144"/>
    </row>
    <row r="653">
      <c r="A653" s="189"/>
      <c r="I653" s="144"/>
    </row>
    <row r="654">
      <c r="A654" s="189"/>
      <c r="I654" s="144"/>
    </row>
    <row r="655">
      <c r="A655" s="189"/>
      <c r="I655" s="144"/>
    </row>
    <row r="656">
      <c r="A656" s="189"/>
      <c r="I656" s="144"/>
    </row>
    <row r="657">
      <c r="A657" s="189"/>
      <c r="I657" s="144"/>
    </row>
    <row r="658">
      <c r="A658" s="189"/>
      <c r="I658" s="144"/>
    </row>
    <row r="659">
      <c r="A659" s="189"/>
      <c r="I659" s="144"/>
    </row>
    <row r="660">
      <c r="A660" s="189"/>
      <c r="I660" s="144"/>
    </row>
    <row r="661">
      <c r="A661" s="189"/>
      <c r="I661" s="144"/>
    </row>
    <row r="662">
      <c r="A662" s="189"/>
      <c r="I662" s="144"/>
    </row>
    <row r="663">
      <c r="A663" s="189"/>
      <c r="I663" s="144"/>
    </row>
    <row r="664">
      <c r="A664" s="189"/>
      <c r="I664" s="144"/>
    </row>
    <row r="665">
      <c r="A665" s="189"/>
      <c r="I665" s="144"/>
    </row>
    <row r="666">
      <c r="A666" s="189"/>
      <c r="I666" s="144"/>
    </row>
    <row r="667">
      <c r="A667" s="189"/>
      <c r="I667" s="144"/>
    </row>
    <row r="668">
      <c r="A668" s="189"/>
      <c r="I668" s="144"/>
    </row>
    <row r="669">
      <c r="A669" s="189"/>
      <c r="I669" s="144"/>
    </row>
    <row r="670">
      <c r="A670" s="189"/>
      <c r="I670" s="144"/>
    </row>
    <row r="671">
      <c r="A671" s="189"/>
      <c r="I671" s="144"/>
    </row>
    <row r="672">
      <c r="A672" s="189"/>
      <c r="I672" s="144"/>
    </row>
    <row r="673">
      <c r="A673" s="189"/>
      <c r="I673" s="144"/>
    </row>
    <row r="674">
      <c r="A674" s="189"/>
      <c r="I674" s="144"/>
    </row>
    <row r="675">
      <c r="A675" s="189"/>
      <c r="I675" s="144"/>
    </row>
    <row r="676">
      <c r="A676" s="189"/>
      <c r="I676" s="144"/>
    </row>
    <row r="677">
      <c r="A677" s="189"/>
      <c r="I677" s="144"/>
    </row>
    <row r="678">
      <c r="A678" s="189"/>
      <c r="I678" s="144"/>
    </row>
    <row r="679">
      <c r="A679" s="189"/>
      <c r="I679" s="144"/>
    </row>
    <row r="680">
      <c r="A680" s="189"/>
      <c r="I680" s="144"/>
    </row>
    <row r="681">
      <c r="A681" s="189"/>
      <c r="I681" s="144"/>
    </row>
    <row r="682">
      <c r="A682" s="189"/>
      <c r="I682" s="144"/>
    </row>
    <row r="683">
      <c r="A683" s="189"/>
      <c r="I683" s="144"/>
    </row>
    <row r="684">
      <c r="A684" s="189"/>
      <c r="I684" s="144"/>
    </row>
    <row r="685">
      <c r="A685" s="189"/>
      <c r="I685" s="144"/>
    </row>
    <row r="686">
      <c r="A686" s="189"/>
      <c r="I686" s="144"/>
    </row>
    <row r="687">
      <c r="A687" s="189"/>
      <c r="I687" s="144"/>
    </row>
    <row r="688">
      <c r="A688" s="189"/>
      <c r="I688" s="144"/>
    </row>
    <row r="689">
      <c r="A689" s="189"/>
      <c r="I689" s="144"/>
    </row>
    <row r="690">
      <c r="A690" s="189"/>
      <c r="I690" s="144"/>
    </row>
    <row r="691">
      <c r="A691" s="189"/>
      <c r="I691" s="144"/>
    </row>
    <row r="692">
      <c r="A692" s="189"/>
      <c r="I692" s="144"/>
    </row>
    <row r="693">
      <c r="A693" s="189"/>
      <c r="I693" s="144"/>
    </row>
    <row r="694">
      <c r="A694" s="189"/>
      <c r="I694" s="144"/>
    </row>
    <row r="695">
      <c r="A695" s="189"/>
      <c r="I695" s="144"/>
    </row>
    <row r="696">
      <c r="A696" s="189"/>
      <c r="I696" s="144"/>
    </row>
    <row r="697">
      <c r="A697" s="189"/>
      <c r="I697" s="144"/>
    </row>
    <row r="698">
      <c r="A698" s="189"/>
      <c r="I698" s="144"/>
    </row>
    <row r="699">
      <c r="A699" s="189"/>
      <c r="I699" s="144"/>
    </row>
    <row r="700">
      <c r="A700" s="189"/>
      <c r="I700" s="144"/>
    </row>
    <row r="701">
      <c r="A701" s="189"/>
      <c r="I701" s="144"/>
    </row>
    <row r="702">
      <c r="A702" s="189"/>
      <c r="I702" s="144"/>
    </row>
    <row r="703">
      <c r="A703" s="189"/>
      <c r="I703" s="144"/>
    </row>
    <row r="704">
      <c r="A704" s="189"/>
      <c r="I704" s="144"/>
    </row>
    <row r="705">
      <c r="A705" s="189"/>
      <c r="I705" s="144"/>
    </row>
    <row r="706">
      <c r="A706" s="189"/>
      <c r="I706" s="144"/>
    </row>
    <row r="707">
      <c r="A707" s="189"/>
      <c r="I707" s="144"/>
    </row>
    <row r="708">
      <c r="A708" s="189"/>
      <c r="I708" s="144"/>
    </row>
    <row r="709">
      <c r="A709" s="189"/>
      <c r="I709" s="144"/>
    </row>
    <row r="710">
      <c r="A710" s="189"/>
      <c r="I710" s="144"/>
    </row>
    <row r="711">
      <c r="A711" s="189"/>
      <c r="I711" s="144"/>
    </row>
    <row r="712">
      <c r="A712" s="189"/>
      <c r="I712" s="144"/>
    </row>
    <row r="713">
      <c r="A713" s="189"/>
      <c r="I713" s="144"/>
    </row>
    <row r="714">
      <c r="A714" s="189"/>
      <c r="I714" s="144"/>
    </row>
    <row r="715">
      <c r="A715" s="189"/>
      <c r="I715" s="144"/>
    </row>
    <row r="716">
      <c r="A716" s="189"/>
      <c r="I716" s="144"/>
    </row>
    <row r="717">
      <c r="A717" s="189"/>
      <c r="I717" s="144"/>
    </row>
    <row r="718">
      <c r="A718" s="189"/>
      <c r="I718" s="144"/>
    </row>
    <row r="719">
      <c r="A719" s="189"/>
      <c r="I719" s="144"/>
    </row>
    <row r="720">
      <c r="A720" s="189"/>
      <c r="I720" s="144"/>
    </row>
    <row r="721">
      <c r="A721" s="189"/>
      <c r="I721" s="144"/>
    </row>
    <row r="722">
      <c r="A722" s="189"/>
      <c r="I722" s="144"/>
    </row>
    <row r="723">
      <c r="A723" s="189"/>
      <c r="I723" s="144"/>
    </row>
    <row r="724">
      <c r="A724" s="189"/>
      <c r="I724" s="144"/>
    </row>
    <row r="725">
      <c r="A725" s="189"/>
      <c r="I725" s="144"/>
    </row>
    <row r="726">
      <c r="A726" s="189"/>
      <c r="I726" s="144"/>
    </row>
    <row r="727">
      <c r="A727" s="189"/>
      <c r="I727" s="144"/>
    </row>
    <row r="728">
      <c r="A728" s="189"/>
      <c r="I728" s="144"/>
    </row>
    <row r="729">
      <c r="A729" s="189"/>
      <c r="I729" s="144"/>
    </row>
    <row r="730">
      <c r="A730" s="189"/>
      <c r="I730" s="144"/>
    </row>
    <row r="731">
      <c r="A731" s="189"/>
      <c r="I731" s="144"/>
    </row>
    <row r="732">
      <c r="A732" s="189"/>
      <c r="I732" s="144"/>
    </row>
    <row r="733">
      <c r="A733" s="189"/>
      <c r="I733" s="144"/>
    </row>
    <row r="734">
      <c r="A734" s="189"/>
      <c r="I734" s="144"/>
    </row>
    <row r="735">
      <c r="A735" s="189"/>
      <c r="I735" s="144"/>
    </row>
    <row r="736">
      <c r="A736" s="189"/>
      <c r="I736" s="144"/>
    </row>
    <row r="737">
      <c r="A737" s="189"/>
      <c r="I737" s="144"/>
    </row>
    <row r="738">
      <c r="A738" s="189"/>
      <c r="I738" s="144"/>
    </row>
    <row r="739">
      <c r="A739" s="189"/>
      <c r="I739" s="144"/>
    </row>
    <row r="740">
      <c r="A740" s="189"/>
      <c r="I740" s="144"/>
    </row>
    <row r="741">
      <c r="A741" s="189"/>
      <c r="I741" s="144"/>
    </row>
    <row r="742">
      <c r="A742" s="189"/>
      <c r="I742" s="144"/>
    </row>
    <row r="743">
      <c r="A743" s="189"/>
      <c r="I743" s="144"/>
    </row>
    <row r="744">
      <c r="A744" s="189"/>
      <c r="I744" s="144"/>
    </row>
    <row r="745">
      <c r="A745" s="189"/>
      <c r="I745" s="144"/>
    </row>
    <row r="746">
      <c r="A746" s="189"/>
      <c r="I746" s="144"/>
    </row>
    <row r="747">
      <c r="A747" s="189"/>
      <c r="I747" s="144"/>
    </row>
    <row r="748">
      <c r="A748" s="189"/>
      <c r="I748" s="144"/>
    </row>
    <row r="749">
      <c r="A749" s="189"/>
      <c r="I749" s="144"/>
    </row>
    <row r="750">
      <c r="A750" s="189"/>
      <c r="I750" s="144"/>
    </row>
    <row r="751">
      <c r="A751" s="189"/>
      <c r="I751" s="144"/>
    </row>
    <row r="752">
      <c r="A752" s="189"/>
      <c r="I752" s="144"/>
    </row>
    <row r="753">
      <c r="A753" s="189"/>
      <c r="I753" s="144"/>
    </row>
    <row r="754">
      <c r="A754" s="189"/>
      <c r="I754" s="144"/>
    </row>
    <row r="755">
      <c r="A755" s="189"/>
      <c r="I755" s="144"/>
    </row>
    <row r="756">
      <c r="A756" s="189"/>
      <c r="I756" s="144"/>
    </row>
    <row r="757">
      <c r="A757" s="189"/>
      <c r="I757" s="144"/>
    </row>
    <row r="758">
      <c r="A758" s="189"/>
      <c r="I758" s="144"/>
    </row>
    <row r="759">
      <c r="A759" s="189"/>
      <c r="I759" s="144"/>
    </row>
    <row r="760">
      <c r="A760" s="189"/>
      <c r="I760" s="144"/>
    </row>
    <row r="761">
      <c r="A761" s="189"/>
      <c r="I761" s="144"/>
    </row>
    <row r="762">
      <c r="A762" s="189"/>
      <c r="I762" s="144"/>
    </row>
    <row r="763">
      <c r="A763" s="189"/>
      <c r="I763" s="144"/>
    </row>
    <row r="764">
      <c r="A764" s="189"/>
      <c r="I764" s="144"/>
    </row>
    <row r="765">
      <c r="A765" s="189"/>
      <c r="I765" s="144"/>
    </row>
    <row r="766">
      <c r="A766" s="189"/>
      <c r="I766" s="144"/>
    </row>
    <row r="767">
      <c r="A767" s="189"/>
      <c r="I767" s="144"/>
    </row>
    <row r="768">
      <c r="A768" s="189"/>
      <c r="I768" s="144"/>
    </row>
    <row r="769">
      <c r="A769" s="189"/>
      <c r="I769" s="144"/>
    </row>
    <row r="770">
      <c r="A770" s="189"/>
      <c r="I770" s="144"/>
    </row>
    <row r="771">
      <c r="A771" s="189"/>
      <c r="I771" s="144"/>
    </row>
    <row r="772">
      <c r="A772" s="189"/>
      <c r="I772" s="144"/>
    </row>
    <row r="773">
      <c r="A773" s="189"/>
      <c r="I773" s="144"/>
    </row>
    <row r="774">
      <c r="A774" s="189"/>
      <c r="I774" s="144"/>
    </row>
    <row r="775">
      <c r="A775" s="189"/>
      <c r="I775" s="144"/>
    </row>
    <row r="776">
      <c r="A776" s="189"/>
      <c r="I776" s="144"/>
    </row>
    <row r="777">
      <c r="A777" s="189"/>
      <c r="I777" s="144"/>
    </row>
    <row r="778">
      <c r="A778" s="189"/>
      <c r="I778" s="144"/>
    </row>
    <row r="779">
      <c r="A779" s="189"/>
      <c r="I779" s="144"/>
    </row>
    <row r="780">
      <c r="A780" s="189"/>
      <c r="I780" s="144"/>
    </row>
    <row r="781">
      <c r="A781" s="189"/>
      <c r="I781" s="144"/>
    </row>
    <row r="782">
      <c r="A782" s="189"/>
      <c r="I782" s="144"/>
    </row>
    <row r="783">
      <c r="A783" s="189"/>
      <c r="I783" s="144"/>
    </row>
    <row r="784">
      <c r="A784" s="189"/>
      <c r="I784" s="144"/>
    </row>
    <row r="785">
      <c r="A785" s="189"/>
      <c r="I785" s="144"/>
    </row>
    <row r="786">
      <c r="A786" s="189"/>
      <c r="I786" s="144"/>
    </row>
    <row r="787">
      <c r="A787" s="189"/>
      <c r="I787" s="144"/>
    </row>
    <row r="788">
      <c r="A788" s="189"/>
      <c r="I788" s="144"/>
    </row>
    <row r="789">
      <c r="A789" s="189"/>
      <c r="I789" s="144"/>
    </row>
    <row r="790">
      <c r="A790" s="189"/>
      <c r="I790" s="144"/>
    </row>
    <row r="791">
      <c r="A791" s="189"/>
      <c r="I791" s="144"/>
    </row>
    <row r="792">
      <c r="A792" s="189"/>
      <c r="I792" s="144"/>
    </row>
    <row r="793">
      <c r="A793" s="189"/>
      <c r="I793" s="144"/>
    </row>
    <row r="794">
      <c r="A794" s="189"/>
      <c r="I794" s="144"/>
    </row>
    <row r="795">
      <c r="A795" s="189"/>
      <c r="I795" s="144"/>
    </row>
    <row r="796">
      <c r="A796" s="189"/>
      <c r="I796" s="144"/>
    </row>
    <row r="797">
      <c r="A797" s="189"/>
      <c r="I797" s="144"/>
    </row>
    <row r="798">
      <c r="A798" s="189"/>
      <c r="I798" s="144"/>
    </row>
    <row r="799">
      <c r="A799" s="189"/>
      <c r="I799" s="144"/>
    </row>
    <row r="800">
      <c r="A800" s="189"/>
      <c r="I800" s="144"/>
    </row>
    <row r="801">
      <c r="A801" s="189"/>
      <c r="I801" s="144"/>
    </row>
    <row r="802">
      <c r="A802" s="189"/>
      <c r="I802" s="144"/>
    </row>
    <row r="803">
      <c r="A803" s="189"/>
      <c r="I803" s="144"/>
    </row>
    <row r="804">
      <c r="A804" s="189"/>
      <c r="I804" s="144"/>
    </row>
    <row r="805">
      <c r="A805" s="189"/>
      <c r="I805" s="144"/>
    </row>
    <row r="806">
      <c r="A806" s="189"/>
      <c r="I806" s="144"/>
    </row>
    <row r="807">
      <c r="A807" s="189"/>
      <c r="I807" s="144"/>
    </row>
    <row r="808">
      <c r="A808" s="189"/>
      <c r="I808" s="144"/>
    </row>
    <row r="809">
      <c r="A809" s="189"/>
      <c r="I809" s="144"/>
    </row>
    <row r="810">
      <c r="A810" s="189"/>
      <c r="I810" s="144"/>
    </row>
    <row r="811">
      <c r="A811" s="189"/>
      <c r="I811" s="144"/>
    </row>
    <row r="812">
      <c r="A812" s="189"/>
      <c r="I812" s="144"/>
    </row>
    <row r="813">
      <c r="A813" s="189"/>
      <c r="I813" s="144"/>
    </row>
    <row r="814">
      <c r="A814" s="189"/>
      <c r="I814" s="144"/>
    </row>
    <row r="815">
      <c r="A815" s="189"/>
      <c r="I815" s="144"/>
    </row>
    <row r="816">
      <c r="A816" s="189"/>
      <c r="I816" s="144"/>
    </row>
    <row r="817">
      <c r="A817" s="189"/>
      <c r="I817" s="144"/>
    </row>
    <row r="818">
      <c r="A818" s="189"/>
      <c r="I818" s="144"/>
    </row>
    <row r="819">
      <c r="A819" s="189"/>
      <c r="I819" s="144"/>
    </row>
    <row r="820">
      <c r="A820" s="189"/>
      <c r="I820" s="144"/>
    </row>
    <row r="821">
      <c r="A821" s="189"/>
      <c r="I821" s="144"/>
    </row>
    <row r="822">
      <c r="A822" s="189"/>
      <c r="I822" s="144"/>
    </row>
    <row r="823">
      <c r="A823" s="189"/>
      <c r="I823" s="144"/>
    </row>
    <row r="824">
      <c r="A824" s="189"/>
      <c r="I824" s="144"/>
    </row>
    <row r="825">
      <c r="A825" s="189"/>
      <c r="I825" s="144"/>
    </row>
    <row r="826">
      <c r="A826" s="189"/>
      <c r="I826" s="144"/>
    </row>
    <row r="827">
      <c r="A827" s="189"/>
      <c r="I827" s="144"/>
    </row>
    <row r="828">
      <c r="A828" s="189"/>
      <c r="I828" s="144"/>
    </row>
    <row r="829">
      <c r="A829" s="189"/>
      <c r="I829" s="144"/>
    </row>
    <row r="830">
      <c r="A830" s="189"/>
      <c r="I830" s="144"/>
    </row>
    <row r="831">
      <c r="A831" s="189"/>
      <c r="I831" s="144"/>
    </row>
    <row r="832">
      <c r="A832" s="189"/>
      <c r="I832" s="144"/>
    </row>
    <row r="833">
      <c r="A833" s="189"/>
      <c r="I833" s="144"/>
    </row>
    <row r="834">
      <c r="A834" s="189"/>
      <c r="I834" s="144"/>
    </row>
    <row r="835">
      <c r="A835" s="189"/>
      <c r="I835" s="144"/>
    </row>
    <row r="836">
      <c r="A836" s="189"/>
      <c r="I836" s="144"/>
    </row>
    <row r="837">
      <c r="A837" s="189"/>
      <c r="I837" s="144"/>
    </row>
    <row r="838">
      <c r="A838" s="189"/>
      <c r="I838" s="144"/>
    </row>
    <row r="839">
      <c r="A839" s="189"/>
      <c r="I839" s="144"/>
    </row>
    <row r="840">
      <c r="A840" s="189"/>
      <c r="I840" s="144"/>
    </row>
    <row r="841">
      <c r="A841" s="189"/>
      <c r="I841" s="144"/>
    </row>
    <row r="842">
      <c r="A842" s="189"/>
      <c r="I842" s="144"/>
    </row>
    <row r="843">
      <c r="A843" s="189"/>
      <c r="I843" s="144"/>
    </row>
    <row r="844">
      <c r="A844" s="189"/>
      <c r="I844" s="144"/>
    </row>
    <row r="845">
      <c r="A845" s="189"/>
      <c r="I845" s="144"/>
    </row>
    <row r="846">
      <c r="A846" s="189"/>
      <c r="I846" s="144"/>
    </row>
    <row r="847">
      <c r="A847" s="189"/>
      <c r="I847" s="144"/>
    </row>
    <row r="848">
      <c r="A848" s="189"/>
      <c r="I848" s="144"/>
    </row>
    <row r="849">
      <c r="A849" s="189"/>
      <c r="I849" s="144"/>
    </row>
    <row r="850">
      <c r="A850" s="189"/>
      <c r="I850" s="144"/>
    </row>
    <row r="851">
      <c r="A851" s="189"/>
      <c r="I851" s="144"/>
    </row>
    <row r="852">
      <c r="A852" s="189"/>
      <c r="I852" s="144"/>
    </row>
    <row r="853">
      <c r="A853" s="189"/>
      <c r="I853" s="144"/>
    </row>
    <row r="854">
      <c r="A854" s="189"/>
      <c r="I854" s="144"/>
    </row>
    <row r="855">
      <c r="A855" s="189"/>
      <c r="I855" s="144"/>
    </row>
    <row r="856">
      <c r="A856" s="189"/>
      <c r="I856" s="144"/>
    </row>
    <row r="857">
      <c r="A857" s="189"/>
      <c r="I857" s="144"/>
    </row>
    <row r="858">
      <c r="A858" s="189"/>
      <c r="I858" s="144"/>
    </row>
    <row r="859">
      <c r="A859" s="189"/>
      <c r="I859" s="144"/>
    </row>
    <row r="860">
      <c r="A860" s="189"/>
      <c r="I860" s="144"/>
    </row>
    <row r="861">
      <c r="A861" s="189"/>
      <c r="I861" s="144"/>
    </row>
    <row r="862">
      <c r="A862" s="189"/>
      <c r="I862" s="144"/>
    </row>
    <row r="863">
      <c r="A863" s="189"/>
      <c r="I863" s="144"/>
    </row>
    <row r="864">
      <c r="A864" s="189"/>
      <c r="I864" s="144"/>
    </row>
    <row r="865">
      <c r="A865" s="189"/>
      <c r="I865" s="144"/>
    </row>
    <row r="866">
      <c r="A866" s="189"/>
      <c r="I866" s="144"/>
    </row>
    <row r="867">
      <c r="A867" s="189"/>
      <c r="I867" s="144"/>
    </row>
    <row r="868">
      <c r="A868" s="189"/>
      <c r="I868" s="144"/>
    </row>
    <row r="869">
      <c r="A869" s="189"/>
      <c r="I869" s="144"/>
    </row>
    <row r="870">
      <c r="A870" s="189"/>
      <c r="I870" s="144"/>
    </row>
    <row r="871">
      <c r="A871" s="189"/>
      <c r="I871" s="144"/>
    </row>
    <row r="872">
      <c r="A872" s="189"/>
      <c r="I872" s="144"/>
    </row>
    <row r="873">
      <c r="A873" s="189"/>
      <c r="I873" s="144"/>
    </row>
    <row r="874">
      <c r="A874" s="189"/>
      <c r="I874" s="144"/>
    </row>
    <row r="875">
      <c r="A875" s="189"/>
      <c r="I875" s="144"/>
    </row>
    <row r="876">
      <c r="A876" s="189"/>
      <c r="I876" s="144"/>
    </row>
    <row r="877">
      <c r="A877" s="189"/>
      <c r="I877" s="144"/>
    </row>
    <row r="878">
      <c r="A878" s="189"/>
      <c r="I878" s="144"/>
    </row>
    <row r="879">
      <c r="A879" s="189"/>
      <c r="I879" s="144"/>
    </row>
    <row r="880">
      <c r="A880" s="189"/>
      <c r="I880" s="144"/>
    </row>
    <row r="881">
      <c r="A881" s="189"/>
      <c r="I881" s="144"/>
    </row>
    <row r="882">
      <c r="A882" s="189"/>
      <c r="I882" s="144"/>
    </row>
    <row r="883">
      <c r="A883" s="189"/>
      <c r="I883" s="144"/>
    </row>
    <row r="884">
      <c r="A884" s="189"/>
      <c r="I884" s="144"/>
    </row>
    <row r="885">
      <c r="A885" s="189"/>
      <c r="I885" s="144"/>
    </row>
    <row r="886">
      <c r="A886" s="189"/>
      <c r="I886" s="144"/>
    </row>
    <row r="887">
      <c r="A887" s="189"/>
      <c r="I887" s="144"/>
    </row>
    <row r="888">
      <c r="A888" s="189"/>
      <c r="I888" s="144"/>
    </row>
    <row r="889">
      <c r="A889" s="189"/>
      <c r="I889" s="144"/>
    </row>
    <row r="890">
      <c r="A890" s="189"/>
      <c r="I890" s="144"/>
    </row>
    <row r="891">
      <c r="A891" s="189"/>
      <c r="I891" s="144"/>
    </row>
    <row r="892">
      <c r="A892" s="189"/>
      <c r="I892" s="144"/>
    </row>
    <row r="893">
      <c r="A893" s="189"/>
      <c r="I893" s="144"/>
    </row>
    <row r="894">
      <c r="A894" s="189"/>
      <c r="I894" s="144"/>
    </row>
    <row r="895">
      <c r="A895" s="189"/>
      <c r="I895" s="144"/>
    </row>
    <row r="896">
      <c r="A896" s="189"/>
      <c r="I896" s="144"/>
    </row>
    <row r="897">
      <c r="A897" s="189"/>
      <c r="I897" s="144"/>
    </row>
    <row r="898">
      <c r="A898" s="189"/>
      <c r="I898" s="144"/>
    </row>
    <row r="899">
      <c r="A899" s="189"/>
      <c r="I899" s="144"/>
    </row>
    <row r="900">
      <c r="A900" s="189"/>
      <c r="I900" s="144"/>
    </row>
    <row r="901">
      <c r="A901" s="189"/>
      <c r="I901" s="144"/>
    </row>
    <row r="902">
      <c r="A902" s="189"/>
      <c r="I902" s="144"/>
    </row>
    <row r="903">
      <c r="A903" s="189"/>
      <c r="I903" s="144"/>
    </row>
    <row r="904">
      <c r="A904" s="189"/>
      <c r="I904" s="144"/>
    </row>
    <row r="905">
      <c r="A905" s="189"/>
      <c r="I905" s="144"/>
    </row>
    <row r="906">
      <c r="A906" s="189"/>
      <c r="I906" s="144"/>
    </row>
    <row r="907">
      <c r="A907" s="189"/>
      <c r="I907" s="144"/>
    </row>
    <row r="908">
      <c r="A908" s="189"/>
      <c r="I908" s="144"/>
    </row>
    <row r="909">
      <c r="A909" s="189"/>
      <c r="I909" s="144"/>
    </row>
    <row r="910">
      <c r="A910" s="189"/>
      <c r="I910" s="144"/>
    </row>
    <row r="911">
      <c r="A911" s="189"/>
      <c r="I911" s="144"/>
    </row>
    <row r="912">
      <c r="A912" s="189"/>
      <c r="I912" s="144"/>
    </row>
    <row r="913">
      <c r="A913" s="189"/>
      <c r="I913" s="144"/>
    </row>
    <row r="914">
      <c r="A914" s="189"/>
      <c r="I914" s="144"/>
    </row>
    <row r="915">
      <c r="A915" s="189"/>
      <c r="I915" s="144"/>
    </row>
    <row r="916">
      <c r="A916" s="189"/>
      <c r="I916" s="144"/>
    </row>
    <row r="917">
      <c r="A917" s="189"/>
      <c r="I917" s="144"/>
    </row>
    <row r="918">
      <c r="A918" s="189"/>
      <c r="I918" s="144"/>
    </row>
    <row r="919">
      <c r="A919" s="189"/>
      <c r="I919" s="144"/>
    </row>
    <row r="920">
      <c r="A920" s="189"/>
      <c r="I920" s="144"/>
    </row>
    <row r="921">
      <c r="A921" s="189"/>
      <c r="I921" s="144"/>
    </row>
    <row r="922">
      <c r="A922" s="189"/>
      <c r="I922" s="144"/>
    </row>
    <row r="923">
      <c r="A923" s="189"/>
      <c r="I923" s="144"/>
    </row>
    <row r="924">
      <c r="A924" s="189"/>
      <c r="I924" s="144"/>
    </row>
    <row r="925">
      <c r="A925" s="189"/>
      <c r="I925" s="144"/>
    </row>
    <row r="926">
      <c r="A926" s="189"/>
      <c r="I926" s="144"/>
    </row>
    <row r="927">
      <c r="A927" s="189"/>
      <c r="I927" s="144"/>
    </row>
    <row r="928">
      <c r="A928" s="189"/>
      <c r="I928" s="144"/>
    </row>
    <row r="929">
      <c r="A929" s="189"/>
      <c r="I929" s="144"/>
    </row>
    <row r="930">
      <c r="A930" s="189"/>
      <c r="I930" s="144"/>
    </row>
    <row r="931">
      <c r="A931" s="189"/>
      <c r="I931" s="144"/>
    </row>
    <row r="932">
      <c r="A932" s="189"/>
      <c r="I932" s="144"/>
    </row>
    <row r="933">
      <c r="A933" s="189"/>
      <c r="I933" s="144"/>
    </row>
    <row r="934">
      <c r="A934" s="189"/>
      <c r="I934" s="144"/>
    </row>
    <row r="935">
      <c r="A935" s="189"/>
      <c r="I935" s="144"/>
    </row>
    <row r="936">
      <c r="A936" s="189"/>
      <c r="I936" s="144"/>
    </row>
    <row r="937">
      <c r="A937" s="189"/>
      <c r="I937" s="144"/>
    </row>
    <row r="938">
      <c r="A938" s="189"/>
      <c r="I938" s="144"/>
    </row>
    <row r="939">
      <c r="A939" s="189"/>
      <c r="I939" s="144"/>
    </row>
    <row r="940">
      <c r="A940" s="189"/>
      <c r="I940" s="144"/>
    </row>
    <row r="941">
      <c r="A941" s="189"/>
      <c r="I941" s="144"/>
    </row>
    <row r="942">
      <c r="A942" s="189"/>
      <c r="I942" s="144"/>
    </row>
    <row r="943">
      <c r="A943" s="189"/>
      <c r="I943" s="144"/>
    </row>
    <row r="944">
      <c r="A944" s="189"/>
      <c r="I944" s="144"/>
    </row>
    <row r="945">
      <c r="A945" s="189"/>
      <c r="I945" s="144"/>
    </row>
    <row r="946">
      <c r="A946" s="189"/>
      <c r="I946" s="144"/>
    </row>
    <row r="947">
      <c r="A947" s="189"/>
      <c r="I947" s="144"/>
    </row>
    <row r="948">
      <c r="A948" s="189"/>
      <c r="I948" s="144"/>
    </row>
    <row r="949">
      <c r="A949" s="189"/>
      <c r="I949" s="144"/>
    </row>
    <row r="950">
      <c r="A950" s="189"/>
      <c r="I950" s="144"/>
    </row>
    <row r="951">
      <c r="A951" s="189"/>
      <c r="I951" s="144"/>
    </row>
    <row r="952">
      <c r="A952" s="189"/>
      <c r="I952" s="144"/>
    </row>
    <row r="953">
      <c r="A953" s="189"/>
      <c r="I953" s="144"/>
    </row>
    <row r="954">
      <c r="A954" s="189"/>
      <c r="I954" s="144"/>
    </row>
    <row r="955">
      <c r="A955" s="189"/>
      <c r="I955" s="144"/>
    </row>
    <row r="956">
      <c r="A956" s="189"/>
      <c r="I956" s="144"/>
    </row>
    <row r="957">
      <c r="A957" s="189"/>
      <c r="I957" s="144"/>
    </row>
    <row r="958">
      <c r="A958" s="189"/>
      <c r="I958" s="144"/>
    </row>
    <row r="959">
      <c r="A959" s="189"/>
      <c r="I959" s="144"/>
    </row>
    <row r="960">
      <c r="A960" s="189"/>
      <c r="I960" s="144"/>
    </row>
    <row r="961">
      <c r="A961" s="189"/>
      <c r="I961" s="144"/>
    </row>
    <row r="962">
      <c r="A962" s="189"/>
      <c r="I962" s="144"/>
    </row>
    <row r="963">
      <c r="A963" s="189"/>
      <c r="I963" s="144"/>
    </row>
    <row r="964">
      <c r="A964" s="189"/>
      <c r="I964" s="144"/>
    </row>
    <row r="965">
      <c r="A965" s="189"/>
      <c r="I965" s="144"/>
    </row>
    <row r="966">
      <c r="A966" s="189"/>
      <c r="I966" s="144"/>
    </row>
    <row r="967">
      <c r="A967" s="189"/>
      <c r="I967" s="144"/>
    </row>
    <row r="968">
      <c r="A968" s="189"/>
      <c r="I968" s="144"/>
    </row>
    <row r="969">
      <c r="A969" s="189"/>
      <c r="I969" s="144"/>
    </row>
    <row r="970">
      <c r="A970" s="189"/>
      <c r="I970" s="144"/>
    </row>
    <row r="971">
      <c r="A971" s="189"/>
      <c r="I971" s="144"/>
    </row>
    <row r="972">
      <c r="A972" s="189"/>
      <c r="I972" s="144"/>
    </row>
    <row r="973">
      <c r="A973" s="189"/>
      <c r="I973" s="144"/>
    </row>
    <row r="974">
      <c r="A974" s="189"/>
      <c r="I974" s="144"/>
    </row>
    <row r="975">
      <c r="A975" s="189"/>
      <c r="I975" s="144"/>
    </row>
    <row r="976">
      <c r="A976" s="189"/>
      <c r="I976" s="144"/>
    </row>
    <row r="977">
      <c r="A977" s="189"/>
      <c r="I977" s="144"/>
    </row>
    <row r="978">
      <c r="A978" s="189"/>
      <c r="I978" s="144"/>
    </row>
    <row r="979">
      <c r="A979" s="189"/>
      <c r="I979" s="144"/>
    </row>
    <row r="980">
      <c r="A980" s="189"/>
      <c r="I980" s="144"/>
    </row>
    <row r="981">
      <c r="A981" s="189"/>
      <c r="I981" s="144"/>
    </row>
    <row r="982">
      <c r="A982" s="189"/>
      <c r="I982" s="144"/>
    </row>
    <row r="983">
      <c r="A983" s="189"/>
      <c r="I983" s="144"/>
    </row>
    <row r="984">
      <c r="A984" s="189"/>
      <c r="I984" s="144"/>
    </row>
    <row r="985">
      <c r="A985" s="189"/>
      <c r="I985" s="144"/>
    </row>
    <row r="986">
      <c r="A986" s="189"/>
      <c r="I986" s="144"/>
    </row>
    <row r="987">
      <c r="A987" s="189"/>
      <c r="I987" s="144"/>
    </row>
    <row r="988">
      <c r="A988" s="189"/>
      <c r="I988" s="144"/>
    </row>
    <row r="989">
      <c r="A989" s="189"/>
      <c r="I989" s="144"/>
    </row>
    <row r="990">
      <c r="A990" s="189"/>
      <c r="I990" s="144"/>
    </row>
    <row r="991">
      <c r="A991" s="189"/>
      <c r="I991" s="144"/>
    </row>
    <row r="992">
      <c r="A992" s="189"/>
      <c r="I992" s="144"/>
    </row>
    <row r="993">
      <c r="A993" s="189"/>
      <c r="I993" s="144"/>
    </row>
    <row r="994">
      <c r="A994" s="189"/>
      <c r="I994" s="144"/>
    </row>
    <row r="995">
      <c r="A995" s="189"/>
      <c r="I995" s="144"/>
    </row>
    <row r="996">
      <c r="A996" s="189"/>
      <c r="I996" s="144"/>
    </row>
    <row r="997">
      <c r="A997" s="189"/>
      <c r="I997" s="144"/>
    </row>
    <row r="998">
      <c r="A998" s="189"/>
      <c r="I998" s="144"/>
    </row>
    <row r="999">
      <c r="A999" s="189"/>
      <c r="I999" s="144"/>
    </row>
    <row r="1000">
      <c r="A1000" s="189"/>
      <c r="I1000" s="144"/>
    </row>
    <row r="1001">
      <c r="A1001" s="189"/>
      <c r="I1001" s="144"/>
    </row>
    <row r="1002">
      <c r="A1002" s="189"/>
      <c r="I1002" s="144"/>
    </row>
    <row r="1003">
      <c r="A1003" s="189"/>
      <c r="I1003" s="144"/>
    </row>
    <row r="1004">
      <c r="A1004" s="189"/>
      <c r="I1004" s="144"/>
    </row>
    <row r="1005">
      <c r="A1005" s="189"/>
      <c r="I1005" s="144"/>
    </row>
    <row r="1006">
      <c r="A1006" s="189"/>
      <c r="I1006" s="144"/>
    </row>
    <row r="1007">
      <c r="A1007" s="189"/>
      <c r="I1007" s="144"/>
    </row>
    <row r="1008">
      <c r="A1008" s="189"/>
      <c r="I1008" s="144"/>
    </row>
    <row r="1009">
      <c r="A1009" s="189"/>
      <c r="I1009" s="144"/>
    </row>
    <row r="1010">
      <c r="A1010" s="189"/>
      <c r="I1010" s="144"/>
    </row>
    <row r="1011">
      <c r="A1011" s="189"/>
      <c r="I1011" s="144"/>
    </row>
    <row r="1012">
      <c r="A1012" s="189"/>
      <c r="I1012" s="144"/>
    </row>
    <row r="1013">
      <c r="A1013" s="189"/>
      <c r="I1013" s="144"/>
    </row>
    <row r="1014">
      <c r="A1014" s="189"/>
      <c r="I1014" s="144"/>
    </row>
    <row r="1015">
      <c r="A1015" s="189"/>
      <c r="I1015" s="144"/>
    </row>
    <row r="1016">
      <c r="A1016" s="189"/>
      <c r="I1016" s="144"/>
    </row>
    <row r="1017">
      <c r="A1017" s="189"/>
      <c r="I1017" s="144"/>
    </row>
    <row r="1018">
      <c r="A1018" s="189"/>
      <c r="I1018" s="144"/>
    </row>
    <row r="1019">
      <c r="A1019" s="189"/>
      <c r="I1019" s="144"/>
    </row>
    <row r="1020">
      <c r="A1020" s="189"/>
      <c r="I1020" s="144"/>
    </row>
    <row r="1021">
      <c r="A1021" s="189"/>
      <c r="I1021" s="144"/>
    </row>
    <row r="1022">
      <c r="A1022" s="189"/>
      <c r="I1022" s="144"/>
    </row>
    <row r="1023">
      <c r="A1023" s="189"/>
      <c r="I1023" s="144"/>
    </row>
    <row r="1024">
      <c r="A1024" s="189"/>
      <c r="I1024" s="144"/>
    </row>
    <row r="1025">
      <c r="A1025" s="189"/>
      <c r="I1025" s="144"/>
    </row>
    <row r="1026">
      <c r="A1026" s="189"/>
      <c r="I1026" s="144"/>
    </row>
    <row r="1027">
      <c r="A1027" s="189"/>
      <c r="I1027" s="144"/>
    </row>
  </sheetData>
  <mergeCells count="9">
    <mergeCell ref="A65:A71"/>
    <mergeCell ref="A72:A78"/>
    <mergeCell ref="A2:A8"/>
    <mergeCell ref="A9:A15"/>
    <mergeCell ref="A16:A22"/>
    <mergeCell ref="A30:A36"/>
    <mergeCell ref="A37:A43"/>
    <mergeCell ref="A44:A50"/>
    <mergeCell ref="A58:A64"/>
  </mergeCells>
  <conditionalFormatting sqref="D1 H1 K1 O1 D29 H29 K29 O29 D57 H57 K57 O57">
    <cfRule type="cellIs" dxfId="0" priority="1" operator="equal">
      <formula>1</formula>
    </cfRule>
  </conditionalFormatting>
  <conditionalFormatting sqref="D1 H1 K1 O1 D29 H29 K29 O29 D57 H57 K57 O57">
    <cfRule type="cellIs" dxfId="1" priority="2" operator="equal">
      <formula>0.5</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13"/>
    <col customWidth="1" min="2" max="2" width="7.0"/>
    <col customWidth="1" min="3" max="3" width="6.75"/>
    <col customWidth="1" min="4" max="4" width="5.5"/>
    <col customWidth="1" min="5" max="5" width="5.13"/>
    <col customWidth="1" min="6" max="6" width="3.88"/>
    <col customWidth="1" min="7" max="7" width="5.13"/>
    <col customWidth="1" min="8" max="8" width="5.38"/>
    <col customWidth="1" min="9" max="9" width="44.63"/>
    <col customWidth="1" min="10" max="10" width="6.0"/>
    <col customWidth="1" min="11" max="11" width="5.13"/>
    <col customWidth="1" min="12" max="12" width="5.63"/>
    <col customWidth="1" min="13" max="13" width="4.88"/>
    <col customWidth="1" min="14" max="14" width="4.5"/>
    <col customWidth="1" min="15" max="15" width="6.5"/>
    <col customWidth="1" min="16" max="16" width="10.38"/>
  </cols>
  <sheetData>
    <row r="1">
      <c r="A1" s="41" t="s">
        <v>26</v>
      </c>
      <c r="B1" s="42"/>
      <c r="C1" s="42"/>
      <c r="D1" s="42"/>
      <c r="E1" s="42"/>
      <c r="F1" s="42"/>
      <c r="G1" s="42"/>
      <c r="H1" s="42"/>
      <c r="I1" s="43"/>
      <c r="J1" s="42"/>
      <c r="K1" s="42"/>
      <c r="L1" s="42"/>
      <c r="M1" s="42"/>
      <c r="N1" s="42"/>
      <c r="O1" s="42"/>
      <c r="P1" s="44"/>
      <c r="Q1" s="44"/>
      <c r="R1" s="44"/>
      <c r="S1" s="44"/>
      <c r="T1" s="44"/>
      <c r="U1" s="44"/>
      <c r="V1" s="44"/>
      <c r="W1" s="44"/>
      <c r="X1" s="44"/>
      <c r="Y1" s="44"/>
      <c r="Z1" s="44"/>
    </row>
    <row r="2">
      <c r="A2" s="45" t="s">
        <v>27</v>
      </c>
      <c r="B2" s="46">
        <f t="shared" ref="B2:G2" si="1">sumUpToRowWithEnd(B13:B1058)</f>
        <v>16</v>
      </c>
      <c r="C2" s="47">
        <f t="shared" si="1"/>
        <v>0</v>
      </c>
      <c r="D2" s="47">
        <f t="shared" si="1"/>
        <v>43</v>
      </c>
      <c r="E2" s="47">
        <f t="shared" si="1"/>
        <v>0</v>
      </c>
      <c r="F2" s="47">
        <f t="shared" si="1"/>
        <v>22</v>
      </c>
      <c r="G2" s="47">
        <f t="shared" si="1"/>
        <v>0</v>
      </c>
      <c r="H2" s="48"/>
      <c r="I2" s="49"/>
      <c r="J2" s="47">
        <f t="shared" ref="J2:O2" si="2">sumUpToRowWithEnd(J13:J1058)</f>
        <v>0</v>
      </c>
      <c r="K2" s="47">
        <f t="shared" si="2"/>
        <v>0</v>
      </c>
      <c r="L2" s="47">
        <f t="shared" si="2"/>
        <v>0</v>
      </c>
      <c r="M2" s="47">
        <f t="shared" si="2"/>
        <v>0</v>
      </c>
      <c r="N2" s="50">
        <f t="shared" si="2"/>
        <v>0</v>
      </c>
      <c r="O2" s="50">
        <f t="shared" si="2"/>
        <v>0</v>
      </c>
    </row>
    <row r="3">
      <c r="A3" s="51" t="s">
        <v>28</v>
      </c>
      <c r="B3" s="52" t="str">
        <f>K2/J2</f>
        <v>#DIV/0!</v>
      </c>
      <c r="C3" s="48"/>
      <c r="D3" s="48"/>
      <c r="E3" s="48"/>
      <c r="F3" s="48"/>
      <c r="G3" s="48"/>
      <c r="H3" s="48"/>
      <c r="I3" s="49"/>
      <c r="J3" s="48"/>
      <c r="K3" s="48"/>
      <c r="L3" s="48"/>
      <c r="M3" s="48"/>
      <c r="N3" s="53"/>
      <c r="O3" s="53"/>
    </row>
    <row r="4">
      <c r="A4" s="51" t="s">
        <v>29</v>
      </c>
      <c r="B4" s="52">
        <f>C2/B2</f>
        <v>0</v>
      </c>
      <c r="C4" s="48"/>
      <c r="D4" s="48"/>
      <c r="E4" s="48"/>
      <c r="F4" s="48"/>
      <c r="G4" s="48"/>
      <c r="H4" s="48"/>
      <c r="I4" s="49"/>
      <c r="J4" s="48"/>
      <c r="K4" s="48"/>
      <c r="L4" s="48"/>
      <c r="M4" s="48"/>
      <c r="N4" s="53"/>
      <c r="O4" s="53"/>
    </row>
    <row r="5">
      <c r="A5" s="51" t="s">
        <v>30</v>
      </c>
      <c r="B5" s="52" t="str">
        <f>2*B3*B4/(B3+B4)</f>
        <v>#DIV/0!</v>
      </c>
      <c r="C5" s="48"/>
      <c r="D5" s="48"/>
      <c r="E5" s="48"/>
      <c r="F5" s="48"/>
      <c r="G5" s="48"/>
      <c r="H5" s="48"/>
      <c r="I5" s="49"/>
      <c r="J5" s="48"/>
      <c r="K5" s="48"/>
      <c r="L5" s="48"/>
      <c r="M5" s="48"/>
      <c r="N5" s="53"/>
      <c r="O5" s="53"/>
    </row>
    <row r="6">
      <c r="A6" s="51" t="s">
        <v>31</v>
      </c>
      <c r="B6" s="52" t="str">
        <f>M2/L2</f>
        <v>#DIV/0!</v>
      </c>
      <c r="C6" s="48"/>
      <c r="D6" s="48"/>
      <c r="E6" s="48"/>
      <c r="F6" s="48"/>
      <c r="G6" s="48"/>
      <c r="H6" s="48"/>
      <c r="I6" s="49"/>
      <c r="J6" s="48"/>
      <c r="K6" s="48"/>
      <c r="L6" s="48"/>
      <c r="M6" s="48"/>
      <c r="N6" s="53"/>
      <c r="O6" s="53"/>
    </row>
    <row r="7">
      <c r="A7" s="51" t="s">
        <v>32</v>
      </c>
      <c r="B7" s="52">
        <f>E2/D2</f>
        <v>0</v>
      </c>
      <c r="C7" s="48"/>
      <c r="D7" s="48"/>
      <c r="E7" s="48"/>
      <c r="F7" s="48"/>
      <c r="G7" s="48"/>
      <c r="H7" s="48"/>
      <c r="I7" s="49"/>
      <c r="J7" s="48"/>
      <c r="K7" s="48"/>
      <c r="L7" s="48"/>
      <c r="M7" s="48"/>
      <c r="N7" s="53"/>
      <c r="O7" s="53"/>
    </row>
    <row r="8">
      <c r="A8" s="51" t="s">
        <v>33</v>
      </c>
      <c r="B8" s="52" t="str">
        <f>2*B6*B7/(B6+B7)</f>
        <v>#DIV/0!</v>
      </c>
      <c r="C8" s="48"/>
      <c r="D8" s="48"/>
      <c r="E8" s="48"/>
      <c r="F8" s="48"/>
      <c r="G8" s="48"/>
      <c r="H8" s="48"/>
      <c r="I8" s="49"/>
      <c r="J8" s="48"/>
      <c r="K8" s="48"/>
      <c r="L8" s="48"/>
      <c r="M8" s="48"/>
      <c r="N8" s="53"/>
      <c r="O8" s="53"/>
    </row>
    <row r="9">
      <c r="A9" s="51" t="s">
        <v>34</v>
      </c>
      <c r="B9" s="52" t="str">
        <f>O2/N2</f>
        <v>#DIV/0!</v>
      </c>
      <c r="C9" s="48"/>
      <c r="D9" s="48"/>
      <c r="E9" s="48"/>
      <c r="F9" s="48"/>
      <c r="G9" s="48"/>
      <c r="H9" s="48"/>
      <c r="I9" s="49"/>
      <c r="J9" s="48"/>
      <c r="K9" s="48"/>
      <c r="L9" s="48"/>
      <c r="M9" s="48"/>
      <c r="N9" s="53"/>
      <c r="O9" s="53"/>
    </row>
    <row r="10">
      <c r="A10" s="51" t="s">
        <v>35</v>
      </c>
      <c r="B10" s="52">
        <f>G2/F2</f>
        <v>0</v>
      </c>
      <c r="C10" s="48"/>
      <c r="D10" s="48"/>
      <c r="E10" s="48"/>
      <c r="F10" s="48"/>
      <c r="G10" s="48"/>
      <c r="H10" s="48"/>
      <c r="I10" s="49"/>
      <c r="J10" s="48"/>
      <c r="K10" s="48"/>
      <c r="L10" s="48"/>
      <c r="M10" s="48"/>
      <c r="N10" s="53"/>
      <c r="O10" s="53"/>
    </row>
    <row r="11">
      <c r="A11" s="54" t="s">
        <v>36</v>
      </c>
      <c r="B11" s="55" t="str">
        <f>2*B9*B10/(B9+B10)</f>
        <v>#DIV/0!</v>
      </c>
      <c r="C11" s="48"/>
      <c r="D11" s="48"/>
      <c r="E11" s="48"/>
      <c r="F11" s="48"/>
      <c r="G11" s="48"/>
      <c r="H11" s="48"/>
      <c r="I11" s="49"/>
      <c r="J11" s="48"/>
      <c r="K11" s="48"/>
      <c r="L11" s="48"/>
      <c r="M11" s="48"/>
      <c r="N11" s="53"/>
      <c r="O11" s="53"/>
    </row>
    <row r="12">
      <c r="A12" s="56"/>
      <c r="B12" s="57"/>
      <c r="C12" s="57"/>
      <c r="D12" s="57"/>
      <c r="E12" s="57"/>
      <c r="F12" s="57"/>
      <c r="G12" s="57"/>
      <c r="H12" s="57"/>
      <c r="I12" s="56"/>
      <c r="J12" s="57"/>
      <c r="K12" s="57"/>
      <c r="L12" s="57"/>
      <c r="M12" s="57"/>
      <c r="N12" s="3"/>
      <c r="O12" s="3"/>
    </row>
    <row r="13">
      <c r="A13" s="58" t="s">
        <v>37</v>
      </c>
      <c r="B13" s="48" t="s">
        <v>38</v>
      </c>
      <c r="C13" s="48" t="s">
        <v>39</v>
      </c>
      <c r="D13" s="48" t="s">
        <v>40</v>
      </c>
      <c r="E13" s="48" t="s">
        <v>41</v>
      </c>
      <c r="F13" s="48" t="s">
        <v>42</v>
      </c>
      <c r="G13" s="48" t="s">
        <v>43</v>
      </c>
      <c r="H13" s="48" t="s">
        <v>44</v>
      </c>
      <c r="I13" s="49"/>
      <c r="J13" s="48" t="s">
        <v>38</v>
      </c>
      <c r="K13" s="48" t="s">
        <v>39</v>
      </c>
      <c r="L13" s="48" t="s">
        <v>40</v>
      </c>
      <c r="M13" s="48" t="s">
        <v>41</v>
      </c>
      <c r="N13" s="59" t="s">
        <v>42</v>
      </c>
      <c r="O13" s="59" t="s">
        <v>43</v>
      </c>
      <c r="P13" s="59" t="s">
        <v>45</v>
      </c>
    </row>
    <row r="14">
      <c r="A14" s="49" t="s">
        <v>46</v>
      </c>
      <c r="B14" s="61">
        <v>1.0</v>
      </c>
      <c r="C14" s="65"/>
      <c r="D14" s="61">
        <v>4.0</v>
      </c>
      <c r="E14" s="61"/>
      <c r="F14" s="48"/>
      <c r="G14" s="48"/>
      <c r="H14" s="48"/>
      <c r="I14" s="69"/>
      <c r="J14" s="61"/>
      <c r="K14" s="61"/>
      <c r="L14" s="61"/>
      <c r="M14" s="61"/>
      <c r="N14" s="53"/>
      <c r="O14" s="53"/>
      <c r="P14" s="53"/>
    </row>
    <row r="15">
      <c r="A15" s="49" t="s">
        <v>48</v>
      </c>
      <c r="B15" s="47">
        <v>1.0</v>
      </c>
      <c r="C15" s="62"/>
      <c r="D15" s="61">
        <v>3.0</v>
      </c>
      <c r="E15" s="47"/>
      <c r="F15" s="48"/>
      <c r="G15" s="48"/>
      <c r="H15" s="48"/>
      <c r="I15" s="64"/>
      <c r="J15" s="47"/>
      <c r="K15" s="47"/>
      <c r="L15" s="47"/>
      <c r="M15" s="47"/>
      <c r="N15" s="53"/>
      <c r="O15" s="53"/>
      <c r="P15" s="53"/>
    </row>
    <row r="16">
      <c r="A16" s="49" t="s">
        <v>49</v>
      </c>
      <c r="B16" s="47">
        <v>1.0</v>
      </c>
      <c r="C16" s="65"/>
      <c r="D16" s="61">
        <v>7.0</v>
      </c>
      <c r="E16" s="47"/>
      <c r="F16" s="48"/>
      <c r="G16" s="48"/>
      <c r="H16" s="48"/>
      <c r="I16" s="49"/>
      <c r="J16" s="48"/>
      <c r="K16" s="48"/>
      <c r="L16" s="48"/>
      <c r="M16" s="48"/>
      <c r="N16" s="53"/>
      <c r="O16" s="53"/>
      <c r="P16" s="53"/>
    </row>
    <row r="17">
      <c r="A17" s="49"/>
      <c r="B17" s="48"/>
      <c r="C17" s="66"/>
      <c r="D17" s="48"/>
      <c r="E17" s="48"/>
      <c r="F17" s="48"/>
      <c r="G17" s="48"/>
      <c r="H17" s="48"/>
      <c r="I17" s="69"/>
      <c r="J17" s="68"/>
      <c r="K17" s="68"/>
      <c r="L17" s="68"/>
      <c r="M17" s="68"/>
      <c r="N17" s="53"/>
      <c r="O17" s="53"/>
      <c r="P17" s="53"/>
    </row>
    <row r="18">
      <c r="A18" s="49"/>
      <c r="B18" s="48"/>
      <c r="C18" s="66"/>
      <c r="D18" s="48"/>
      <c r="E18" s="48"/>
      <c r="F18" s="48"/>
      <c r="G18" s="48"/>
      <c r="H18" s="48"/>
      <c r="I18" s="69"/>
      <c r="J18" s="68"/>
      <c r="K18" s="68"/>
      <c r="L18" s="68"/>
      <c r="M18" s="68"/>
      <c r="N18" s="53"/>
      <c r="O18" s="53"/>
      <c r="P18" s="53"/>
    </row>
    <row r="19">
      <c r="A19" s="49"/>
      <c r="B19" s="48"/>
      <c r="C19" s="66"/>
      <c r="D19" s="48"/>
      <c r="E19" s="48"/>
      <c r="F19" s="48"/>
      <c r="G19" s="48"/>
      <c r="H19" s="48"/>
      <c r="I19" s="69"/>
      <c r="J19" s="68"/>
      <c r="K19" s="68"/>
      <c r="L19" s="68"/>
      <c r="M19" s="68"/>
      <c r="N19" s="53"/>
      <c r="O19" s="53"/>
      <c r="P19" s="53"/>
    </row>
    <row r="20">
      <c r="A20" s="58" t="s">
        <v>52</v>
      </c>
      <c r="B20" s="70"/>
      <c r="C20" s="71"/>
      <c r="D20" s="70"/>
      <c r="E20" s="70"/>
      <c r="F20" s="70"/>
      <c r="G20" s="70"/>
      <c r="H20" s="70"/>
      <c r="I20" s="58"/>
      <c r="J20" s="70"/>
      <c r="K20" s="70"/>
      <c r="L20" s="70"/>
      <c r="M20" s="70"/>
      <c r="N20" s="73"/>
      <c r="O20" s="73"/>
      <c r="P20" s="59"/>
      <c r="Q20" s="74"/>
      <c r="R20" s="74"/>
      <c r="S20" s="74"/>
      <c r="T20" s="74"/>
      <c r="U20" s="74"/>
      <c r="V20" s="74"/>
      <c r="W20" s="74"/>
      <c r="X20" s="74"/>
      <c r="Y20" s="74"/>
      <c r="Z20" s="74"/>
    </row>
    <row r="21">
      <c r="A21" s="49" t="s">
        <v>53</v>
      </c>
      <c r="B21" s="47">
        <v>1.0</v>
      </c>
      <c r="C21" s="65"/>
      <c r="D21" s="47">
        <v>0.0</v>
      </c>
      <c r="E21" s="47"/>
      <c r="F21" s="48"/>
      <c r="G21" s="48"/>
      <c r="H21" s="48"/>
      <c r="I21" s="64"/>
      <c r="J21" s="47"/>
      <c r="K21" s="47"/>
      <c r="L21" s="47"/>
      <c r="M21" s="47"/>
      <c r="N21" s="53"/>
      <c r="O21" s="53"/>
      <c r="P21" s="75"/>
    </row>
    <row r="22">
      <c r="A22" s="64" t="s">
        <v>1147</v>
      </c>
      <c r="B22" s="47">
        <v>1.0</v>
      </c>
      <c r="C22" s="65"/>
      <c r="D22" s="61">
        <v>4.0</v>
      </c>
      <c r="E22" s="61"/>
      <c r="F22" s="48"/>
      <c r="G22" s="48"/>
      <c r="H22" s="47"/>
      <c r="I22" s="64"/>
      <c r="J22" s="48"/>
      <c r="K22" s="48"/>
      <c r="L22" s="48"/>
      <c r="M22" s="48"/>
      <c r="N22" s="53"/>
      <c r="O22" s="53"/>
      <c r="P22" s="53"/>
    </row>
    <row r="23">
      <c r="A23" s="64" t="s">
        <v>1148</v>
      </c>
      <c r="B23" s="47">
        <v>1.0</v>
      </c>
      <c r="C23" s="65"/>
      <c r="D23" s="61">
        <v>1.0</v>
      </c>
      <c r="E23" s="61"/>
      <c r="F23" s="48"/>
      <c r="G23" s="48"/>
      <c r="H23" s="48"/>
      <c r="I23" s="64"/>
      <c r="J23" s="48"/>
      <c r="K23" s="48"/>
      <c r="L23" s="48"/>
      <c r="M23" s="48"/>
      <c r="N23" s="53"/>
      <c r="O23" s="53"/>
      <c r="P23" s="53"/>
    </row>
    <row r="24">
      <c r="A24" s="49" t="s">
        <v>1149</v>
      </c>
      <c r="B24" s="47">
        <v>1.0</v>
      </c>
      <c r="C24" s="62"/>
      <c r="D24" s="47">
        <v>1.0</v>
      </c>
      <c r="E24" s="61"/>
      <c r="F24" s="48"/>
      <c r="G24" s="48"/>
      <c r="H24" s="47"/>
      <c r="I24" s="69"/>
      <c r="J24" s="61"/>
      <c r="K24" s="61"/>
      <c r="L24" s="61"/>
      <c r="M24" s="61"/>
      <c r="N24" s="53"/>
      <c r="O24" s="53"/>
      <c r="P24" s="75"/>
    </row>
    <row r="25">
      <c r="A25" s="64" t="s">
        <v>1150</v>
      </c>
      <c r="B25" s="47">
        <v>1.0</v>
      </c>
      <c r="C25" s="62"/>
      <c r="D25" s="47">
        <v>1.0</v>
      </c>
      <c r="E25" s="61"/>
      <c r="F25" s="48"/>
      <c r="G25" s="48"/>
      <c r="H25" s="48"/>
      <c r="I25" s="69"/>
      <c r="J25" s="61"/>
      <c r="K25" s="61"/>
      <c r="L25" s="61"/>
      <c r="M25" s="61"/>
      <c r="N25" s="53"/>
      <c r="O25" s="53"/>
      <c r="P25" s="75"/>
    </row>
    <row r="26">
      <c r="A26" s="64" t="s">
        <v>1151</v>
      </c>
      <c r="B26" s="47">
        <v>1.0</v>
      </c>
      <c r="C26" s="62"/>
      <c r="D26" s="61">
        <v>3.0</v>
      </c>
      <c r="E26" s="61"/>
      <c r="F26" s="48"/>
      <c r="G26" s="48"/>
      <c r="H26" s="48"/>
      <c r="I26" s="69"/>
      <c r="J26" s="68"/>
      <c r="K26" s="68"/>
      <c r="L26" s="68"/>
      <c r="M26" s="68"/>
      <c r="N26" s="53"/>
      <c r="O26" s="53"/>
      <c r="P26" s="53"/>
    </row>
    <row r="27">
      <c r="A27" s="64" t="s">
        <v>1152</v>
      </c>
      <c r="B27" s="47">
        <v>1.0</v>
      </c>
      <c r="C27" s="62"/>
      <c r="D27" s="47">
        <v>2.0</v>
      </c>
      <c r="E27" s="61"/>
      <c r="F27" s="48"/>
      <c r="G27" s="48"/>
      <c r="H27" s="48"/>
      <c r="I27" s="64"/>
      <c r="J27" s="48"/>
      <c r="K27" s="48"/>
      <c r="L27" s="48"/>
      <c r="M27" s="48"/>
      <c r="N27" s="53"/>
      <c r="O27" s="53"/>
      <c r="P27" s="53"/>
    </row>
    <row r="28">
      <c r="A28" s="49" t="s">
        <v>66</v>
      </c>
      <c r="B28" s="47">
        <v>1.0</v>
      </c>
      <c r="C28" s="65"/>
      <c r="D28" s="61">
        <v>1.0</v>
      </c>
      <c r="E28" s="47"/>
      <c r="F28" s="48"/>
      <c r="G28" s="48"/>
      <c r="H28" s="47"/>
      <c r="I28" s="49"/>
      <c r="J28" s="48"/>
      <c r="K28" s="48"/>
      <c r="L28" s="48"/>
      <c r="M28" s="48"/>
      <c r="N28" s="53"/>
      <c r="O28" s="53"/>
      <c r="P28" s="53"/>
    </row>
    <row r="29">
      <c r="A29" s="64" t="s">
        <v>1153</v>
      </c>
      <c r="B29" s="47">
        <v>1.0</v>
      </c>
      <c r="C29" s="62"/>
      <c r="D29" s="61">
        <v>4.0</v>
      </c>
      <c r="E29" s="61"/>
      <c r="F29" s="48"/>
      <c r="G29" s="48"/>
      <c r="H29" s="48"/>
      <c r="I29" s="69"/>
      <c r="J29" s="68"/>
      <c r="K29" s="68"/>
      <c r="L29" s="68"/>
      <c r="M29" s="68"/>
      <c r="N29" s="53"/>
      <c r="O29" s="53"/>
      <c r="P29" s="53"/>
    </row>
    <row r="30">
      <c r="A30" s="64" t="s">
        <v>1154</v>
      </c>
      <c r="B30" s="47">
        <v>1.0</v>
      </c>
      <c r="C30" s="62"/>
      <c r="D30" s="61">
        <v>3.0</v>
      </c>
      <c r="E30" s="47"/>
      <c r="F30" s="48"/>
      <c r="G30" s="48"/>
      <c r="H30" s="47"/>
      <c r="I30" s="49"/>
      <c r="J30" s="47"/>
      <c r="K30" s="47"/>
      <c r="L30" s="47"/>
      <c r="M30" s="47"/>
      <c r="N30" s="53"/>
      <c r="O30" s="53"/>
      <c r="P30" s="75"/>
    </row>
    <row r="31">
      <c r="A31" s="64" t="s">
        <v>1155</v>
      </c>
      <c r="B31" s="47">
        <v>1.0</v>
      </c>
      <c r="C31" s="62"/>
      <c r="D31" s="61">
        <v>4.0</v>
      </c>
      <c r="E31" s="61"/>
      <c r="F31" s="48"/>
      <c r="G31" s="48"/>
      <c r="H31" s="48"/>
      <c r="I31" s="69"/>
      <c r="J31" s="61"/>
      <c r="K31" s="61"/>
      <c r="L31" s="61"/>
      <c r="M31" s="61"/>
      <c r="N31" s="53"/>
      <c r="O31" s="53"/>
      <c r="P31" s="75"/>
    </row>
    <row r="32">
      <c r="A32" s="64" t="s">
        <v>1156</v>
      </c>
      <c r="B32" s="47">
        <v>1.0</v>
      </c>
      <c r="C32" s="62"/>
      <c r="D32" s="61">
        <v>2.0</v>
      </c>
      <c r="E32" s="61"/>
      <c r="F32" s="48"/>
      <c r="G32" s="48"/>
      <c r="H32" s="48"/>
      <c r="I32" s="69"/>
      <c r="J32" s="61"/>
      <c r="K32" s="61"/>
      <c r="L32" s="61"/>
      <c r="M32" s="61"/>
      <c r="N32" s="53"/>
      <c r="O32" s="53"/>
      <c r="P32" s="75"/>
    </row>
    <row r="33">
      <c r="A33" s="64" t="s">
        <v>1157</v>
      </c>
      <c r="B33" s="47">
        <v>1.0</v>
      </c>
      <c r="C33" s="62"/>
      <c r="D33" s="61">
        <v>3.0</v>
      </c>
      <c r="E33" s="61"/>
      <c r="F33" s="48"/>
      <c r="G33" s="48"/>
      <c r="H33" s="48"/>
      <c r="I33" s="64"/>
      <c r="J33" s="47"/>
      <c r="K33" s="47"/>
      <c r="L33" s="47"/>
      <c r="M33" s="47"/>
      <c r="N33" s="53"/>
      <c r="O33" s="53"/>
      <c r="P33" s="75"/>
    </row>
    <row r="34">
      <c r="A34" s="49"/>
      <c r="B34" s="48"/>
      <c r="C34" s="48"/>
      <c r="D34" s="48"/>
      <c r="E34" s="48"/>
      <c r="F34" s="48"/>
      <c r="G34" s="48"/>
      <c r="H34" s="48"/>
      <c r="I34" s="64"/>
      <c r="J34" s="48"/>
      <c r="K34" s="48"/>
      <c r="L34" s="48"/>
      <c r="M34" s="48"/>
      <c r="N34" s="53"/>
      <c r="O34" s="53"/>
      <c r="P34" s="53"/>
    </row>
    <row r="35">
      <c r="A35" s="49"/>
      <c r="B35" s="48"/>
      <c r="C35" s="48"/>
      <c r="D35" s="48"/>
      <c r="E35" s="48"/>
      <c r="F35" s="48"/>
      <c r="G35" s="48"/>
      <c r="H35" s="48"/>
      <c r="I35" s="64"/>
      <c r="J35" s="48"/>
      <c r="K35" s="48"/>
      <c r="L35" s="48"/>
      <c r="M35" s="48"/>
      <c r="N35" s="53"/>
      <c r="O35" s="53"/>
      <c r="P35" s="53"/>
    </row>
    <row r="36">
      <c r="A36" s="49"/>
      <c r="B36" s="48"/>
      <c r="C36" s="48"/>
      <c r="D36" s="48"/>
      <c r="E36" s="48"/>
      <c r="F36" s="48"/>
      <c r="G36" s="48"/>
      <c r="H36" s="48"/>
      <c r="I36" s="64"/>
      <c r="J36" s="48"/>
      <c r="K36" s="48"/>
      <c r="L36" s="48"/>
      <c r="M36" s="48"/>
      <c r="N36" s="53"/>
      <c r="O36" s="53"/>
      <c r="P36" s="53"/>
    </row>
    <row r="37">
      <c r="A37" s="49"/>
      <c r="B37" s="48"/>
      <c r="C37" s="48"/>
      <c r="D37" s="48"/>
      <c r="E37" s="48"/>
      <c r="F37" s="48"/>
      <c r="G37" s="48"/>
      <c r="H37" s="48"/>
      <c r="I37" s="64"/>
      <c r="J37" s="48"/>
      <c r="K37" s="48"/>
      <c r="L37" s="48"/>
      <c r="M37" s="48"/>
      <c r="N37" s="53"/>
      <c r="O37" s="53"/>
      <c r="P37" s="53"/>
    </row>
    <row r="38">
      <c r="A38" s="49"/>
      <c r="B38" s="48"/>
      <c r="C38" s="48"/>
      <c r="D38" s="48"/>
      <c r="E38" s="48"/>
      <c r="F38" s="48"/>
      <c r="G38" s="48"/>
      <c r="H38" s="48"/>
      <c r="I38" s="64"/>
      <c r="J38" s="48"/>
      <c r="K38" s="48"/>
      <c r="L38" s="48"/>
      <c r="M38" s="48"/>
      <c r="N38" s="53"/>
      <c r="O38" s="53"/>
      <c r="P38" s="53"/>
    </row>
    <row r="39">
      <c r="A39" s="49"/>
      <c r="B39" s="48"/>
      <c r="C39" s="48"/>
      <c r="D39" s="48"/>
      <c r="E39" s="48"/>
      <c r="F39" s="48"/>
      <c r="G39" s="48"/>
      <c r="H39" s="48"/>
      <c r="I39" s="64"/>
      <c r="J39" s="48"/>
      <c r="K39" s="48"/>
      <c r="L39" s="48"/>
      <c r="M39" s="48"/>
      <c r="N39" s="53"/>
      <c r="O39" s="53"/>
      <c r="P39" s="53"/>
    </row>
    <row r="40">
      <c r="A40" s="49"/>
      <c r="B40" s="48"/>
      <c r="C40" s="48"/>
      <c r="D40" s="48"/>
      <c r="E40" s="48"/>
      <c r="F40" s="48"/>
      <c r="G40" s="48"/>
      <c r="H40" s="48"/>
      <c r="I40" s="64"/>
      <c r="J40" s="48"/>
      <c r="K40" s="48"/>
      <c r="L40" s="48"/>
      <c r="M40" s="48"/>
      <c r="N40" s="53"/>
      <c r="O40" s="53"/>
      <c r="P40" s="53"/>
    </row>
    <row r="41">
      <c r="A41" s="58" t="s">
        <v>79</v>
      </c>
      <c r="B41" s="48"/>
      <c r="C41" s="48"/>
      <c r="D41" s="48"/>
      <c r="E41" s="48"/>
      <c r="F41" s="48"/>
      <c r="G41" s="48"/>
      <c r="H41" s="48"/>
      <c r="I41" s="49"/>
      <c r="J41" s="48"/>
      <c r="K41" s="48"/>
      <c r="L41" s="48"/>
      <c r="M41" s="48"/>
      <c r="N41" s="59"/>
      <c r="O41" s="59"/>
      <c r="P41" s="59"/>
    </row>
    <row r="42">
      <c r="A42" s="49" t="s">
        <v>80</v>
      </c>
      <c r="B42" s="48"/>
      <c r="C42" s="48"/>
      <c r="D42" s="48"/>
      <c r="E42" s="48"/>
      <c r="F42" s="61">
        <v>1.0</v>
      </c>
      <c r="G42" s="47"/>
      <c r="H42" s="48"/>
      <c r="I42" s="49"/>
      <c r="J42" s="48"/>
      <c r="K42" s="48"/>
      <c r="L42" s="48"/>
      <c r="M42" s="48"/>
      <c r="N42" s="75"/>
      <c r="O42" s="75"/>
      <c r="P42" s="53"/>
    </row>
    <row r="43">
      <c r="A43" s="49" t="s">
        <v>81</v>
      </c>
      <c r="B43" s="48"/>
      <c r="C43" s="48"/>
      <c r="D43" s="48"/>
      <c r="E43" s="48"/>
      <c r="F43" s="61">
        <v>1.0</v>
      </c>
      <c r="G43" s="47"/>
      <c r="H43" s="48"/>
      <c r="I43" s="49"/>
      <c r="J43" s="48"/>
      <c r="K43" s="48"/>
      <c r="L43" s="48"/>
      <c r="M43" s="48"/>
      <c r="N43" s="75"/>
      <c r="O43" s="75"/>
      <c r="P43" s="53"/>
    </row>
    <row r="44">
      <c r="A44" s="49" t="s">
        <v>82</v>
      </c>
      <c r="B44" s="48"/>
      <c r="C44" s="48"/>
      <c r="D44" s="48"/>
      <c r="E44" s="48"/>
      <c r="F44" s="61">
        <v>1.0</v>
      </c>
      <c r="G44" s="48"/>
      <c r="H44" s="48"/>
      <c r="I44" s="49"/>
      <c r="J44" s="48"/>
      <c r="K44" s="48"/>
      <c r="L44" s="48"/>
      <c r="M44" s="48"/>
      <c r="N44" s="53"/>
      <c r="O44" s="53"/>
      <c r="P44" s="53"/>
    </row>
    <row r="45">
      <c r="A45" s="49" t="s">
        <v>83</v>
      </c>
      <c r="B45" s="48"/>
      <c r="C45" s="48"/>
      <c r="D45" s="48"/>
      <c r="E45" s="48"/>
      <c r="F45" s="61">
        <v>1.0</v>
      </c>
      <c r="G45" s="47"/>
      <c r="H45" s="48"/>
      <c r="I45" s="49"/>
      <c r="J45" s="48"/>
      <c r="K45" s="48"/>
      <c r="L45" s="48"/>
      <c r="M45" s="48"/>
      <c r="N45" s="53"/>
      <c r="O45" s="53"/>
      <c r="P45" s="53"/>
    </row>
    <row r="46">
      <c r="A46" s="49" t="s">
        <v>84</v>
      </c>
      <c r="B46" s="48"/>
      <c r="C46" s="48"/>
      <c r="D46" s="48"/>
      <c r="E46" s="48"/>
      <c r="F46" s="61">
        <v>1.0</v>
      </c>
      <c r="G46" s="47"/>
      <c r="H46" s="48"/>
      <c r="I46" s="49"/>
      <c r="J46" s="48"/>
      <c r="K46" s="48"/>
      <c r="L46" s="48"/>
      <c r="M46" s="48"/>
      <c r="N46" s="75"/>
      <c r="O46" s="75"/>
      <c r="P46" s="53"/>
    </row>
    <row r="47">
      <c r="A47" s="49" t="s">
        <v>85</v>
      </c>
      <c r="B47" s="48"/>
      <c r="C47" s="48"/>
      <c r="D47" s="48"/>
      <c r="E47" s="48"/>
      <c r="F47" s="61">
        <v>1.0</v>
      </c>
      <c r="G47" s="47"/>
      <c r="H47" s="48"/>
      <c r="I47" s="49"/>
      <c r="J47" s="48"/>
      <c r="K47" s="48"/>
      <c r="L47" s="48"/>
      <c r="M47" s="48"/>
      <c r="N47" s="53"/>
      <c r="O47" s="53"/>
      <c r="P47" s="53"/>
    </row>
    <row r="48">
      <c r="A48" s="49" t="s">
        <v>86</v>
      </c>
      <c r="B48" s="48"/>
      <c r="C48" s="48"/>
      <c r="D48" s="48"/>
      <c r="E48" s="48"/>
      <c r="F48" s="61">
        <v>1.0</v>
      </c>
      <c r="G48" s="47"/>
      <c r="H48" s="48"/>
      <c r="I48" s="49"/>
      <c r="J48" s="48"/>
      <c r="K48" s="48"/>
      <c r="L48" s="48"/>
      <c r="M48" s="48"/>
      <c r="N48" s="53"/>
      <c r="O48" s="53"/>
      <c r="P48" s="53"/>
    </row>
    <row r="49">
      <c r="A49" s="49" t="s">
        <v>87</v>
      </c>
      <c r="B49" s="48"/>
      <c r="C49" s="48"/>
      <c r="D49" s="48"/>
      <c r="E49" s="48"/>
      <c r="F49" s="61">
        <v>1.0</v>
      </c>
      <c r="G49" s="47"/>
      <c r="H49" s="48"/>
      <c r="I49" s="49"/>
      <c r="J49" s="48"/>
      <c r="K49" s="48"/>
      <c r="L49" s="48"/>
      <c r="M49" s="48"/>
      <c r="N49" s="75"/>
      <c r="O49" s="75"/>
      <c r="P49" s="53"/>
    </row>
    <row r="50">
      <c r="A50" s="49" t="s">
        <v>88</v>
      </c>
      <c r="B50" s="48"/>
      <c r="C50" s="48"/>
      <c r="D50" s="48"/>
      <c r="E50" s="48"/>
      <c r="F50" s="61">
        <v>1.0</v>
      </c>
      <c r="G50" s="47"/>
      <c r="H50" s="48"/>
      <c r="I50" s="49"/>
      <c r="J50" s="48"/>
      <c r="K50" s="48"/>
      <c r="L50" s="48"/>
      <c r="M50" s="48"/>
      <c r="N50" s="53"/>
      <c r="O50" s="53"/>
      <c r="P50" s="53"/>
    </row>
    <row r="51">
      <c r="A51" s="49" t="s">
        <v>89</v>
      </c>
      <c r="B51" s="48"/>
      <c r="C51" s="48"/>
      <c r="D51" s="48"/>
      <c r="E51" s="48"/>
      <c r="F51" s="61">
        <v>1.0</v>
      </c>
      <c r="G51" s="47"/>
      <c r="H51" s="48"/>
      <c r="I51" s="49"/>
      <c r="J51" s="48"/>
      <c r="K51" s="48"/>
      <c r="L51" s="48"/>
      <c r="M51" s="48"/>
      <c r="N51" s="75"/>
      <c r="O51" s="75"/>
      <c r="P51" s="53"/>
    </row>
    <row r="52">
      <c r="A52" s="49"/>
      <c r="B52" s="48"/>
      <c r="C52" s="48"/>
      <c r="D52" s="48"/>
      <c r="E52" s="48"/>
      <c r="F52" s="61"/>
      <c r="G52" s="48"/>
      <c r="H52" s="48"/>
      <c r="I52" s="49"/>
      <c r="J52" s="48"/>
      <c r="K52" s="48"/>
      <c r="L52" s="48"/>
      <c r="M52" s="48"/>
      <c r="N52" s="53"/>
      <c r="O52" s="53"/>
      <c r="P52" s="53"/>
    </row>
    <row r="53">
      <c r="A53" s="49" t="s">
        <v>90</v>
      </c>
      <c r="B53" s="48"/>
      <c r="C53" s="48"/>
      <c r="D53" s="48"/>
      <c r="E53" s="48"/>
      <c r="F53" s="61">
        <v>1.0</v>
      </c>
      <c r="G53" s="47"/>
      <c r="H53" s="48"/>
      <c r="I53" s="49"/>
      <c r="J53" s="48"/>
      <c r="K53" s="48"/>
      <c r="L53" s="48"/>
      <c r="M53" s="48"/>
      <c r="N53" s="75"/>
      <c r="O53" s="75"/>
      <c r="P53" s="53"/>
    </row>
    <row r="54">
      <c r="A54" s="49" t="s">
        <v>91</v>
      </c>
      <c r="B54" s="48"/>
      <c r="C54" s="48"/>
      <c r="D54" s="48"/>
      <c r="E54" s="48"/>
      <c r="F54" s="61">
        <v>1.0</v>
      </c>
      <c r="G54" s="47"/>
      <c r="H54" s="48"/>
      <c r="I54" s="49"/>
      <c r="J54" s="48"/>
      <c r="K54" s="48"/>
      <c r="L54" s="48"/>
      <c r="M54" s="48"/>
      <c r="N54" s="53"/>
      <c r="O54" s="53"/>
      <c r="P54" s="53"/>
    </row>
    <row r="55">
      <c r="A55" s="49"/>
      <c r="B55" s="48"/>
      <c r="C55" s="48"/>
      <c r="D55" s="48"/>
      <c r="E55" s="48"/>
      <c r="F55" s="61"/>
      <c r="G55" s="47"/>
      <c r="H55" s="48"/>
      <c r="I55" s="49"/>
      <c r="J55" s="48"/>
      <c r="K55" s="48"/>
      <c r="L55" s="48"/>
      <c r="M55" s="48"/>
      <c r="N55" s="53"/>
      <c r="O55" s="53"/>
      <c r="P55" s="53"/>
    </row>
    <row r="56">
      <c r="A56" s="49" t="s">
        <v>92</v>
      </c>
      <c r="B56" s="48"/>
      <c r="C56" s="48"/>
      <c r="D56" s="48"/>
      <c r="E56" s="48"/>
      <c r="F56" s="61">
        <v>1.0</v>
      </c>
      <c r="G56" s="47"/>
      <c r="H56" s="48"/>
      <c r="I56" s="49"/>
      <c r="J56" s="48"/>
      <c r="K56" s="48"/>
      <c r="L56" s="48"/>
      <c r="M56" s="48"/>
      <c r="N56" s="75"/>
      <c r="O56" s="75"/>
      <c r="P56" s="53"/>
    </row>
    <row r="57">
      <c r="A57" s="49" t="s">
        <v>93</v>
      </c>
      <c r="B57" s="48"/>
      <c r="C57" s="48"/>
      <c r="D57" s="48"/>
      <c r="E57" s="48"/>
      <c r="F57" s="61">
        <v>1.0</v>
      </c>
      <c r="G57" s="68"/>
      <c r="H57" s="48"/>
      <c r="I57" s="69"/>
      <c r="J57" s="48"/>
      <c r="K57" s="48"/>
      <c r="L57" s="48"/>
      <c r="M57" s="48"/>
      <c r="N57" s="80"/>
      <c r="O57" s="80"/>
      <c r="P57" s="53"/>
    </row>
    <row r="58">
      <c r="A58" s="49" t="s">
        <v>94</v>
      </c>
      <c r="B58" s="48"/>
      <c r="C58" s="48"/>
      <c r="D58" s="48"/>
      <c r="E58" s="48"/>
      <c r="F58" s="61">
        <v>1.0</v>
      </c>
      <c r="G58" s="61"/>
      <c r="H58" s="48"/>
      <c r="I58" s="49"/>
      <c r="J58" s="48"/>
      <c r="K58" s="48"/>
      <c r="L58" s="48"/>
      <c r="M58" s="48"/>
      <c r="N58" s="80"/>
      <c r="O58" s="80"/>
      <c r="P58" s="53"/>
    </row>
    <row r="59">
      <c r="A59" s="49" t="s">
        <v>95</v>
      </c>
      <c r="B59" s="48"/>
      <c r="C59" s="48"/>
      <c r="D59" s="48"/>
      <c r="E59" s="48"/>
      <c r="F59" s="61">
        <v>1.0</v>
      </c>
      <c r="G59" s="61"/>
      <c r="H59" s="48"/>
      <c r="I59" s="69"/>
      <c r="J59" s="48"/>
      <c r="K59" s="48"/>
      <c r="L59" s="48"/>
      <c r="M59" s="48"/>
      <c r="N59" s="81"/>
      <c r="O59" s="81"/>
      <c r="P59" s="53"/>
    </row>
    <row r="60">
      <c r="A60" s="49" t="s">
        <v>96</v>
      </c>
      <c r="B60" s="48"/>
      <c r="C60" s="48"/>
      <c r="D60" s="48"/>
      <c r="E60" s="48"/>
      <c r="F60" s="61">
        <v>1.0</v>
      </c>
      <c r="G60" s="61"/>
      <c r="H60" s="48"/>
      <c r="I60" s="69"/>
      <c r="J60" s="48"/>
      <c r="K60" s="48"/>
      <c r="L60" s="48"/>
      <c r="M60" s="48"/>
      <c r="N60" s="80"/>
      <c r="O60" s="80"/>
      <c r="P60" s="53"/>
    </row>
    <row r="61">
      <c r="A61" s="49" t="s">
        <v>97</v>
      </c>
      <c r="B61" s="48"/>
      <c r="C61" s="48"/>
      <c r="D61" s="48"/>
      <c r="E61" s="48"/>
      <c r="F61" s="61">
        <v>1.0</v>
      </c>
      <c r="G61" s="61"/>
      <c r="H61" s="48"/>
      <c r="I61" s="69"/>
      <c r="J61" s="48"/>
      <c r="K61" s="48"/>
      <c r="L61" s="48"/>
      <c r="M61" s="48"/>
      <c r="N61" s="81"/>
      <c r="O61" s="81"/>
      <c r="P61" s="53"/>
    </row>
    <row r="62">
      <c r="A62" s="49" t="s">
        <v>98</v>
      </c>
      <c r="B62" s="48"/>
      <c r="C62" s="48"/>
      <c r="D62" s="48"/>
      <c r="E62" s="48"/>
      <c r="F62" s="61">
        <v>1.0</v>
      </c>
      <c r="G62" s="47"/>
      <c r="H62" s="48"/>
      <c r="I62" s="49"/>
      <c r="J62" s="48"/>
      <c r="K62" s="48"/>
      <c r="L62" s="48"/>
      <c r="M62" s="48"/>
      <c r="N62" s="53"/>
      <c r="O62" s="53"/>
      <c r="P62" s="53"/>
    </row>
    <row r="63">
      <c r="A63" s="49" t="s">
        <v>99</v>
      </c>
      <c r="B63" s="48"/>
      <c r="C63" s="48"/>
      <c r="D63" s="48"/>
      <c r="E63" s="48"/>
      <c r="F63" s="61">
        <v>1.0</v>
      </c>
      <c r="G63" s="47"/>
      <c r="H63" s="48"/>
      <c r="I63" s="49"/>
      <c r="J63" s="48"/>
      <c r="K63" s="48"/>
      <c r="L63" s="48"/>
      <c r="M63" s="48"/>
      <c r="N63" s="75"/>
      <c r="O63" s="75"/>
      <c r="P63" s="53"/>
    </row>
    <row r="64">
      <c r="A64" s="49" t="s">
        <v>100</v>
      </c>
      <c r="B64" s="48"/>
      <c r="C64" s="48"/>
      <c r="D64" s="48"/>
      <c r="E64" s="48"/>
      <c r="F64" s="61">
        <v>1.0</v>
      </c>
      <c r="G64" s="47"/>
      <c r="H64" s="48"/>
      <c r="I64" s="49"/>
      <c r="J64" s="48"/>
      <c r="K64" s="48"/>
      <c r="L64" s="48"/>
      <c r="M64" s="48"/>
      <c r="N64" s="75"/>
      <c r="O64" s="75"/>
      <c r="P64" s="53"/>
    </row>
    <row r="65">
      <c r="A65" s="49" t="s">
        <v>101</v>
      </c>
      <c r="B65" s="48"/>
      <c r="C65" s="48"/>
      <c r="D65" s="48"/>
      <c r="E65" s="48"/>
      <c r="F65" s="61">
        <v>1.0</v>
      </c>
      <c r="G65" s="68"/>
      <c r="H65" s="48"/>
      <c r="I65" s="49"/>
      <c r="J65" s="48"/>
      <c r="K65" s="48"/>
      <c r="L65" s="48"/>
      <c r="M65" s="48"/>
      <c r="N65" s="75"/>
      <c r="O65" s="75"/>
      <c r="P65" s="53"/>
    </row>
    <row r="66">
      <c r="A66" s="49"/>
      <c r="B66" s="48"/>
      <c r="C66" s="48"/>
      <c r="D66" s="48"/>
      <c r="E66" s="48"/>
      <c r="F66" s="48"/>
      <c r="G66" s="48"/>
      <c r="H66" s="48"/>
      <c r="I66" s="69"/>
      <c r="J66" s="48"/>
      <c r="K66" s="48"/>
      <c r="L66" s="48"/>
      <c r="M66" s="48"/>
      <c r="N66" s="80"/>
      <c r="O66" s="75"/>
      <c r="P66" s="53"/>
    </row>
    <row r="67">
      <c r="A67" s="49"/>
      <c r="B67" s="48"/>
      <c r="C67" s="48"/>
      <c r="D67" s="48"/>
      <c r="E67" s="48"/>
      <c r="F67" s="48"/>
      <c r="G67" s="48"/>
      <c r="H67" s="48"/>
      <c r="I67" s="69"/>
      <c r="J67" s="48"/>
      <c r="K67" s="48"/>
      <c r="L67" s="48"/>
      <c r="M67" s="48"/>
      <c r="N67" s="80"/>
      <c r="O67" s="75"/>
      <c r="P67" s="53"/>
    </row>
    <row r="68">
      <c r="A68" s="49"/>
      <c r="B68" s="48"/>
      <c r="C68" s="48"/>
      <c r="D68" s="48"/>
      <c r="E68" s="48"/>
      <c r="F68" s="48"/>
      <c r="G68" s="48"/>
      <c r="H68" s="48"/>
      <c r="I68" s="69"/>
      <c r="J68" s="48"/>
      <c r="K68" s="48"/>
      <c r="L68" s="48"/>
      <c r="M68" s="48"/>
      <c r="N68" s="80"/>
      <c r="O68" s="75"/>
      <c r="P68" s="53"/>
    </row>
    <row r="69">
      <c r="A69" s="49"/>
      <c r="B69" s="48"/>
      <c r="C69" s="48"/>
      <c r="D69" s="48"/>
      <c r="E69" s="48"/>
      <c r="F69" s="48"/>
      <c r="G69" s="48"/>
      <c r="H69" s="48"/>
      <c r="I69" s="49"/>
      <c r="J69" s="48"/>
      <c r="K69" s="48"/>
      <c r="L69" s="48"/>
      <c r="M69" s="48"/>
      <c r="N69" s="75"/>
      <c r="O69" s="75"/>
      <c r="P69" s="53"/>
    </row>
    <row r="70">
      <c r="A70" s="49"/>
      <c r="B70" s="48"/>
      <c r="C70" s="48"/>
      <c r="D70" s="48"/>
      <c r="E70" s="48"/>
      <c r="F70" s="48"/>
      <c r="G70" s="48"/>
      <c r="H70" s="48"/>
      <c r="I70" s="49"/>
      <c r="J70" s="48"/>
      <c r="K70" s="48"/>
      <c r="L70" s="48"/>
      <c r="M70" s="48"/>
      <c r="N70" s="75"/>
      <c r="O70" s="75"/>
      <c r="P70" s="53"/>
    </row>
    <row r="71">
      <c r="A71" s="82" t="s">
        <v>102</v>
      </c>
      <c r="B71" s="82" t="s">
        <v>102</v>
      </c>
      <c r="C71" s="82" t="s">
        <v>102</v>
      </c>
      <c r="D71" s="82" t="s">
        <v>102</v>
      </c>
      <c r="E71" s="82" t="s">
        <v>102</v>
      </c>
      <c r="F71" s="82" t="s">
        <v>102</v>
      </c>
      <c r="G71" s="82" t="s">
        <v>102</v>
      </c>
      <c r="H71" s="82" t="s">
        <v>102</v>
      </c>
      <c r="I71" s="82" t="s">
        <v>102</v>
      </c>
      <c r="J71" s="82" t="s">
        <v>102</v>
      </c>
      <c r="K71" s="82" t="s">
        <v>102</v>
      </c>
      <c r="L71" s="82" t="s">
        <v>102</v>
      </c>
      <c r="M71" s="82" t="s">
        <v>102</v>
      </c>
      <c r="N71" s="83" t="s">
        <v>102</v>
      </c>
      <c r="O71" s="83" t="s">
        <v>102</v>
      </c>
      <c r="P71" s="3"/>
    </row>
    <row r="72">
      <c r="A72" s="56"/>
      <c r="B72" s="57"/>
      <c r="C72" s="57"/>
      <c r="D72" s="57"/>
      <c r="E72" s="57"/>
      <c r="F72" s="57"/>
      <c r="G72" s="57"/>
      <c r="H72" s="57"/>
      <c r="I72" s="56"/>
      <c r="J72" s="57"/>
      <c r="K72" s="57"/>
      <c r="L72" s="57"/>
      <c r="M72" s="57"/>
      <c r="N72" s="3"/>
      <c r="O72" s="3"/>
      <c r="P72" s="3"/>
    </row>
    <row r="73">
      <c r="A73" s="82" t="s">
        <v>103</v>
      </c>
      <c r="B73" s="57"/>
      <c r="C73" s="57"/>
      <c r="D73" s="57"/>
      <c r="E73" s="57"/>
      <c r="F73" s="57"/>
      <c r="G73" s="57"/>
      <c r="H73" s="57"/>
      <c r="I73" s="56"/>
      <c r="J73" s="57"/>
      <c r="K73" s="57"/>
      <c r="L73" s="57"/>
      <c r="M73" s="57"/>
      <c r="N73" s="42"/>
      <c r="O73" s="42"/>
      <c r="P73" s="42"/>
      <c r="Q73" s="44"/>
      <c r="R73" s="44"/>
      <c r="S73" s="44"/>
      <c r="T73" s="44"/>
      <c r="U73" s="44"/>
      <c r="V73" s="44"/>
      <c r="W73" s="44"/>
      <c r="X73" s="44"/>
      <c r="Y73" s="44"/>
      <c r="Z73" s="44"/>
    </row>
    <row r="74">
      <c r="A74" s="45" t="s">
        <v>27</v>
      </c>
      <c r="B74" s="47">
        <f t="shared" ref="B74:G74" si="3">sumUpToRowWithEnd(B85:B1058)</f>
        <v>13</v>
      </c>
      <c r="C74" s="47">
        <f t="shared" si="3"/>
        <v>0</v>
      </c>
      <c r="D74" s="47">
        <f t="shared" si="3"/>
        <v>23</v>
      </c>
      <c r="E74" s="47">
        <f t="shared" si="3"/>
        <v>0</v>
      </c>
      <c r="F74" s="47">
        <f t="shared" si="3"/>
        <v>20</v>
      </c>
      <c r="G74" s="47">
        <f t="shared" si="3"/>
        <v>0</v>
      </c>
      <c r="H74" s="48"/>
      <c r="I74" s="49"/>
      <c r="J74" s="47">
        <f t="shared" ref="J74:O74" si="4">sumUpToRowWithEnd(J85:J1058)</f>
        <v>0</v>
      </c>
      <c r="K74" s="47">
        <f t="shared" si="4"/>
        <v>0</v>
      </c>
      <c r="L74" s="47">
        <f t="shared" si="4"/>
        <v>0</v>
      </c>
      <c r="M74" s="47">
        <f t="shared" si="4"/>
        <v>0</v>
      </c>
      <c r="N74" s="50">
        <f t="shared" si="4"/>
        <v>0</v>
      </c>
      <c r="O74" s="50">
        <f t="shared" si="4"/>
        <v>0</v>
      </c>
      <c r="P74" s="3"/>
    </row>
    <row r="75">
      <c r="A75" s="51" t="s">
        <v>28</v>
      </c>
      <c r="B75" s="84" t="str">
        <f>K74/J74</f>
        <v>#DIV/0!</v>
      </c>
      <c r="C75" s="48"/>
      <c r="D75" s="48"/>
      <c r="E75" s="48"/>
      <c r="F75" s="48"/>
      <c r="G75" s="48"/>
      <c r="H75" s="48"/>
      <c r="I75" s="49"/>
      <c r="J75" s="48"/>
      <c r="K75" s="48"/>
      <c r="L75" s="48"/>
      <c r="M75" s="48"/>
      <c r="N75" s="53"/>
      <c r="O75" s="53"/>
      <c r="P75" s="3"/>
    </row>
    <row r="76">
      <c r="A76" s="51" t="s">
        <v>29</v>
      </c>
      <c r="B76" s="84">
        <f>C74/B74</f>
        <v>0</v>
      </c>
      <c r="C76" s="48"/>
      <c r="D76" s="48"/>
      <c r="E76" s="48"/>
      <c r="F76" s="48"/>
      <c r="G76" s="48"/>
      <c r="H76" s="48"/>
      <c r="I76" s="49"/>
      <c r="J76" s="48"/>
      <c r="K76" s="48"/>
      <c r="L76" s="48"/>
      <c r="M76" s="48"/>
      <c r="N76" s="53"/>
      <c r="O76" s="53"/>
      <c r="P76" s="3"/>
    </row>
    <row r="77">
      <c r="A77" s="51" t="s">
        <v>30</v>
      </c>
      <c r="B77" s="84" t="str">
        <f>2*B75*B76/(B75+B76)</f>
        <v>#DIV/0!</v>
      </c>
      <c r="C77" s="48"/>
      <c r="D77" s="48"/>
      <c r="E77" s="48"/>
      <c r="F77" s="48"/>
      <c r="G77" s="48"/>
      <c r="H77" s="48"/>
      <c r="I77" s="49"/>
      <c r="J77" s="48"/>
      <c r="K77" s="48"/>
      <c r="L77" s="48"/>
      <c r="M77" s="48"/>
      <c r="N77" s="53"/>
      <c r="O77" s="53"/>
      <c r="P77" s="3"/>
    </row>
    <row r="78">
      <c r="A78" s="51" t="s">
        <v>31</v>
      </c>
      <c r="B78" s="84" t="str">
        <f>M74/L74</f>
        <v>#DIV/0!</v>
      </c>
      <c r="C78" s="48"/>
      <c r="D78" s="48"/>
      <c r="E78" s="48"/>
      <c r="F78" s="48"/>
      <c r="G78" s="48"/>
      <c r="H78" s="48"/>
      <c r="I78" s="49"/>
      <c r="J78" s="48"/>
      <c r="K78" s="48"/>
      <c r="L78" s="48"/>
      <c r="M78" s="48"/>
      <c r="N78" s="53"/>
      <c r="O78" s="53"/>
      <c r="P78" s="3"/>
    </row>
    <row r="79">
      <c r="A79" s="51" t="s">
        <v>32</v>
      </c>
      <c r="B79" s="84">
        <f>E74/D74</f>
        <v>0</v>
      </c>
      <c r="C79" s="48"/>
      <c r="D79" s="48"/>
      <c r="E79" s="48"/>
      <c r="F79" s="48"/>
      <c r="G79" s="48"/>
      <c r="H79" s="48"/>
      <c r="I79" s="49"/>
      <c r="J79" s="48"/>
      <c r="K79" s="48"/>
      <c r="L79" s="48"/>
      <c r="M79" s="48"/>
      <c r="N79" s="53"/>
      <c r="O79" s="53"/>
      <c r="P79" s="3"/>
    </row>
    <row r="80">
      <c r="A80" s="51" t="s">
        <v>33</v>
      </c>
      <c r="B80" s="84" t="str">
        <f>2*B78*B79/(B78+B79)</f>
        <v>#DIV/0!</v>
      </c>
      <c r="C80" s="48"/>
      <c r="D80" s="48"/>
      <c r="E80" s="48"/>
      <c r="F80" s="48"/>
      <c r="G80" s="48"/>
      <c r="H80" s="48"/>
      <c r="I80" s="49"/>
      <c r="J80" s="48"/>
      <c r="K80" s="48"/>
      <c r="L80" s="48"/>
      <c r="M80" s="48"/>
      <c r="N80" s="53"/>
      <c r="O80" s="53"/>
      <c r="P80" s="3"/>
    </row>
    <row r="81">
      <c r="A81" s="51" t="s">
        <v>34</v>
      </c>
      <c r="B81" s="84" t="str">
        <f>O74/N74</f>
        <v>#DIV/0!</v>
      </c>
      <c r="C81" s="48"/>
      <c r="D81" s="48"/>
      <c r="E81" s="48"/>
      <c r="F81" s="48"/>
      <c r="G81" s="48"/>
      <c r="H81" s="48"/>
      <c r="I81" s="49"/>
      <c r="J81" s="48"/>
      <c r="K81" s="48"/>
      <c r="L81" s="48"/>
      <c r="M81" s="48"/>
      <c r="N81" s="53"/>
      <c r="O81" s="53"/>
      <c r="P81" s="3"/>
    </row>
    <row r="82">
      <c r="A82" s="51" t="s">
        <v>35</v>
      </c>
      <c r="B82" s="84">
        <f>G74/F74</f>
        <v>0</v>
      </c>
      <c r="C82" s="48"/>
      <c r="D82" s="48"/>
      <c r="E82" s="48"/>
      <c r="F82" s="48"/>
      <c r="G82" s="48"/>
      <c r="H82" s="48"/>
      <c r="I82" s="49"/>
      <c r="J82" s="48"/>
      <c r="K82" s="48"/>
      <c r="L82" s="48"/>
      <c r="M82" s="48"/>
      <c r="N82" s="53"/>
      <c r="O82" s="53"/>
      <c r="P82" s="3"/>
    </row>
    <row r="83">
      <c r="A83" s="54" t="s">
        <v>36</v>
      </c>
      <c r="B83" s="85" t="str">
        <f>2*B81*B82/(B81+B82)</f>
        <v>#DIV/0!</v>
      </c>
      <c r="C83" s="48"/>
      <c r="D83" s="48"/>
      <c r="E83" s="48"/>
      <c r="F83" s="48"/>
      <c r="G83" s="48"/>
      <c r="H83" s="48"/>
      <c r="I83" s="49"/>
      <c r="J83" s="48"/>
      <c r="K83" s="48"/>
      <c r="L83" s="48"/>
      <c r="M83" s="48"/>
      <c r="N83" s="53"/>
      <c r="O83" s="53"/>
      <c r="P83" s="3"/>
    </row>
    <row r="84">
      <c r="A84" s="56"/>
      <c r="B84" s="57"/>
      <c r="C84" s="57"/>
      <c r="D84" s="57"/>
      <c r="E84" s="57"/>
      <c r="F84" s="57"/>
      <c r="G84" s="57"/>
      <c r="H84" s="57"/>
      <c r="I84" s="56"/>
      <c r="J84" s="57"/>
      <c r="K84" s="57"/>
      <c r="L84" s="57"/>
      <c r="M84" s="57"/>
      <c r="N84" s="3"/>
      <c r="O84" s="3"/>
      <c r="P84" s="3"/>
    </row>
    <row r="85">
      <c r="A85" s="58" t="s">
        <v>37</v>
      </c>
      <c r="B85" s="48" t="s">
        <v>38</v>
      </c>
      <c r="C85" s="48" t="s">
        <v>39</v>
      </c>
      <c r="D85" s="48" t="s">
        <v>40</v>
      </c>
      <c r="E85" s="48" t="s">
        <v>41</v>
      </c>
      <c r="F85" s="48" t="s">
        <v>42</v>
      </c>
      <c r="G85" s="48" t="s">
        <v>43</v>
      </c>
      <c r="H85" s="48" t="s">
        <v>44</v>
      </c>
      <c r="I85" s="58" t="s">
        <v>37</v>
      </c>
      <c r="J85" s="48" t="s">
        <v>38</v>
      </c>
      <c r="K85" s="48" t="s">
        <v>39</v>
      </c>
      <c r="L85" s="48" t="s">
        <v>40</v>
      </c>
      <c r="M85" s="48" t="s">
        <v>41</v>
      </c>
      <c r="N85" s="59" t="s">
        <v>42</v>
      </c>
      <c r="O85" s="59" t="s">
        <v>43</v>
      </c>
      <c r="P85" s="59" t="s">
        <v>45</v>
      </c>
    </row>
    <row r="86">
      <c r="A86" s="64" t="s">
        <v>1158</v>
      </c>
      <c r="B86" s="47">
        <v>1.0</v>
      </c>
      <c r="C86" s="61"/>
      <c r="D86" s="61">
        <v>4.0</v>
      </c>
      <c r="E86" s="61"/>
      <c r="F86" s="48"/>
      <c r="G86" s="48"/>
      <c r="H86" s="48"/>
      <c r="I86" s="69"/>
      <c r="J86" s="61"/>
      <c r="K86" s="61"/>
      <c r="L86" s="61"/>
      <c r="M86" s="61"/>
      <c r="N86" s="53"/>
      <c r="O86" s="53"/>
      <c r="P86" s="53"/>
    </row>
    <row r="87">
      <c r="A87" s="64" t="s">
        <v>1159</v>
      </c>
      <c r="B87" s="61">
        <v>1.0</v>
      </c>
      <c r="C87" s="61"/>
      <c r="D87" s="61">
        <v>4.0</v>
      </c>
      <c r="E87" s="61"/>
      <c r="F87" s="48"/>
      <c r="G87" s="48"/>
      <c r="H87" s="48"/>
      <c r="I87" s="69"/>
      <c r="J87" s="61"/>
      <c r="K87" s="61"/>
      <c r="L87" s="61"/>
      <c r="M87" s="61"/>
      <c r="N87" s="53"/>
      <c r="O87" s="53"/>
      <c r="P87" s="53"/>
    </row>
    <row r="88">
      <c r="A88" s="49"/>
      <c r="B88" s="47"/>
      <c r="C88" s="47"/>
      <c r="D88" s="47"/>
      <c r="E88" s="47"/>
      <c r="F88" s="48"/>
      <c r="G88" s="48"/>
      <c r="H88" s="48"/>
      <c r="I88" s="69"/>
      <c r="J88" s="68"/>
      <c r="K88" s="68"/>
      <c r="L88" s="68"/>
      <c r="M88" s="68"/>
      <c r="N88" s="53"/>
      <c r="O88" s="53"/>
      <c r="P88" s="53"/>
    </row>
    <row r="89">
      <c r="A89" s="49"/>
      <c r="B89" s="48"/>
      <c r="C89" s="48"/>
      <c r="D89" s="48"/>
      <c r="E89" s="48"/>
      <c r="F89" s="48"/>
      <c r="G89" s="48"/>
      <c r="H89" s="48"/>
      <c r="I89" s="49"/>
      <c r="J89" s="48"/>
      <c r="K89" s="48"/>
      <c r="L89" s="48"/>
      <c r="M89" s="48"/>
      <c r="N89" s="53"/>
      <c r="O89" s="53"/>
      <c r="P89" s="53"/>
    </row>
    <row r="90">
      <c r="A90" s="58" t="s">
        <v>52</v>
      </c>
      <c r="B90" s="70"/>
      <c r="C90" s="70"/>
      <c r="D90" s="70"/>
      <c r="E90" s="70"/>
      <c r="F90" s="70"/>
      <c r="G90" s="70"/>
      <c r="H90" s="70"/>
      <c r="I90" s="58"/>
      <c r="J90" s="70"/>
      <c r="K90" s="70"/>
      <c r="L90" s="70"/>
      <c r="M90" s="70"/>
      <c r="N90" s="73"/>
      <c r="O90" s="73"/>
      <c r="P90" s="59"/>
    </row>
    <row r="91">
      <c r="A91" s="49" t="s">
        <v>108</v>
      </c>
      <c r="B91" s="47">
        <v>1.0</v>
      </c>
      <c r="C91" s="47"/>
      <c r="D91" s="47">
        <v>0.0</v>
      </c>
      <c r="E91" s="47"/>
      <c r="F91" s="48"/>
      <c r="G91" s="48"/>
      <c r="H91" s="48"/>
      <c r="I91" s="49"/>
      <c r="J91" s="47"/>
      <c r="K91" s="47"/>
      <c r="L91" s="47"/>
      <c r="M91" s="47"/>
      <c r="N91" s="53"/>
      <c r="O91" s="53"/>
      <c r="P91" s="75"/>
    </row>
    <row r="92">
      <c r="A92" s="64" t="s">
        <v>1160</v>
      </c>
      <c r="B92" s="47">
        <v>1.0</v>
      </c>
      <c r="C92" s="47"/>
      <c r="D92" s="61">
        <v>4.0</v>
      </c>
      <c r="E92" s="61"/>
      <c r="F92" s="48"/>
      <c r="G92" s="48"/>
      <c r="H92" s="47"/>
      <c r="I92" s="64"/>
      <c r="J92" s="48"/>
      <c r="K92" s="48"/>
      <c r="L92" s="48"/>
      <c r="M92" s="48"/>
      <c r="N92" s="53"/>
      <c r="O92" s="53"/>
      <c r="P92" s="53"/>
    </row>
    <row r="93">
      <c r="A93" s="49" t="s">
        <v>112</v>
      </c>
      <c r="B93" s="47">
        <v>1.0</v>
      </c>
      <c r="C93" s="47"/>
      <c r="D93" s="61">
        <v>0.0</v>
      </c>
      <c r="E93" s="47"/>
      <c r="F93" s="48"/>
      <c r="G93" s="48"/>
      <c r="H93" s="48"/>
      <c r="I93" s="64"/>
      <c r="J93" s="48"/>
      <c r="K93" s="48"/>
      <c r="L93" s="48"/>
      <c r="M93" s="48"/>
      <c r="N93" s="53"/>
      <c r="O93" s="53"/>
      <c r="P93" s="53"/>
    </row>
    <row r="94">
      <c r="A94" s="49" t="s">
        <v>1161</v>
      </c>
      <c r="B94" s="47">
        <v>1.0</v>
      </c>
      <c r="C94" s="61"/>
      <c r="D94" s="61">
        <v>2.0</v>
      </c>
      <c r="E94" s="61"/>
      <c r="F94" s="48"/>
      <c r="G94" s="48"/>
      <c r="H94" s="47"/>
      <c r="I94" s="69"/>
      <c r="J94" s="61"/>
      <c r="K94" s="61"/>
      <c r="L94" s="61"/>
      <c r="M94" s="61"/>
      <c r="N94" s="53"/>
      <c r="O94" s="53"/>
      <c r="P94" s="75"/>
    </row>
    <row r="95">
      <c r="A95" s="49" t="s">
        <v>1162</v>
      </c>
      <c r="B95" s="47">
        <v>1.0</v>
      </c>
      <c r="C95" s="61"/>
      <c r="D95" s="61">
        <v>0.0</v>
      </c>
      <c r="E95" s="47"/>
      <c r="F95" s="48"/>
      <c r="G95" s="48"/>
      <c r="H95" s="48"/>
      <c r="I95" s="69"/>
      <c r="J95" s="61"/>
      <c r="K95" s="61"/>
      <c r="L95" s="61"/>
      <c r="M95" s="61"/>
      <c r="N95" s="53"/>
      <c r="O95" s="53"/>
      <c r="P95" s="75"/>
    </row>
    <row r="96">
      <c r="A96" s="64" t="s">
        <v>1163</v>
      </c>
      <c r="B96" s="47">
        <v>1.0</v>
      </c>
      <c r="C96" s="61"/>
      <c r="D96" s="61">
        <v>1.0</v>
      </c>
      <c r="E96" s="61"/>
      <c r="F96" s="48"/>
      <c r="G96" s="48"/>
      <c r="H96" s="48"/>
      <c r="I96" s="64"/>
      <c r="J96" s="48"/>
      <c r="K96" s="48"/>
      <c r="L96" s="48"/>
      <c r="M96" s="48"/>
      <c r="N96" s="53"/>
      <c r="O96" s="53"/>
      <c r="P96" s="53"/>
    </row>
    <row r="97">
      <c r="A97" s="64" t="s">
        <v>1164</v>
      </c>
      <c r="B97" s="47">
        <v>1.0</v>
      </c>
      <c r="C97" s="47"/>
      <c r="D97" s="61">
        <v>1.0</v>
      </c>
      <c r="E97" s="61"/>
      <c r="F97" s="48"/>
      <c r="G97" s="48"/>
      <c r="H97" s="48"/>
      <c r="I97" s="64"/>
      <c r="J97" s="48"/>
      <c r="K97" s="48"/>
      <c r="L97" s="48"/>
      <c r="M97" s="48"/>
      <c r="N97" s="53"/>
      <c r="O97" s="53"/>
      <c r="P97" s="53"/>
    </row>
    <row r="98">
      <c r="A98" s="64" t="s">
        <v>122</v>
      </c>
      <c r="B98" s="47">
        <v>1.0</v>
      </c>
      <c r="C98" s="61"/>
      <c r="D98" s="61">
        <v>1.0</v>
      </c>
      <c r="E98" s="61"/>
      <c r="F98" s="48"/>
      <c r="G98" s="48"/>
      <c r="H98" s="47"/>
      <c r="I98" s="69"/>
      <c r="J98" s="68"/>
      <c r="K98" s="68"/>
      <c r="L98" s="68"/>
      <c r="M98" s="68"/>
      <c r="N98" s="53"/>
      <c r="O98" s="53"/>
      <c r="P98" s="53"/>
    </row>
    <row r="99">
      <c r="A99" s="49" t="s">
        <v>124</v>
      </c>
      <c r="B99" s="47">
        <v>1.0</v>
      </c>
      <c r="C99" s="61"/>
      <c r="D99" s="61">
        <v>2.0</v>
      </c>
      <c r="E99" s="61"/>
      <c r="F99" s="48"/>
      <c r="G99" s="48"/>
      <c r="H99" s="48"/>
      <c r="I99" s="69"/>
      <c r="J99" s="68"/>
      <c r="K99" s="68"/>
      <c r="L99" s="68"/>
      <c r="M99" s="68"/>
      <c r="N99" s="53"/>
      <c r="O99" s="53"/>
      <c r="P99" s="53"/>
    </row>
    <row r="100">
      <c r="A100" s="64" t="s">
        <v>1165</v>
      </c>
      <c r="B100" s="47">
        <v>1.0</v>
      </c>
      <c r="C100" s="61"/>
      <c r="D100" s="61">
        <v>3.0</v>
      </c>
      <c r="E100" s="61"/>
      <c r="F100" s="48"/>
      <c r="G100" s="48"/>
      <c r="H100" s="47"/>
      <c r="I100" s="69"/>
      <c r="J100" s="61"/>
      <c r="K100" s="61"/>
      <c r="L100" s="61"/>
      <c r="M100" s="61"/>
      <c r="N100" s="53"/>
      <c r="O100" s="53"/>
      <c r="P100" s="75"/>
    </row>
    <row r="101">
      <c r="A101" s="64"/>
      <c r="B101" s="47"/>
      <c r="C101" s="61"/>
      <c r="D101" s="61"/>
      <c r="E101" s="61"/>
      <c r="F101" s="48"/>
      <c r="G101" s="48"/>
      <c r="H101" s="47"/>
      <c r="I101" s="69"/>
      <c r="J101" s="61"/>
      <c r="K101" s="61"/>
      <c r="L101" s="61"/>
      <c r="M101" s="61"/>
      <c r="N101" s="53"/>
      <c r="O101" s="53"/>
      <c r="P101" s="75"/>
    </row>
    <row r="102">
      <c r="A102" s="49" t="s">
        <v>128</v>
      </c>
      <c r="B102" s="47">
        <v>1.0</v>
      </c>
      <c r="C102" s="61"/>
      <c r="D102" s="61">
        <v>1.0</v>
      </c>
      <c r="E102" s="61"/>
      <c r="F102" s="48"/>
      <c r="G102" s="48"/>
      <c r="H102" s="48"/>
      <c r="I102" s="64"/>
      <c r="J102" s="47"/>
      <c r="K102" s="47"/>
      <c r="L102" s="47"/>
      <c r="M102" s="47"/>
      <c r="N102" s="53"/>
      <c r="O102" s="53"/>
      <c r="P102" s="75"/>
    </row>
    <row r="103">
      <c r="A103" s="49"/>
      <c r="B103" s="47"/>
      <c r="C103" s="47"/>
      <c r="D103" s="47"/>
      <c r="E103" s="47"/>
      <c r="F103" s="48"/>
      <c r="G103" s="48"/>
      <c r="H103" s="48"/>
      <c r="I103" s="64"/>
      <c r="J103" s="47"/>
      <c r="K103" s="47"/>
      <c r="L103" s="47"/>
      <c r="M103" s="47"/>
      <c r="N103" s="53"/>
      <c r="O103" s="53"/>
      <c r="P103" s="75"/>
    </row>
    <row r="104">
      <c r="A104" s="49"/>
      <c r="B104" s="47"/>
      <c r="C104" s="47"/>
      <c r="D104" s="47"/>
      <c r="E104" s="47"/>
      <c r="F104" s="48"/>
      <c r="G104" s="48"/>
      <c r="H104" s="48"/>
      <c r="I104" s="64"/>
      <c r="J104" s="47"/>
      <c r="K104" s="47"/>
      <c r="L104" s="47"/>
      <c r="M104" s="47"/>
      <c r="N104" s="53"/>
      <c r="O104" s="53"/>
      <c r="P104" s="75"/>
    </row>
    <row r="105">
      <c r="A105" s="49"/>
      <c r="B105" s="48"/>
      <c r="C105" s="48"/>
      <c r="D105" s="48"/>
      <c r="E105" s="48"/>
      <c r="F105" s="48"/>
      <c r="G105" s="48"/>
      <c r="H105" s="48"/>
      <c r="I105" s="64"/>
      <c r="J105" s="48"/>
      <c r="K105" s="48"/>
      <c r="L105" s="48"/>
      <c r="M105" s="48"/>
      <c r="N105" s="53"/>
      <c r="O105" s="53"/>
      <c r="P105" s="53"/>
    </row>
    <row r="106">
      <c r="A106" s="49"/>
      <c r="B106" s="48"/>
      <c r="C106" s="48"/>
      <c r="D106" s="48"/>
      <c r="E106" s="48"/>
      <c r="F106" s="48"/>
      <c r="G106" s="48"/>
      <c r="H106" s="48"/>
      <c r="I106" s="64"/>
      <c r="J106" s="48"/>
      <c r="K106" s="48"/>
      <c r="L106" s="48"/>
      <c r="M106" s="48"/>
      <c r="N106" s="53"/>
      <c r="O106" s="53"/>
      <c r="P106" s="53"/>
    </row>
    <row r="107">
      <c r="A107" s="49"/>
      <c r="B107" s="48"/>
      <c r="C107" s="48"/>
      <c r="D107" s="48"/>
      <c r="E107" s="48"/>
      <c r="F107" s="48"/>
      <c r="G107" s="48"/>
      <c r="H107" s="48"/>
      <c r="I107" s="64"/>
      <c r="J107" s="48"/>
      <c r="K107" s="48"/>
      <c r="L107" s="48"/>
      <c r="M107" s="48"/>
      <c r="N107" s="53"/>
      <c r="O107" s="53"/>
      <c r="P107" s="53"/>
    </row>
    <row r="108">
      <c r="A108" s="49"/>
      <c r="B108" s="48"/>
      <c r="C108" s="48"/>
      <c r="D108" s="48"/>
      <c r="E108" s="48"/>
      <c r="F108" s="48"/>
      <c r="G108" s="48"/>
      <c r="H108" s="48"/>
      <c r="I108" s="49"/>
      <c r="J108" s="48"/>
      <c r="K108" s="48"/>
      <c r="L108" s="48"/>
      <c r="M108" s="48"/>
      <c r="N108" s="53"/>
      <c r="O108" s="53"/>
      <c r="P108" s="53"/>
    </row>
    <row r="109">
      <c r="A109" s="58" t="s">
        <v>79</v>
      </c>
      <c r="B109" s="48"/>
      <c r="C109" s="48"/>
      <c r="D109" s="48"/>
      <c r="E109" s="48"/>
      <c r="F109" s="48"/>
      <c r="G109" s="48"/>
      <c r="H109" s="48"/>
      <c r="I109" s="58" t="s">
        <v>79</v>
      </c>
      <c r="J109" s="48"/>
      <c r="K109" s="48"/>
      <c r="L109" s="48"/>
      <c r="M109" s="48"/>
      <c r="N109" s="59"/>
      <c r="O109" s="59"/>
      <c r="P109" s="59"/>
    </row>
    <row r="110">
      <c r="A110" s="49" t="s">
        <v>130</v>
      </c>
      <c r="B110" s="48"/>
      <c r="C110" s="48"/>
      <c r="D110" s="48"/>
      <c r="E110" s="48"/>
      <c r="F110" s="47">
        <f>counta(A110)</f>
        <v>1</v>
      </c>
      <c r="G110" s="47"/>
      <c r="H110" s="48"/>
      <c r="I110" s="49"/>
      <c r="J110" s="48"/>
      <c r="K110" s="48"/>
      <c r="L110" s="48"/>
      <c r="M110" s="48"/>
      <c r="N110" s="75"/>
      <c r="O110" s="75"/>
      <c r="P110" s="53"/>
    </row>
    <row r="111">
      <c r="A111" s="49" t="s">
        <v>131</v>
      </c>
      <c r="B111" s="48"/>
      <c r="C111" s="48"/>
      <c r="D111" s="48"/>
      <c r="E111" s="48"/>
      <c r="F111" s="47">
        <f t="shared" ref="F111:F117" si="5">COUNTA(A111)</f>
        <v>1</v>
      </c>
      <c r="G111" s="47"/>
      <c r="H111" s="48"/>
      <c r="I111" s="49"/>
      <c r="J111" s="48"/>
      <c r="K111" s="48"/>
      <c r="L111" s="48"/>
      <c r="M111" s="48"/>
      <c r="N111" s="75"/>
      <c r="O111" s="75"/>
      <c r="P111" s="53"/>
    </row>
    <row r="112">
      <c r="A112" s="49" t="s">
        <v>132</v>
      </c>
      <c r="B112" s="48"/>
      <c r="C112" s="48"/>
      <c r="D112" s="48"/>
      <c r="E112" s="48"/>
      <c r="F112" s="47">
        <f t="shared" si="5"/>
        <v>1</v>
      </c>
      <c r="G112" s="48"/>
      <c r="H112" s="48"/>
      <c r="I112" s="49"/>
      <c r="J112" s="48"/>
      <c r="K112" s="48"/>
      <c r="L112" s="48"/>
      <c r="M112" s="48"/>
      <c r="N112" s="53"/>
      <c r="O112" s="53"/>
      <c r="P112" s="53"/>
    </row>
    <row r="113">
      <c r="A113" s="49" t="s">
        <v>133</v>
      </c>
      <c r="B113" s="48"/>
      <c r="C113" s="48"/>
      <c r="D113" s="48"/>
      <c r="E113" s="48"/>
      <c r="F113" s="47">
        <f t="shared" si="5"/>
        <v>1</v>
      </c>
      <c r="G113" s="47"/>
      <c r="H113" s="48"/>
      <c r="I113" s="49"/>
      <c r="J113" s="48"/>
      <c r="K113" s="48"/>
      <c r="L113" s="48"/>
      <c r="M113" s="48"/>
      <c r="N113" s="53"/>
      <c r="O113" s="53"/>
      <c r="P113" s="53"/>
    </row>
    <row r="114">
      <c r="A114" s="49" t="s">
        <v>134</v>
      </c>
      <c r="B114" s="48"/>
      <c r="C114" s="48"/>
      <c r="D114" s="48"/>
      <c r="E114" s="48"/>
      <c r="F114" s="47">
        <f t="shared" si="5"/>
        <v>1</v>
      </c>
      <c r="G114" s="47"/>
      <c r="H114" s="48"/>
      <c r="I114" s="49"/>
      <c r="J114" s="48"/>
      <c r="K114" s="48"/>
      <c r="L114" s="48"/>
      <c r="M114" s="48"/>
      <c r="N114" s="75"/>
      <c r="O114" s="75"/>
      <c r="P114" s="53"/>
    </row>
    <row r="115">
      <c r="A115" s="49" t="s">
        <v>135</v>
      </c>
      <c r="B115" s="48"/>
      <c r="C115" s="48"/>
      <c r="D115" s="48"/>
      <c r="E115" s="48"/>
      <c r="F115" s="47">
        <f t="shared" si="5"/>
        <v>1</v>
      </c>
      <c r="G115" s="47"/>
      <c r="H115" s="48"/>
      <c r="I115" s="49"/>
      <c r="J115" s="48"/>
      <c r="K115" s="48"/>
      <c r="L115" s="48"/>
      <c r="M115" s="48"/>
      <c r="N115" s="53"/>
      <c r="O115" s="53"/>
      <c r="P115" s="53"/>
    </row>
    <row r="116">
      <c r="A116" s="49" t="s">
        <v>136</v>
      </c>
      <c r="B116" s="48"/>
      <c r="C116" s="48"/>
      <c r="D116" s="48"/>
      <c r="E116" s="48"/>
      <c r="F116" s="47">
        <f t="shared" si="5"/>
        <v>1</v>
      </c>
      <c r="G116" s="47"/>
      <c r="H116" s="48"/>
      <c r="I116" s="49"/>
      <c r="J116" s="48"/>
      <c r="K116" s="48"/>
      <c r="L116" s="48"/>
      <c r="M116" s="48"/>
      <c r="N116" s="53"/>
      <c r="O116" s="53"/>
      <c r="P116" s="53"/>
    </row>
    <row r="117">
      <c r="A117" s="49" t="s">
        <v>137</v>
      </c>
      <c r="B117" s="48"/>
      <c r="C117" s="48"/>
      <c r="D117" s="48"/>
      <c r="E117" s="48"/>
      <c r="F117" s="47">
        <f t="shared" si="5"/>
        <v>1</v>
      </c>
      <c r="G117" s="47"/>
      <c r="H117" s="48"/>
      <c r="I117" s="49"/>
      <c r="J117" s="48"/>
      <c r="K117" s="48"/>
      <c r="L117" s="48"/>
      <c r="M117" s="48"/>
      <c r="N117" s="75"/>
      <c r="O117" s="75"/>
      <c r="P117" s="53"/>
    </row>
    <row r="118">
      <c r="A118" s="49"/>
      <c r="B118" s="48"/>
      <c r="C118" s="48"/>
      <c r="D118" s="48"/>
      <c r="E118" s="48"/>
      <c r="F118" s="47"/>
      <c r="G118" s="47"/>
      <c r="H118" s="48"/>
      <c r="I118" s="49"/>
      <c r="J118" s="48"/>
      <c r="K118" s="48"/>
      <c r="L118" s="48"/>
      <c r="M118" s="48"/>
      <c r="N118" s="53"/>
      <c r="O118" s="53"/>
      <c r="P118" s="53"/>
    </row>
    <row r="119">
      <c r="A119" s="49" t="s">
        <v>138</v>
      </c>
      <c r="B119" s="48"/>
      <c r="C119" s="48"/>
      <c r="D119" s="48"/>
      <c r="E119" s="48"/>
      <c r="F119" s="47">
        <f t="shared" ref="F119:F129" si="6">COUNTA(A119)</f>
        <v>1</v>
      </c>
      <c r="G119" s="47"/>
      <c r="H119" s="48"/>
      <c r="I119" s="49"/>
      <c r="J119" s="48"/>
      <c r="K119" s="48"/>
      <c r="L119" s="48"/>
      <c r="M119" s="48"/>
      <c r="N119" s="75"/>
      <c r="O119" s="75"/>
      <c r="P119" s="53"/>
    </row>
    <row r="120">
      <c r="A120" s="49" t="s">
        <v>139</v>
      </c>
      <c r="B120" s="48"/>
      <c r="C120" s="48"/>
      <c r="D120" s="48"/>
      <c r="E120" s="48"/>
      <c r="F120" s="47">
        <f t="shared" si="6"/>
        <v>1</v>
      </c>
      <c r="G120" s="48"/>
      <c r="H120" s="48"/>
      <c r="I120" s="49"/>
      <c r="J120" s="48"/>
      <c r="K120" s="48"/>
      <c r="L120" s="48"/>
      <c r="M120" s="48"/>
      <c r="N120" s="53"/>
      <c r="O120" s="53"/>
      <c r="P120" s="53"/>
    </row>
    <row r="121">
      <c r="A121" s="49" t="s">
        <v>140</v>
      </c>
      <c r="B121" s="48"/>
      <c r="C121" s="48"/>
      <c r="D121" s="48"/>
      <c r="E121" s="48"/>
      <c r="F121" s="47">
        <f t="shared" si="6"/>
        <v>1</v>
      </c>
      <c r="G121" s="61"/>
      <c r="H121" s="48"/>
      <c r="I121" s="69"/>
      <c r="J121" s="48"/>
      <c r="K121" s="48"/>
      <c r="L121" s="48"/>
      <c r="M121" s="48"/>
      <c r="N121" s="80"/>
      <c r="O121" s="80"/>
      <c r="P121" s="53"/>
    </row>
    <row r="122">
      <c r="A122" s="49" t="s">
        <v>141</v>
      </c>
      <c r="B122" s="48"/>
      <c r="C122" s="48"/>
      <c r="D122" s="48"/>
      <c r="E122" s="48"/>
      <c r="F122" s="47">
        <f t="shared" si="6"/>
        <v>1</v>
      </c>
      <c r="G122" s="61"/>
      <c r="H122" s="48"/>
      <c r="I122" s="49"/>
      <c r="J122" s="48"/>
      <c r="K122" s="48"/>
      <c r="L122" s="48"/>
      <c r="M122" s="48"/>
      <c r="N122" s="81"/>
      <c r="O122" s="81"/>
      <c r="P122" s="53"/>
    </row>
    <row r="123">
      <c r="A123" s="49" t="s">
        <v>142</v>
      </c>
      <c r="B123" s="48"/>
      <c r="C123" s="48"/>
      <c r="D123" s="48"/>
      <c r="E123" s="48"/>
      <c r="F123" s="47">
        <f t="shared" si="6"/>
        <v>1</v>
      </c>
      <c r="G123" s="61"/>
      <c r="H123" s="48"/>
      <c r="I123" s="69"/>
      <c r="J123" s="48"/>
      <c r="K123" s="48"/>
      <c r="L123" s="48"/>
      <c r="M123" s="48"/>
      <c r="N123" s="81"/>
      <c r="O123" s="81"/>
      <c r="P123" s="53"/>
    </row>
    <row r="124">
      <c r="A124" s="49" t="s">
        <v>143</v>
      </c>
      <c r="B124" s="48"/>
      <c r="C124" s="48"/>
      <c r="D124" s="48"/>
      <c r="E124" s="48"/>
      <c r="F124" s="47">
        <f t="shared" si="6"/>
        <v>1</v>
      </c>
      <c r="G124" s="61"/>
      <c r="H124" s="48"/>
      <c r="I124" s="49"/>
      <c r="J124" s="48"/>
      <c r="K124" s="48"/>
      <c r="L124" s="48"/>
      <c r="M124" s="48"/>
      <c r="N124" s="75"/>
      <c r="O124" s="75"/>
      <c r="P124" s="53"/>
    </row>
    <row r="125">
      <c r="A125" s="49" t="s">
        <v>144</v>
      </c>
      <c r="B125" s="48"/>
      <c r="C125" s="48"/>
      <c r="D125" s="48"/>
      <c r="E125" s="48"/>
      <c r="F125" s="47">
        <f t="shared" si="6"/>
        <v>1</v>
      </c>
      <c r="G125" s="61"/>
      <c r="H125" s="48"/>
      <c r="I125" s="69"/>
      <c r="J125" s="48"/>
      <c r="K125" s="48"/>
      <c r="L125" s="48"/>
      <c r="M125" s="48"/>
      <c r="N125" s="80"/>
      <c r="O125" s="80"/>
      <c r="P125" s="53"/>
    </row>
    <row r="126">
      <c r="A126" s="49" t="s">
        <v>145</v>
      </c>
      <c r="B126" s="48"/>
      <c r="C126" s="48"/>
      <c r="D126" s="48"/>
      <c r="E126" s="48"/>
      <c r="F126" s="47">
        <f t="shared" si="6"/>
        <v>1</v>
      </c>
      <c r="G126" s="61"/>
      <c r="H126" s="48"/>
      <c r="I126" s="49"/>
      <c r="J126" s="48"/>
      <c r="K126" s="48"/>
      <c r="L126" s="48"/>
      <c r="M126" s="48"/>
      <c r="N126" s="75"/>
      <c r="O126" s="75"/>
      <c r="P126" s="53"/>
    </row>
    <row r="127">
      <c r="A127" s="49" t="s">
        <v>146</v>
      </c>
      <c r="B127" s="48"/>
      <c r="C127" s="48"/>
      <c r="D127" s="48"/>
      <c r="E127" s="48"/>
      <c r="F127" s="47">
        <f t="shared" si="6"/>
        <v>1</v>
      </c>
      <c r="G127" s="61"/>
      <c r="H127" s="48"/>
      <c r="I127" s="69"/>
      <c r="J127" s="48"/>
      <c r="K127" s="48"/>
      <c r="L127" s="48"/>
      <c r="M127" s="48"/>
      <c r="N127" s="81"/>
      <c r="O127" s="81"/>
      <c r="P127" s="53"/>
    </row>
    <row r="128">
      <c r="A128" s="49" t="s">
        <v>147</v>
      </c>
      <c r="B128" s="48"/>
      <c r="C128" s="48"/>
      <c r="D128" s="48"/>
      <c r="E128" s="48"/>
      <c r="F128" s="47">
        <f t="shared" si="6"/>
        <v>1</v>
      </c>
      <c r="G128" s="47"/>
      <c r="H128" s="48"/>
      <c r="I128" s="49"/>
      <c r="J128" s="48"/>
      <c r="K128" s="48"/>
      <c r="L128" s="48"/>
      <c r="M128" s="48"/>
      <c r="N128" s="75"/>
      <c r="O128" s="75"/>
      <c r="P128" s="53"/>
    </row>
    <row r="129">
      <c r="A129" s="49" t="s">
        <v>148</v>
      </c>
      <c r="B129" s="48"/>
      <c r="C129" s="48"/>
      <c r="D129" s="48"/>
      <c r="E129" s="48"/>
      <c r="F129" s="47">
        <f t="shared" si="6"/>
        <v>1</v>
      </c>
      <c r="G129" s="47"/>
      <c r="H129" s="48"/>
      <c r="I129" s="49"/>
      <c r="J129" s="48"/>
      <c r="K129" s="48"/>
      <c r="L129" s="48"/>
      <c r="M129" s="48"/>
      <c r="N129" s="53"/>
      <c r="O129" s="53"/>
      <c r="P129" s="53"/>
    </row>
    <row r="130">
      <c r="A130" s="49"/>
      <c r="B130" s="48"/>
      <c r="C130" s="48"/>
      <c r="D130" s="48"/>
      <c r="E130" s="48"/>
      <c r="F130" s="47"/>
      <c r="G130" s="47"/>
      <c r="H130" s="48"/>
      <c r="I130" s="69"/>
      <c r="J130" s="48"/>
      <c r="K130" s="48"/>
      <c r="L130" s="48"/>
      <c r="M130" s="48"/>
      <c r="N130" s="81"/>
      <c r="O130" s="53"/>
      <c r="P130" s="53"/>
    </row>
    <row r="131">
      <c r="A131" s="49"/>
      <c r="B131" s="48"/>
      <c r="C131" s="48"/>
      <c r="D131" s="48"/>
      <c r="E131" s="48"/>
      <c r="F131" s="47"/>
      <c r="G131" s="47"/>
      <c r="H131" s="48"/>
      <c r="I131" s="69"/>
      <c r="J131" s="48"/>
      <c r="K131" s="48"/>
      <c r="L131" s="48"/>
      <c r="M131" s="48"/>
      <c r="N131" s="80"/>
      <c r="O131" s="75"/>
      <c r="P131" s="53"/>
    </row>
    <row r="132">
      <c r="A132" s="49"/>
      <c r="B132" s="48"/>
      <c r="C132" s="48"/>
      <c r="D132" s="48"/>
      <c r="E132" s="48"/>
      <c r="F132" s="61"/>
      <c r="G132" s="47"/>
      <c r="H132" s="48"/>
      <c r="I132" s="69"/>
      <c r="J132" s="48"/>
      <c r="K132" s="48"/>
      <c r="L132" s="48"/>
      <c r="M132" s="48"/>
      <c r="N132" s="80"/>
      <c r="O132" s="75"/>
      <c r="P132" s="53"/>
    </row>
    <row r="133">
      <c r="A133" s="64" t="s">
        <v>92</v>
      </c>
      <c r="B133" s="48"/>
      <c r="C133" s="48"/>
      <c r="D133" s="48"/>
      <c r="E133" s="48"/>
      <c r="F133" s="68">
        <v>1.0</v>
      </c>
      <c r="G133" s="48"/>
      <c r="H133" s="48"/>
      <c r="I133" s="49"/>
      <c r="J133" s="48"/>
      <c r="K133" s="48"/>
      <c r="L133" s="48"/>
      <c r="M133" s="48"/>
      <c r="N133" s="75"/>
      <c r="O133" s="75"/>
      <c r="P133" s="53"/>
    </row>
    <row r="134">
      <c r="A134" s="49"/>
      <c r="B134" s="48"/>
      <c r="C134" s="57"/>
      <c r="D134" s="48"/>
      <c r="E134" s="48"/>
      <c r="F134" s="48"/>
      <c r="G134" s="48"/>
      <c r="H134" s="48"/>
      <c r="I134" s="49"/>
      <c r="J134" s="48"/>
      <c r="K134" s="48"/>
      <c r="L134" s="48"/>
      <c r="M134" s="48"/>
      <c r="N134" s="75"/>
      <c r="O134" s="75"/>
      <c r="P134" s="53"/>
    </row>
    <row r="135">
      <c r="A135" s="82" t="s">
        <v>102</v>
      </c>
      <c r="B135" s="82" t="s">
        <v>102</v>
      </c>
      <c r="C135" s="82" t="s">
        <v>102</v>
      </c>
      <c r="D135" s="82" t="s">
        <v>102</v>
      </c>
      <c r="E135" s="82" t="s">
        <v>102</v>
      </c>
      <c r="F135" s="82" t="s">
        <v>102</v>
      </c>
      <c r="G135" s="82" t="s">
        <v>102</v>
      </c>
      <c r="H135" s="82" t="s">
        <v>102</v>
      </c>
      <c r="I135" s="82" t="s">
        <v>102</v>
      </c>
      <c r="J135" s="82" t="s">
        <v>102</v>
      </c>
      <c r="K135" s="82" t="s">
        <v>102</v>
      </c>
      <c r="L135" s="82" t="s">
        <v>102</v>
      </c>
      <c r="M135" s="82" t="s">
        <v>102</v>
      </c>
      <c r="N135" s="83" t="s">
        <v>102</v>
      </c>
      <c r="O135" s="83" t="s">
        <v>102</v>
      </c>
      <c r="P135" s="3"/>
    </row>
    <row r="136">
      <c r="A136" s="82"/>
      <c r="B136" s="82"/>
      <c r="C136" s="82"/>
      <c r="D136" s="82"/>
      <c r="E136" s="82"/>
      <c r="F136" s="82"/>
      <c r="G136" s="82"/>
      <c r="H136" s="82"/>
      <c r="I136" s="82"/>
      <c r="J136" s="82"/>
      <c r="K136" s="82"/>
      <c r="L136" s="82"/>
      <c r="M136" s="82"/>
      <c r="N136" s="83"/>
      <c r="O136" s="83"/>
      <c r="P136" s="3"/>
    </row>
    <row r="137">
      <c r="A137" s="87" t="s">
        <v>149</v>
      </c>
      <c r="B137" s="88"/>
      <c r="C137" s="88"/>
      <c r="D137" s="88"/>
      <c r="E137" s="88"/>
      <c r="F137" s="88"/>
      <c r="G137" s="88"/>
      <c r="H137" s="88"/>
      <c r="I137" s="89"/>
      <c r="J137" s="88"/>
      <c r="K137" s="88"/>
      <c r="L137" s="88"/>
      <c r="M137" s="88"/>
      <c r="N137" s="42"/>
      <c r="O137" s="42"/>
      <c r="P137" s="42"/>
    </row>
    <row r="138">
      <c r="A138" s="90" t="s">
        <v>27</v>
      </c>
      <c r="B138" s="91">
        <f t="shared" ref="B138:G138" si="7">sumUpToRowWithEnd(B149:B1058)</f>
        <v>16</v>
      </c>
      <c r="C138" s="91">
        <f t="shared" si="7"/>
        <v>0</v>
      </c>
      <c r="D138" s="91">
        <f t="shared" si="7"/>
        <v>24</v>
      </c>
      <c r="E138" s="91">
        <f t="shared" si="7"/>
        <v>0</v>
      </c>
      <c r="F138" s="91">
        <f t="shared" si="7"/>
        <v>20</v>
      </c>
      <c r="G138" s="91">
        <f t="shared" si="7"/>
        <v>0</v>
      </c>
      <c r="H138" s="92"/>
      <c r="I138" s="93"/>
      <c r="J138" s="91">
        <f t="shared" ref="J138:O138" si="8">sumUpToRowWithEnd(J149:J1058)</f>
        <v>0</v>
      </c>
      <c r="K138" s="91">
        <f t="shared" si="8"/>
        <v>0</v>
      </c>
      <c r="L138" s="91">
        <f t="shared" si="8"/>
        <v>0</v>
      </c>
      <c r="M138" s="91">
        <f t="shared" si="8"/>
        <v>0</v>
      </c>
      <c r="N138" s="50">
        <f t="shared" si="8"/>
        <v>0</v>
      </c>
      <c r="O138" s="50">
        <f t="shared" si="8"/>
        <v>0</v>
      </c>
      <c r="P138" s="94"/>
      <c r="Q138" s="74"/>
      <c r="R138" s="74"/>
      <c r="S138" s="74"/>
      <c r="T138" s="74"/>
      <c r="U138" s="74"/>
      <c r="V138" s="74"/>
      <c r="W138" s="74"/>
      <c r="X138" s="74"/>
      <c r="Y138" s="74"/>
      <c r="Z138" s="74"/>
    </row>
    <row r="139">
      <c r="A139" s="51" t="s">
        <v>28</v>
      </c>
      <c r="B139" s="52" t="str">
        <f>K138/J138</f>
        <v>#DIV/0!</v>
      </c>
      <c r="C139" s="48"/>
      <c r="D139" s="48"/>
      <c r="E139" s="48"/>
      <c r="F139" s="48"/>
      <c r="G139" s="48"/>
      <c r="H139" s="48"/>
      <c r="I139" s="49"/>
      <c r="J139" s="48"/>
      <c r="K139" s="48"/>
      <c r="L139" s="48"/>
      <c r="M139" s="48"/>
      <c r="N139" s="53"/>
      <c r="O139" s="53"/>
      <c r="P139" s="3"/>
    </row>
    <row r="140">
      <c r="A140" s="51" t="s">
        <v>29</v>
      </c>
      <c r="B140" s="52">
        <f>C138/B138</f>
        <v>0</v>
      </c>
      <c r="C140" s="48"/>
      <c r="D140" s="48"/>
      <c r="E140" s="48"/>
      <c r="F140" s="48"/>
      <c r="G140" s="48"/>
      <c r="H140" s="48"/>
      <c r="I140" s="49"/>
      <c r="J140" s="48"/>
      <c r="K140" s="48"/>
      <c r="L140" s="48"/>
      <c r="M140" s="48"/>
      <c r="N140" s="53"/>
      <c r="O140" s="53"/>
      <c r="P140" s="3"/>
    </row>
    <row r="141">
      <c r="A141" s="51" t="s">
        <v>30</v>
      </c>
      <c r="B141" s="52" t="str">
        <f>2*B139*B140/(B139+B140)</f>
        <v>#DIV/0!</v>
      </c>
      <c r="C141" s="48"/>
      <c r="D141" s="48"/>
      <c r="E141" s="48"/>
      <c r="F141" s="48"/>
      <c r="G141" s="48"/>
      <c r="H141" s="48"/>
      <c r="I141" s="49"/>
      <c r="J141" s="48"/>
      <c r="K141" s="48"/>
      <c r="L141" s="48"/>
      <c r="M141" s="48"/>
      <c r="N141" s="53"/>
      <c r="O141" s="53"/>
      <c r="P141" s="3"/>
    </row>
    <row r="142">
      <c r="A142" s="51" t="s">
        <v>31</v>
      </c>
      <c r="B142" s="52" t="str">
        <f>M138/L138</f>
        <v>#DIV/0!</v>
      </c>
      <c r="C142" s="48"/>
      <c r="D142" s="48"/>
      <c r="E142" s="48"/>
      <c r="F142" s="48"/>
      <c r="G142" s="48"/>
      <c r="H142" s="48"/>
      <c r="I142" s="49"/>
      <c r="J142" s="48"/>
      <c r="K142" s="48"/>
      <c r="L142" s="48"/>
      <c r="M142" s="48"/>
      <c r="N142" s="53"/>
      <c r="O142" s="53"/>
      <c r="P142" s="3"/>
    </row>
    <row r="143">
      <c r="A143" s="51" t="s">
        <v>32</v>
      </c>
      <c r="B143" s="52">
        <f>E138/D138</f>
        <v>0</v>
      </c>
      <c r="C143" s="48"/>
      <c r="D143" s="48"/>
      <c r="E143" s="48"/>
      <c r="F143" s="48"/>
      <c r="G143" s="48"/>
      <c r="H143" s="48"/>
      <c r="I143" s="49"/>
      <c r="J143" s="48"/>
      <c r="K143" s="48"/>
      <c r="L143" s="48"/>
      <c r="M143" s="48"/>
      <c r="N143" s="53"/>
      <c r="O143" s="53"/>
      <c r="P143" s="3"/>
    </row>
    <row r="144">
      <c r="A144" s="51" t="s">
        <v>33</v>
      </c>
      <c r="B144" s="52" t="str">
        <f>2*B142*B143/(B142+B143)</f>
        <v>#DIV/0!</v>
      </c>
      <c r="C144" s="48"/>
      <c r="D144" s="48"/>
      <c r="E144" s="48"/>
      <c r="F144" s="48"/>
      <c r="G144" s="48"/>
      <c r="H144" s="48"/>
      <c r="I144" s="49"/>
      <c r="J144" s="48"/>
      <c r="K144" s="48"/>
      <c r="L144" s="48"/>
      <c r="M144" s="48"/>
      <c r="N144" s="53"/>
      <c r="O144" s="53"/>
      <c r="P144" s="3"/>
    </row>
    <row r="145">
      <c r="A145" s="51" t="s">
        <v>34</v>
      </c>
      <c r="B145" s="52" t="str">
        <f>O138/N138</f>
        <v>#DIV/0!</v>
      </c>
      <c r="C145" s="48"/>
      <c r="D145" s="48"/>
      <c r="E145" s="48"/>
      <c r="F145" s="48"/>
      <c r="G145" s="48"/>
      <c r="H145" s="48"/>
      <c r="I145" s="49"/>
      <c r="J145" s="48"/>
      <c r="K145" s="48"/>
      <c r="L145" s="48"/>
      <c r="M145" s="48"/>
      <c r="N145" s="53"/>
      <c r="O145" s="53"/>
      <c r="P145" s="3"/>
    </row>
    <row r="146">
      <c r="A146" s="51" t="s">
        <v>35</v>
      </c>
      <c r="B146" s="52">
        <f>G138/F138</f>
        <v>0</v>
      </c>
      <c r="C146" s="48"/>
      <c r="D146" s="48"/>
      <c r="E146" s="48"/>
      <c r="F146" s="48"/>
      <c r="G146" s="48"/>
      <c r="H146" s="48"/>
      <c r="I146" s="49"/>
      <c r="J146" s="48"/>
      <c r="K146" s="48"/>
      <c r="L146" s="48"/>
      <c r="M146" s="48"/>
      <c r="N146" s="53"/>
      <c r="O146" s="53"/>
      <c r="P146" s="3"/>
    </row>
    <row r="147">
      <c r="A147" s="54" t="s">
        <v>36</v>
      </c>
      <c r="B147" s="55" t="str">
        <f>2*B145*B146/(B145+B146)</f>
        <v>#DIV/0!</v>
      </c>
      <c r="C147" s="48"/>
      <c r="D147" s="48"/>
      <c r="E147" s="48"/>
      <c r="F147" s="48"/>
      <c r="G147" s="48"/>
      <c r="H147" s="48"/>
      <c r="I147" s="49"/>
      <c r="J147" s="48"/>
      <c r="K147" s="48"/>
      <c r="L147" s="48"/>
      <c r="M147" s="48"/>
      <c r="N147" s="53"/>
      <c r="O147" s="53"/>
      <c r="P147" s="3"/>
    </row>
    <row r="148">
      <c r="A148" s="56"/>
      <c r="B148" s="57"/>
      <c r="C148" s="57"/>
      <c r="D148" s="57"/>
      <c r="E148" s="57"/>
      <c r="F148" s="57"/>
      <c r="G148" s="57"/>
      <c r="H148" s="57"/>
      <c r="I148" s="56"/>
      <c r="J148" s="57"/>
      <c r="K148" s="57"/>
      <c r="L148" s="57"/>
      <c r="M148" s="57"/>
      <c r="N148" s="3"/>
      <c r="O148" s="3"/>
      <c r="P148" s="3"/>
    </row>
    <row r="149">
      <c r="A149" s="95" t="s">
        <v>37</v>
      </c>
      <c r="B149" s="92" t="s">
        <v>38</v>
      </c>
      <c r="C149" s="92" t="s">
        <v>39</v>
      </c>
      <c r="D149" s="92" t="s">
        <v>40</v>
      </c>
      <c r="E149" s="92" t="s">
        <v>41</v>
      </c>
      <c r="F149" s="92" t="s">
        <v>42</v>
      </c>
      <c r="G149" s="92" t="s">
        <v>43</v>
      </c>
      <c r="H149" s="92" t="s">
        <v>44</v>
      </c>
      <c r="I149" s="93"/>
      <c r="J149" s="92" t="s">
        <v>38</v>
      </c>
      <c r="K149" s="92" t="s">
        <v>39</v>
      </c>
      <c r="L149" s="92" t="s">
        <v>40</v>
      </c>
      <c r="M149" s="92" t="s">
        <v>41</v>
      </c>
      <c r="N149" s="59" t="s">
        <v>42</v>
      </c>
      <c r="O149" s="59" t="s">
        <v>43</v>
      </c>
      <c r="P149" s="59" t="s">
        <v>45</v>
      </c>
      <c r="Q149" s="74"/>
      <c r="R149" s="74"/>
      <c r="S149" s="74"/>
      <c r="T149" s="74"/>
      <c r="U149" s="74"/>
      <c r="V149" s="74"/>
      <c r="W149" s="74"/>
      <c r="X149" s="74"/>
      <c r="Y149" s="74"/>
      <c r="Z149" s="74"/>
    </row>
    <row r="150">
      <c r="A150" s="49" t="s">
        <v>150</v>
      </c>
      <c r="B150" s="47">
        <v>1.0</v>
      </c>
      <c r="C150" s="61"/>
      <c r="D150" s="61">
        <v>2.0</v>
      </c>
      <c r="E150" s="61"/>
      <c r="F150" s="48"/>
      <c r="G150" s="48"/>
      <c r="H150" s="48"/>
      <c r="I150" s="69"/>
      <c r="J150" s="61"/>
      <c r="K150" s="61"/>
      <c r="L150" s="61"/>
      <c r="M150" s="61"/>
      <c r="N150" s="53"/>
      <c r="O150" s="53"/>
      <c r="P150" s="53"/>
    </row>
    <row r="151">
      <c r="A151" s="49" t="s">
        <v>152</v>
      </c>
      <c r="B151" s="61">
        <v>1.0</v>
      </c>
      <c r="C151" s="61"/>
      <c r="D151" s="61">
        <v>5.0</v>
      </c>
      <c r="E151" s="61"/>
      <c r="F151" s="48"/>
      <c r="G151" s="48"/>
      <c r="H151" s="48"/>
      <c r="I151" s="69"/>
      <c r="J151" s="61"/>
      <c r="K151" s="61"/>
      <c r="L151" s="61"/>
      <c r="M151" s="61"/>
      <c r="N151" s="53"/>
      <c r="O151" s="53"/>
      <c r="P151" s="53"/>
    </row>
    <row r="152">
      <c r="A152" s="64" t="s">
        <v>1166</v>
      </c>
      <c r="B152" s="61">
        <v>1.0</v>
      </c>
      <c r="C152" s="47"/>
      <c r="D152" s="61">
        <v>4.0</v>
      </c>
      <c r="E152" s="61"/>
      <c r="F152" s="48"/>
      <c r="G152" s="48"/>
      <c r="H152" s="48"/>
      <c r="I152" s="49"/>
      <c r="J152" s="48"/>
      <c r="K152" s="48"/>
      <c r="L152" s="48"/>
      <c r="M152" s="48"/>
      <c r="N152" s="53"/>
      <c r="O152" s="53"/>
      <c r="P152" s="53"/>
    </row>
    <row r="153">
      <c r="A153" s="49" t="s">
        <v>552</v>
      </c>
      <c r="B153" s="68">
        <v>1.0</v>
      </c>
      <c r="C153" s="68"/>
      <c r="D153" s="68">
        <v>2.0</v>
      </c>
      <c r="E153" s="68"/>
      <c r="F153" s="48"/>
      <c r="G153" s="48"/>
      <c r="H153" s="48"/>
      <c r="I153" s="49"/>
      <c r="J153" s="48"/>
      <c r="K153" s="48"/>
      <c r="L153" s="48"/>
      <c r="M153" s="48"/>
      <c r="N153" s="53"/>
      <c r="O153" s="53"/>
      <c r="P153" s="53"/>
    </row>
    <row r="154">
      <c r="A154" s="49"/>
      <c r="B154" s="48"/>
      <c r="C154" s="48"/>
      <c r="D154" s="48"/>
      <c r="E154" s="48"/>
      <c r="F154" s="48"/>
      <c r="G154" s="48"/>
      <c r="H154" s="48"/>
      <c r="I154" s="49"/>
      <c r="J154" s="48"/>
      <c r="K154" s="48"/>
      <c r="L154" s="48"/>
      <c r="M154" s="48"/>
      <c r="N154" s="53"/>
      <c r="O154" s="53"/>
      <c r="P154" s="53"/>
    </row>
    <row r="155">
      <c r="A155" s="95" t="s">
        <v>52</v>
      </c>
      <c r="B155" s="96"/>
      <c r="C155" s="96"/>
      <c r="D155" s="96"/>
      <c r="E155" s="96"/>
      <c r="F155" s="96"/>
      <c r="G155" s="96"/>
      <c r="H155" s="96"/>
      <c r="I155" s="95"/>
      <c r="J155" s="96"/>
      <c r="K155" s="96"/>
      <c r="L155" s="96"/>
      <c r="M155" s="96"/>
      <c r="N155" s="73"/>
      <c r="O155" s="73"/>
      <c r="P155" s="59"/>
      <c r="Q155" s="74"/>
      <c r="R155" s="74"/>
      <c r="S155" s="74"/>
      <c r="T155" s="74"/>
      <c r="U155" s="74"/>
      <c r="V155" s="74"/>
      <c r="W155" s="74"/>
      <c r="X155" s="74"/>
      <c r="Y155" s="74"/>
      <c r="Z155" s="74"/>
    </row>
    <row r="156">
      <c r="A156" s="49" t="s">
        <v>158</v>
      </c>
      <c r="B156" s="47">
        <v>1.0</v>
      </c>
      <c r="C156" s="61"/>
      <c r="D156" s="47">
        <v>0.0</v>
      </c>
      <c r="E156" s="61"/>
      <c r="F156" s="48"/>
      <c r="G156" s="48"/>
      <c r="H156" s="48"/>
      <c r="I156" s="49"/>
      <c r="J156" s="61"/>
      <c r="K156" s="61"/>
      <c r="L156" s="61"/>
      <c r="M156" s="47"/>
      <c r="N156" s="53"/>
      <c r="O156" s="53"/>
      <c r="P156" s="75"/>
    </row>
    <row r="157">
      <c r="A157" s="64" t="s">
        <v>1167</v>
      </c>
      <c r="B157" s="47">
        <v>1.0</v>
      </c>
      <c r="C157" s="47"/>
      <c r="D157" s="61">
        <v>2.0</v>
      </c>
      <c r="E157" s="61"/>
      <c r="F157" s="48"/>
      <c r="G157" s="48"/>
      <c r="H157" s="47"/>
      <c r="I157" s="69"/>
      <c r="J157" s="68"/>
      <c r="K157" s="68"/>
      <c r="L157" s="68"/>
      <c r="M157" s="68"/>
      <c r="N157" s="53"/>
      <c r="O157" s="53"/>
      <c r="P157" s="53"/>
    </row>
    <row r="158">
      <c r="A158" s="49" t="s">
        <v>1168</v>
      </c>
      <c r="B158" s="47">
        <v>1.0</v>
      </c>
      <c r="C158" s="47"/>
      <c r="D158" s="61">
        <v>1.0</v>
      </c>
      <c r="E158" s="47"/>
      <c r="F158" s="48"/>
      <c r="G158" s="48"/>
      <c r="H158" s="48"/>
      <c r="I158" s="49"/>
      <c r="J158" s="48"/>
      <c r="K158" s="48"/>
      <c r="L158" s="48"/>
      <c r="M158" s="48"/>
      <c r="N158" s="53"/>
      <c r="O158" s="53"/>
      <c r="P158" s="53"/>
    </row>
    <row r="159">
      <c r="A159" s="49" t="s">
        <v>1169</v>
      </c>
      <c r="B159" s="47">
        <v>1.0</v>
      </c>
      <c r="C159" s="61"/>
      <c r="D159" s="61">
        <v>0.0</v>
      </c>
      <c r="E159" s="47"/>
      <c r="F159" s="48"/>
      <c r="G159" s="48"/>
      <c r="H159" s="47"/>
      <c r="I159" s="69"/>
      <c r="J159" s="61"/>
      <c r="K159" s="61"/>
      <c r="L159" s="61"/>
      <c r="M159" s="61"/>
      <c r="N159" s="53"/>
      <c r="O159" s="53"/>
      <c r="P159" s="75"/>
    </row>
    <row r="160">
      <c r="A160" s="49" t="s">
        <v>168</v>
      </c>
      <c r="B160" s="47">
        <v>1.0</v>
      </c>
      <c r="C160" s="61"/>
      <c r="D160" s="61">
        <v>0.0</v>
      </c>
      <c r="E160" s="47"/>
      <c r="F160" s="48"/>
      <c r="G160" s="48"/>
      <c r="H160" s="48"/>
      <c r="I160" s="69"/>
      <c r="J160" s="61"/>
      <c r="K160" s="61"/>
      <c r="L160" s="61"/>
      <c r="M160" s="61"/>
      <c r="N160" s="53"/>
      <c r="O160" s="53"/>
      <c r="P160" s="75"/>
    </row>
    <row r="161">
      <c r="A161" s="64" t="s">
        <v>1170</v>
      </c>
      <c r="B161" s="47">
        <v>1.0</v>
      </c>
      <c r="C161" s="61"/>
      <c r="D161" s="61">
        <v>1.0</v>
      </c>
      <c r="E161" s="61"/>
      <c r="F161" s="48"/>
      <c r="G161" s="48"/>
      <c r="H161" s="48"/>
      <c r="I161" s="69"/>
      <c r="J161" s="68"/>
      <c r="K161" s="68"/>
      <c r="L161" s="68"/>
      <c r="M161" s="68"/>
      <c r="N161" s="53"/>
      <c r="O161" s="53"/>
      <c r="P161" s="53"/>
    </row>
    <row r="162">
      <c r="A162" s="49" t="s">
        <v>173</v>
      </c>
      <c r="B162" s="47">
        <v>1.0</v>
      </c>
      <c r="C162" s="47"/>
      <c r="D162" s="61">
        <v>0.0</v>
      </c>
      <c r="E162" s="47"/>
      <c r="F162" s="48"/>
      <c r="G162" s="48"/>
      <c r="H162" s="48"/>
      <c r="I162" s="49"/>
      <c r="J162" s="48"/>
      <c r="K162" s="48"/>
      <c r="L162" s="48"/>
      <c r="M162" s="48"/>
      <c r="N162" s="53"/>
      <c r="O162" s="53"/>
      <c r="P162" s="53"/>
    </row>
    <row r="163">
      <c r="A163" s="49" t="s">
        <v>1171</v>
      </c>
      <c r="B163" s="47">
        <v>1.0</v>
      </c>
      <c r="C163" s="47"/>
      <c r="D163" s="61">
        <v>1.0</v>
      </c>
      <c r="E163" s="47"/>
      <c r="F163" s="48"/>
      <c r="G163" s="48"/>
      <c r="H163" s="47"/>
      <c r="I163" s="49"/>
      <c r="J163" s="48"/>
      <c r="K163" s="48"/>
      <c r="L163" s="48"/>
      <c r="M163" s="48"/>
      <c r="N163" s="53"/>
      <c r="O163" s="53"/>
      <c r="P163" s="53"/>
    </row>
    <row r="164">
      <c r="A164" s="49" t="s">
        <v>177</v>
      </c>
      <c r="B164" s="47">
        <v>1.0</v>
      </c>
      <c r="C164" s="47"/>
      <c r="D164" s="61">
        <v>0.0</v>
      </c>
      <c r="E164" s="47"/>
      <c r="F164" s="48"/>
      <c r="G164" s="48"/>
      <c r="H164" s="48"/>
      <c r="I164" s="64"/>
      <c r="J164" s="48"/>
      <c r="K164" s="48"/>
      <c r="L164" s="48"/>
      <c r="M164" s="48"/>
      <c r="N164" s="53"/>
      <c r="O164" s="53"/>
      <c r="P164" s="53"/>
    </row>
    <row r="165">
      <c r="A165" s="49" t="s">
        <v>1172</v>
      </c>
      <c r="B165" s="47">
        <v>1.0</v>
      </c>
      <c r="C165" s="61"/>
      <c r="D165" s="61">
        <v>3.0</v>
      </c>
      <c r="E165" s="61"/>
      <c r="F165" s="48"/>
      <c r="G165" s="48"/>
      <c r="H165" s="47"/>
      <c r="I165" s="69"/>
      <c r="J165" s="61"/>
      <c r="K165" s="61"/>
      <c r="L165" s="61"/>
      <c r="M165" s="61"/>
      <c r="N165" s="53"/>
      <c r="O165" s="53"/>
      <c r="P165" s="75"/>
    </row>
    <row r="166">
      <c r="A166" s="64" t="s">
        <v>1173</v>
      </c>
      <c r="B166" s="47">
        <v>1.0</v>
      </c>
      <c r="C166" s="47"/>
      <c r="D166" s="61">
        <v>1.0</v>
      </c>
      <c r="E166" s="61"/>
      <c r="F166" s="48"/>
      <c r="G166" s="48"/>
      <c r="H166" s="48"/>
      <c r="I166" s="69"/>
      <c r="J166" s="61"/>
      <c r="K166" s="61"/>
      <c r="L166" s="61"/>
      <c r="M166" s="61"/>
      <c r="N166" s="53"/>
      <c r="O166" s="53"/>
      <c r="P166" s="75"/>
    </row>
    <row r="167">
      <c r="A167" s="64" t="s">
        <v>1174</v>
      </c>
      <c r="B167" s="61">
        <v>1.0</v>
      </c>
      <c r="C167" s="47"/>
      <c r="D167" s="61">
        <v>2.0</v>
      </c>
      <c r="E167" s="61"/>
      <c r="F167" s="48"/>
      <c r="G167" s="48"/>
      <c r="H167" s="48"/>
      <c r="I167" s="49"/>
      <c r="J167" s="47"/>
      <c r="K167" s="47"/>
      <c r="L167" s="47"/>
      <c r="M167" s="47"/>
      <c r="N167" s="53"/>
      <c r="O167" s="53"/>
      <c r="P167" s="75"/>
    </row>
    <row r="168">
      <c r="A168" s="49"/>
      <c r="B168" s="47"/>
      <c r="C168" s="47"/>
      <c r="D168" s="47"/>
      <c r="E168" s="47"/>
      <c r="F168" s="48"/>
      <c r="G168" s="48"/>
      <c r="H168" s="48"/>
      <c r="I168" s="69"/>
      <c r="J168" s="61"/>
      <c r="K168" s="61"/>
      <c r="L168" s="61"/>
      <c r="M168" s="47"/>
      <c r="N168" s="53"/>
      <c r="O168" s="53"/>
      <c r="P168" s="75"/>
    </row>
    <row r="169">
      <c r="A169" s="49"/>
      <c r="B169" s="48"/>
      <c r="C169" s="48"/>
      <c r="D169" s="48"/>
      <c r="E169" s="48"/>
      <c r="F169" s="48"/>
      <c r="G169" s="48"/>
      <c r="H169" s="48"/>
      <c r="I169" s="69"/>
      <c r="J169" s="68"/>
      <c r="K169" s="68"/>
      <c r="L169" s="68"/>
      <c r="M169" s="48"/>
      <c r="N169" s="53"/>
      <c r="O169" s="53"/>
      <c r="P169" s="53"/>
    </row>
    <row r="170">
      <c r="A170" s="95" t="s">
        <v>79</v>
      </c>
      <c r="B170" s="92"/>
      <c r="C170" s="92"/>
      <c r="D170" s="92"/>
      <c r="E170" s="92"/>
      <c r="F170" s="92"/>
      <c r="G170" s="92"/>
      <c r="H170" s="92"/>
      <c r="I170" s="93"/>
      <c r="J170" s="92"/>
      <c r="K170" s="92"/>
      <c r="L170" s="92"/>
      <c r="M170" s="92"/>
      <c r="N170" s="59"/>
      <c r="O170" s="59"/>
      <c r="P170" s="59"/>
      <c r="Q170" s="74"/>
      <c r="R170" s="74"/>
      <c r="S170" s="74"/>
      <c r="T170" s="74"/>
      <c r="U170" s="74"/>
      <c r="V170" s="74"/>
      <c r="W170" s="74"/>
      <c r="X170" s="74"/>
      <c r="Y170" s="74"/>
      <c r="Z170" s="74"/>
    </row>
    <row r="171">
      <c r="A171" s="49" t="s">
        <v>185</v>
      </c>
      <c r="B171" s="48"/>
      <c r="C171" s="48"/>
      <c r="D171" s="48"/>
      <c r="E171" s="48"/>
      <c r="F171" s="47">
        <f>counta(A171)</f>
        <v>1</v>
      </c>
      <c r="G171" s="47"/>
      <c r="H171" s="48"/>
      <c r="I171" s="49"/>
      <c r="J171" s="48"/>
      <c r="K171" s="48"/>
      <c r="L171" s="48"/>
      <c r="M171" s="48"/>
      <c r="N171" s="75"/>
      <c r="O171" s="75"/>
      <c r="P171" s="53"/>
    </row>
    <row r="172">
      <c r="A172" s="49"/>
      <c r="B172" s="48"/>
      <c r="C172" s="48"/>
      <c r="D172" s="48"/>
      <c r="E172" s="48"/>
      <c r="F172" s="47"/>
      <c r="G172" s="47"/>
      <c r="H172" s="48"/>
      <c r="I172" s="49"/>
      <c r="J172" s="48"/>
      <c r="K172" s="48"/>
      <c r="L172" s="48"/>
      <c r="M172" s="48"/>
      <c r="N172" s="75"/>
      <c r="O172" s="75"/>
      <c r="P172" s="53"/>
    </row>
    <row r="173">
      <c r="A173" s="49" t="s">
        <v>186</v>
      </c>
      <c r="B173" s="48"/>
      <c r="C173" s="48"/>
      <c r="D173" s="48"/>
      <c r="E173" s="48"/>
      <c r="F173" s="47">
        <f t="shared" ref="F173:F174" si="9">COUNTA(A173)</f>
        <v>1</v>
      </c>
      <c r="G173" s="48"/>
      <c r="H173" s="48"/>
      <c r="I173" s="49"/>
      <c r="J173" s="48"/>
      <c r="K173" s="48"/>
      <c r="L173" s="48"/>
      <c r="M173" s="48"/>
      <c r="N173" s="53"/>
      <c r="O173" s="53"/>
      <c r="P173" s="53"/>
    </row>
    <row r="174">
      <c r="A174" s="49" t="s">
        <v>187</v>
      </c>
      <c r="B174" s="48"/>
      <c r="C174" s="48"/>
      <c r="D174" s="48"/>
      <c r="E174" s="48"/>
      <c r="F174" s="47">
        <f t="shared" si="9"/>
        <v>1</v>
      </c>
      <c r="G174" s="47"/>
      <c r="H174" s="48"/>
      <c r="I174" s="49"/>
      <c r="J174" s="48"/>
      <c r="K174" s="48"/>
      <c r="L174" s="48"/>
      <c r="M174" s="48"/>
      <c r="N174" s="53"/>
      <c r="O174" s="53"/>
      <c r="P174" s="53"/>
    </row>
    <row r="175">
      <c r="A175" s="49"/>
      <c r="B175" s="48"/>
      <c r="C175" s="48"/>
      <c r="D175" s="48"/>
      <c r="E175" s="48"/>
      <c r="F175" s="47"/>
      <c r="G175" s="47"/>
      <c r="H175" s="48"/>
      <c r="I175" s="69"/>
      <c r="J175" s="48"/>
      <c r="K175" s="48"/>
      <c r="L175" s="48"/>
      <c r="M175" s="48"/>
      <c r="N175" s="53"/>
      <c r="O175" s="53"/>
      <c r="P175" s="53"/>
    </row>
    <row r="176">
      <c r="A176" s="49" t="s">
        <v>188</v>
      </c>
      <c r="B176" s="48"/>
      <c r="C176" s="48"/>
      <c r="D176" s="48"/>
      <c r="E176" s="48"/>
      <c r="F176" s="47">
        <f t="shared" ref="F176:F177" si="10">COUNTA(A176)</f>
        <v>1</v>
      </c>
      <c r="G176" s="47"/>
      <c r="H176" s="48"/>
      <c r="I176" s="49"/>
      <c r="J176" s="48"/>
      <c r="K176" s="48"/>
      <c r="L176" s="48"/>
      <c r="M176" s="48"/>
      <c r="N176" s="53"/>
      <c r="O176" s="53"/>
      <c r="P176" s="53"/>
    </row>
    <row r="177">
      <c r="A177" s="49" t="s">
        <v>189</v>
      </c>
      <c r="B177" s="48"/>
      <c r="C177" s="48"/>
      <c r="D177" s="48"/>
      <c r="E177" s="48"/>
      <c r="F177" s="47">
        <f t="shared" si="10"/>
        <v>1</v>
      </c>
      <c r="G177" s="47"/>
      <c r="H177" s="48"/>
      <c r="I177" s="49"/>
      <c r="J177" s="48"/>
      <c r="K177" s="48"/>
      <c r="L177" s="48"/>
      <c r="M177" s="48"/>
      <c r="N177" s="75"/>
      <c r="O177" s="75"/>
      <c r="P177" s="53"/>
    </row>
    <row r="178">
      <c r="A178" s="49" t="s">
        <v>190</v>
      </c>
      <c r="B178" s="48"/>
      <c r="C178" s="48"/>
      <c r="D178" s="48"/>
      <c r="E178" s="48"/>
      <c r="F178" s="61">
        <v>1.0</v>
      </c>
      <c r="G178" s="47"/>
      <c r="H178" s="48"/>
      <c r="I178" s="49"/>
      <c r="J178" s="48"/>
      <c r="K178" s="48"/>
      <c r="L178" s="48"/>
      <c r="M178" s="48"/>
      <c r="N178" s="53"/>
      <c r="O178" s="53"/>
      <c r="P178" s="53"/>
    </row>
    <row r="179">
      <c r="A179" s="49" t="s">
        <v>191</v>
      </c>
      <c r="B179" s="48"/>
      <c r="C179" s="48"/>
      <c r="D179" s="48"/>
      <c r="E179" s="48"/>
      <c r="F179" s="47">
        <f t="shared" ref="F179:F184" si="11">COUNTA(A179)</f>
        <v>1</v>
      </c>
      <c r="G179" s="47"/>
      <c r="H179" s="48"/>
      <c r="I179" s="49"/>
      <c r="J179" s="48"/>
      <c r="K179" s="48"/>
      <c r="L179" s="48"/>
      <c r="M179" s="48"/>
      <c r="N179" s="75"/>
      <c r="O179" s="75"/>
      <c r="P179" s="53"/>
    </row>
    <row r="180">
      <c r="A180" s="49" t="s">
        <v>192</v>
      </c>
      <c r="B180" s="48"/>
      <c r="C180" s="48"/>
      <c r="D180" s="48"/>
      <c r="E180" s="48"/>
      <c r="F180" s="47">
        <f t="shared" si="11"/>
        <v>1</v>
      </c>
      <c r="G180" s="48"/>
      <c r="H180" s="48"/>
      <c r="I180" s="49"/>
      <c r="J180" s="48"/>
      <c r="K180" s="48"/>
      <c r="L180" s="48"/>
      <c r="M180" s="48"/>
      <c r="N180" s="53"/>
      <c r="O180" s="53"/>
      <c r="P180" s="53"/>
    </row>
    <row r="181">
      <c r="A181" s="49" t="s">
        <v>193</v>
      </c>
      <c r="B181" s="48"/>
      <c r="C181" s="48"/>
      <c r="D181" s="48"/>
      <c r="E181" s="48"/>
      <c r="F181" s="47">
        <f t="shared" si="11"/>
        <v>1</v>
      </c>
      <c r="G181" s="47"/>
      <c r="H181" s="68"/>
      <c r="I181" s="69"/>
      <c r="J181" s="48"/>
      <c r="K181" s="48"/>
      <c r="L181" s="48"/>
      <c r="M181" s="48"/>
      <c r="N181" s="80"/>
      <c r="O181" s="80"/>
      <c r="P181" s="53"/>
    </row>
    <row r="182">
      <c r="A182" s="49" t="s">
        <v>194</v>
      </c>
      <c r="B182" s="48"/>
      <c r="C182" s="48"/>
      <c r="D182" s="48"/>
      <c r="E182" s="48"/>
      <c r="F182" s="47">
        <f t="shared" si="11"/>
        <v>1</v>
      </c>
      <c r="G182" s="47"/>
      <c r="H182" s="68"/>
      <c r="I182" s="69"/>
      <c r="J182" s="48"/>
      <c r="K182" s="48"/>
      <c r="L182" s="48"/>
      <c r="M182" s="48"/>
      <c r="N182" s="81"/>
      <c r="O182" s="81"/>
      <c r="P182" s="53"/>
    </row>
    <row r="183">
      <c r="A183" s="49" t="s">
        <v>195</v>
      </c>
      <c r="B183" s="48"/>
      <c r="C183" s="48"/>
      <c r="D183" s="48"/>
      <c r="E183" s="48"/>
      <c r="F183" s="47">
        <f t="shared" si="11"/>
        <v>1</v>
      </c>
      <c r="G183" s="61"/>
      <c r="H183" s="48"/>
      <c r="I183" s="69"/>
      <c r="J183" s="48"/>
      <c r="K183" s="48"/>
      <c r="L183" s="48"/>
      <c r="M183" s="48"/>
      <c r="N183" s="81"/>
      <c r="O183" s="81"/>
      <c r="P183" s="53"/>
    </row>
    <row r="184">
      <c r="A184" s="49" t="s">
        <v>196</v>
      </c>
      <c r="B184" s="48"/>
      <c r="C184" s="48"/>
      <c r="D184" s="48"/>
      <c r="E184" s="48"/>
      <c r="F184" s="47">
        <f t="shared" si="11"/>
        <v>1</v>
      </c>
      <c r="G184" s="47"/>
      <c r="H184" s="48"/>
      <c r="I184" s="49"/>
      <c r="J184" s="48"/>
      <c r="K184" s="48"/>
      <c r="L184" s="48"/>
      <c r="M184" s="48"/>
      <c r="N184" s="75"/>
      <c r="O184" s="75"/>
      <c r="P184" s="53"/>
    </row>
    <row r="185">
      <c r="A185" s="49"/>
      <c r="B185" s="48"/>
      <c r="C185" s="48"/>
      <c r="D185" s="48"/>
      <c r="E185" s="48"/>
      <c r="F185" s="47"/>
      <c r="G185" s="48"/>
      <c r="H185" s="48"/>
      <c r="I185" s="49"/>
      <c r="J185" s="48"/>
      <c r="K185" s="48"/>
      <c r="L185" s="48"/>
      <c r="M185" s="48"/>
      <c r="N185" s="75"/>
      <c r="O185" s="75"/>
      <c r="P185" s="53"/>
    </row>
    <row r="186">
      <c r="A186" s="49" t="s">
        <v>197</v>
      </c>
      <c r="B186" s="48"/>
      <c r="C186" s="48"/>
      <c r="D186" s="48"/>
      <c r="E186" s="48"/>
      <c r="F186" s="47">
        <f t="shared" ref="F186:F189" si="12">COUNTA(A186)</f>
        <v>1</v>
      </c>
      <c r="G186" s="47"/>
      <c r="H186" s="48"/>
      <c r="I186" s="49"/>
      <c r="J186" s="48"/>
      <c r="K186" s="48"/>
      <c r="L186" s="48"/>
      <c r="M186" s="48"/>
      <c r="N186" s="75"/>
      <c r="O186" s="75"/>
      <c r="P186" s="53"/>
    </row>
    <row r="187">
      <c r="A187" s="49" t="s">
        <v>198</v>
      </c>
      <c r="B187" s="48"/>
      <c r="C187" s="48"/>
      <c r="D187" s="48"/>
      <c r="E187" s="48"/>
      <c r="F187" s="47">
        <f t="shared" si="12"/>
        <v>1</v>
      </c>
      <c r="G187" s="61"/>
      <c r="H187" s="48"/>
      <c r="I187" s="69"/>
      <c r="J187" s="48"/>
      <c r="K187" s="48"/>
      <c r="L187" s="48"/>
      <c r="M187" s="48"/>
      <c r="N187" s="81"/>
      <c r="O187" s="81"/>
      <c r="P187" s="53"/>
    </row>
    <row r="188">
      <c r="A188" s="49" t="s">
        <v>199</v>
      </c>
      <c r="B188" s="48"/>
      <c r="C188" s="48"/>
      <c r="D188" s="48"/>
      <c r="E188" s="48"/>
      <c r="F188" s="47">
        <f t="shared" si="12"/>
        <v>1</v>
      </c>
      <c r="G188" s="61"/>
      <c r="H188" s="48"/>
      <c r="I188" s="69"/>
      <c r="J188" s="48"/>
      <c r="K188" s="48"/>
      <c r="L188" s="48"/>
      <c r="M188" s="48"/>
      <c r="N188" s="80"/>
      <c r="O188" s="80"/>
      <c r="P188" s="53"/>
    </row>
    <row r="189">
      <c r="A189" s="49" t="s">
        <v>200</v>
      </c>
      <c r="B189" s="48"/>
      <c r="C189" s="48"/>
      <c r="D189" s="48"/>
      <c r="E189" s="48"/>
      <c r="F189" s="47">
        <f t="shared" si="12"/>
        <v>1</v>
      </c>
      <c r="G189" s="61"/>
      <c r="H189" s="48"/>
      <c r="I189" s="69"/>
      <c r="J189" s="48"/>
      <c r="K189" s="48"/>
      <c r="L189" s="48"/>
      <c r="M189" s="48"/>
      <c r="N189" s="81"/>
      <c r="O189" s="81"/>
      <c r="P189" s="53"/>
    </row>
    <row r="190">
      <c r="A190" s="49"/>
      <c r="B190" s="48"/>
      <c r="C190" s="48"/>
      <c r="D190" s="48"/>
      <c r="E190" s="48"/>
      <c r="F190" s="47"/>
      <c r="G190" s="47"/>
      <c r="H190" s="48"/>
      <c r="I190" s="49"/>
      <c r="J190" s="48"/>
      <c r="K190" s="48"/>
      <c r="L190" s="48"/>
      <c r="M190" s="48"/>
      <c r="N190" s="53"/>
      <c r="O190" s="53"/>
      <c r="P190" s="53"/>
    </row>
    <row r="191">
      <c r="A191" s="49" t="s">
        <v>201</v>
      </c>
      <c r="B191" s="48"/>
      <c r="C191" s="48"/>
      <c r="D191" s="48"/>
      <c r="E191" s="48"/>
      <c r="F191" s="61">
        <v>1.0</v>
      </c>
      <c r="G191" s="47"/>
      <c r="H191" s="48"/>
      <c r="I191" s="49"/>
      <c r="J191" s="48"/>
      <c r="K191" s="48"/>
      <c r="L191" s="48"/>
      <c r="M191" s="48"/>
      <c r="N191" s="75"/>
      <c r="O191" s="75"/>
      <c r="P191" s="53"/>
    </row>
    <row r="192">
      <c r="A192" s="49" t="s">
        <v>202</v>
      </c>
      <c r="B192" s="48"/>
      <c r="C192" s="48"/>
      <c r="D192" s="48"/>
      <c r="E192" s="48"/>
      <c r="F192" s="61">
        <v>1.0</v>
      </c>
      <c r="G192" s="47"/>
      <c r="H192" s="48"/>
      <c r="I192" s="49"/>
      <c r="J192" s="48"/>
      <c r="K192" s="48"/>
      <c r="L192" s="48"/>
      <c r="M192" s="48"/>
      <c r="N192" s="75"/>
      <c r="O192" s="75"/>
      <c r="P192" s="53"/>
    </row>
    <row r="193">
      <c r="A193" s="49" t="s">
        <v>203</v>
      </c>
      <c r="B193" s="48"/>
      <c r="C193" s="48"/>
      <c r="D193" s="48"/>
      <c r="E193" s="48"/>
      <c r="F193" s="68">
        <v>1.0</v>
      </c>
      <c r="G193" s="48"/>
      <c r="H193" s="48"/>
      <c r="I193" s="49"/>
      <c r="J193" s="48"/>
      <c r="K193" s="48"/>
      <c r="L193" s="48"/>
      <c r="M193" s="48"/>
      <c r="N193" s="75"/>
      <c r="O193" s="75"/>
      <c r="P193" s="53"/>
    </row>
    <row r="194">
      <c r="A194" s="49" t="s">
        <v>204</v>
      </c>
      <c r="B194" s="48"/>
      <c r="C194" s="57"/>
      <c r="D194" s="48"/>
      <c r="E194" s="48"/>
      <c r="F194" s="68">
        <v>1.0</v>
      </c>
      <c r="G194" s="48"/>
      <c r="H194" s="48"/>
      <c r="I194" s="49"/>
      <c r="J194" s="48"/>
      <c r="K194" s="48"/>
      <c r="L194" s="48"/>
      <c r="M194" s="48"/>
      <c r="N194" s="75"/>
      <c r="O194" s="75"/>
      <c r="P194" s="53"/>
    </row>
    <row r="195">
      <c r="A195" s="49"/>
      <c r="B195" s="48"/>
      <c r="C195" s="57"/>
      <c r="D195" s="48"/>
      <c r="E195" s="48"/>
      <c r="F195" s="48"/>
      <c r="G195" s="48"/>
      <c r="H195" s="48"/>
      <c r="I195" s="69"/>
      <c r="J195" s="48"/>
      <c r="K195" s="48"/>
      <c r="L195" s="48"/>
      <c r="M195" s="48"/>
      <c r="N195" s="80"/>
      <c r="O195" s="75"/>
      <c r="P195" s="53"/>
    </row>
    <row r="196">
      <c r="A196" s="49"/>
      <c r="B196" s="48"/>
      <c r="C196" s="57"/>
      <c r="D196" s="48"/>
      <c r="E196" s="48"/>
      <c r="F196" s="48"/>
      <c r="G196" s="48"/>
      <c r="H196" s="48"/>
      <c r="I196" s="69"/>
      <c r="J196" s="48"/>
      <c r="K196" s="48"/>
      <c r="L196" s="48"/>
      <c r="M196" s="48"/>
      <c r="N196" s="80"/>
      <c r="O196" s="75"/>
      <c r="P196" s="53"/>
    </row>
    <row r="197">
      <c r="A197" s="49"/>
      <c r="B197" s="48"/>
      <c r="C197" s="57"/>
      <c r="D197" s="48"/>
      <c r="E197" s="48"/>
      <c r="F197" s="48"/>
      <c r="G197" s="48"/>
      <c r="H197" s="48"/>
      <c r="I197" s="69"/>
      <c r="J197" s="48"/>
      <c r="K197" s="48"/>
      <c r="L197" s="48"/>
      <c r="M197" s="48"/>
      <c r="N197" s="80"/>
      <c r="O197" s="75"/>
      <c r="P197" s="53"/>
    </row>
    <row r="198">
      <c r="A198" s="49"/>
      <c r="B198" s="48"/>
      <c r="C198" s="57"/>
      <c r="D198" s="48"/>
      <c r="E198" s="48"/>
      <c r="F198" s="48"/>
      <c r="G198" s="48"/>
      <c r="H198" s="48"/>
      <c r="I198" s="69"/>
      <c r="J198" s="48"/>
      <c r="K198" s="48"/>
      <c r="L198" s="48"/>
      <c r="M198" s="48"/>
      <c r="N198" s="80"/>
      <c r="O198" s="75"/>
      <c r="P198" s="53"/>
    </row>
    <row r="199">
      <c r="A199" s="49"/>
      <c r="B199" s="48"/>
      <c r="C199" s="57"/>
      <c r="D199" s="48"/>
      <c r="E199" s="48"/>
      <c r="F199" s="48"/>
      <c r="G199" s="48"/>
      <c r="H199" s="48"/>
      <c r="I199" s="69"/>
      <c r="J199" s="48"/>
      <c r="K199" s="48"/>
      <c r="L199" s="48"/>
      <c r="M199" s="48"/>
      <c r="N199" s="80"/>
      <c r="O199" s="75"/>
      <c r="P199" s="53"/>
    </row>
    <row r="200">
      <c r="A200" s="49"/>
      <c r="B200" s="48"/>
      <c r="C200" s="57"/>
      <c r="D200" s="48"/>
      <c r="E200" s="48"/>
      <c r="F200" s="48"/>
      <c r="G200" s="48"/>
      <c r="H200" s="48"/>
      <c r="I200" s="49"/>
      <c r="J200" s="48"/>
      <c r="K200" s="48"/>
      <c r="L200" s="48"/>
      <c r="M200" s="48"/>
      <c r="N200" s="75"/>
      <c r="O200" s="75"/>
      <c r="P200" s="53"/>
    </row>
    <row r="201">
      <c r="A201" s="49"/>
      <c r="B201" s="48"/>
      <c r="C201" s="57"/>
      <c r="D201" s="48"/>
      <c r="E201" s="48"/>
      <c r="F201" s="48"/>
      <c r="G201" s="48"/>
      <c r="H201" s="48"/>
      <c r="I201" s="49"/>
      <c r="J201" s="48"/>
      <c r="K201" s="48"/>
      <c r="L201" s="48"/>
      <c r="M201" s="48"/>
      <c r="N201" s="80"/>
      <c r="O201" s="75"/>
      <c r="P201" s="53"/>
    </row>
    <row r="202">
      <c r="A202" s="49"/>
      <c r="B202" s="48"/>
      <c r="C202" s="57"/>
      <c r="D202" s="48"/>
      <c r="E202" s="48"/>
      <c r="F202" s="48"/>
      <c r="G202" s="48"/>
      <c r="H202" s="48"/>
      <c r="I202" s="49"/>
      <c r="J202" s="48"/>
      <c r="K202" s="48"/>
      <c r="L202" s="48"/>
      <c r="M202" s="48"/>
      <c r="N202" s="80"/>
      <c r="O202" s="75"/>
      <c r="P202" s="53"/>
    </row>
    <row r="203">
      <c r="A203" s="49"/>
      <c r="B203" s="48"/>
      <c r="C203" s="57"/>
      <c r="D203" s="48"/>
      <c r="E203" s="48"/>
      <c r="F203" s="48"/>
      <c r="G203" s="48"/>
      <c r="H203" s="48"/>
      <c r="I203" s="49"/>
      <c r="J203" s="48"/>
      <c r="K203" s="48"/>
      <c r="L203" s="48"/>
      <c r="M203" s="48"/>
      <c r="N203" s="75"/>
      <c r="O203" s="75"/>
      <c r="P203" s="53"/>
    </row>
    <row r="204">
      <c r="A204" s="49"/>
      <c r="B204" s="48"/>
      <c r="C204" s="57"/>
      <c r="D204" s="48"/>
      <c r="E204" s="48"/>
      <c r="F204" s="48"/>
      <c r="G204" s="48"/>
      <c r="H204" s="48"/>
      <c r="I204" s="49"/>
      <c r="J204" s="48"/>
      <c r="K204" s="48"/>
      <c r="L204" s="48"/>
      <c r="M204" s="48"/>
      <c r="N204" s="75"/>
      <c r="O204" s="75"/>
      <c r="P204" s="53"/>
    </row>
    <row r="205">
      <c r="A205" s="82" t="s">
        <v>102</v>
      </c>
      <c r="B205" s="82" t="s">
        <v>102</v>
      </c>
      <c r="C205" s="82" t="s">
        <v>102</v>
      </c>
      <c r="D205" s="82" t="s">
        <v>102</v>
      </c>
      <c r="E205" s="82" t="s">
        <v>102</v>
      </c>
      <c r="F205" s="82" t="s">
        <v>102</v>
      </c>
      <c r="G205" s="82" t="s">
        <v>102</v>
      </c>
      <c r="H205" s="82" t="s">
        <v>102</v>
      </c>
      <c r="I205" s="82" t="s">
        <v>102</v>
      </c>
      <c r="J205" s="82" t="s">
        <v>102</v>
      </c>
      <c r="K205" s="82" t="s">
        <v>102</v>
      </c>
      <c r="L205" s="82" t="s">
        <v>102</v>
      </c>
      <c r="M205" s="82" t="s">
        <v>102</v>
      </c>
      <c r="N205" s="83" t="s">
        <v>102</v>
      </c>
      <c r="O205" s="83" t="s">
        <v>102</v>
      </c>
      <c r="P205" s="3"/>
    </row>
    <row r="206">
      <c r="A206" s="82"/>
      <c r="B206" s="82"/>
      <c r="C206" s="82"/>
      <c r="D206" s="82"/>
      <c r="E206" s="82"/>
      <c r="F206" s="82"/>
      <c r="G206" s="82"/>
      <c r="H206" s="82"/>
      <c r="I206" s="82"/>
      <c r="J206" s="82"/>
      <c r="K206" s="82"/>
      <c r="L206" s="82"/>
      <c r="M206" s="82"/>
      <c r="N206" s="83"/>
      <c r="O206" s="83"/>
      <c r="P206" s="3"/>
    </row>
    <row r="207">
      <c r="A207" s="97" t="s">
        <v>205</v>
      </c>
      <c r="B207" s="92"/>
      <c r="C207" s="92"/>
      <c r="D207" s="92"/>
      <c r="E207" s="92"/>
      <c r="F207" s="92"/>
      <c r="G207" s="92"/>
      <c r="H207" s="92"/>
      <c r="I207" s="93"/>
      <c r="J207" s="92"/>
      <c r="K207" s="92"/>
      <c r="L207" s="92"/>
      <c r="M207" s="92"/>
      <c r="N207" s="59"/>
      <c r="O207" s="59"/>
      <c r="P207" s="59"/>
      <c r="Q207" s="74"/>
      <c r="R207" s="74"/>
      <c r="S207" s="74"/>
      <c r="T207" s="74"/>
      <c r="U207" s="74"/>
      <c r="V207" s="74"/>
      <c r="W207" s="74"/>
      <c r="X207" s="74"/>
      <c r="Y207" s="74"/>
      <c r="Z207" s="74"/>
    </row>
    <row r="208">
      <c r="A208" s="98" t="s">
        <v>27</v>
      </c>
      <c r="B208" s="91">
        <f t="shared" ref="B208:G208" si="13">sumUpToRowWithEnd(B219:B1058)</f>
        <v>23</v>
      </c>
      <c r="C208" s="91">
        <f t="shared" si="13"/>
        <v>0</v>
      </c>
      <c r="D208" s="91">
        <f t="shared" si="13"/>
        <v>26</v>
      </c>
      <c r="E208" s="91">
        <f t="shared" si="13"/>
        <v>0</v>
      </c>
      <c r="F208" s="91">
        <f t="shared" si="13"/>
        <v>27</v>
      </c>
      <c r="G208" s="91">
        <f t="shared" si="13"/>
        <v>0</v>
      </c>
      <c r="H208" s="92"/>
      <c r="I208" s="93"/>
      <c r="J208" s="91">
        <f t="shared" ref="J208:O208" si="14">sumUpToRowWithEnd(J219:J1058)</f>
        <v>0</v>
      </c>
      <c r="K208" s="91">
        <f t="shared" si="14"/>
        <v>0</v>
      </c>
      <c r="L208" s="91">
        <f t="shared" si="14"/>
        <v>0</v>
      </c>
      <c r="M208" s="91">
        <f t="shared" si="14"/>
        <v>0</v>
      </c>
      <c r="N208" s="50">
        <f t="shared" si="14"/>
        <v>0</v>
      </c>
      <c r="O208" s="50">
        <f t="shared" si="14"/>
        <v>0</v>
      </c>
      <c r="P208" s="59"/>
      <c r="Q208" s="74"/>
      <c r="R208" s="74"/>
      <c r="S208" s="74"/>
      <c r="T208" s="74"/>
      <c r="U208" s="74"/>
      <c r="V208" s="74"/>
      <c r="W208" s="74"/>
      <c r="X208" s="74"/>
      <c r="Y208" s="74"/>
      <c r="Z208" s="74"/>
    </row>
    <row r="209">
      <c r="A209" s="51" t="s">
        <v>28</v>
      </c>
      <c r="B209" s="52" t="str">
        <f>K208/J208</f>
        <v>#DIV/0!</v>
      </c>
      <c r="C209" s="48"/>
      <c r="D209" s="48"/>
      <c r="E209" s="48"/>
      <c r="F209" s="48"/>
      <c r="G209" s="48"/>
      <c r="H209" s="48"/>
      <c r="I209" s="49"/>
      <c r="J209" s="48"/>
      <c r="K209" s="48"/>
      <c r="L209" s="48"/>
      <c r="M209" s="48"/>
      <c r="N209" s="53"/>
      <c r="O209" s="53"/>
      <c r="P209" s="53"/>
    </row>
    <row r="210">
      <c r="A210" s="51" t="s">
        <v>29</v>
      </c>
      <c r="B210" s="52">
        <f>C208/B208</f>
        <v>0</v>
      </c>
      <c r="C210" s="48"/>
      <c r="D210" s="48"/>
      <c r="E210" s="48"/>
      <c r="F210" s="48"/>
      <c r="G210" s="48"/>
      <c r="H210" s="48"/>
      <c r="I210" s="49"/>
      <c r="J210" s="48"/>
      <c r="K210" s="48"/>
      <c r="L210" s="48"/>
      <c r="M210" s="48"/>
      <c r="N210" s="53"/>
      <c r="O210" s="53"/>
      <c r="P210" s="53"/>
    </row>
    <row r="211">
      <c r="A211" s="51" t="s">
        <v>30</v>
      </c>
      <c r="B211" s="52" t="str">
        <f>2*B209*B210/(B209+B210)</f>
        <v>#DIV/0!</v>
      </c>
      <c r="C211" s="48"/>
      <c r="D211" s="48"/>
      <c r="E211" s="48"/>
      <c r="F211" s="48"/>
      <c r="G211" s="48"/>
      <c r="H211" s="48"/>
      <c r="I211" s="49"/>
      <c r="J211" s="48"/>
      <c r="K211" s="48"/>
      <c r="L211" s="48"/>
      <c r="M211" s="48"/>
      <c r="N211" s="53"/>
      <c r="O211" s="53"/>
      <c r="P211" s="53"/>
    </row>
    <row r="212">
      <c r="A212" s="51" t="s">
        <v>31</v>
      </c>
      <c r="B212" s="52" t="str">
        <f>M208/L208</f>
        <v>#DIV/0!</v>
      </c>
      <c r="C212" s="48"/>
      <c r="D212" s="48"/>
      <c r="E212" s="48"/>
      <c r="F212" s="48"/>
      <c r="G212" s="48"/>
      <c r="H212" s="48"/>
      <c r="I212" s="49"/>
      <c r="J212" s="48"/>
      <c r="K212" s="48"/>
      <c r="L212" s="48"/>
      <c r="M212" s="48"/>
      <c r="N212" s="53"/>
      <c r="O212" s="53"/>
      <c r="P212" s="53"/>
    </row>
    <row r="213">
      <c r="A213" s="51" t="s">
        <v>32</v>
      </c>
      <c r="B213" s="52">
        <f>E208/D208</f>
        <v>0</v>
      </c>
      <c r="C213" s="48"/>
      <c r="D213" s="48"/>
      <c r="E213" s="48"/>
      <c r="F213" s="48"/>
      <c r="G213" s="48"/>
      <c r="H213" s="48"/>
      <c r="I213" s="49"/>
      <c r="J213" s="48"/>
      <c r="K213" s="48"/>
      <c r="L213" s="48"/>
      <c r="M213" s="48"/>
      <c r="N213" s="53"/>
      <c r="O213" s="53"/>
      <c r="P213" s="53"/>
    </row>
    <row r="214">
      <c r="A214" s="51" t="s">
        <v>33</v>
      </c>
      <c r="B214" s="52" t="str">
        <f>2*B212*B213/(B212+B213)</f>
        <v>#DIV/0!</v>
      </c>
      <c r="C214" s="48"/>
      <c r="D214" s="48"/>
      <c r="E214" s="48"/>
      <c r="F214" s="48"/>
      <c r="G214" s="48"/>
      <c r="H214" s="48"/>
      <c r="I214" s="49"/>
      <c r="J214" s="48"/>
      <c r="K214" s="48"/>
      <c r="L214" s="48"/>
      <c r="M214" s="48"/>
      <c r="N214" s="53"/>
      <c r="O214" s="53"/>
      <c r="P214" s="53"/>
    </row>
    <row r="215">
      <c r="A215" s="51" t="s">
        <v>34</v>
      </c>
      <c r="B215" s="52" t="str">
        <f>O208/N208</f>
        <v>#DIV/0!</v>
      </c>
      <c r="C215" s="48"/>
      <c r="D215" s="48"/>
      <c r="E215" s="48"/>
      <c r="F215" s="48"/>
      <c r="G215" s="48"/>
      <c r="H215" s="48"/>
      <c r="I215" s="49"/>
      <c r="J215" s="48"/>
      <c r="K215" s="48"/>
      <c r="L215" s="48"/>
      <c r="M215" s="48"/>
      <c r="N215" s="53"/>
      <c r="O215" s="53"/>
      <c r="P215" s="53"/>
    </row>
    <row r="216">
      <c r="A216" s="51" t="s">
        <v>35</v>
      </c>
      <c r="B216" s="52">
        <f>G208/F208</f>
        <v>0</v>
      </c>
      <c r="C216" s="48"/>
      <c r="D216" s="48"/>
      <c r="E216" s="48"/>
      <c r="F216" s="48"/>
      <c r="G216" s="48"/>
      <c r="H216" s="48"/>
      <c r="I216" s="49"/>
      <c r="J216" s="48"/>
      <c r="K216" s="48"/>
      <c r="L216" s="48"/>
      <c r="M216" s="48"/>
      <c r="N216" s="53"/>
      <c r="O216" s="53"/>
      <c r="P216" s="53"/>
    </row>
    <row r="217">
      <c r="A217" s="54" t="s">
        <v>36</v>
      </c>
      <c r="B217" s="55" t="str">
        <f>2*B215*B216/(B215+B216)</f>
        <v>#DIV/0!</v>
      </c>
      <c r="C217" s="48"/>
      <c r="D217" s="48"/>
      <c r="E217" s="48"/>
      <c r="F217" s="48"/>
      <c r="G217" s="48"/>
      <c r="H217" s="48"/>
      <c r="I217" s="49"/>
      <c r="J217" s="48"/>
      <c r="K217" s="48"/>
      <c r="L217" s="48"/>
      <c r="M217" s="48"/>
      <c r="N217" s="53"/>
      <c r="O217" s="53"/>
      <c r="P217" s="53"/>
    </row>
    <row r="218">
      <c r="A218" s="49"/>
      <c r="B218" s="48"/>
      <c r="C218" s="48"/>
      <c r="D218" s="48"/>
      <c r="E218" s="48"/>
      <c r="F218" s="48"/>
      <c r="G218" s="48"/>
      <c r="H218" s="48"/>
      <c r="I218" s="49"/>
      <c r="J218" s="48"/>
      <c r="K218" s="48"/>
      <c r="L218" s="48"/>
      <c r="M218" s="48"/>
      <c r="N218" s="53"/>
      <c r="O218" s="53"/>
      <c r="P218" s="53"/>
    </row>
    <row r="219">
      <c r="A219" s="95" t="s">
        <v>37</v>
      </c>
      <c r="B219" s="92" t="s">
        <v>38</v>
      </c>
      <c r="C219" s="92" t="s">
        <v>39</v>
      </c>
      <c r="D219" s="92" t="s">
        <v>40</v>
      </c>
      <c r="E219" s="92" t="s">
        <v>41</v>
      </c>
      <c r="F219" s="92" t="s">
        <v>42</v>
      </c>
      <c r="G219" s="92" t="s">
        <v>43</v>
      </c>
      <c r="H219" s="92" t="s">
        <v>44</v>
      </c>
      <c r="I219" s="93"/>
      <c r="J219" s="92" t="s">
        <v>38</v>
      </c>
      <c r="K219" s="92" t="s">
        <v>39</v>
      </c>
      <c r="L219" s="92" t="s">
        <v>40</v>
      </c>
      <c r="M219" s="92" t="s">
        <v>41</v>
      </c>
      <c r="N219" s="59" t="s">
        <v>42</v>
      </c>
      <c r="O219" s="59" t="s">
        <v>43</v>
      </c>
      <c r="P219" s="59" t="s">
        <v>45</v>
      </c>
      <c r="Q219" s="74"/>
      <c r="R219" s="74"/>
      <c r="S219" s="74"/>
      <c r="T219" s="74"/>
      <c r="U219" s="74"/>
      <c r="V219" s="74"/>
      <c r="W219" s="74"/>
      <c r="X219" s="74"/>
      <c r="Y219" s="74"/>
      <c r="Z219" s="74"/>
    </row>
    <row r="220">
      <c r="A220" s="49" t="s">
        <v>206</v>
      </c>
      <c r="B220" s="47">
        <v>1.0</v>
      </c>
      <c r="C220" s="47"/>
      <c r="D220" s="61">
        <v>2.0</v>
      </c>
      <c r="E220" s="47"/>
      <c r="F220" s="48"/>
      <c r="G220" s="48"/>
      <c r="H220" s="48"/>
      <c r="I220" s="49"/>
      <c r="J220" s="47"/>
      <c r="K220" s="47"/>
      <c r="L220" s="47"/>
      <c r="M220" s="47"/>
      <c r="N220" s="53"/>
      <c r="O220" s="53"/>
      <c r="P220" s="53"/>
    </row>
    <row r="221">
      <c r="A221" s="49" t="s">
        <v>1175</v>
      </c>
      <c r="B221" s="47">
        <v>1.0</v>
      </c>
      <c r="C221" s="61"/>
      <c r="D221" s="61">
        <v>2.0</v>
      </c>
      <c r="E221" s="61"/>
      <c r="F221" s="48"/>
      <c r="G221" s="48"/>
      <c r="H221" s="48"/>
      <c r="I221" s="49"/>
      <c r="J221" s="47"/>
      <c r="K221" s="47"/>
      <c r="L221" s="47"/>
      <c r="M221" s="47"/>
      <c r="N221" s="53"/>
      <c r="O221" s="53"/>
      <c r="P221" s="53"/>
    </row>
    <row r="222">
      <c r="A222" s="49" t="s">
        <v>1176</v>
      </c>
      <c r="B222" s="47">
        <v>1.0</v>
      </c>
      <c r="C222" s="61"/>
      <c r="D222" s="61">
        <v>3.0</v>
      </c>
      <c r="E222" s="61"/>
      <c r="F222" s="48"/>
      <c r="G222" s="48"/>
      <c r="H222" s="48"/>
      <c r="I222" s="69"/>
      <c r="J222" s="68"/>
      <c r="K222" s="68"/>
      <c r="L222" s="68"/>
      <c r="M222" s="68"/>
      <c r="N222" s="53"/>
      <c r="O222" s="53"/>
      <c r="P222" s="53"/>
    </row>
    <row r="223">
      <c r="A223" s="49" t="s">
        <v>586</v>
      </c>
      <c r="B223" s="47">
        <v>1.0</v>
      </c>
      <c r="C223" s="48"/>
      <c r="D223" s="68">
        <v>4.0</v>
      </c>
      <c r="E223" s="48"/>
      <c r="F223" s="48"/>
      <c r="G223" s="48"/>
      <c r="H223" s="48"/>
      <c r="I223" s="49"/>
      <c r="J223" s="48"/>
      <c r="K223" s="48"/>
      <c r="L223" s="48"/>
      <c r="M223" s="48"/>
      <c r="N223" s="53"/>
      <c r="O223" s="53"/>
      <c r="P223" s="53"/>
    </row>
    <row r="224">
      <c r="A224" s="49" t="s">
        <v>213</v>
      </c>
      <c r="B224" s="47">
        <v>1.0</v>
      </c>
      <c r="C224" s="68"/>
      <c r="D224" s="68">
        <v>2.0</v>
      </c>
      <c r="E224" s="68"/>
      <c r="F224" s="48"/>
      <c r="G224" s="48"/>
      <c r="H224" s="48"/>
      <c r="I224" s="64"/>
      <c r="J224" s="68"/>
      <c r="K224" s="68"/>
      <c r="L224" s="68"/>
      <c r="M224" s="68"/>
      <c r="N224" s="53"/>
      <c r="O224" s="53"/>
      <c r="P224" s="53"/>
    </row>
    <row r="225">
      <c r="A225" s="49"/>
      <c r="B225" s="48"/>
      <c r="C225" s="48"/>
      <c r="D225" s="48"/>
      <c r="E225" s="48"/>
      <c r="F225" s="48"/>
      <c r="G225" s="48"/>
      <c r="H225" s="48"/>
      <c r="I225" s="69"/>
      <c r="J225" s="68"/>
      <c r="K225" s="48"/>
      <c r="L225" s="68"/>
      <c r="M225" s="48"/>
      <c r="N225" s="53"/>
      <c r="O225" s="53"/>
      <c r="P225" s="53"/>
    </row>
    <row r="226">
      <c r="A226" s="49"/>
      <c r="B226" s="48"/>
      <c r="C226" s="48"/>
      <c r="D226" s="48"/>
      <c r="E226" s="48"/>
      <c r="F226" s="48"/>
      <c r="G226" s="48"/>
      <c r="H226" s="48"/>
      <c r="I226" s="49"/>
      <c r="J226" s="68"/>
      <c r="K226" s="48"/>
      <c r="L226" s="68"/>
      <c r="M226" s="48"/>
      <c r="N226" s="53"/>
      <c r="O226" s="53"/>
      <c r="P226" s="53"/>
    </row>
    <row r="227">
      <c r="A227" s="49"/>
      <c r="B227" s="48"/>
      <c r="C227" s="48"/>
      <c r="D227" s="48"/>
      <c r="E227" s="48"/>
      <c r="F227" s="48"/>
      <c r="G227" s="48"/>
      <c r="H227" s="48"/>
      <c r="I227" s="49"/>
      <c r="J227" s="48"/>
      <c r="K227" s="48"/>
      <c r="L227" s="48"/>
      <c r="M227" s="48"/>
      <c r="N227" s="53"/>
      <c r="O227" s="53"/>
      <c r="P227" s="53"/>
    </row>
    <row r="228">
      <c r="A228" s="95" t="s">
        <v>52</v>
      </c>
      <c r="B228" s="92"/>
      <c r="C228" s="92"/>
      <c r="D228" s="92"/>
      <c r="E228" s="92"/>
      <c r="F228" s="92"/>
      <c r="G228" s="92"/>
      <c r="H228" s="92"/>
      <c r="I228" s="93"/>
      <c r="J228" s="92"/>
      <c r="K228" s="92"/>
      <c r="L228" s="92"/>
      <c r="M228" s="92"/>
      <c r="N228" s="59"/>
      <c r="O228" s="59"/>
      <c r="P228" s="59"/>
      <c r="Q228" s="74"/>
      <c r="R228" s="74"/>
      <c r="S228" s="74"/>
      <c r="T228" s="74"/>
      <c r="U228" s="74"/>
      <c r="V228" s="74"/>
      <c r="W228" s="74"/>
      <c r="X228" s="74"/>
      <c r="Y228" s="74"/>
      <c r="Z228" s="74"/>
    </row>
    <row r="229">
      <c r="A229" s="49" t="s">
        <v>216</v>
      </c>
      <c r="B229" s="47">
        <v>1.0</v>
      </c>
      <c r="C229" s="61"/>
      <c r="D229" s="47">
        <v>0.0</v>
      </c>
      <c r="E229" s="47"/>
      <c r="F229" s="48"/>
      <c r="G229" s="48"/>
      <c r="H229" s="48"/>
      <c r="I229" s="64"/>
      <c r="J229" s="61"/>
      <c r="K229" s="61"/>
      <c r="L229" s="61"/>
      <c r="M229" s="47"/>
      <c r="N229" s="53"/>
      <c r="O229" s="53"/>
      <c r="P229" s="75"/>
    </row>
    <row r="230">
      <c r="A230" s="49" t="s">
        <v>218</v>
      </c>
      <c r="B230" s="47">
        <v>1.0</v>
      </c>
      <c r="C230" s="61"/>
      <c r="D230" s="61">
        <v>0.0</v>
      </c>
      <c r="E230" s="47"/>
      <c r="F230" s="48"/>
      <c r="G230" s="48"/>
      <c r="H230" s="47"/>
      <c r="I230" s="69"/>
      <c r="J230" s="68"/>
      <c r="K230" s="68"/>
      <c r="L230" s="68"/>
      <c r="M230" s="68"/>
      <c r="N230" s="53"/>
      <c r="O230" s="53"/>
      <c r="P230" s="53"/>
    </row>
    <row r="231">
      <c r="A231" s="49" t="s">
        <v>220</v>
      </c>
      <c r="B231" s="47">
        <v>1.0</v>
      </c>
      <c r="C231" s="47"/>
      <c r="D231" s="61">
        <v>1.0</v>
      </c>
      <c r="E231" s="47"/>
      <c r="F231" s="48"/>
      <c r="G231" s="48"/>
      <c r="H231" s="48"/>
      <c r="I231" s="49"/>
      <c r="J231" s="48"/>
      <c r="K231" s="48"/>
      <c r="L231" s="48"/>
      <c r="M231" s="48"/>
      <c r="N231" s="53"/>
      <c r="O231" s="53"/>
      <c r="P231" s="53"/>
    </row>
    <row r="232">
      <c r="A232" s="64" t="s">
        <v>222</v>
      </c>
      <c r="B232" s="47">
        <v>1.0</v>
      </c>
      <c r="C232" s="61"/>
      <c r="D232" s="61">
        <v>4.0</v>
      </c>
      <c r="E232" s="61"/>
      <c r="F232" s="48"/>
      <c r="G232" s="48"/>
      <c r="H232" s="47"/>
      <c r="I232" s="49"/>
      <c r="J232" s="47"/>
      <c r="K232" s="47"/>
      <c r="L232" s="47"/>
      <c r="M232" s="47"/>
      <c r="N232" s="53"/>
      <c r="O232" s="53"/>
      <c r="P232" s="75"/>
    </row>
    <row r="233">
      <c r="A233" s="49" t="s">
        <v>1177</v>
      </c>
      <c r="B233" s="47">
        <v>1.0</v>
      </c>
      <c r="C233" s="61"/>
      <c r="D233" s="47">
        <v>0.0</v>
      </c>
      <c r="E233" s="47"/>
      <c r="F233" s="48"/>
      <c r="G233" s="48"/>
      <c r="H233" s="48"/>
      <c r="I233" s="69"/>
      <c r="J233" s="61"/>
      <c r="K233" s="61"/>
      <c r="L233" s="61"/>
      <c r="M233" s="61"/>
      <c r="N233" s="53"/>
      <c r="O233" s="53"/>
      <c r="P233" s="75"/>
    </row>
    <row r="234">
      <c r="A234" s="64" t="s">
        <v>1178</v>
      </c>
      <c r="B234" s="47">
        <v>1.0</v>
      </c>
      <c r="C234" s="47"/>
      <c r="D234" s="61">
        <v>2.0</v>
      </c>
      <c r="E234" s="61"/>
      <c r="F234" s="48"/>
      <c r="G234" s="48"/>
      <c r="H234" s="48"/>
      <c r="I234" s="49"/>
      <c r="J234" s="48"/>
      <c r="K234" s="48"/>
      <c r="L234" s="48"/>
      <c r="M234" s="48"/>
      <c r="N234" s="53"/>
      <c r="O234" s="53"/>
      <c r="P234" s="53"/>
    </row>
    <row r="235">
      <c r="A235" s="49" t="s">
        <v>1179</v>
      </c>
      <c r="B235" s="47">
        <v>1.0</v>
      </c>
      <c r="C235" s="61"/>
      <c r="D235" s="61">
        <v>0.0</v>
      </c>
      <c r="E235" s="47"/>
      <c r="F235" s="48"/>
      <c r="G235" s="48"/>
      <c r="H235" s="48"/>
      <c r="I235" s="69"/>
      <c r="J235" s="68"/>
      <c r="K235" s="68"/>
      <c r="L235" s="68"/>
      <c r="M235" s="68"/>
      <c r="N235" s="53"/>
      <c r="O235" s="53"/>
      <c r="P235" s="53"/>
    </row>
    <row r="236">
      <c r="A236" s="49" t="s">
        <v>1180</v>
      </c>
      <c r="B236" s="47">
        <v>1.0</v>
      </c>
      <c r="C236" s="61"/>
      <c r="D236" s="61">
        <v>0.0</v>
      </c>
      <c r="E236" s="47"/>
      <c r="F236" s="48"/>
      <c r="G236" s="48"/>
      <c r="H236" s="47"/>
      <c r="I236" s="69"/>
      <c r="J236" s="68"/>
      <c r="K236" s="68"/>
      <c r="L236" s="68"/>
      <c r="M236" s="68"/>
      <c r="N236" s="53"/>
      <c r="O236" s="53"/>
      <c r="P236" s="53"/>
    </row>
    <row r="237">
      <c r="A237" s="49" t="s">
        <v>1181</v>
      </c>
      <c r="B237" s="47">
        <v>1.0</v>
      </c>
      <c r="C237" s="61"/>
      <c r="D237" s="61">
        <v>0.0</v>
      </c>
      <c r="E237" s="47"/>
      <c r="F237" s="48"/>
      <c r="G237" s="48"/>
      <c r="H237" s="48"/>
      <c r="I237" s="49"/>
      <c r="J237" s="68"/>
      <c r="K237" s="68"/>
      <c r="L237" s="48"/>
      <c r="M237" s="48"/>
      <c r="N237" s="53"/>
      <c r="O237" s="53"/>
      <c r="P237" s="53"/>
    </row>
    <row r="238">
      <c r="A238" s="64" t="s">
        <v>1182</v>
      </c>
      <c r="B238" s="47">
        <v>1.0</v>
      </c>
      <c r="C238" s="47"/>
      <c r="D238" s="61">
        <v>1.0</v>
      </c>
      <c r="E238" s="61"/>
      <c r="F238" s="48"/>
      <c r="G238" s="48"/>
      <c r="H238" s="47"/>
      <c r="I238" s="49"/>
      <c r="J238" s="47"/>
      <c r="K238" s="47"/>
      <c r="L238" s="47"/>
      <c r="M238" s="47"/>
      <c r="N238" s="53"/>
      <c r="O238" s="53"/>
      <c r="P238" s="75"/>
    </row>
    <row r="239">
      <c r="A239" s="49" t="s">
        <v>1183</v>
      </c>
      <c r="B239" s="47">
        <v>1.0</v>
      </c>
      <c r="C239" s="61"/>
      <c r="D239" s="47">
        <v>1.0</v>
      </c>
      <c r="E239" s="61"/>
      <c r="F239" s="48"/>
      <c r="G239" s="48"/>
      <c r="H239" s="48"/>
      <c r="I239" s="69"/>
      <c r="J239" s="61"/>
      <c r="K239" s="61"/>
      <c r="L239" s="61"/>
      <c r="M239" s="61"/>
      <c r="N239" s="53"/>
      <c r="O239" s="53"/>
      <c r="P239" s="75"/>
    </row>
    <row r="240">
      <c r="A240" s="64" t="s">
        <v>1184</v>
      </c>
      <c r="B240" s="47">
        <v>1.0</v>
      </c>
      <c r="C240" s="61"/>
      <c r="D240" s="61">
        <v>2.0</v>
      </c>
      <c r="E240" s="61"/>
      <c r="F240" s="48"/>
      <c r="G240" s="48"/>
      <c r="H240" s="48"/>
      <c r="I240" s="69"/>
      <c r="J240" s="61"/>
      <c r="K240" s="61"/>
      <c r="L240" s="61"/>
      <c r="M240" s="61"/>
      <c r="N240" s="53"/>
      <c r="O240" s="53"/>
      <c r="P240" s="75"/>
    </row>
    <row r="241">
      <c r="A241" s="64" t="s">
        <v>1185</v>
      </c>
      <c r="B241" s="47">
        <v>1.0</v>
      </c>
      <c r="C241" s="61"/>
      <c r="D241" s="61">
        <v>1.0</v>
      </c>
      <c r="E241" s="47"/>
      <c r="F241" s="48"/>
      <c r="G241" s="48"/>
      <c r="H241" s="48"/>
      <c r="I241" s="69"/>
      <c r="J241" s="61"/>
      <c r="K241" s="61"/>
      <c r="L241" s="61"/>
      <c r="M241" s="47"/>
      <c r="N241" s="53"/>
      <c r="O241" s="53"/>
      <c r="P241" s="75"/>
    </row>
    <row r="242">
      <c r="A242" s="64" t="s">
        <v>1186</v>
      </c>
      <c r="B242" s="47">
        <v>1.0</v>
      </c>
      <c r="C242" s="68"/>
      <c r="D242" s="68">
        <v>0.0</v>
      </c>
      <c r="E242" s="48"/>
      <c r="F242" s="48"/>
      <c r="G242" s="48"/>
      <c r="H242" s="48"/>
      <c r="I242" s="69"/>
      <c r="J242" s="68"/>
      <c r="K242" s="68"/>
      <c r="L242" s="68"/>
      <c r="M242" s="48"/>
      <c r="N242" s="53"/>
      <c r="O242" s="53"/>
      <c r="P242" s="53"/>
    </row>
    <row r="243">
      <c r="A243" s="49" t="s">
        <v>243</v>
      </c>
      <c r="B243" s="47">
        <v>1.0</v>
      </c>
      <c r="C243" s="68"/>
      <c r="D243" s="68">
        <v>0.0</v>
      </c>
      <c r="E243" s="48"/>
      <c r="F243" s="48"/>
      <c r="G243" s="48"/>
      <c r="H243" s="48"/>
      <c r="I243" s="69"/>
      <c r="J243" s="68"/>
      <c r="K243" s="68"/>
      <c r="L243" s="68"/>
      <c r="M243" s="48"/>
      <c r="N243" s="53"/>
      <c r="O243" s="53"/>
      <c r="P243" s="53"/>
    </row>
    <row r="244">
      <c r="A244" s="49" t="s">
        <v>245</v>
      </c>
      <c r="B244" s="47">
        <v>1.0</v>
      </c>
      <c r="C244" s="48"/>
      <c r="D244" s="68">
        <v>0.0</v>
      </c>
      <c r="E244" s="48"/>
      <c r="F244" s="48"/>
      <c r="G244" s="48"/>
      <c r="H244" s="48"/>
      <c r="I244" s="49"/>
      <c r="J244" s="48"/>
      <c r="K244" s="48"/>
      <c r="L244" s="48"/>
      <c r="M244" s="48"/>
      <c r="N244" s="53"/>
      <c r="O244" s="53"/>
      <c r="P244" s="53"/>
    </row>
    <row r="245">
      <c r="A245" s="49" t="s">
        <v>1187</v>
      </c>
      <c r="B245" s="47">
        <v>1.0</v>
      </c>
      <c r="C245" s="48"/>
      <c r="D245" s="68">
        <v>1.0</v>
      </c>
      <c r="E245" s="48"/>
      <c r="F245" s="48"/>
      <c r="G245" s="48"/>
      <c r="H245" s="48"/>
      <c r="I245" s="49"/>
      <c r="J245" s="48"/>
      <c r="K245" s="48"/>
      <c r="L245" s="48"/>
      <c r="M245" s="48"/>
      <c r="N245" s="53"/>
      <c r="O245" s="53"/>
      <c r="P245" s="53"/>
    </row>
    <row r="246">
      <c r="A246" s="49" t="s">
        <v>608</v>
      </c>
      <c r="B246" s="47">
        <v>1.0</v>
      </c>
      <c r="C246" s="68"/>
      <c r="D246" s="68">
        <v>0.0</v>
      </c>
      <c r="E246" s="48"/>
      <c r="F246" s="48"/>
      <c r="G246" s="48"/>
      <c r="H246" s="48"/>
      <c r="I246" s="69"/>
      <c r="J246" s="68"/>
      <c r="K246" s="68"/>
      <c r="L246" s="68"/>
      <c r="M246" s="48"/>
      <c r="N246" s="53"/>
      <c r="O246" s="53"/>
      <c r="P246" s="53"/>
    </row>
    <row r="247">
      <c r="A247" s="49"/>
      <c r="B247" s="48"/>
      <c r="C247" s="48"/>
      <c r="D247" s="48"/>
      <c r="E247" s="48"/>
      <c r="F247" s="48"/>
      <c r="G247" s="48"/>
      <c r="H247" s="48"/>
      <c r="I247" s="69"/>
      <c r="J247" s="48"/>
      <c r="K247" s="48"/>
      <c r="L247" s="48"/>
      <c r="M247" s="48"/>
      <c r="N247" s="53"/>
      <c r="O247" s="53"/>
      <c r="P247" s="53"/>
    </row>
    <row r="248">
      <c r="A248" s="49"/>
      <c r="B248" s="48"/>
      <c r="C248" s="48"/>
      <c r="D248" s="48"/>
      <c r="E248" s="48"/>
      <c r="F248" s="48"/>
      <c r="G248" s="48"/>
      <c r="H248" s="48"/>
      <c r="I248" s="69"/>
      <c r="J248" s="48"/>
      <c r="K248" s="48"/>
      <c r="L248" s="48"/>
      <c r="M248" s="48"/>
      <c r="N248" s="53"/>
      <c r="O248" s="53"/>
      <c r="P248" s="53"/>
    </row>
    <row r="249">
      <c r="A249" s="49"/>
      <c r="B249" s="48"/>
      <c r="C249" s="48"/>
      <c r="D249" s="48"/>
      <c r="E249" s="48"/>
      <c r="F249" s="48"/>
      <c r="G249" s="48"/>
      <c r="H249" s="48"/>
      <c r="I249" s="49"/>
      <c r="J249" s="48"/>
      <c r="K249" s="48"/>
      <c r="L249" s="48"/>
      <c r="M249" s="48"/>
      <c r="N249" s="53"/>
      <c r="O249" s="53"/>
      <c r="P249" s="53"/>
    </row>
    <row r="250">
      <c r="A250" s="95" t="s">
        <v>79</v>
      </c>
      <c r="B250" s="92"/>
      <c r="C250" s="92"/>
      <c r="D250" s="92"/>
      <c r="E250" s="92"/>
      <c r="F250" s="92"/>
      <c r="G250" s="92"/>
      <c r="H250" s="92"/>
      <c r="I250" s="93"/>
      <c r="J250" s="92"/>
      <c r="K250" s="92"/>
      <c r="L250" s="92"/>
      <c r="M250" s="92"/>
      <c r="N250" s="59"/>
      <c r="O250" s="59"/>
      <c r="P250" s="59"/>
      <c r="Q250" s="74"/>
      <c r="R250" s="74"/>
      <c r="S250" s="74"/>
      <c r="T250" s="74"/>
      <c r="U250" s="74"/>
      <c r="V250" s="74"/>
      <c r="W250" s="74"/>
      <c r="X250" s="74"/>
      <c r="Y250" s="74"/>
      <c r="Z250" s="74"/>
    </row>
    <row r="251">
      <c r="A251" s="64" t="s">
        <v>251</v>
      </c>
      <c r="B251" s="48"/>
      <c r="C251" s="48"/>
      <c r="D251" s="48"/>
      <c r="E251" s="48"/>
      <c r="F251" s="47">
        <f>counta(A251)</f>
        <v>1</v>
      </c>
      <c r="G251" s="61"/>
      <c r="H251" s="48"/>
      <c r="I251" s="69"/>
      <c r="J251" s="48"/>
      <c r="K251" s="48"/>
      <c r="L251" s="48"/>
      <c r="M251" s="48"/>
      <c r="N251" s="80"/>
      <c r="O251" s="80"/>
      <c r="P251" s="53"/>
    </row>
    <row r="252">
      <c r="A252" s="49" t="s">
        <v>252</v>
      </c>
      <c r="B252" s="48"/>
      <c r="C252" s="48"/>
      <c r="D252" s="48"/>
      <c r="E252" s="48"/>
      <c r="F252" s="47">
        <f>COUNTA(A252)</f>
        <v>1</v>
      </c>
      <c r="G252" s="47"/>
      <c r="H252" s="48"/>
      <c r="I252" s="49"/>
      <c r="J252" s="48"/>
      <c r="K252" s="48"/>
      <c r="L252" s="48"/>
      <c r="M252" s="48"/>
      <c r="N252" s="75"/>
      <c r="O252" s="75"/>
      <c r="P252" s="53"/>
    </row>
    <row r="253">
      <c r="A253" s="49"/>
      <c r="B253" s="48"/>
      <c r="C253" s="48"/>
      <c r="D253" s="48"/>
      <c r="E253" s="48"/>
      <c r="F253" s="47"/>
      <c r="G253" s="48"/>
      <c r="H253" s="48"/>
      <c r="I253" s="49"/>
      <c r="J253" s="48"/>
      <c r="K253" s="48"/>
      <c r="L253" s="48"/>
      <c r="M253" s="48"/>
      <c r="N253" s="53"/>
      <c r="O253" s="53"/>
      <c r="P253" s="53"/>
    </row>
    <row r="254">
      <c r="A254" s="49" t="s">
        <v>253</v>
      </c>
      <c r="B254" s="48"/>
      <c r="C254" s="48"/>
      <c r="D254" s="48"/>
      <c r="E254" s="48"/>
      <c r="F254" s="47">
        <f>COUNTA(A254)</f>
        <v>1</v>
      </c>
      <c r="G254" s="47"/>
      <c r="H254" s="48"/>
      <c r="I254" s="49"/>
      <c r="J254" s="48"/>
      <c r="K254" s="48"/>
      <c r="L254" s="48"/>
      <c r="M254" s="48"/>
      <c r="N254" s="53"/>
      <c r="O254" s="53"/>
      <c r="P254" s="53"/>
    </row>
    <row r="255">
      <c r="A255" s="49" t="s">
        <v>254</v>
      </c>
      <c r="B255" s="48"/>
      <c r="C255" s="48"/>
      <c r="D255" s="48"/>
      <c r="E255" s="48"/>
      <c r="F255" s="47">
        <f>counta(A255)</f>
        <v>1</v>
      </c>
      <c r="G255" s="61"/>
      <c r="H255" s="48"/>
      <c r="I255" s="69"/>
      <c r="J255" s="48"/>
      <c r="K255" s="48"/>
      <c r="L255" s="48"/>
      <c r="M255" s="48"/>
      <c r="N255" s="80"/>
      <c r="O255" s="80"/>
      <c r="P255" s="81"/>
      <c r="Q255" s="100"/>
      <c r="R255" s="100"/>
      <c r="S255" s="100"/>
      <c r="T255" s="100"/>
      <c r="U255" s="100"/>
      <c r="V255" s="100"/>
      <c r="W255" s="100"/>
      <c r="X255" s="100"/>
      <c r="Y255" s="100"/>
      <c r="Z255" s="100"/>
    </row>
    <row r="256">
      <c r="A256" s="49" t="s">
        <v>255</v>
      </c>
      <c r="B256" s="48"/>
      <c r="C256" s="48"/>
      <c r="D256" s="48"/>
      <c r="E256" s="48"/>
      <c r="F256" s="47">
        <f>COUNTA(A256)</f>
        <v>1</v>
      </c>
      <c r="G256" s="61"/>
      <c r="H256" s="48"/>
      <c r="I256" s="49"/>
      <c r="J256" s="48"/>
      <c r="K256" s="48"/>
      <c r="L256" s="48"/>
      <c r="M256" s="48"/>
      <c r="N256" s="81"/>
      <c r="O256" s="81"/>
      <c r="P256" s="53"/>
    </row>
    <row r="257">
      <c r="A257" s="49" t="s">
        <v>256</v>
      </c>
      <c r="B257" s="48"/>
      <c r="C257" s="48"/>
      <c r="D257" s="48"/>
      <c r="E257" s="48"/>
      <c r="F257" s="47">
        <f>counta(A257)</f>
        <v>1</v>
      </c>
      <c r="G257" s="47"/>
      <c r="H257" s="48"/>
      <c r="I257" s="49"/>
      <c r="J257" s="48"/>
      <c r="K257" s="48"/>
      <c r="L257" s="48"/>
      <c r="M257" s="48"/>
      <c r="N257" s="53"/>
      <c r="O257" s="53"/>
      <c r="P257" s="53"/>
    </row>
    <row r="258">
      <c r="A258" s="49"/>
      <c r="B258" s="48"/>
      <c r="C258" s="48"/>
      <c r="D258" s="48"/>
      <c r="E258" s="48"/>
      <c r="F258" s="47"/>
      <c r="G258" s="47"/>
      <c r="H258" s="48"/>
      <c r="I258" s="49"/>
      <c r="J258" s="48"/>
      <c r="K258" s="48"/>
      <c r="L258" s="48"/>
      <c r="M258" s="48"/>
      <c r="N258" s="75"/>
      <c r="O258" s="75"/>
      <c r="P258" s="53"/>
    </row>
    <row r="259">
      <c r="A259" s="49" t="s">
        <v>257</v>
      </c>
      <c r="B259" s="48"/>
      <c r="C259" s="48"/>
      <c r="D259" s="48"/>
      <c r="E259" s="48"/>
      <c r="F259" s="47">
        <f>counta(A259)</f>
        <v>1</v>
      </c>
      <c r="G259" s="61"/>
      <c r="H259" s="48"/>
      <c r="I259" s="69"/>
      <c r="J259" s="48"/>
      <c r="K259" s="48"/>
      <c r="L259" s="48"/>
      <c r="M259" s="48"/>
      <c r="N259" s="81"/>
      <c r="O259" s="81"/>
      <c r="P259" s="53"/>
    </row>
    <row r="260">
      <c r="A260" s="49" t="s">
        <v>258</v>
      </c>
      <c r="B260" s="48"/>
      <c r="C260" s="48"/>
      <c r="D260" s="48"/>
      <c r="E260" s="48"/>
      <c r="F260" s="47">
        <f>COUNTA(A260)</f>
        <v>1</v>
      </c>
      <c r="G260" s="61"/>
      <c r="H260" s="48"/>
      <c r="I260" s="69"/>
      <c r="J260" s="48"/>
      <c r="K260" s="48"/>
      <c r="L260" s="48"/>
      <c r="M260" s="48"/>
      <c r="N260" s="80"/>
      <c r="O260" s="80"/>
      <c r="P260" s="53"/>
    </row>
    <row r="261">
      <c r="A261" s="49"/>
      <c r="B261" s="48"/>
      <c r="C261" s="48"/>
      <c r="D261" s="48"/>
      <c r="E261" s="48"/>
      <c r="F261" s="47"/>
      <c r="G261" s="48"/>
      <c r="H261" s="48"/>
      <c r="I261" s="49"/>
      <c r="J261" s="48"/>
      <c r="K261" s="48"/>
      <c r="L261" s="48"/>
      <c r="M261" s="48"/>
      <c r="N261" s="53"/>
      <c r="O261" s="53"/>
      <c r="P261" s="53"/>
    </row>
    <row r="262">
      <c r="A262" s="49" t="s">
        <v>259</v>
      </c>
      <c r="B262" s="48"/>
      <c r="C262" s="48"/>
      <c r="D262" s="48"/>
      <c r="E262" s="48"/>
      <c r="F262" s="47">
        <f>COUNTA(A262)</f>
        <v>1</v>
      </c>
      <c r="G262" s="47"/>
      <c r="H262" s="48"/>
      <c r="I262" s="49"/>
      <c r="J262" s="48"/>
      <c r="K262" s="48"/>
      <c r="L262" s="48"/>
      <c r="M262" s="48"/>
      <c r="N262" s="75"/>
      <c r="O262" s="75"/>
      <c r="P262" s="53"/>
    </row>
    <row r="263">
      <c r="A263" s="49" t="s">
        <v>260</v>
      </c>
      <c r="B263" s="48"/>
      <c r="C263" s="48"/>
      <c r="D263" s="48"/>
      <c r="E263" s="48"/>
      <c r="F263" s="47">
        <f>counta(A263)</f>
        <v>1</v>
      </c>
      <c r="G263" s="47"/>
      <c r="H263" s="48"/>
      <c r="I263" s="49"/>
      <c r="J263" s="48"/>
      <c r="K263" s="48"/>
      <c r="L263" s="48"/>
      <c r="M263" s="48"/>
      <c r="N263" s="53"/>
      <c r="O263" s="53"/>
      <c r="P263" s="53"/>
    </row>
    <row r="264">
      <c r="A264" s="64"/>
      <c r="B264" s="48"/>
      <c r="C264" s="48"/>
      <c r="D264" s="48"/>
      <c r="E264" s="48"/>
      <c r="F264" s="47"/>
      <c r="G264" s="47"/>
      <c r="H264" s="48"/>
      <c r="I264" s="49"/>
      <c r="J264" s="48"/>
      <c r="K264" s="48"/>
      <c r="L264" s="48"/>
      <c r="M264" s="48"/>
      <c r="N264" s="53"/>
      <c r="O264" s="53"/>
      <c r="P264" s="53"/>
    </row>
    <row r="265">
      <c r="A265" s="49" t="s">
        <v>261</v>
      </c>
      <c r="B265" s="48"/>
      <c r="C265" s="48"/>
      <c r="D265" s="48"/>
      <c r="E265" s="48"/>
      <c r="F265" s="47">
        <f>counta(A265)</f>
        <v>1</v>
      </c>
      <c r="G265" s="61"/>
      <c r="H265" s="48"/>
      <c r="I265" s="69"/>
      <c r="J265" s="48"/>
      <c r="K265" s="48"/>
      <c r="L265" s="48"/>
      <c r="M265" s="48"/>
      <c r="N265" s="80"/>
      <c r="O265" s="80"/>
      <c r="P265" s="53"/>
    </row>
    <row r="266">
      <c r="A266" s="49"/>
      <c r="B266" s="48"/>
      <c r="C266" s="48"/>
      <c r="D266" s="48"/>
      <c r="E266" s="48"/>
      <c r="F266" s="47"/>
      <c r="G266" s="48"/>
      <c r="H266" s="48"/>
      <c r="I266" s="49"/>
      <c r="J266" s="48"/>
      <c r="K266" s="48"/>
      <c r="L266" s="48"/>
      <c r="M266" s="48"/>
      <c r="N266" s="75"/>
      <c r="O266" s="75"/>
      <c r="P266" s="53"/>
    </row>
    <row r="267">
      <c r="A267" s="49" t="s">
        <v>262</v>
      </c>
      <c r="B267" s="48"/>
      <c r="C267" s="48"/>
      <c r="D267" s="48"/>
      <c r="E267" s="48"/>
      <c r="F267" s="47">
        <f>counta(A267)</f>
        <v>1</v>
      </c>
      <c r="G267" s="61"/>
      <c r="H267" s="48"/>
      <c r="I267" s="64"/>
      <c r="J267" s="48"/>
      <c r="K267" s="48"/>
      <c r="L267" s="48"/>
      <c r="M267" s="48"/>
      <c r="N267" s="80"/>
      <c r="O267" s="80"/>
      <c r="P267" s="53"/>
    </row>
    <row r="268">
      <c r="A268" s="49" t="s">
        <v>263</v>
      </c>
      <c r="B268" s="48"/>
      <c r="C268" s="48"/>
      <c r="D268" s="48"/>
      <c r="E268" s="48"/>
      <c r="F268" s="47">
        <f>COUNTA(A268)</f>
        <v>1</v>
      </c>
      <c r="G268" s="61"/>
      <c r="H268" s="48"/>
      <c r="I268" s="69"/>
      <c r="J268" s="48"/>
      <c r="K268" s="48"/>
      <c r="L268" s="48"/>
      <c r="M268" s="48"/>
      <c r="N268" s="81"/>
      <c r="O268" s="81"/>
      <c r="P268" s="53"/>
    </row>
    <row r="269">
      <c r="A269" s="49" t="s">
        <v>264</v>
      </c>
      <c r="B269" s="48"/>
      <c r="C269" s="48"/>
      <c r="D269" s="48"/>
      <c r="E269" s="48"/>
      <c r="F269" s="47">
        <f>counta(A269)</f>
        <v>1</v>
      </c>
      <c r="G269" s="61"/>
      <c r="H269" s="48"/>
      <c r="I269" s="69"/>
      <c r="J269" s="48"/>
      <c r="K269" s="48"/>
      <c r="L269" s="48"/>
      <c r="M269" s="48"/>
      <c r="N269" s="80"/>
      <c r="O269" s="80"/>
      <c r="P269" s="53"/>
    </row>
    <row r="270">
      <c r="A270" s="49"/>
      <c r="B270" s="48"/>
      <c r="C270" s="48"/>
      <c r="D270" s="48"/>
      <c r="E270" s="48"/>
      <c r="F270" s="47"/>
      <c r="G270" s="47"/>
      <c r="H270" s="48"/>
      <c r="I270" s="49"/>
      <c r="J270" s="48"/>
      <c r="K270" s="48"/>
      <c r="L270" s="48"/>
      <c r="M270" s="48"/>
      <c r="N270" s="53"/>
      <c r="O270" s="53"/>
      <c r="P270" s="53"/>
    </row>
    <row r="271">
      <c r="A271" s="49" t="s">
        <v>265</v>
      </c>
      <c r="B271" s="48"/>
      <c r="C271" s="48"/>
      <c r="D271" s="48"/>
      <c r="E271" s="48"/>
      <c r="F271" s="47">
        <f>counta(A271)</f>
        <v>1</v>
      </c>
      <c r="G271" s="47"/>
      <c r="H271" s="48"/>
      <c r="I271" s="49"/>
      <c r="J271" s="48"/>
      <c r="K271" s="48"/>
      <c r="L271" s="48"/>
      <c r="M271" s="48"/>
      <c r="N271" s="53"/>
      <c r="O271" s="53"/>
      <c r="P271" s="53"/>
    </row>
    <row r="272">
      <c r="A272" s="64" t="s">
        <v>266</v>
      </c>
      <c r="B272" s="48"/>
      <c r="C272" s="48"/>
      <c r="D272" s="48"/>
      <c r="E272" s="48"/>
      <c r="F272" s="47">
        <f>COUNTA(A272)</f>
        <v>1</v>
      </c>
      <c r="G272" s="47"/>
      <c r="H272" s="48"/>
      <c r="I272" s="49"/>
      <c r="J272" s="48"/>
      <c r="K272" s="48"/>
      <c r="L272" s="48"/>
      <c r="M272" s="48"/>
      <c r="N272" s="75"/>
      <c r="O272" s="75"/>
      <c r="P272" s="53"/>
    </row>
    <row r="273">
      <c r="A273" s="64" t="s">
        <v>267</v>
      </c>
      <c r="B273" s="48"/>
      <c r="C273" s="48"/>
      <c r="D273" s="48"/>
      <c r="E273" s="48"/>
      <c r="F273" s="47">
        <f>counta(A273)</f>
        <v>1</v>
      </c>
      <c r="G273" s="47"/>
      <c r="H273" s="48"/>
      <c r="I273" s="49"/>
      <c r="J273" s="48"/>
      <c r="K273" s="48"/>
      <c r="L273" s="48"/>
      <c r="M273" s="48"/>
      <c r="N273" s="75"/>
      <c r="O273" s="75"/>
      <c r="P273" s="53"/>
    </row>
    <row r="274">
      <c r="A274" s="49"/>
      <c r="B274" s="48"/>
      <c r="C274" s="48"/>
      <c r="D274" s="48"/>
      <c r="E274" s="48"/>
      <c r="F274" s="47">
        <f>COUNTA(A274)</f>
        <v>0</v>
      </c>
      <c r="G274" s="48"/>
      <c r="H274" s="48"/>
      <c r="I274" s="49"/>
      <c r="J274" s="48"/>
      <c r="K274" s="48"/>
      <c r="L274" s="48"/>
      <c r="M274" s="48"/>
      <c r="N274" s="75"/>
      <c r="O274" s="75"/>
      <c r="P274" s="53"/>
    </row>
    <row r="275">
      <c r="A275" s="49"/>
      <c r="B275" s="48"/>
      <c r="C275" s="48"/>
      <c r="D275" s="48"/>
      <c r="E275" s="48"/>
      <c r="F275" s="47">
        <f>counta(A275)</f>
        <v>0</v>
      </c>
      <c r="G275" s="48"/>
      <c r="H275" s="48"/>
      <c r="I275" s="49"/>
      <c r="J275" s="48"/>
      <c r="K275" s="48"/>
      <c r="L275" s="48"/>
      <c r="M275" s="48"/>
      <c r="N275" s="75"/>
      <c r="O275" s="75"/>
      <c r="P275" s="53"/>
    </row>
    <row r="276">
      <c r="A276" s="49"/>
      <c r="B276" s="48"/>
      <c r="C276" s="48"/>
      <c r="D276" s="48"/>
      <c r="E276" s="48"/>
      <c r="F276" s="47"/>
      <c r="G276" s="48"/>
      <c r="H276" s="48"/>
      <c r="I276" s="49"/>
      <c r="J276" s="48"/>
      <c r="K276" s="48"/>
      <c r="L276" s="48"/>
      <c r="M276" s="48"/>
      <c r="N276" s="75"/>
      <c r="O276" s="75"/>
      <c r="P276" s="53"/>
    </row>
    <row r="277">
      <c r="A277" s="49" t="s">
        <v>268</v>
      </c>
      <c r="B277" s="48"/>
      <c r="C277" s="48"/>
      <c r="D277" s="48"/>
      <c r="E277" s="48"/>
      <c r="F277" s="47">
        <f>counta(A277)</f>
        <v>1</v>
      </c>
      <c r="G277" s="48"/>
      <c r="H277" s="48"/>
      <c r="I277" s="49"/>
      <c r="J277" s="48"/>
      <c r="K277" s="48"/>
      <c r="L277" s="48"/>
      <c r="M277" s="48"/>
      <c r="N277" s="75"/>
      <c r="O277" s="75"/>
      <c r="P277" s="53"/>
    </row>
    <row r="278">
      <c r="A278" s="49"/>
      <c r="B278" s="48"/>
      <c r="C278" s="48"/>
      <c r="D278" s="48"/>
      <c r="E278" s="48"/>
      <c r="F278" s="47"/>
      <c r="G278" s="48"/>
      <c r="H278" s="48"/>
      <c r="I278" s="49"/>
      <c r="J278" s="48"/>
      <c r="K278" s="48"/>
      <c r="L278" s="48"/>
      <c r="M278" s="48"/>
      <c r="N278" s="75"/>
      <c r="O278" s="75"/>
      <c r="P278" s="53"/>
    </row>
    <row r="279">
      <c r="A279" s="49" t="s">
        <v>269</v>
      </c>
      <c r="B279" s="48"/>
      <c r="C279" s="48"/>
      <c r="D279" s="48"/>
      <c r="E279" s="48"/>
      <c r="F279" s="47">
        <f>counta(A279)</f>
        <v>1</v>
      </c>
      <c r="G279" s="48"/>
      <c r="H279" s="48"/>
      <c r="I279" s="49"/>
      <c r="J279" s="48"/>
      <c r="K279" s="48"/>
      <c r="L279" s="48"/>
      <c r="M279" s="48"/>
      <c r="N279" s="75"/>
      <c r="O279" s="75"/>
      <c r="P279" s="53"/>
    </row>
    <row r="280">
      <c r="A280" s="49" t="s">
        <v>269</v>
      </c>
      <c r="B280" s="48"/>
      <c r="C280" s="48"/>
      <c r="D280" s="48"/>
      <c r="E280" s="48"/>
      <c r="F280" s="47">
        <f>COUNTA(A280)</f>
        <v>1</v>
      </c>
      <c r="G280" s="48"/>
      <c r="H280" s="48"/>
      <c r="I280" s="49"/>
      <c r="J280" s="48"/>
      <c r="K280" s="48"/>
      <c r="L280" s="48"/>
      <c r="M280" s="48"/>
      <c r="N280" s="75"/>
      <c r="O280" s="75"/>
      <c r="P280" s="53"/>
    </row>
    <row r="281">
      <c r="A281" s="49"/>
      <c r="B281" s="48"/>
      <c r="C281" s="48"/>
      <c r="D281" s="48"/>
      <c r="E281" s="48"/>
      <c r="F281" s="47"/>
      <c r="G281" s="48"/>
      <c r="H281" s="48"/>
      <c r="I281" s="49"/>
      <c r="J281" s="48"/>
      <c r="K281" s="48"/>
      <c r="L281" s="48"/>
      <c r="M281" s="48"/>
      <c r="N281" s="75"/>
      <c r="O281" s="75"/>
      <c r="P281" s="53"/>
    </row>
    <row r="282">
      <c r="A282" s="49" t="s">
        <v>270</v>
      </c>
      <c r="B282" s="48"/>
      <c r="C282" s="48"/>
      <c r="D282" s="48"/>
      <c r="E282" s="48"/>
      <c r="F282" s="47">
        <f>COUNTA(A282)</f>
        <v>1</v>
      </c>
      <c r="G282" s="48"/>
      <c r="H282" s="48"/>
      <c r="I282" s="49"/>
      <c r="J282" s="48"/>
      <c r="K282" s="48"/>
      <c r="L282" s="48"/>
      <c r="M282" s="48"/>
      <c r="N282" s="75"/>
      <c r="O282" s="75"/>
      <c r="P282" s="53"/>
    </row>
    <row r="283">
      <c r="A283" s="49" t="s">
        <v>271</v>
      </c>
      <c r="B283" s="48"/>
      <c r="C283" s="48"/>
      <c r="D283" s="48"/>
      <c r="E283" s="48"/>
      <c r="F283" s="47">
        <f>counta(A283)</f>
        <v>1</v>
      </c>
      <c r="G283" s="68"/>
      <c r="H283" s="48"/>
      <c r="I283" s="64"/>
      <c r="J283" s="48"/>
      <c r="K283" s="48"/>
      <c r="L283" s="48"/>
      <c r="M283" s="48"/>
      <c r="N283" s="80"/>
      <c r="O283" s="80"/>
      <c r="P283" s="53"/>
    </row>
    <row r="284">
      <c r="A284" s="49"/>
      <c r="B284" s="48"/>
      <c r="C284" s="48"/>
      <c r="D284" s="48"/>
      <c r="E284" s="48"/>
      <c r="F284" s="48"/>
      <c r="G284" s="48"/>
      <c r="H284" s="48"/>
      <c r="I284" s="64"/>
      <c r="J284" s="48"/>
      <c r="K284" s="48"/>
      <c r="L284" s="48"/>
      <c r="M284" s="48"/>
      <c r="N284" s="80"/>
      <c r="O284" s="75"/>
      <c r="P284" s="53"/>
    </row>
    <row r="285">
      <c r="A285" s="49"/>
      <c r="B285" s="48"/>
      <c r="C285" s="48"/>
      <c r="D285" s="48"/>
      <c r="E285" s="48"/>
      <c r="F285" s="48"/>
      <c r="G285" s="48"/>
      <c r="H285" s="48"/>
      <c r="I285" s="69"/>
      <c r="J285" s="48"/>
      <c r="K285" s="48"/>
      <c r="L285" s="48"/>
      <c r="M285" s="48"/>
      <c r="N285" s="80"/>
      <c r="O285" s="75"/>
      <c r="P285" s="53"/>
    </row>
    <row r="286">
      <c r="A286" s="64" t="s">
        <v>272</v>
      </c>
      <c r="B286" s="48"/>
      <c r="C286" s="48"/>
      <c r="D286" s="48"/>
      <c r="E286" s="48"/>
      <c r="F286" s="68">
        <v>1.0</v>
      </c>
      <c r="G286" s="48"/>
      <c r="H286" s="48"/>
      <c r="I286" s="49"/>
      <c r="J286" s="48"/>
      <c r="K286" s="48"/>
      <c r="L286" s="48"/>
      <c r="M286" s="48"/>
      <c r="N286" s="80"/>
      <c r="O286" s="75"/>
      <c r="P286" s="53"/>
    </row>
    <row r="287">
      <c r="A287" s="64" t="s">
        <v>273</v>
      </c>
      <c r="B287" s="48"/>
      <c r="C287" s="48"/>
      <c r="D287" s="48"/>
      <c r="E287" s="48"/>
      <c r="F287" s="68">
        <v>1.0</v>
      </c>
      <c r="G287" s="48"/>
      <c r="H287" s="48"/>
      <c r="I287" s="49"/>
      <c r="J287" s="48"/>
      <c r="K287" s="48"/>
      <c r="L287" s="48"/>
      <c r="M287" s="48"/>
      <c r="N287" s="75"/>
      <c r="O287" s="75"/>
      <c r="P287" s="53"/>
    </row>
    <row r="288">
      <c r="A288" s="64" t="s">
        <v>274</v>
      </c>
      <c r="B288" s="48"/>
      <c r="C288" s="48"/>
      <c r="D288" s="48"/>
      <c r="E288" s="48"/>
      <c r="F288" s="68">
        <v>1.0</v>
      </c>
      <c r="G288" s="48"/>
      <c r="H288" s="48"/>
      <c r="I288" s="49"/>
      <c r="J288" s="48"/>
      <c r="K288" s="48"/>
      <c r="L288" s="48"/>
      <c r="M288" s="48"/>
      <c r="N288" s="75"/>
      <c r="O288" s="75"/>
      <c r="P288" s="12"/>
    </row>
    <row r="289">
      <c r="A289" s="64" t="s">
        <v>275</v>
      </c>
      <c r="B289" s="48"/>
      <c r="C289" s="48"/>
      <c r="D289" s="48"/>
      <c r="E289" s="48"/>
      <c r="F289" s="68">
        <v>1.0</v>
      </c>
      <c r="G289" s="48"/>
      <c r="H289" s="48"/>
      <c r="I289" s="49"/>
      <c r="J289" s="48"/>
      <c r="K289" s="48"/>
      <c r="L289" s="48"/>
      <c r="M289" s="48"/>
      <c r="N289" s="75"/>
      <c r="O289" s="75"/>
      <c r="P289" s="12"/>
    </row>
    <row r="290">
      <c r="A290" s="64" t="s">
        <v>276</v>
      </c>
      <c r="B290" s="48"/>
      <c r="C290" s="48"/>
      <c r="D290" s="48"/>
      <c r="E290" s="48"/>
      <c r="F290" s="68">
        <v>1.0</v>
      </c>
      <c r="G290" s="48"/>
      <c r="H290" s="48"/>
      <c r="I290" s="49"/>
      <c r="J290" s="48"/>
      <c r="K290" s="48"/>
      <c r="L290" s="48"/>
      <c r="M290" s="48"/>
      <c r="N290" s="75"/>
      <c r="O290" s="75"/>
      <c r="P290" s="12"/>
    </row>
    <row r="291">
      <c r="A291" s="64"/>
      <c r="B291" s="48"/>
      <c r="C291" s="48"/>
      <c r="D291" s="48"/>
      <c r="E291" s="48"/>
      <c r="F291" s="68"/>
      <c r="G291" s="48"/>
      <c r="H291" s="48"/>
      <c r="I291" s="49"/>
      <c r="J291" s="48"/>
      <c r="K291" s="48"/>
      <c r="L291" s="48"/>
      <c r="M291" s="48"/>
      <c r="N291" s="75"/>
      <c r="O291" s="75"/>
      <c r="P291" s="12"/>
    </row>
    <row r="292">
      <c r="A292" s="64"/>
      <c r="B292" s="48"/>
      <c r="C292" s="48"/>
      <c r="D292" s="48"/>
      <c r="E292" s="48"/>
      <c r="F292" s="68"/>
      <c r="G292" s="48"/>
      <c r="H292" s="48"/>
      <c r="I292" s="49"/>
      <c r="J292" s="48"/>
      <c r="K292" s="48"/>
      <c r="L292" s="48"/>
      <c r="M292" s="48"/>
      <c r="N292" s="75"/>
      <c r="O292" s="75"/>
      <c r="P292" s="12"/>
    </row>
    <row r="293">
      <c r="A293" s="64"/>
      <c r="B293" s="48"/>
      <c r="C293" s="48"/>
      <c r="D293" s="48"/>
      <c r="E293" s="48"/>
      <c r="F293" s="68"/>
      <c r="G293" s="48"/>
      <c r="H293" s="48"/>
      <c r="I293" s="49"/>
      <c r="J293" s="48"/>
      <c r="K293" s="48"/>
      <c r="L293" s="48"/>
      <c r="M293" s="48"/>
      <c r="N293" s="75"/>
      <c r="O293" s="75"/>
      <c r="P293" s="12"/>
    </row>
    <row r="294">
      <c r="A294" s="101" t="s">
        <v>102</v>
      </c>
      <c r="B294" s="101" t="s">
        <v>102</v>
      </c>
      <c r="C294" s="101" t="s">
        <v>102</v>
      </c>
      <c r="D294" s="101" t="s">
        <v>102</v>
      </c>
      <c r="E294" s="101" t="s">
        <v>102</v>
      </c>
      <c r="F294" s="101" t="s">
        <v>102</v>
      </c>
      <c r="G294" s="101" t="s">
        <v>102</v>
      </c>
      <c r="H294" s="101" t="s">
        <v>102</v>
      </c>
      <c r="I294" s="101" t="s">
        <v>102</v>
      </c>
      <c r="J294" s="101" t="s">
        <v>102</v>
      </c>
      <c r="K294" s="101" t="s">
        <v>102</v>
      </c>
      <c r="L294" s="101" t="s">
        <v>102</v>
      </c>
      <c r="M294" s="101" t="s">
        <v>102</v>
      </c>
      <c r="N294" s="101" t="s">
        <v>102</v>
      </c>
      <c r="O294" s="101" t="s">
        <v>102</v>
      </c>
      <c r="P294" s="12"/>
    </row>
    <row r="295">
      <c r="A295" s="102"/>
      <c r="B295" s="3"/>
      <c r="C295" s="3"/>
      <c r="D295" s="3"/>
      <c r="E295" s="3"/>
      <c r="F295" s="3"/>
      <c r="G295" s="3"/>
      <c r="H295" s="3"/>
      <c r="I295" s="102"/>
      <c r="J295" s="3"/>
      <c r="K295" s="3"/>
      <c r="L295" s="3"/>
      <c r="M295" s="3"/>
      <c r="N295" s="3"/>
      <c r="O295" s="3"/>
    </row>
    <row r="296">
      <c r="A296" s="102"/>
      <c r="B296" s="3"/>
      <c r="C296" s="3"/>
      <c r="D296" s="3"/>
      <c r="E296" s="3"/>
      <c r="F296" s="3"/>
      <c r="G296" s="3"/>
      <c r="H296" s="3"/>
      <c r="I296" s="102"/>
      <c r="J296" s="3"/>
      <c r="K296" s="3"/>
      <c r="L296" s="3"/>
      <c r="M296" s="3"/>
      <c r="N296" s="3"/>
      <c r="O296" s="3"/>
    </row>
    <row r="297">
      <c r="A297" s="102"/>
      <c r="B297" s="3"/>
      <c r="C297" s="3"/>
      <c r="D297" s="3"/>
      <c r="E297" s="3"/>
      <c r="F297" s="3"/>
      <c r="G297" s="3"/>
      <c r="H297" s="3"/>
      <c r="I297" s="102"/>
      <c r="J297" s="3"/>
      <c r="K297" s="3"/>
      <c r="L297" s="3"/>
      <c r="M297" s="3"/>
      <c r="N297" s="3"/>
      <c r="O297" s="3"/>
    </row>
    <row r="298">
      <c r="A298" s="102"/>
      <c r="B298" s="3"/>
      <c r="C298" s="3"/>
      <c r="D298" s="3"/>
      <c r="E298" s="3"/>
      <c r="F298" s="3"/>
      <c r="G298" s="3"/>
      <c r="H298" s="3"/>
      <c r="I298" s="102"/>
      <c r="J298" s="3"/>
      <c r="K298" s="3"/>
      <c r="L298" s="3"/>
      <c r="M298" s="3"/>
      <c r="N298" s="3"/>
      <c r="O298" s="3"/>
    </row>
    <row r="299">
      <c r="A299" s="102"/>
      <c r="B299" s="3"/>
      <c r="C299" s="3"/>
      <c r="D299" s="3"/>
      <c r="E299" s="3"/>
      <c r="F299" s="3"/>
      <c r="G299" s="3"/>
      <c r="H299" s="3"/>
      <c r="I299" s="102"/>
      <c r="J299" s="3"/>
      <c r="K299" s="3"/>
      <c r="L299" s="3"/>
      <c r="M299" s="3"/>
      <c r="N299" s="3"/>
      <c r="O299" s="3"/>
    </row>
    <row r="300">
      <c r="A300" s="103" t="s">
        <v>277</v>
      </c>
      <c r="B300" s="104"/>
      <c r="C300" s="104"/>
      <c r="D300" s="104"/>
      <c r="E300" s="104"/>
      <c r="F300" s="104"/>
      <c r="G300" s="104"/>
      <c r="H300" s="104"/>
      <c r="I300" s="105"/>
      <c r="J300" s="104"/>
      <c r="K300" s="104"/>
      <c r="L300" s="104"/>
      <c r="M300" s="104"/>
      <c r="N300" s="104"/>
      <c r="O300" s="104"/>
    </row>
    <row r="301">
      <c r="A301" s="106" t="s">
        <v>27</v>
      </c>
      <c r="B301" s="50">
        <f t="shared" ref="B301:G301" si="15">sumUpToRowWithEnd(B312:B1058)</f>
        <v>16</v>
      </c>
      <c r="C301" s="50">
        <f t="shared" si="15"/>
        <v>0</v>
      </c>
      <c r="D301" s="50">
        <f t="shared" si="15"/>
        <v>25</v>
      </c>
      <c r="E301" s="50">
        <f t="shared" si="15"/>
        <v>0</v>
      </c>
      <c r="F301" s="50">
        <f t="shared" si="15"/>
        <v>19</v>
      </c>
      <c r="G301" s="50">
        <f t="shared" si="15"/>
        <v>0</v>
      </c>
      <c r="H301" s="59"/>
      <c r="I301" s="107"/>
      <c r="J301" s="50">
        <f t="shared" ref="J301:O301" si="16">sumUpToRowWithEnd(J312:J1058)</f>
        <v>0</v>
      </c>
      <c r="K301" s="50">
        <f t="shared" si="16"/>
        <v>0</v>
      </c>
      <c r="L301" s="50">
        <f t="shared" si="16"/>
        <v>0</v>
      </c>
      <c r="M301" s="50">
        <f t="shared" si="16"/>
        <v>0</v>
      </c>
      <c r="N301" s="50">
        <f t="shared" si="16"/>
        <v>0</v>
      </c>
      <c r="O301" s="50">
        <f t="shared" si="16"/>
        <v>0</v>
      </c>
      <c r="P301" s="74"/>
    </row>
    <row r="302">
      <c r="A302" s="108" t="s">
        <v>28</v>
      </c>
      <c r="B302" s="109" t="str">
        <f>K301/J301</f>
        <v>#DIV/0!</v>
      </c>
      <c r="C302" s="110">
        <f>B303</f>
        <v>0</v>
      </c>
      <c r="D302" s="110" t="str">
        <f>B304</f>
        <v>#DIV/0!</v>
      </c>
      <c r="E302" s="53"/>
      <c r="F302" s="53"/>
      <c r="G302" s="53"/>
      <c r="H302" s="53"/>
      <c r="I302" s="111"/>
      <c r="J302" s="53"/>
      <c r="K302" s="53"/>
      <c r="L302" s="53"/>
      <c r="M302" s="53"/>
      <c r="N302" s="53"/>
      <c r="O302" s="53"/>
    </row>
    <row r="303">
      <c r="A303" s="108" t="s">
        <v>29</v>
      </c>
      <c r="B303" s="109">
        <f>C301/B301</f>
        <v>0</v>
      </c>
      <c r="C303" s="53"/>
      <c r="D303" s="53"/>
      <c r="E303" s="53"/>
      <c r="F303" s="53"/>
      <c r="G303" s="53"/>
      <c r="H303" s="53"/>
      <c r="I303" s="111"/>
      <c r="J303" s="53"/>
      <c r="K303" s="53"/>
      <c r="L303" s="53"/>
      <c r="M303" s="53"/>
      <c r="N303" s="53"/>
      <c r="O303" s="53"/>
    </row>
    <row r="304">
      <c r="A304" s="108" t="s">
        <v>30</v>
      </c>
      <c r="B304" s="109" t="str">
        <f>2*B302*B303/(B302+B303)</f>
        <v>#DIV/0!</v>
      </c>
      <c r="C304" s="53"/>
      <c r="D304" s="53"/>
      <c r="E304" s="53"/>
      <c r="F304" s="53"/>
      <c r="G304" s="53"/>
      <c r="H304" s="53"/>
      <c r="I304" s="111"/>
      <c r="J304" s="53"/>
      <c r="K304" s="53"/>
      <c r="L304" s="53"/>
      <c r="M304" s="53"/>
      <c r="N304" s="53"/>
      <c r="O304" s="53"/>
    </row>
    <row r="305">
      <c r="A305" s="108" t="s">
        <v>31</v>
      </c>
      <c r="B305" s="109" t="str">
        <f>M301/L301</f>
        <v>#DIV/0!</v>
      </c>
      <c r="C305" s="110">
        <f>B306</f>
        <v>0</v>
      </c>
      <c r="D305" s="110" t="str">
        <f>B307</f>
        <v>#DIV/0!</v>
      </c>
      <c r="E305" s="53"/>
      <c r="F305" s="53"/>
      <c r="G305" s="53"/>
      <c r="H305" s="53"/>
      <c r="I305" s="111"/>
      <c r="J305" s="53"/>
      <c r="K305" s="53"/>
      <c r="L305" s="53"/>
      <c r="M305" s="53"/>
      <c r="N305" s="53"/>
      <c r="O305" s="53"/>
    </row>
    <row r="306">
      <c r="A306" s="108" t="s">
        <v>32</v>
      </c>
      <c r="B306" s="109">
        <f>E301/D301</f>
        <v>0</v>
      </c>
      <c r="C306" s="53"/>
      <c r="D306" s="53"/>
      <c r="E306" s="53"/>
      <c r="F306" s="53"/>
      <c r="G306" s="53"/>
      <c r="H306" s="53"/>
      <c r="I306" s="111"/>
      <c r="J306" s="53"/>
      <c r="K306" s="53"/>
      <c r="L306" s="53"/>
      <c r="M306" s="53"/>
      <c r="N306" s="53"/>
      <c r="O306" s="53"/>
    </row>
    <row r="307">
      <c r="A307" s="108" t="s">
        <v>33</v>
      </c>
      <c r="B307" s="109" t="str">
        <f>2*B305*B306/(B305+B306)</f>
        <v>#DIV/0!</v>
      </c>
      <c r="C307" s="53"/>
      <c r="D307" s="53"/>
      <c r="E307" s="53"/>
      <c r="F307" s="53"/>
      <c r="G307" s="53"/>
      <c r="H307" s="53"/>
      <c r="I307" s="111"/>
      <c r="J307" s="53"/>
      <c r="K307" s="53"/>
      <c r="L307" s="53"/>
      <c r="M307" s="53"/>
      <c r="N307" s="53"/>
      <c r="O307" s="53"/>
    </row>
    <row r="308">
      <c r="A308" s="108" t="s">
        <v>34</v>
      </c>
      <c r="B308" s="109" t="str">
        <f>O301/N301</f>
        <v>#DIV/0!</v>
      </c>
      <c r="C308" s="110">
        <f>B309</f>
        <v>0</v>
      </c>
      <c r="D308" s="110" t="str">
        <f>B310</f>
        <v>#DIV/0!</v>
      </c>
      <c r="E308" s="53"/>
      <c r="F308" s="53"/>
      <c r="G308" s="53"/>
      <c r="H308" s="53"/>
      <c r="I308" s="111"/>
      <c r="J308" s="53"/>
      <c r="K308" s="53"/>
      <c r="L308" s="53"/>
      <c r="M308" s="53"/>
      <c r="N308" s="53"/>
      <c r="O308" s="53"/>
    </row>
    <row r="309">
      <c r="A309" s="108" t="s">
        <v>35</v>
      </c>
      <c r="B309" s="109">
        <f>G301/F301</f>
        <v>0</v>
      </c>
      <c r="C309" s="53"/>
      <c r="D309" s="53"/>
      <c r="E309" s="53"/>
      <c r="F309" s="53"/>
      <c r="G309" s="53"/>
      <c r="H309" s="53"/>
      <c r="I309" s="111"/>
      <c r="J309" s="53"/>
      <c r="K309" s="53"/>
      <c r="L309" s="53"/>
      <c r="M309" s="53"/>
      <c r="N309" s="53"/>
      <c r="O309" s="53"/>
    </row>
    <row r="310">
      <c r="A310" s="112" t="s">
        <v>36</v>
      </c>
      <c r="B310" s="113" t="str">
        <f>if(B308+B309=0,0,2*B308*B309/(B308+B309))</f>
        <v>#DIV/0!</v>
      </c>
      <c r="C310" s="53"/>
      <c r="D310" s="53"/>
      <c r="E310" s="53"/>
      <c r="F310" s="53"/>
      <c r="G310" s="53"/>
      <c r="H310" s="53"/>
      <c r="I310" s="111"/>
      <c r="J310" s="53"/>
      <c r="K310" s="53"/>
      <c r="L310" s="53"/>
      <c r="M310" s="53"/>
      <c r="N310" s="53"/>
      <c r="O310" s="53"/>
    </row>
    <row r="311">
      <c r="A311" s="111"/>
      <c r="B311" s="53"/>
      <c r="C311" s="53"/>
      <c r="D311" s="53"/>
      <c r="E311" s="53"/>
      <c r="F311" s="53"/>
      <c r="G311" s="53"/>
      <c r="H311" s="53"/>
      <c r="I311" s="111"/>
      <c r="J311" s="53"/>
      <c r="K311" s="53"/>
      <c r="L311" s="53"/>
      <c r="M311" s="53"/>
      <c r="N311" s="53"/>
      <c r="O311" s="53"/>
    </row>
    <row r="312">
      <c r="A312" s="114" t="s">
        <v>37</v>
      </c>
      <c r="B312" s="59" t="s">
        <v>38</v>
      </c>
      <c r="C312" s="59" t="s">
        <v>39</v>
      </c>
      <c r="D312" s="115" t="s">
        <v>40</v>
      </c>
      <c r="E312" s="59" t="s">
        <v>41</v>
      </c>
      <c r="F312" s="59" t="s">
        <v>42</v>
      </c>
      <c r="G312" s="59" t="s">
        <v>43</v>
      </c>
      <c r="H312" s="116" t="s">
        <v>44</v>
      </c>
      <c r="I312" s="107"/>
      <c r="J312" s="59" t="s">
        <v>38</v>
      </c>
      <c r="K312" s="59" t="s">
        <v>39</v>
      </c>
      <c r="L312" s="59" t="s">
        <v>40</v>
      </c>
      <c r="M312" s="59" t="s">
        <v>41</v>
      </c>
      <c r="N312" s="59" t="s">
        <v>42</v>
      </c>
      <c r="O312" s="59" t="s">
        <v>43</v>
      </c>
      <c r="P312" s="117" t="s">
        <v>45</v>
      </c>
    </row>
    <row r="313">
      <c r="A313" s="111" t="s">
        <v>278</v>
      </c>
      <c r="B313" s="80">
        <v>1.0</v>
      </c>
      <c r="C313" s="80"/>
      <c r="D313" s="80">
        <v>3.0</v>
      </c>
      <c r="E313" s="80"/>
      <c r="F313" s="53"/>
      <c r="G313" s="53"/>
      <c r="H313" s="53"/>
      <c r="I313" s="130"/>
      <c r="J313" s="80"/>
      <c r="K313" s="80"/>
      <c r="L313" s="80"/>
      <c r="M313" s="80"/>
      <c r="N313" s="53"/>
      <c r="O313" s="53"/>
      <c r="P313" s="53"/>
    </row>
    <row r="314">
      <c r="A314" s="111" t="s">
        <v>280</v>
      </c>
      <c r="B314" s="80">
        <v>1.0</v>
      </c>
      <c r="C314" s="80"/>
      <c r="D314" s="80">
        <v>5.0</v>
      </c>
      <c r="E314" s="80"/>
      <c r="F314" s="53"/>
      <c r="G314" s="53"/>
      <c r="H314" s="53"/>
      <c r="I314" s="120"/>
      <c r="J314" s="80"/>
      <c r="K314" s="80"/>
      <c r="L314" s="80"/>
      <c r="M314" s="80"/>
      <c r="N314" s="53"/>
      <c r="O314" s="53"/>
      <c r="P314" s="53"/>
    </row>
    <row r="315">
      <c r="A315" s="111" t="s">
        <v>281</v>
      </c>
      <c r="B315" s="80">
        <v>1.0</v>
      </c>
      <c r="C315" s="80"/>
      <c r="D315" s="80">
        <v>2.0</v>
      </c>
      <c r="E315" s="80"/>
      <c r="F315" s="53"/>
      <c r="G315" s="53"/>
      <c r="H315" s="53"/>
      <c r="I315" s="120"/>
      <c r="J315" s="80"/>
      <c r="K315" s="80"/>
      <c r="L315" s="80"/>
      <c r="M315" s="80"/>
      <c r="N315" s="53"/>
      <c r="O315" s="53"/>
      <c r="P315" s="53"/>
    </row>
    <row r="316">
      <c r="A316" s="111"/>
      <c r="B316" s="53"/>
      <c r="C316" s="53"/>
      <c r="D316" s="53"/>
      <c r="E316" s="53"/>
      <c r="F316" s="53"/>
      <c r="G316" s="53"/>
      <c r="H316" s="53"/>
      <c r="I316" s="111"/>
      <c r="J316" s="53"/>
      <c r="K316" s="53"/>
      <c r="L316" s="53"/>
      <c r="M316" s="53"/>
      <c r="N316" s="53"/>
      <c r="O316" s="53"/>
      <c r="P316" s="3"/>
    </row>
    <row r="317">
      <c r="A317" s="114" t="s">
        <v>52</v>
      </c>
      <c r="B317" s="73"/>
      <c r="C317" s="73"/>
      <c r="D317" s="73"/>
      <c r="E317" s="73"/>
      <c r="F317" s="73"/>
      <c r="G317" s="73"/>
      <c r="H317" s="73"/>
      <c r="I317" s="114"/>
      <c r="J317" s="73"/>
      <c r="K317" s="73"/>
      <c r="L317" s="73"/>
      <c r="M317" s="73"/>
      <c r="N317" s="73"/>
      <c r="O317" s="73"/>
      <c r="P317" s="123"/>
    </row>
    <row r="318">
      <c r="A318" s="111" t="s">
        <v>283</v>
      </c>
      <c r="B318" s="80">
        <v>1.0</v>
      </c>
      <c r="C318" s="80"/>
      <c r="D318" s="80"/>
      <c r="E318" s="75"/>
      <c r="F318" s="53"/>
      <c r="G318" s="53"/>
      <c r="H318" s="75"/>
      <c r="I318" s="125"/>
      <c r="J318" s="81"/>
      <c r="K318" s="81"/>
      <c r="L318" s="81"/>
      <c r="M318" s="81"/>
      <c r="N318" s="53"/>
      <c r="O318" s="53"/>
      <c r="P318" s="12"/>
    </row>
    <row r="319">
      <c r="A319" s="111" t="s">
        <v>284</v>
      </c>
      <c r="B319" s="80">
        <v>1.0</v>
      </c>
      <c r="C319" s="80"/>
      <c r="D319" s="80">
        <v>2.0</v>
      </c>
      <c r="E319" s="80"/>
      <c r="F319" s="53"/>
      <c r="G319" s="53"/>
      <c r="H319" s="75"/>
      <c r="I319" s="125"/>
      <c r="J319" s="81"/>
      <c r="K319" s="81"/>
      <c r="L319" s="81"/>
      <c r="M319" s="81"/>
      <c r="N319" s="53"/>
      <c r="O319" s="53"/>
      <c r="P319" s="12"/>
    </row>
    <row r="320">
      <c r="A320" s="111" t="s">
        <v>285</v>
      </c>
      <c r="B320" s="80">
        <v>1.0</v>
      </c>
      <c r="C320" s="80"/>
      <c r="D320" s="80">
        <v>2.0</v>
      </c>
      <c r="E320" s="80"/>
      <c r="F320" s="53"/>
      <c r="G320" s="53"/>
      <c r="H320" s="75"/>
      <c r="I320" s="125"/>
      <c r="J320" s="81"/>
      <c r="K320" s="81"/>
      <c r="L320" s="81"/>
      <c r="M320" s="81"/>
      <c r="N320" s="53"/>
      <c r="O320" s="53"/>
      <c r="P320" s="12"/>
    </row>
    <row r="321">
      <c r="A321" s="111" t="s">
        <v>286</v>
      </c>
      <c r="B321" s="80">
        <v>1.0</v>
      </c>
      <c r="C321" s="80"/>
      <c r="D321" s="80">
        <v>1.0</v>
      </c>
      <c r="E321" s="80"/>
      <c r="F321" s="53"/>
      <c r="G321" s="53"/>
      <c r="H321" s="53"/>
      <c r="I321" s="125"/>
      <c r="J321" s="81"/>
      <c r="K321" s="81"/>
      <c r="L321" s="81"/>
      <c r="M321" s="81"/>
      <c r="N321" s="53"/>
      <c r="O321" s="53"/>
      <c r="P321" s="12"/>
    </row>
    <row r="322">
      <c r="A322" s="122" t="s">
        <v>634</v>
      </c>
      <c r="B322" s="80">
        <v>1.0</v>
      </c>
      <c r="C322" s="80"/>
      <c r="D322" s="80">
        <v>1.0</v>
      </c>
      <c r="E322" s="80"/>
      <c r="F322" s="53"/>
      <c r="G322" s="53"/>
      <c r="H322" s="75"/>
      <c r="I322" s="125"/>
      <c r="J322" s="81"/>
      <c r="K322" s="80"/>
      <c r="L322" s="80"/>
      <c r="M322" s="80"/>
      <c r="N322" s="53"/>
      <c r="O322" s="53"/>
      <c r="P322" s="126"/>
    </row>
    <row r="323">
      <c r="A323" s="111" t="s">
        <v>289</v>
      </c>
      <c r="B323" s="80">
        <v>1.0</v>
      </c>
      <c r="C323" s="80"/>
      <c r="D323" s="80">
        <v>1.0</v>
      </c>
      <c r="E323" s="80"/>
      <c r="F323" s="53"/>
      <c r="G323" s="53"/>
      <c r="H323" s="53"/>
      <c r="I323" s="125"/>
      <c r="J323" s="81"/>
      <c r="K323" s="80"/>
      <c r="L323" s="80"/>
      <c r="M323" s="80"/>
      <c r="N323" s="53"/>
      <c r="O323" s="53"/>
      <c r="P323" s="126"/>
    </row>
    <row r="324">
      <c r="A324" s="122" t="s">
        <v>1188</v>
      </c>
      <c r="B324" s="80">
        <v>1.0</v>
      </c>
      <c r="C324" s="80"/>
      <c r="D324" s="80">
        <v>2.0</v>
      </c>
      <c r="E324" s="80"/>
      <c r="F324" s="53"/>
      <c r="G324" s="53"/>
      <c r="H324" s="53"/>
      <c r="I324" s="129"/>
      <c r="J324" s="81"/>
      <c r="K324" s="81"/>
      <c r="L324" s="81"/>
      <c r="M324" s="81"/>
      <c r="N324" s="53"/>
      <c r="O324" s="53"/>
      <c r="P324" s="12"/>
    </row>
    <row r="325">
      <c r="A325" s="111" t="s">
        <v>292</v>
      </c>
      <c r="B325" s="80">
        <v>1.0</v>
      </c>
      <c r="C325" s="80"/>
      <c r="D325" s="80"/>
      <c r="E325" s="80"/>
      <c r="F325" s="53"/>
      <c r="G325" s="53"/>
      <c r="H325" s="53"/>
      <c r="I325" s="129"/>
      <c r="J325" s="81"/>
      <c r="K325" s="81"/>
      <c r="L325" s="81"/>
      <c r="M325" s="81"/>
      <c r="N325" s="53"/>
      <c r="O325" s="53"/>
      <c r="P325" s="12"/>
    </row>
    <row r="326">
      <c r="A326" s="122" t="s">
        <v>1189</v>
      </c>
      <c r="B326" s="80">
        <v>1.0</v>
      </c>
      <c r="C326" s="80"/>
      <c r="D326" s="80">
        <v>1.0</v>
      </c>
      <c r="E326" s="80"/>
      <c r="F326" s="53"/>
      <c r="G326" s="53"/>
      <c r="H326" s="53"/>
      <c r="I326" s="111"/>
      <c r="J326" s="81"/>
      <c r="K326" s="53"/>
      <c r="L326" s="53"/>
      <c r="M326" s="53"/>
      <c r="N326" s="53"/>
      <c r="O326" s="53"/>
      <c r="P326" s="12"/>
    </row>
    <row r="327">
      <c r="A327" s="111" t="s">
        <v>1190</v>
      </c>
      <c r="B327" s="80">
        <v>1.0</v>
      </c>
      <c r="C327" s="80"/>
      <c r="D327" s="80"/>
      <c r="E327" s="75"/>
      <c r="F327" s="53"/>
      <c r="G327" s="53"/>
      <c r="H327" s="75"/>
      <c r="I327" s="111"/>
      <c r="J327" s="81"/>
      <c r="K327" s="81"/>
      <c r="L327" s="81"/>
      <c r="M327" s="81"/>
      <c r="N327" s="53"/>
      <c r="O327" s="53"/>
      <c r="P327" s="12"/>
    </row>
    <row r="328">
      <c r="A328" s="111" t="s">
        <v>296</v>
      </c>
      <c r="B328" s="80">
        <v>1.0</v>
      </c>
      <c r="C328" s="80"/>
      <c r="D328" s="80"/>
      <c r="E328" s="75"/>
      <c r="F328" s="53"/>
      <c r="G328" s="53"/>
      <c r="H328" s="75"/>
      <c r="I328" s="111"/>
      <c r="J328" s="81"/>
      <c r="K328" s="53"/>
      <c r="L328" s="53"/>
      <c r="M328" s="53"/>
      <c r="N328" s="53"/>
      <c r="O328" s="53"/>
      <c r="P328" s="12"/>
    </row>
    <row r="329">
      <c r="A329" s="125" t="s">
        <v>1191</v>
      </c>
      <c r="B329" s="80">
        <v>1.0</v>
      </c>
      <c r="C329" s="80"/>
      <c r="D329" s="80">
        <v>3.0</v>
      </c>
      <c r="E329" s="80"/>
      <c r="F329" s="53"/>
      <c r="G329" s="53"/>
      <c r="H329" s="53"/>
      <c r="I329" s="130"/>
      <c r="J329" s="81"/>
      <c r="K329" s="81"/>
      <c r="L329" s="81"/>
      <c r="M329" s="81"/>
      <c r="N329" s="53"/>
      <c r="O329" s="53"/>
      <c r="P329" s="12"/>
    </row>
    <row r="330">
      <c r="A330" s="111" t="s">
        <v>645</v>
      </c>
      <c r="B330" s="80">
        <v>1.0</v>
      </c>
      <c r="C330" s="80"/>
      <c r="D330" s="80">
        <v>2.0</v>
      </c>
      <c r="E330" s="80"/>
      <c r="F330" s="53"/>
      <c r="G330" s="53"/>
      <c r="H330" s="75"/>
      <c r="I330" s="111"/>
      <c r="J330" s="81"/>
      <c r="K330" s="75"/>
      <c r="L330" s="75"/>
      <c r="M330" s="75"/>
      <c r="N330" s="53"/>
      <c r="O330" s="53"/>
      <c r="P330" s="126"/>
    </row>
    <row r="331">
      <c r="A331" s="111"/>
      <c r="B331" s="80"/>
      <c r="C331" s="80"/>
      <c r="D331" s="80"/>
      <c r="E331" s="75"/>
      <c r="F331" s="53"/>
      <c r="G331" s="53"/>
      <c r="H331" s="53"/>
      <c r="I331" s="111"/>
      <c r="J331" s="81"/>
      <c r="K331" s="75"/>
      <c r="L331" s="75"/>
      <c r="M331" s="75"/>
      <c r="N331" s="53"/>
      <c r="O331" s="53"/>
      <c r="P331" s="126"/>
    </row>
    <row r="332">
      <c r="A332" s="111"/>
      <c r="B332" s="80"/>
      <c r="C332" s="80"/>
      <c r="D332" s="80"/>
      <c r="E332" s="80"/>
      <c r="F332" s="53"/>
      <c r="G332" s="53"/>
      <c r="H332" s="53"/>
      <c r="I332" s="111"/>
      <c r="J332" s="81"/>
      <c r="K332" s="75"/>
      <c r="L332" s="75"/>
      <c r="M332" s="75"/>
      <c r="N332" s="53"/>
      <c r="O332" s="53"/>
      <c r="P332" s="126"/>
    </row>
    <row r="333">
      <c r="A333" s="111"/>
      <c r="B333" s="80"/>
      <c r="C333" s="80"/>
      <c r="D333" s="80"/>
      <c r="E333" s="75"/>
      <c r="F333" s="53"/>
      <c r="G333" s="53"/>
      <c r="H333" s="53"/>
      <c r="I333" s="111"/>
      <c r="J333" s="81"/>
      <c r="K333" s="75"/>
      <c r="L333" s="75"/>
      <c r="M333" s="75"/>
      <c r="N333" s="53"/>
      <c r="O333" s="53"/>
      <c r="P333" s="126"/>
    </row>
    <row r="334">
      <c r="A334" s="111"/>
      <c r="B334" s="80"/>
      <c r="C334" s="81"/>
      <c r="D334" s="81"/>
      <c r="E334" s="53"/>
      <c r="F334" s="53"/>
      <c r="G334" s="53"/>
      <c r="H334" s="53"/>
      <c r="I334" s="111"/>
      <c r="J334" s="81"/>
      <c r="K334" s="81"/>
      <c r="L334" s="53"/>
      <c r="M334" s="53"/>
      <c r="N334" s="53"/>
      <c r="O334" s="53"/>
    </row>
    <row r="335">
      <c r="A335" s="111"/>
      <c r="B335" s="80"/>
      <c r="C335" s="81"/>
      <c r="D335" s="81"/>
      <c r="E335" s="53"/>
      <c r="F335" s="53"/>
      <c r="G335" s="53"/>
      <c r="H335" s="53"/>
      <c r="I335" s="111"/>
      <c r="J335" s="81"/>
      <c r="K335" s="81"/>
      <c r="L335" s="53"/>
      <c r="M335" s="53"/>
      <c r="N335" s="53"/>
      <c r="O335" s="53"/>
    </row>
    <row r="336">
      <c r="A336" s="111"/>
      <c r="B336" s="53"/>
      <c r="C336" s="53"/>
      <c r="D336" s="53"/>
      <c r="E336" s="53"/>
      <c r="F336" s="53"/>
      <c r="G336" s="53"/>
      <c r="H336" s="53"/>
      <c r="I336" s="111"/>
      <c r="J336" s="53"/>
      <c r="K336" s="53"/>
      <c r="L336" s="53"/>
      <c r="M336" s="53"/>
      <c r="N336" s="53"/>
      <c r="O336" s="53"/>
    </row>
    <row r="337">
      <c r="A337" s="114" t="s">
        <v>79</v>
      </c>
      <c r="B337" s="59"/>
      <c r="C337" s="59"/>
      <c r="D337" s="59"/>
      <c r="E337" s="59"/>
      <c r="F337" s="59"/>
      <c r="G337" s="59"/>
      <c r="H337" s="59"/>
      <c r="I337" s="107"/>
      <c r="J337" s="59"/>
      <c r="K337" s="59"/>
      <c r="L337" s="59"/>
      <c r="M337" s="59"/>
      <c r="N337" s="59"/>
      <c r="O337" s="59"/>
    </row>
    <row r="338">
      <c r="A338" s="111" t="s">
        <v>303</v>
      </c>
      <c r="B338" s="53"/>
      <c r="C338" s="53"/>
      <c r="D338" s="53"/>
      <c r="E338" s="53"/>
      <c r="F338" s="80">
        <v>1.0</v>
      </c>
      <c r="G338" s="80"/>
      <c r="H338" s="53"/>
      <c r="I338" s="120"/>
      <c r="J338" s="53"/>
      <c r="K338" s="53"/>
      <c r="L338" s="53"/>
      <c r="M338" s="53"/>
      <c r="N338" s="80"/>
      <c r="O338" s="80"/>
      <c r="P338" s="12"/>
    </row>
    <row r="339">
      <c r="A339" s="111" t="s">
        <v>304</v>
      </c>
      <c r="B339" s="53"/>
      <c r="C339" s="53"/>
      <c r="D339" s="53"/>
      <c r="E339" s="53"/>
      <c r="F339" s="80">
        <v>1.0</v>
      </c>
      <c r="G339" s="80"/>
      <c r="H339" s="53"/>
      <c r="I339" s="120"/>
      <c r="J339" s="53"/>
      <c r="K339" s="53"/>
      <c r="L339" s="53"/>
      <c r="M339" s="53"/>
      <c r="N339" s="80"/>
      <c r="O339" s="80"/>
      <c r="P339" s="12"/>
    </row>
    <row r="340">
      <c r="A340" s="111" t="s">
        <v>305</v>
      </c>
      <c r="B340" s="53"/>
      <c r="C340" s="53"/>
      <c r="D340" s="53"/>
      <c r="E340" s="53"/>
      <c r="F340" s="80">
        <v>1.0</v>
      </c>
      <c r="G340" s="81"/>
      <c r="H340" s="53"/>
      <c r="I340" s="120"/>
      <c r="J340" s="53"/>
      <c r="K340" s="53"/>
      <c r="L340" s="53"/>
      <c r="M340" s="53"/>
      <c r="N340" s="80"/>
      <c r="O340" s="81"/>
      <c r="P340" s="12"/>
    </row>
    <row r="341">
      <c r="A341" s="111" t="s">
        <v>306</v>
      </c>
      <c r="B341" s="53"/>
      <c r="C341" s="53"/>
      <c r="D341" s="53"/>
      <c r="E341" s="53"/>
      <c r="F341" s="80">
        <v>1.0</v>
      </c>
      <c r="G341" s="80"/>
      <c r="H341" s="53"/>
      <c r="I341" s="120"/>
      <c r="J341" s="53"/>
      <c r="K341" s="53"/>
      <c r="L341" s="53"/>
      <c r="M341" s="81"/>
      <c r="N341" s="80"/>
      <c r="O341" s="81"/>
      <c r="P341" s="12"/>
    </row>
    <row r="342">
      <c r="A342" s="111" t="s">
        <v>307</v>
      </c>
      <c r="B342" s="53"/>
      <c r="C342" s="53"/>
      <c r="D342" s="53"/>
      <c r="E342" s="53"/>
      <c r="F342" s="80">
        <v>1.0</v>
      </c>
      <c r="G342" s="80"/>
      <c r="H342" s="53"/>
      <c r="I342" s="120"/>
      <c r="J342" s="53"/>
      <c r="K342" s="53"/>
      <c r="L342" s="53"/>
      <c r="M342" s="53"/>
      <c r="N342" s="80"/>
      <c r="O342" s="80"/>
      <c r="P342" s="12"/>
    </row>
    <row r="343">
      <c r="A343" s="111" t="s">
        <v>308</v>
      </c>
      <c r="B343" s="53"/>
      <c r="C343" s="53"/>
      <c r="D343" s="53"/>
      <c r="E343" s="53"/>
      <c r="F343" s="80">
        <v>1.0</v>
      </c>
      <c r="G343" s="80"/>
      <c r="H343" s="53"/>
      <c r="I343" s="120"/>
      <c r="J343" s="53"/>
      <c r="K343" s="53"/>
      <c r="L343" s="53"/>
      <c r="M343" s="53"/>
      <c r="N343" s="80"/>
      <c r="O343" s="81"/>
      <c r="P343" s="12"/>
    </row>
    <row r="344">
      <c r="A344" s="111" t="s">
        <v>309</v>
      </c>
      <c r="B344" s="53"/>
      <c r="C344" s="53"/>
      <c r="D344" s="53"/>
      <c r="E344" s="53"/>
      <c r="F344" s="80">
        <v>1.0</v>
      </c>
      <c r="G344" s="80"/>
      <c r="H344" s="53"/>
      <c r="I344" s="120"/>
      <c r="J344" s="53"/>
      <c r="K344" s="53"/>
      <c r="L344" s="53"/>
      <c r="M344" s="53"/>
      <c r="N344" s="80"/>
      <c r="O344" s="81"/>
      <c r="P344" s="12"/>
    </row>
    <row r="345">
      <c r="A345" s="111" t="s">
        <v>310</v>
      </c>
      <c r="B345" s="53"/>
      <c r="C345" s="53"/>
      <c r="D345" s="53"/>
      <c r="E345" s="53"/>
      <c r="F345" s="80">
        <v>1.0</v>
      </c>
      <c r="G345" s="80"/>
      <c r="H345" s="53"/>
      <c r="I345" s="120"/>
      <c r="J345" s="53"/>
      <c r="K345" s="53"/>
      <c r="L345" s="53"/>
      <c r="M345" s="53"/>
      <c r="N345" s="80"/>
      <c r="O345" s="80"/>
      <c r="P345" s="12"/>
    </row>
    <row r="346">
      <c r="A346" s="111" t="s">
        <v>311</v>
      </c>
      <c r="B346" s="53"/>
      <c r="C346" s="53"/>
      <c r="D346" s="53"/>
      <c r="E346" s="53"/>
      <c r="F346" s="80">
        <v>1.0</v>
      </c>
      <c r="G346" s="80"/>
      <c r="H346" s="53"/>
      <c r="I346" s="111"/>
      <c r="J346" s="53"/>
      <c r="K346" s="53"/>
      <c r="L346" s="53"/>
      <c r="M346" s="53"/>
      <c r="N346" s="80"/>
      <c r="O346" s="81"/>
      <c r="P346" s="12"/>
    </row>
    <row r="347">
      <c r="A347" s="111"/>
      <c r="B347" s="53"/>
      <c r="C347" s="53"/>
      <c r="D347" s="53"/>
      <c r="E347" s="53"/>
      <c r="F347" s="80"/>
      <c r="G347" s="75"/>
      <c r="H347" s="53"/>
      <c r="I347" s="120"/>
      <c r="J347" s="53"/>
      <c r="K347" s="53"/>
      <c r="L347" s="53"/>
      <c r="M347" s="53"/>
      <c r="N347" s="80"/>
      <c r="O347" s="75"/>
      <c r="P347" s="12"/>
    </row>
    <row r="348">
      <c r="A348" s="111" t="s">
        <v>312</v>
      </c>
      <c r="B348" s="53"/>
      <c r="C348" s="53"/>
      <c r="D348" s="53"/>
      <c r="E348" s="53"/>
      <c r="F348" s="80">
        <v>1.0</v>
      </c>
      <c r="G348" s="81"/>
      <c r="H348" s="53"/>
      <c r="I348" s="120"/>
      <c r="J348" s="53"/>
      <c r="K348" s="53"/>
      <c r="L348" s="53"/>
      <c r="M348" s="53"/>
      <c r="N348" s="80"/>
      <c r="O348" s="81"/>
      <c r="P348" s="12"/>
    </row>
    <row r="349">
      <c r="A349" s="111" t="s">
        <v>313</v>
      </c>
      <c r="B349" s="53"/>
      <c r="C349" s="53"/>
      <c r="D349" s="53"/>
      <c r="E349" s="53"/>
      <c r="F349" s="80">
        <v>1.0</v>
      </c>
      <c r="G349" s="80"/>
      <c r="H349" s="53"/>
      <c r="I349" s="120"/>
      <c r="J349" s="53"/>
      <c r="K349" s="53"/>
      <c r="L349" s="53"/>
      <c r="M349" s="53"/>
      <c r="N349" s="80"/>
      <c r="O349" s="80"/>
      <c r="P349" s="12"/>
    </row>
    <row r="350">
      <c r="A350" s="111" t="s">
        <v>314</v>
      </c>
      <c r="B350" s="53"/>
      <c r="C350" s="53"/>
      <c r="D350" s="53"/>
      <c r="E350" s="53"/>
      <c r="F350" s="80">
        <v>1.0</v>
      </c>
      <c r="G350" s="80"/>
      <c r="H350" s="53"/>
      <c r="I350" s="111"/>
      <c r="J350" s="53"/>
      <c r="K350" s="53"/>
      <c r="L350" s="53"/>
      <c r="M350" s="53"/>
      <c r="N350" s="80"/>
      <c r="O350" s="53"/>
      <c r="P350" s="12"/>
    </row>
    <row r="351">
      <c r="A351" s="111" t="s">
        <v>315</v>
      </c>
      <c r="B351" s="53"/>
      <c r="C351" s="53"/>
      <c r="D351" s="53"/>
      <c r="E351" s="53"/>
      <c r="F351" s="80">
        <v>1.0</v>
      </c>
      <c r="G351" s="80"/>
      <c r="H351" s="53"/>
      <c r="I351" s="120"/>
      <c r="J351" s="53"/>
      <c r="K351" s="53"/>
      <c r="L351" s="53"/>
      <c r="M351" s="53"/>
      <c r="N351" s="80"/>
      <c r="O351" s="53"/>
      <c r="P351" s="12"/>
    </row>
    <row r="352">
      <c r="A352" s="111"/>
      <c r="B352" s="53"/>
      <c r="C352" s="53"/>
      <c r="D352" s="53"/>
      <c r="E352" s="53"/>
      <c r="F352" s="80"/>
      <c r="G352" s="75"/>
      <c r="H352" s="53"/>
      <c r="I352" s="120"/>
      <c r="J352" s="53"/>
      <c r="K352" s="53"/>
      <c r="L352" s="53"/>
      <c r="M352" s="53"/>
      <c r="N352" s="80"/>
      <c r="O352" s="80"/>
      <c r="P352" s="12"/>
    </row>
    <row r="353">
      <c r="A353" s="111" t="s">
        <v>316</v>
      </c>
      <c r="B353" s="53"/>
      <c r="C353" s="53"/>
      <c r="D353" s="53"/>
      <c r="E353" s="53"/>
      <c r="F353" s="80">
        <v>1.0</v>
      </c>
      <c r="G353" s="81"/>
      <c r="H353" s="53"/>
      <c r="I353" s="120"/>
      <c r="J353" s="53"/>
      <c r="K353" s="53"/>
      <c r="L353" s="53"/>
      <c r="M353" s="53"/>
      <c r="N353" s="80"/>
      <c r="O353" s="80"/>
      <c r="P353" s="12"/>
    </row>
    <row r="354">
      <c r="A354" s="111" t="s">
        <v>317</v>
      </c>
      <c r="B354" s="53"/>
      <c r="C354" s="53"/>
      <c r="D354" s="53"/>
      <c r="E354" s="53"/>
      <c r="F354" s="80">
        <v>1.0</v>
      </c>
      <c r="G354" s="80"/>
      <c r="H354" s="53"/>
      <c r="I354" s="111"/>
      <c r="J354" s="53"/>
      <c r="K354" s="53"/>
      <c r="L354" s="53"/>
      <c r="M354" s="53"/>
      <c r="N354" s="75"/>
      <c r="O354" s="75"/>
      <c r="P354" s="12"/>
    </row>
    <row r="355">
      <c r="A355" s="111" t="s">
        <v>318</v>
      </c>
      <c r="B355" s="53"/>
      <c r="C355" s="53"/>
      <c r="D355" s="53"/>
      <c r="E355" s="53"/>
      <c r="F355" s="80">
        <v>1.0</v>
      </c>
      <c r="G355" s="80"/>
      <c r="H355" s="53"/>
      <c r="I355" s="111"/>
      <c r="J355" s="53"/>
      <c r="K355" s="53"/>
      <c r="L355" s="53"/>
      <c r="M355" s="53"/>
      <c r="N355" s="53"/>
      <c r="O355" s="53"/>
      <c r="P355" s="12"/>
    </row>
    <row r="356">
      <c r="A356" s="111" t="s">
        <v>319</v>
      </c>
      <c r="B356" s="53"/>
      <c r="C356" s="53"/>
      <c r="D356" s="53"/>
      <c r="E356" s="53"/>
      <c r="F356" s="80">
        <v>1.0</v>
      </c>
      <c r="G356" s="80"/>
      <c r="H356" s="53"/>
      <c r="I356" s="111"/>
      <c r="J356" s="53"/>
      <c r="K356" s="53"/>
      <c r="L356" s="53"/>
      <c r="M356" s="53"/>
      <c r="N356" s="75"/>
      <c r="O356" s="75"/>
      <c r="P356" s="12"/>
    </row>
    <row r="357">
      <c r="A357" s="111"/>
      <c r="B357" s="53"/>
      <c r="C357" s="53"/>
      <c r="D357" s="53"/>
      <c r="E357" s="53"/>
      <c r="F357" s="80"/>
      <c r="G357" s="75"/>
      <c r="H357" s="53"/>
      <c r="I357" s="111"/>
      <c r="J357" s="53"/>
      <c r="K357" s="53"/>
      <c r="L357" s="53"/>
      <c r="M357" s="53"/>
      <c r="N357" s="53"/>
      <c r="O357" s="53"/>
      <c r="P357" s="12"/>
    </row>
    <row r="358">
      <c r="A358" s="111" t="s">
        <v>320</v>
      </c>
      <c r="B358" s="53"/>
      <c r="C358" s="53"/>
      <c r="D358" s="53"/>
      <c r="E358" s="53"/>
      <c r="F358" s="80">
        <v>1.0</v>
      </c>
      <c r="G358" s="80"/>
      <c r="H358" s="53"/>
      <c r="I358" s="111"/>
      <c r="J358" s="53"/>
      <c r="K358" s="53"/>
      <c r="L358" s="53"/>
      <c r="M358" s="53"/>
      <c r="N358" s="53"/>
      <c r="O358" s="53"/>
      <c r="P358" s="12"/>
    </row>
    <row r="359">
      <c r="A359" s="111" t="s">
        <v>321</v>
      </c>
      <c r="B359" s="53"/>
      <c r="C359" s="53"/>
      <c r="D359" s="53"/>
      <c r="E359" s="53"/>
      <c r="F359" s="80">
        <v>1.0</v>
      </c>
      <c r="G359" s="80"/>
      <c r="H359" s="53"/>
      <c r="I359" s="111"/>
      <c r="J359" s="53"/>
      <c r="K359" s="53"/>
      <c r="L359" s="53"/>
      <c r="M359" s="53"/>
      <c r="N359" s="75"/>
      <c r="O359" s="75"/>
      <c r="P359" s="12"/>
    </row>
    <row r="360">
      <c r="A360" s="111"/>
      <c r="B360" s="53"/>
      <c r="C360" s="53"/>
      <c r="D360" s="53"/>
      <c r="E360" s="53"/>
      <c r="F360" s="75"/>
      <c r="G360" s="75"/>
      <c r="H360" s="53"/>
      <c r="I360" s="111"/>
      <c r="J360" s="53"/>
      <c r="K360" s="53"/>
      <c r="L360" s="53"/>
      <c r="M360" s="53"/>
      <c r="N360" s="75"/>
      <c r="O360" s="75"/>
      <c r="P360" s="12"/>
    </row>
    <row r="361">
      <c r="A361" s="111"/>
      <c r="B361" s="53"/>
      <c r="C361" s="53"/>
      <c r="D361" s="53"/>
      <c r="E361" s="53"/>
      <c r="F361" s="53"/>
      <c r="G361" s="53"/>
      <c r="H361" s="53"/>
      <c r="I361" s="111"/>
      <c r="J361" s="53"/>
      <c r="K361" s="53"/>
      <c r="L361" s="53"/>
      <c r="M361" s="53"/>
      <c r="N361" s="75"/>
      <c r="O361" s="75"/>
    </row>
    <row r="362">
      <c r="A362" s="101" t="s">
        <v>102</v>
      </c>
      <c r="B362" s="101" t="s">
        <v>102</v>
      </c>
      <c r="C362" s="101" t="s">
        <v>102</v>
      </c>
      <c r="D362" s="101" t="s">
        <v>102</v>
      </c>
      <c r="E362" s="101" t="s">
        <v>102</v>
      </c>
      <c r="F362" s="101" t="s">
        <v>102</v>
      </c>
      <c r="G362" s="101" t="s">
        <v>102</v>
      </c>
      <c r="H362" s="101" t="s">
        <v>102</v>
      </c>
      <c r="I362" s="101" t="s">
        <v>102</v>
      </c>
      <c r="J362" s="101" t="s">
        <v>102</v>
      </c>
      <c r="K362" s="101" t="s">
        <v>102</v>
      </c>
      <c r="L362" s="101" t="s">
        <v>102</v>
      </c>
      <c r="M362" s="101" t="s">
        <v>102</v>
      </c>
      <c r="N362" s="101" t="s">
        <v>102</v>
      </c>
      <c r="O362" s="101" t="s">
        <v>102</v>
      </c>
      <c r="P362" s="131" t="s">
        <v>102</v>
      </c>
    </row>
    <row r="363">
      <c r="A363" s="102"/>
      <c r="B363" s="3"/>
      <c r="C363" s="3"/>
      <c r="D363" s="3"/>
      <c r="E363" s="3"/>
      <c r="F363" s="3"/>
      <c r="G363" s="3"/>
      <c r="H363" s="3"/>
      <c r="I363" s="102"/>
      <c r="J363" s="3"/>
      <c r="K363" s="3"/>
      <c r="L363" s="3"/>
      <c r="M363" s="3"/>
      <c r="N363" s="3"/>
      <c r="O363" s="3"/>
    </row>
    <row r="364">
      <c r="A364" s="102"/>
      <c r="B364" s="3"/>
      <c r="C364" s="3"/>
      <c r="D364" s="3"/>
      <c r="E364" s="3"/>
      <c r="F364" s="3"/>
      <c r="G364" s="3"/>
      <c r="H364" s="3"/>
      <c r="I364" s="102"/>
      <c r="J364" s="3"/>
      <c r="K364" s="3"/>
      <c r="L364" s="3"/>
      <c r="M364" s="3"/>
      <c r="N364" s="3"/>
      <c r="O364" s="3"/>
    </row>
    <row r="365">
      <c r="A365" s="103" t="s">
        <v>322</v>
      </c>
      <c r="B365" s="104"/>
      <c r="C365" s="104"/>
      <c r="D365" s="104"/>
      <c r="E365" s="104"/>
      <c r="F365" s="104"/>
      <c r="G365" s="104"/>
      <c r="H365" s="104"/>
      <c r="I365" s="105"/>
      <c r="J365" s="104"/>
      <c r="K365" s="104"/>
      <c r="L365" s="104"/>
      <c r="M365" s="104"/>
      <c r="N365" s="104"/>
      <c r="O365" s="104"/>
    </row>
    <row r="366">
      <c r="A366" s="106" t="s">
        <v>27</v>
      </c>
      <c r="B366" s="50">
        <f t="shared" ref="B366:G366" si="17">sumUpToRowWithEnd(B377:B1058)</f>
        <v>15</v>
      </c>
      <c r="C366" s="50">
        <f t="shared" si="17"/>
        <v>0</v>
      </c>
      <c r="D366" s="50">
        <f t="shared" si="17"/>
        <v>30</v>
      </c>
      <c r="E366" s="50">
        <f t="shared" si="17"/>
        <v>0</v>
      </c>
      <c r="F366" s="50">
        <f t="shared" si="17"/>
        <v>24</v>
      </c>
      <c r="G366" s="50">
        <f t="shared" si="17"/>
        <v>0</v>
      </c>
      <c r="H366" s="59"/>
      <c r="I366" s="107"/>
      <c r="J366" s="50">
        <f t="shared" ref="J366:O366" si="18">sumUpToRowWithEnd(J377:J1058)</f>
        <v>0</v>
      </c>
      <c r="K366" s="50">
        <f t="shared" si="18"/>
        <v>0</v>
      </c>
      <c r="L366" s="50">
        <f t="shared" si="18"/>
        <v>0</v>
      </c>
      <c r="M366" s="50">
        <f t="shared" si="18"/>
        <v>0</v>
      </c>
      <c r="N366" s="50">
        <f t="shared" si="18"/>
        <v>0</v>
      </c>
      <c r="O366" s="50">
        <f t="shared" si="18"/>
        <v>0</v>
      </c>
      <c r="P366" s="74"/>
    </row>
    <row r="367">
      <c r="A367" s="108" t="s">
        <v>28</v>
      </c>
      <c r="B367" s="109" t="str">
        <f>K366/J366</f>
        <v>#DIV/0!</v>
      </c>
      <c r="C367" s="110">
        <f>B368</f>
        <v>0</v>
      </c>
      <c r="D367" s="110" t="str">
        <f>B369</f>
        <v>#DIV/0!</v>
      </c>
      <c r="E367" s="53"/>
      <c r="F367" s="53"/>
      <c r="G367" s="53"/>
      <c r="H367" s="53"/>
      <c r="I367" s="111"/>
      <c r="J367" s="53"/>
      <c r="K367" s="53"/>
      <c r="L367" s="53"/>
      <c r="M367" s="53"/>
      <c r="N367" s="53"/>
      <c r="O367" s="53"/>
    </row>
    <row r="368">
      <c r="A368" s="108" t="s">
        <v>29</v>
      </c>
      <c r="B368" s="109">
        <f>C366/B366</f>
        <v>0</v>
      </c>
      <c r="C368" s="53"/>
      <c r="D368" s="53"/>
      <c r="E368" s="53"/>
      <c r="F368" s="53"/>
      <c r="G368" s="53"/>
      <c r="H368" s="53"/>
      <c r="I368" s="111"/>
      <c r="J368" s="53"/>
      <c r="K368" s="53"/>
      <c r="L368" s="53"/>
      <c r="M368" s="53"/>
      <c r="N368" s="53"/>
      <c r="O368" s="53"/>
    </row>
    <row r="369">
      <c r="A369" s="108" t="s">
        <v>30</v>
      </c>
      <c r="B369" s="109" t="str">
        <f>2*B367*B368/(B367+B368)</f>
        <v>#DIV/0!</v>
      </c>
      <c r="C369" s="53"/>
      <c r="D369" s="53"/>
      <c r="E369" s="53"/>
      <c r="F369" s="53"/>
      <c r="G369" s="53"/>
      <c r="H369" s="53"/>
      <c r="I369" s="111"/>
      <c r="J369" s="53"/>
      <c r="K369" s="53"/>
      <c r="L369" s="53"/>
      <c r="M369" s="53"/>
      <c r="N369" s="53"/>
      <c r="O369" s="53"/>
    </row>
    <row r="370">
      <c r="A370" s="108" t="s">
        <v>31</v>
      </c>
      <c r="B370" s="109" t="str">
        <f>M366/L366</f>
        <v>#DIV/0!</v>
      </c>
      <c r="C370" s="110">
        <f>B371</f>
        <v>0</v>
      </c>
      <c r="D370" s="110" t="str">
        <f>B372</f>
        <v>#DIV/0!</v>
      </c>
      <c r="E370" s="53"/>
      <c r="F370" s="53"/>
      <c r="G370" s="53"/>
      <c r="H370" s="53"/>
      <c r="I370" s="111"/>
      <c r="J370" s="53"/>
      <c r="K370" s="53"/>
      <c r="L370" s="53"/>
      <c r="M370" s="53"/>
      <c r="N370" s="53"/>
      <c r="O370" s="53"/>
    </row>
    <row r="371">
      <c r="A371" s="108" t="s">
        <v>32</v>
      </c>
      <c r="B371" s="109">
        <f>E366/D366</f>
        <v>0</v>
      </c>
      <c r="C371" s="53"/>
      <c r="D371" s="53"/>
      <c r="E371" s="53"/>
      <c r="F371" s="53"/>
      <c r="G371" s="53"/>
      <c r="H371" s="53"/>
      <c r="I371" s="111"/>
      <c r="J371" s="53"/>
      <c r="K371" s="53"/>
      <c r="L371" s="53"/>
      <c r="M371" s="53"/>
      <c r="N371" s="53"/>
      <c r="O371" s="53"/>
    </row>
    <row r="372">
      <c r="A372" s="108" t="s">
        <v>33</v>
      </c>
      <c r="B372" s="109" t="str">
        <f>2*B370*B371/(B370+B371)</f>
        <v>#DIV/0!</v>
      </c>
      <c r="C372" s="53"/>
      <c r="D372" s="53"/>
      <c r="E372" s="53"/>
      <c r="F372" s="53"/>
      <c r="G372" s="53"/>
      <c r="H372" s="53"/>
      <c r="I372" s="111"/>
      <c r="J372" s="53"/>
      <c r="K372" s="53"/>
      <c r="L372" s="53"/>
      <c r="M372" s="53"/>
      <c r="N372" s="53"/>
      <c r="O372" s="53"/>
    </row>
    <row r="373">
      <c r="A373" s="108" t="s">
        <v>34</v>
      </c>
      <c r="B373" s="109" t="str">
        <f>O366/N366</f>
        <v>#DIV/0!</v>
      </c>
      <c r="C373" s="110">
        <f>B374</f>
        <v>0</v>
      </c>
      <c r="D373" s="110" t="str">
        <f>B375</f>
        <v>#DIV/0!</v>
      </c>
      <c r="E373" s="53"/>
      <c r="F373" s="53"/>
      <c r="G373" s="53"/>
      <c r="H373" s="53"/>
      <c r="I373" s="111"/>
      <c r="J373" s="53"/>
      <c r="K373" s="53"/>
      <c r="L373" s="53"/>
      <c r="M373" s="53"/>
      <c r="N373" s="53"/>
      <c r="O373" s="53"/>
    </row>
    <row r="374">
      <c r="A374" s="108" t="s">
        <v>35</v>
      </c>
      <c r="B374" s="109">
        <f>G366/F366</f>
        <v>0</v>
      </c>
      <c r="C374" s="53"/>
      <c r="D374" s="53"/>
      <c r="E374" s="53"/>
      <c r="F374" s="53"/>
      <c r="G374" s="53"/>
      <c r="H374" s="53"/>
      <c r="I374" s="111"/>
      <c r="J374" s="53"/>
      <c r="K374" s="53"/>
      <c r="L374" s="53"/>
      <c r="M374" s="53"/>
      <c r="N374" s="53"/>
      <c r="O374" s="53"/>
    </row>
    <row r="375">
      <c r="A375" s="112" t="s">
        <v>36</v>
      </c>
      <c r="B375" s="113" t="str">
        <f>2*B373*B374/(B373+B374)</f>
        <v>#DIV/0!</v>
      </c>
      <c r="C375" s="53"/>
      <c r="D375" s="53"/>
      <c r="E375" s="53"/>
      <c r="F375" s="53"/>
      <c r="G375" s="53"/>
      <c r="H375" s="53"/>
      <c r="I375" s="111"/>
      <c r="J375" s="53"/>
      <c r="K375" s="53"/>
      <c r="L375" s="53"/>
      <c r="M375" s="53"/>
      <c r="N375" s="53"/>
      <c r="O375" s="53"/>
    </row>
    <row r="376">
      <c r="A376" s="111"/>
      <c r="B376" s="53"/>
      <c r="C376" s="53"/>
      <c r="D376" s="53"/>
      <c r="E376" s="53"/>
      <c r="F376" s="53"/>
      <c r="G376" s="53"/>
      <c r="H376" s="53"/>
      <c r="I376" s="111"/>
      <c r="J376" s="53"/>
      <c r="K376" s="53"/>
      <c r="L376" s="53"/>
      <c r="M376" s="53"/>
      <c r="N376" s="53"/>
      <c r="O376" s="53"/>
    </row>
    <row r="377">
      <c r="A377" s="114" t="s">
        <v>37</v>
      </c>
      <c r="B377" s="59" t="s">
        <v>38</v>
      </c>
      <c r="C377" s="59" t="s">
        <v>39</v>
      </c>
      <c r="D377" s="115" t="s">
        <v>40</v>
      </c>
      <c r="E377" s="59" t="s">
        <v>41</v>
      </c>
      <c r="F377" s="59" t="s">
        <v>42</v>
      </c>
      <c r="G377" s="59" t="s">
        <v>43</v>
      </c>
      <c r="H377" s="116" t="s">
        <v>44</v>
      </c>
      <c r="I377" s="107"/>
      <c r="J377" s="59" t="s">
        <v>38</v>
      </c>
      <c r="K377" s="59" t="s">
        <v>39</v>
      </c>
      <c r="L377" s="59" t="s">
        <v>40</v>
      </c>
      <c r="M377" s="59" t="s">
        <v>41</v>
      </c>
      <c r="N377" s="59" t="s">
        <v>42</v>
      </c>
      <c r="O377" s="59" t="s">
        <v>43</v>
      </c>
      <c r="P377" s="117" t="s">
        <v>45</v>
      </c>
    </row>
    <row r="378">
      <c r="A378" s="111"/>
      <c r="B378" s="80"/>
      <c r="C378" s="80"/>
      <c r="D378" s="80"/>
      <c r="E378" s="80"/>
      <c r="F378" s="53"/>
      <c r="G378" s="53"/>
      <c r="H378" s="53"/>
      <c r="I378" s="125"/>
      <c r="J378" s="80"/>
      <c r="K378" s="80"/>
      <c r="L378" s="80"/>
      <c r="M378" s="80"/>
      <c r="N378" s="53"/>
      <c r="O378" s="53"/>
      <c r="P378" s="12"/>
    </row>
    <row r="379">
      <c r="A379" s="111"/>
      <c r="B379" s="53"/>
      <c r="C379" s="53"/>
      <c r="D379" s="53"/>
      <c r="E379" s="53"/>
      <c r="F379" s="53"/>
      <c r="G379" s="53"/>
      <c r="H379" s="53"/>
      <c r="I379" s="120"/>
      <c r="J379" s="81"/>
      <c r="K379" s="81"/>
      <c r="L379" s="81"/>
      <c r="M379" s="81"/>
      <c r="N379" s="53"/>
      <c r="O379" s="53"/>
      <c r="P379" s="3"/>
    </row>
    <row r="380">
      <c r="A380" s="111"/>
      <c r="B380" s="53"/>
      <c r="C380" s="53"/>
      <c r="D380" s="53"/>
      <c r="E380" s="53"/>
      <c r="F380" s="53"/>
      <c r="G380" s="53"/>
      <c r="H380" s="53"/>
      <c r="I380" s="111"/>
      <c r="J380" s="53"/>
      <c r="K380" s="53"/>
      <c r="L380" s="53"/>
      <c r="M380" s="53"/>
      <c r="N380" s="53"/>
      <c r="O380" s="53"/>
      <c r="P380" s="3"/>
    </row>
    <row r="381">
      <c r="A381" s="114" t="s">
        <v>52</v>
      </c>
      <c r="B381" s="73"/>
      <c r="C381" s="73"/>
      <c r="D381" s="73"/>
      <c r="E381" s="73"/>
      <c r="F381" s="73"/>
      <c r="G381" s="73"/>
      <c r="H381" s="73"/>
      <c r="I381" s="114"/>
      <c r="J381" s="73"/>
      <c r="K381" s="73"/>
      <c r="L381" s="73"/>
      <c r="M381" s="73"/>
      <c r="N381" s="73"/>
      <c r="O381" s="73"/>
      <c r="P381" s="123"/>
    </row>
    <row r="382">
      <c r="A382" s="122" t="s">
        <v>660</v>
      </c>
      <c r="B382" s="80">
        <v>1.0</v>
      </c>
      <c r="C382" s="80"/>
      <c r="D382" s="80"/>
      <c r="E382" s="75"/>
      <c r="F382" s="53"/>
      <c r="G382" s="53"/>
      <c r="H382" s="75"/>
      <c r="I382" s="111"/>
      <c r="J382" s="81"/>
      <c r="K382" s="81"/>
      <c r="L382" s="81"/>
      <c r="M382" s="81"/>
      <c r="N382" s="53"/>
      <c r="O382" s="53"/>
      <c r="P382" s="12"/>
    </row>
    <row r="383">
      <c r="A383" s="129" t="s">
        <v>325</v>
      </c>
      <c r="B383" s="80">
        <v>1.0</v>
      </c>
      <c r="C383" s="80"/>
      <c r="D383" s="80">
        <v>2.0</v>
      </c>
      <c r="E383" s="80"/>
      <c r="F383" s="53"/>
      <c r="G383" s="53"/>
      <c r="H383" s="75"/>
      <c r="I383" s="125"/>
      <c r="J383" s="81"/>
      <c r="K383" s="81"/>
      <c r="L383" s="81"/>
      <c r="M383" s="81"/>
      <c r="N383" s="53"/>
      <c r="O383" s="53"/>
      <c r="P383" s="12"/>
    </row>
    <row r="384">
      <c r="A384" s="129" t="s">
        <v>662</v>
      </c>
      <c r="B384" s="80">
        <v>1.0</v>
      </c>
      <c r="C384" s="80"/>
      <c r="D384" s="80">
        <v>2.0</v>
      </c>
      <c r="E384" s="80"/>
      <c r="F384" s="53"/>
      <c r="G384" s="53"/>
      <c r="H384" s="75"/>
      <c r="I384" s="125"/>
      <c r="J384" s="81"/>
      <c r="K384" s="81"/>
      <c r="L384" s="81"/>
      <c r="M384" s="81"/>
      <c r="N384" s="53"/>
      <c r="O384" s="53"/>
      <c r="P384" s="12"/>
    </row>
    <row r="385">
      <c r="A385" s="125" t="s">
        <v>1192</v>
      </c>
      <c r="B385" s="80">
        <v>1.0</v>
      </c>
      <c r="C385" s="80"/>
      <c r="D385" s="80">
        <v>1.0</v>
      </c>
      <c r="E385" s="80"/>
      <c r="F385" s="53"/>
      <c r="G385" s="53"/>
      <c r="H385" s="53"/>
      <c r="I385" s="125"/>
      <c r="J385" s="81"/>
      <c r="K385" s="81"/>
      <c r="L385" s="81"/>
      <c r="M385" s="81"/>
      <c r="N385" s="53"/>
      <c r="O385" s="53"/>
      <c r="P385" s="12"/>
    </row>
    <row r="386">
      <c r="A386" s="125" t="s">
        <v>1193</v>
      </c>
      <c r="B386" s="80">
        <v>1.0</v>
      </c>
      <c r="C386" s="80"/>
      <c r="D386" s="80">
        <v>2.0</v>
      </c>
      <c r="E386" s="80"/>
      <c r="F386" s="53"/>
      <c r="G386" s="53"/>
      <c r="H386" s="75"/>
      <c r="I386" s="125"/>
      <c r="J386" s="81"/>
      <c r="K386" s="80"/>
      <c r="L386" s="80"/>
      <c r="M386" s="80"/>
      <c r="N386" s="53"/>
      <c r="O386" s="53"/>
      <c r="P386" s="126"/>
    </row>
    <row r="387">
      <c r="A387" s="125" t="s">
        <v>1194</v>
      </c>
      <c r="B387" s="80">
        <v>1.0</v>
      </c>
      <c r="C387" s="80"/>
      <c r="D387" s="80">
        <v>5.0</v>
      </c>
      <c r="E387" s="80"/>
      <c r="F387" s="53"/>
      <c r="G387" s="53"/>
      <c r="H387" s="53"/>
      <c r="I387" s="125"/>
      <c r="J387" s="81"/>
      <c r="K387" s="80"/>
      <c r="L387" s="80"/>
      <c r="M387" s="80"/>
      <c r="N387" s="53"/>
      <c r="O387" s="53"/>
      <c r="P387" s="126"/>
    </row>
    <row r="388">
      <c r="A388" s="125" t="s">
        <v>1195</v>
      </c>
      <c r="B388" s="80">
        <v>1.0</v>
      </c>
      <c r="C388" s="80"/>
      <c r="D388" s="80">
        <v>2.0</v>
      </c>
      <c r="E388" s="80"/>
      <c r="F388" s="53"/>
      <c r="G388" s="53"/>
      <c r="H388" s="53"/>
      <c r="I388" s="147"/>
      <c r="J388" s="81"/>
      <c r="K388" s="81"/>
      <c r="L388" s="81"/>
      <c r="M388" s="81"/>
      <c r="N388" s="53"/>
      <c r="O388" s="53"/>
      <c r="P388" s="12"/>
    </row>
    <row r="389">
      <c r="A389" s="122" t="s">
        <v>1196</v>
      </c>
      <c r="B389" s="80">
        <v>1.0</v>
      </c>
      <c r="C389" s="80"/>
      <c r="D389" s="80">
        <v>2.0</v>
      </c>
      <c r="E389" s="80"/>
      <c r="F389" s="53"/>
      <c r="G389" s="53"/>
      <c r="H389" s="53"/>
      <c r="I389" s="147"/>
      <c r="J389" s="81"/>
      <c r="K389" s="81"/>
      <c r="L389" s="81"/>
      <c r="M389" s="81"/>
      <c r="N389" s="53"/>
      <c r="O389" s="53"/>
      <c r="P389" s="12"/>
    </row>
    <row r="390">
      <c r="A390" s="129" t="s">
        <v>1197</v>
      </c>
      <c r="B390" s="80">
        <v>1.0</v>
      </c>
      <c r="C390" s="80"/>
      <c r="D390" s="80">
        <v>1.0</v>
      </c>
      <c r="E390" s="80"/>
      <c r="F390" s="53"/>
      <c r="G390" s="53"/>
      <c r="H390" s="53"/>
      <c r="I390" s="125"/>
      <c r="J390" s="81"/>
      <c r="K390" s="81"/>
      <c r="L390" s="81"/>
      <c r="M390" s="81"/>
      <c r="N390" s="53"/>
      <c r="O390" s="53"/>
      <c r="P390" s="12"/>
    </row>
    <row r="391">
      <c r="A391" s="129" t="s">
        <v>1198</v>
      </c>
      <c r="B391" s="80">
        <v>1.0</v>
      </c>
      <c r="C391" s="80"/>
      <c r="D391" s="80">
        <v>4.0</v>
      </c>
      <c r="E391" s="80"/>
      <c r="F391" s="53"/>
      <c r="G391" s="53"/>
      <c r="H391" s="75"/>
      <c r="I391" s="125"/>
      <c r="J391" s="81"/>
      <c r="K391" s="81"/>
      <c r="L391" s="81"/>
      <c r="M391" s="81"/>
      <c r="N391" s="53"/>
      <c r="O391" s="53"/>
      <c r="P391" s="12"/>
      <c r="Q391" s="133"/>
    </row>
    <row r="392">
      <c r="A392" s="129" t="s">
        <v>342</v>
      </c>
      <c r="B392" s="80">
        <v>1.0</v>
      </c>
      <c r="C392" s="80"/>
      <c r="D392" s="80">
        <v>4.0</v>
      </c>
      <c r="E392" s="80"/>
      <c r="F392" s="53"/>
      <c r="G392" s="53"/>
      <c r="H392" s="75"/>
      <c r="I392" s="122"/>
      <c r="J392" s="81"/>
      <c r="K392" s="81"/>
      <c r="L392" s="53"/>
      <c r="M392" s="53"/>
      <c r="N392" s="53"/>
      <c r="O392" s="53"/>
      <c r="P392" s="12"/>
    </row>
    <row r="393">
      <c r="A393" s="129" t="s">
        <v>1199</v>
      </c>
      <c r="B393" s="80">
        <v>1.0</v>
      </c>
      <c r="C393" s="80"/>
      <c r="D393" s="80">
        <v>3.0</v>
      </c>
      <c r="E393" s="80"/>
      <c r="F393" s="53"/>
      <c r="G393" s="53"/>
      <c r="H393" s="53"/>
      <c r="I393" s="129"/>
      <c r="J393" s="81"/>
      <c r="K393" s="81"/>
      <c r="L393" s="81"/>
      <c r="M393" s="81"/>
      <c r="N393" s="53"/>
      <c r="O393" s="53"/>
      <c r="P393" s="12"/>
    </row>
    <row r="394">
      <c r="A394" s="129" t="s">
        <v>677</v>
      </c>
      <c r="B394" s="80">
        <v>1.0</v>
      </c>
      <c r="C394" s="80"/>
      <c r="D394" s="80">
        <v>2.0</v>
      </c>
      <c r="E394" s="80"/>
      <c r="F394" s="53"/>
      <c r="G394" s="53"/>
      <c r="H394" s="75"/>
      <c r="I394" s="111"/>
      <c r="J394" s="81"/>
      <c r="K394" s="75"/>
      <c r="L394" s="75"/>
      <c r="M394" s="75"/>
      <c r="N394" s="53"/>
      <c r="O394" s="53"/>
      <c r="P394" s="126"/>
    </row>
    <row r="395">
      <c r="A395" s="129" t="s">
        <v>346</v>
      </c>
      <c r="B395" s="80">
        <v>1.0</v>
      </c>
      <c r="C395" s="80"/>
      <c r="D395" s="80"/>
      <c r="E395" s="80"/>
      <c r="F395" s="53"/>
      <c r="G395" s="53"/>
      <c r="H395" s="53"/>
      <c r="I395" s="125"/>
      <c r="J395" s="81"/>
      <c r="K395" s="80"/>
      <c r="L395" s="80"/>
      <c r="M395" s="80"/>
      <c r="N395" s="53"/>
      <c r="O395" s="53"/>
      <c r="P395" s="126"/>
    </row>
    <row r="396">
      <c r="A396" s="129" t="s">
        <v>348</v>
      </c>
      <c r="B396" s="80">
        <v>1.0</v>
      </c>
      <c r="C396" s="80"/>
      <c r="D396" s="80"/>
      <c r="E396" s="80"/>
      <c r="F396" s="53"/>
      <c r="G396" s="53"/>
      <c r="H396" s="53"/>
      <c r="I396" s="111"/>
      <c r="J396" s="81"/>
      <c r="K396" s="80"/>
      <c r="L396" s="75"/>
      <c r="M396" s="75"/>
      <c r="N396" s="53"/>
      <c r="O396" s="53"/>
      <c r="P396" s="126"/>
    </row>
    <row r="397">
      <c r="A397" s="111"/>
      <c r="B397" s="53"/>
      <c r="C397" s="53"/>
      <c r="D397" s="53"/>
      <c r="E397" s="53"/>
      <c r="F397" s="53"/>
      <c r="G397" s="53"/>
      <c r="H397" s="53"/>
      <c r="I397" s="111"/>
      <c r="J397" s="53"/>
      <c r="K397" s="53"/>
      <c r="L397" s="53"/>
      <c r="M397" s="53"/>
      <c r="N397" s="53"/>
      <c r="O397" s="53"/>
    </row>
    <row r="398">
      <c r="A398" s="111"/>
      <c r="B398" s="53"/>
      <c r="C398" s="53"/>
      <c r="D398" s="53"/>
      <c r="E398" s="53"/>
      <c r="F398" s="53"/>
      <c r="G398" s="53"/>
      <c r="H398" s="53"/>
      <c r="I398" s="111"/>
      <c r="J398" s="53"/>
      <c r="K398" s="53"/>
      <c r="L398" s="53"/>
      <c r="M398" s="53"/>
      <c r="N398" s="53"/>
      <c r="O398" s="53"/>
    </row>
    <row r="399">
      <c r="A399" s="114" t="s">
        <v>79</v>
      </c>
      <c r="B399" s="59"/>
      <c r="C399" s="59"/>
      <c r="D399" s="59"/>
      <c r="E399" s="59"/>
      <c r="F399" s="59"/>
      <c r="G399" s="59"/>
      <c r="H399" s="59"/>
      <c r="I399" s="107"/>
      <c r="J399" s="59"/>
      <c r="K399" s="59"/>
      <c r="L399" s="59"/>
      <c r="M399" s="59"/>
      <c r="N399" s="59"/>
      <c r="O399" s="59"/>
    </row>
    <row r="400">
      <c r="A400" s="111" t="s">
        <v>351</v>
      </c>
      <c r="B400" s="53"/>
      <c r="C400" s="53"/>
      <c r="D400" s="53"/>
      <c r="E400" s="53"/>
      <c r="F400" s="80">
        <v>1.0</v>
      </c>
      <c r="G400" s="80"/>
      <c r="H400" s="53"/>
      <c r="I400" s="4"/>
      <c r="J400" s="53"/>
      <c r="K400" s="53"/>
      <c r="L400" s="53"/>
      <c r="M400" s="53"/>
      <c r="N400" s="80"/>
      <c r="O400" s="80"/>
      <c r="P400" s="12"/>
    </row>
    <row r="401">
      <c r="A401" s="111" t="s">
        <v>352</v>
      </c>
      <c r="B401" s="53"/>
      <c r="C401" s="53"/>
      <c r="D401" s="53"/>
      <c r="E401" s="53"/>
      <c r="F401" s="80">
        <v>1.0</v>
      </c>
      <c r="G401" s="80"/>
      <c r="H401" s="53"/>
      <c r="I401" s="4"/>
      <c r="J401" s="53"/>
      <c r="K401" s="53"/>
      <c r="L401" s="53"/>
      <c r="M401" s="53"/>
      <c r="N401" s="80"/>
      <c r="O401" s="80"/>
      <c r="P401" s="12"/>
    </row>
    <row r="402">
      <c r="A402" s="111" t="s">
        <v>353</v>
      </c>
      <c r="B402" s="53"/>
      <c r="C402" s="53"/>
      <c r="D402" s="53"/>
      <c r="E402" s="53"/>
      <c r="F402" s="80">
        <v>1.0</v>
      </c>
      <c r="G402" s="80"/>
      <c r="H402" s="53"/>
      <c r="I402" s="4"/>
      <c r="J402" s="53"/>
      <c r="K402" s="53"/>
      <c r="L402" s="53"/>
      <c r="M402" s="53"/>
      <c r="N402" s="80"/>
      <c r="O402" s="80"/>
      <c r="P402" s="12"/>
    </row>
    <row r="403">
      <c r="A403" s="111" t="s">
        <v>354</v>
      </c>
      <c r="B403" s="53"/>
      <c r="C403" s="53"/>
      <c r="D403" s="53"/>
      <c r="E403" s="53"/>
      <c r="F403" s="80">
        <v>1.0</v>
      </c>
      <c r="G403" s="80"/>
      <c r="H403" s="53"/>
      <c r="I403" s="4"/>
      <c r="J403" s="53"/>
      <c r="K403" s="53"/>
      <c r="L403" s="53"/>
      <c r="M403" s="53"/>
      <c r="N403" s="80"/>
      <c r="O403" s="80"/>
      <c r="P403" s="12"/>
    </row>
    <row r="404">
      <c r="A404" s="111" t="s">
        <v>355</v>
      </c>
      <c r="B404" s="53"/>
      <c r="C404" s="53"/>
      <c r="D404" s="53"/>
      <c r="E404" s="53"/>
      <c r="F404" s="80">
        <v>1.0</v>
      </c>
      <c r="G404" s="53"/>
      <c r="H404" s="53"/>
      <c r="I404" s="4"/>
      <c r="J404" s="53"/>
      <c r="K404" s="53"/>
      <c r="L404" s="53"/>
      <c r="M404" s="53"/>
      <c r="N404" s="80"/>
      <c r="O404" s="81"/>
      <c r="P404" s="12"/>
    </row>
    <row r="405">
      <c r="A405" s="111" t="s">
        <v>356</v>
      </c>
      <c r="B405" s="53"/>
      <c r="C405" s="53"/>
      <c r="D405" s="53"/>
      <c r="E405" s="53"/>
      <c r="F405" s="80">
        <v>1.0</v>
      </c>
      <c r="G405" s="75"/>
      <c r="H405" s="53"/>
      <c r="I405" s="148"/>
      <c r="J405" s="53"/>
      <c r="K405" s="53"/>
      <c r="L405" s="53"/>
      <c r="M405" s="53"/>
      <c r="N405" s="134"/>
      <c r="O405" s="81"/>
      <c r="P405" s="12"/>
    </row>
    <row r="406">
      <c r="A406" s="111"/>
      <c r="B406" s="53"/>
      <c r="C406" s="53"/>
      <c r="D406" s="53"/>
      <c r="E406" s="53"/>
      <c r="F406" s="80"/>
      <c r="G406" s="75"/>
      <c r="H406" s="53"/>
      <c r="I406" s="4"/>
      <c r="J406" s="53"/>
      <c r="K406" s="53"/>
      <c r="L406" s="53"/>
      <c r="M406" s="53"/>
      <c r="N406" s="80"/>
      <c r="O406" s="80"/>
      <c r="P406" s="12"/>
    </row>
    <row r="407">
      <c r="A407" s="111" t="s">
        <v>357</v>
      </c>
      <c r="B407" s="53"/>
      <c r="C407" s="53"/>
      <c r="D407" s="53"/>
      <c r="E407" s="53"/>
      <c r="F407" s="80">
        <v>1.0</v>
      </c>
      <c r="G407" s="80"/>
      <c r="H407" s="53"/>
      <c r="I407" s="4"/>
      <c r="J407" s="53"/>
      <c r="K407" s="53"/>
      <c r="L407" s="53"/>
      <c r="M407" s="53"/>
      <c r="N407" s="80"/>
      <c r="O407" s="80"/>
      <c r="P407" s="12"/>
    </row>
    <row r="408">
      <c r="A408" s="111" t="s">
        <v>358</v>
      </c>
      <c r="B408" s="53"/>
      <c r="C408" s="53"/>
      <c r="D408" s="53"/>
      <c r="E408" s="53"/>
      <c r="F408" s="80">
        <v>1.0</v>
      </c>
      <c r="G408" s="80"/>
      <c r="H408" s="53"/>
      <c r="I408" s="4"/>
      <c r="J408" s="53"/>
      <c r="K408" s="53"/>
      <c r="L408" s="53"/>
      <c r="M408" s="53"/>
      <c r="N408" s="80"/>
      <c r="O408" s="81"/>
      <c r="P408" s="12"/>
    </row>
    <row r="409">
      <c r="A409" s="111" t="s">
        <v>359</v>
      </c>
      <c r="B409" s="53"/>
      <c r="C409" s="53"/>
      <c r="D409" s="53"/>
      <c r="E409" s="53"/>
      <c r="F409" s="80">
        <v>1.0</v>
      </c>
      <c r="G409" s="80"/>
      <c r="H409" s="53"/>
      <c r="I409" s="3"/>
      <c r="J409" s="53"/>
      <c r="K409" s="53"/>
      <c r="L409" s="53"/>
      <c r="M409" s="53"/>
      <c r="N409" s="80"/>
      <c r="O409" s="75"/>
      <c r="P409" s="12"/>
    </row>
    <row r="410">
      <c r="A410" s="111" t="s">
        <v>360</v>
      </c>
      <c r="B410" s="53"/>
      <c r="C410" s="53"/>
      <c r="D410" s="53"/>
      <c r="E410" s="53"/>
      <c r="F410" s="80">
        <v>1.0</v>
      </c>
      <c r="G410" s="80"/>
      <c r="H410" s="53"/>
      <c r="I410" s="148"/>
      <c r="J410" s="53"/>
      <c r="K410" s="53"/>
      <c r="L410" s="53"/>
      <c r="M410" s="53"/>
      <c r="N410" s="134"/>
      <c r="O410" s="135"/>
      <c r="P410" s="12"/>
    </row>
    <row r="411">
      <c r="A411" s="111" t="s">
        <v>361</v>
      </c>
      <c r="B411" s="53"/>
      <c r="C411" s="53"/>
      <c r="D411" s="53"/>
      <c r="E411" s="53"/>
      <c r="F411" s="80">
        <v>1.0</v>
      </c>
      <c r="G411" s="80"/>
      <c r="H411" s="53"/>
      <c r="I411" s="53"/>
      <c r="J411" s="53"/>
      <c r="K411" s="53"/>
      <c r="L411" s="53"/>
      <c r="M411" s="53"/>
      <c r="N411" s="134"/>
      <c r="O411" s="135"/>
      <c r="P411" s="12"/>
    </row>
    <row r="412">
      <c r="A412" s="111"/>
      <c r="B412" s="53"/>
      <c r="C412" s="53"/>
      <c r="D412" s="53"/>
      <c r="E412" s="53"/>
      <c r="F412" s="80"/>
      <c r="G412" s="75"/>
      <c r="H412" s="53"/>
      <c r="I412" s="53"/>
      <c r="J412" s="53"/>
      <c r="K412" s="53"/>
      <c r="L412" s="53"/>
      <c r="M412" s="53"/>
      <c r="N412" s="134"/>
      <c r="O412" s="80"/>
      <c r="P412" s="12"/>
    </row>
    <row r="413">
      <c r="A413" s="120" t="s">
        <v>362</v>
      </c>
      <c r="B413" s="53"/>
      <c r="C413" s="53"/>
      <c r="D413" s="53"/>
      <c r="E413" s="53"/>
      <c r="F413" s="80">
        <v>1.0</v>
      </c>
      <c r="G413" s="81"/>
      <c r="H413" s="53"/>
      <c r="I413" s="111"/>
      <c r="J413" s="53"/>
      <c r="K413" s="53"/>
      <c r="L413" s="53"/>
      <c r="M413" s="53"/>
      <c r="N413" s="80"/>
      <c r="O413" s="81"/>
      <c r="P413" s="12"/>
    </row>
    <row r="414">
      <c r="A414" s="120" t="s">
        <v>363</v>
      </c>
      <c r="B414" s="53"/>
      <c r="C414" s="53"/>
      <c r="D414" s="53"/>
      <c r="E414" s="53"/>
      <c r="F414" s="80">
        <v>1.0</v>
      </c>
      <c r="G414" s="80"/>
      <c r="H414" s="53"/>
      <c r="I414" s="111"/>
      <c r="J414" s="53"/>
      <c r="K414" s="53"/>
      <c r="L414" s="53"/>
      <c r="M414" s="53"/>
      <c r="N414" s="80"/>
      <c r="O414" s="80"/>
      <c r="P414" s="12"/>
    </row>
    <row r="415">
      <c r="A415" s="111" t="s">
        <v>364</v>
      </c>
      <c r="B415" s="53"/>
      <c r="C415" s="53"/>
      <c r="D415" s="53"/>
      <c r="E415" s="53"/>
      <c r="F415" s="80">
        <v>1.0</v>
      </c>
      <c r="G415" s="80"/>
      <c r="H415" s="53"/>
      <c r="I415" s="53"/>
      <c r="J415" s="53"/>
      <c r="K415" s="53"/>
      <c r="L415" s="53"/>
      <c r="M415" s="53"/>
      <c r="N415" s="134"/>
      <c r="O415" s="81"/>
      <c r="P415" s="12"/>
    </row>
    <row r="416">
      <c r="A416" s="122" t="s">
        <v>365</v>
      </c>
      <c r="B416" s="53"/>
      <c r="C416" s="53"/>
      <c r="D416" s="53"/>
      <c r="E416" s="53"/>
      <c r="F416" s="80">
        <v>1.0</v>
      </c>
      <c r="G416" s="80"/>
      <c r="H416" s="53"/>
      <c r="I416" s="111"/>
      <c r="J416" s="53"/>
      <c r="K416" s="53"/>
      <c r="L416" s="53"/>
      <c r="M416" s="53"/>
      <c r="N416" s="80"/>
      <c r="O416" s="81"/>
      <c r="P416" s="12"/>
    </row>
    <row r="417">
      <c r="A417" s="111" t="s">
        <v>366</v>
      </c>
      <c r="B417" s="53"/>
      <c r="C417" s="53"/>
      <c r="D417" s="53"/>
      <c r="E417" s="53"/>
      <c r="F417" s="80">
        <v>1.0</v>
      </c>
      <c r="G417" s="80"/>
      <c r="H417" s="53"/>
      <c r="I417" s="53"/>
      <c r="J417" s="53"/>
      <c r="K417" s="53"/>
      <c r="L417" s="53"/>
      <c r="M417" s="53"/>
      <c r="N417" s="134"/>
      <c r="O417" s="81"/>
      <c r="P417" s="12"/>
    </row>
    <row r="418">
      <c r="A418" s="111" t="s">
        <v>367</v>
      </c>
      <c r="B418" s="53"/>
      <c r="C418" s="53"/>
      <c r="D418" s="53"/>
      <c r="E418" s="53"/>
      <c r="F418" s="80">
        <v>1.0</v>
      </c>
      <c r="G418" s="81"/>
      <c r="H418" s="53"/>
      <c r="I418" s="53"/>
      <c r="J418" s="53"/>
      <c r="K418" s="53"/>
      <c r="L418" s="53"/>
      <c r="M418" s="53"/>
      <c r="N418" s="134"/>
      <c r="O418" s="81"/>
      <c r="P418" s="12"/>
    </row>
    <row r="419">
      <c r="A419" s="111" t="s">
        <v>368</v>
      </c>
      <c r="B419" s="53"/>
      <c r="C419" s="53"/>
      <c r="D419" s="53"/>
      <c r="E419" s="53"/>
      <c r="F419" s="80">
        <v>1.0</v>
      </c>
      <c r="G419" s="80"/>
      <c r="H419" s="53"/>
      <c r="I419" s="111"/>
      <c r="J419" s="53"/>
      <c r="K419" s="53"/>
      <c r="L419" s="53"/>
      <c r="M419" s="53"/>
      <c r="N419" s="75"/>
      <c r="O419" s="75"/>
      <c r="P419" s="12"/>
    </row>
    <row r="420">
      <c r="A420" s="122" t="s">
        <v>369</v>
      </c>
      <c r="B420" s="53"/>
      <c r="C420" s="53"/>
      <c r="D420" s="53"/>
      <c r="E420" s="53"/>
      <c r="F420" s="80">
        <v>1.0</v>
      </c>
      <c r="G420" s="75"/>
      <c r="H420" s="53"/>
      <c r="I420" s="111"/>
      <c r="J420" s="53"/>
      <c r="K420" s="53"/>
      <c r="L420" s="53"/>
      <c r="M420" s="53"/>
      <c r="N420" s="53"/>
      <c r="O420" s="53"/>
      <c r="P420" s="12"/>
    </row>
    <row r="421">
      <c r="A421" s="111"/>
      <c r="B421" s="53"/>
      <c r="C421" s="53"/>
      <c r="D421" s="53"/>
      <c r="E421" s="53"/>
      <c r="F421" s="80"/>
      <c r="G421" s="75"/>
      <c r="H421" s="53"/>
      <c r="I421" s="111"/>
      <c r="J421" s="53"/>
      <c r="K421" s="53"/>
      <c r="L421" s="53"/>
      <c r="M421" s="53"/>
      <c r="N421" s="53"/>
      <c r="O421" s="53"/>
      <c r="P421" s="12"/>
    </row>
    <row r="422">
      <c r="A422" s="111" t="s">
        <v>370</v>
      </c>
      <c r="B422" s="53"/>
      <c r="C422" s="53"/>
      <c r="D422" s="53"/>
      <c r="E422" s="53"/>
      <c r="F422" s="80">
        <v>1.0</v>
      </c>
      <c r="G422" s="80"/>
      <c r="H422" s="53"/>
      <c r="I422" s="111"/>
      <c r="J422" s="53"/>
      <c r="K422" s="53"/>
      <c r="L422" s="53"/>
      <c r="M422" s="53"/>
      <c r="N422" s="75"/>
      <c r="O422" s="75"/>
      <c r="P422" s="12"/>
    </row>
    <row r="423">
      <c r="A423" s="111" t="s">
        <v>371</v>
      </c>
      <c r="B423" s="53"/>
      <c r="C423" s="53"/>
      <c r="D423" s="53"/>
      <c r="E423" s="53"/>
      <c r="F423" s="80">
        <v>1.0</v>
      </c>
      <c r="G423" s="80"/>
      <c r="H423" s="53"/>
      <c r="I423" s="111"/>
      <c r="J423" s="53"/>
      <c r="K423" s="53"/>
      <c r="L423" s="53"/>
      <c r="M423" s="53"/>
      <c r="N423" s="81"/>
      <c r="O423" s="53"/>
      <c r="P423" s="12"/>
    </row>
    <row r="424">
      <c r="A424" s="111" t="s">
        <v>372</v>
      </c>
      <c r="B424" s="53"/>
      <c r="C424" s="53"/>
      <c r="D424" s="53"/>
      <c r="E424" s="53"/>
      <c r="F424" s="80">
        <v>1.0</v>
      </c>
      <c r="G424" s="80"/>
      <c r="H424" s="53"/>
      <c r="I424" s="111"/>
      <c r="J424" s="53"/>
      <c r="K424" s="53"/>
      <c r="L424" s="53"/>
      <c r="M424" s="53"/>
      <c r="N424" s="53"/>
      <c r="O424" s="53"/>
      <c r="P424" s="12"/>
    </row>
    <row r="425">
      <c r="A425" s="111"/>
      <c r="B425" s="53"/>
      <c r="C425" s="53"/>
      <c r="D425" s="53"/>
      <c r="E425" s="53"/>
      <c r="F425" s="80"/>
      <c r="G425" s="75"/>
      <c r="H425" s="53"/>
      <c r="I425" s="111"/>
      <c r="J425" s="53"/>
      <c r="K425" s="53"/>
      <c r="L425" s="53"/>
      <c r="M425" s="53"/>
      <c r="N425" s="80"/>
      <c r="O425" s="75"/>
      <c r="P425" s="12"/>
    </row>
    <row r="426">
      <c r="A426" s="120" t="s">
        <v>373</v>
      </c>
      <c r="B426" s="53"/>
      <c r="C426" s="53"/>
      <c r="D426" s="53"/>
      <c r="E426" s="53"/>
      <c r="F426" s="80">
        <v>1.0</v>
      </c>
      <c r="G426" s="75"/>
      <c r="H426" s="53"/>
      <c r="I426" s="111"/>
      <c r="J426" s="53"/>
      <c r="K426" s="53"/>
      <c r="L426" s="53"/>
      <c r="M426" s="53"/>
      <c r="N426" s="80"/>
      <c r="O426" s="75"/>
      <c r="P426" s="12"/>
    </row>
    <row r="427">
      <c r="A427" s="120" t="s">
        <v>374</v>
      </c>
      <c r="B427" s="53"/>
      <c r="C427" s="53"/>
      <c r="D427" s="53"/>
      <c r="E427" s="53"/>
      <c r="F427" s="136">
        <v>1.0</v>
      </c>
      <c r="G427" s="53"/>
      <c r="H427" s="53"/>
      <c r="I427" s="111"/>
      <c r="J427" s="53"/>
      <c r="K427" s="53"/>
      <c r="L427" s="53"/>
      <c r="M427" s="53"/>
      <c r="N427" s="80"/>
      <c r="O427" s="75"/>
    </row>
    <row r="428">
      <c r="A428" s="111"/>
      <c r="B428" s="53"/>
      <c r="C428" s="53"/>
      <c r="D428" s="53"/>
      <c r="E428" s="53"/>
      <c r="F428" s="53"/>
      <c r="G428" s="53"/>
      <c r="H428" s="53"/>
      <c r="I428" s="111"/>
      <c r="J428" s="53"/>
      <c r="K428" s="53"/>
      <c r="L428" s="53"/>
      <c r="M428" s="53"/>
      <c r="N428" s="80"/>
      <c r="O428" s="75"/>
    </row>
    <row r="429">
      <c r="A429" s="111"/>
      <c r="B429" s="53"/>
      <c r="C429" s="53"/>
      <c r="D429" s="53"/>
      <c r="E429" s="53"/>
      <c r="F429" s="53"/>
      <c r="G429" s="53"/>
      <c r="H429" s="53"/>
      <c r="I429" s="111"/>
      <c r="J429" s="53"/>
      <c r="K429" s="53"/>
      <c r="L429" s="53"/>
      <c r="M429" s="53"/>
      <c r="N429" s="80"/>
      <c r="O429" s="75"/>
    </row>
    <row r="430">
      <c r="A430" s="101"/>
      <c r="B430" s="101"/>
      <c r="C430" s="101"/>
      <c r="D430" s="101"/>
      <c r="E430" s="101"/>
      <c r="F430" s="101"/>
      <c r="G430" s="101"/>
      <c r="H430" s="101"/>
      <c r="I430" s="101"/>
      <c r="J430" s="101"/>
      <c r="K430" s="101"/>
      <c r="L430" s="101"/>
      <c r="M430" s="101"/>
      <c r="N430" s="101"/>
      <c r="O430" s="101"/>
      <c r="P430" s="131"/>
    </row>
    <row r="431">
      <c r="A431" s="101" t="s">
        <v>102</v>
      </c>
      <c r="B431" s="101" t="s">
        <v>102</v>
      </c>
      <c r="C431" s="101" t="s">
        <v>102</v>
      </c>
      <c r="D431" s="101" t="s">
        <v>102</v>
      </c>
      <c r="E431" s="101" t="s">
        <v>102</v>
      </c>
      <c r="F431" s="101" t="s">
        <v>102</v>
      </c>
      <c r="G431" s="101" t="s">
        <v>102</v>
      </c>
      <c r="H431" s="101" t="s">
        <v>102</v>
      </c>
      <c r="I431" s="101" t="s">
        <v>102</v>
      </c>
      <c r="J431" s="101" t="s">
        <v>102</v>
      </c>
      <c r="K431" s="101" t="s">
        <v>102</v>
      </c>
      <c r="L431" s="101" t="s">
        <v>102</v>
      </c>
      <c r="M431" s="101" t="s">
        <v>102</v>
      </c>
      <c r="N431" s="101" t="s">
        <v>102</v>
      </c>
      <c r="O431" s="101" t="s">
        <v>102</v>
      </c>
      <c r="P431" s="131" t="s">
        <v>102</v>
      </c>
    </row>
    <row r="432">
      <c r="A432" s="102"/>
      <c r="B432" s="3"/>
      <c r="C432" s="3"/>
      <c r="D432" s="3"/>
      <c r="E432" s="3"/>
      <c r="F432" s="3"/>
      <c r="G432" s="3"/>
      <c r="H432" s="3"/>
      <c r="I432" s="102"/>
      <c r="J432" s="3"/>
      <c r="K432" s="3"/>
      <c r="L432" s="3"/>
      <c r="M432" s="3"/>
      <c r="N432" s="3"/>
      <c r="O432" s="3"/>
    </row>
    <row r="433">
      <c r="A433" s="102"/>
      <c r="B433" s="3"/>
      <c r="C433" s="3"/>
      <c r="D433" s="3"/>
      <c r="E433" s="3"/>
      <c r="F433" s="3"/>
      <c r="G433" s="3"/>
      <c r="H433" s="3"/>
      <c r="I433" s="102"/>
      <c r="J433" s="3"/>
      <c r="K433" s="3"/>
      <c r="L433" s="3"/>
      <c r="M433" s="3"/>
      <c r="N433" s="3"/>
      <c r="O433" s="3"/>
    </row>
    <row r="434">
      <c r="A434" s="103" t="s">
        <v>375</v>
      </c>
      <c r="B434" s="59" t="s">
        <v>38</v>
      </c>
      <c r="C434" s="59" t="s">
        <v>39</v>
      </c>
      <c r="D434" s="115" t="s">
        <v>40</v>
      </c>
      <c r="E434" s="59" t="s">
        <v>41</v>
      </c>
      <c r="F434" s="59" t="s">
        <v>42</v>
      </c>
      <c r="G434" s="59" t="s">
        <v>43</v>
      </c>
      <c r="H434" s="116" t="s">
        <v>44</v>
      </c>
      <c r="I434" s="107"/>
      <c r="J434" s="59" t="s">
        <v>38</v>
      </c>
      <c r="K434" s="59" t="s">
        <v>39</v>
      </c>
      <c r="L434" s="59" t="s">
        <v>40</v>
      </c>
      <c r="M434" s="59" t="s">
        <v>41</v>
      </c>
      <c r="N434" s="59" t="s">
        <v>42</v>
      </c>
      <c r="O434" s="59" t="s">
        <v>43</v>
      </c>
    </row>
    <row r="435">
      <c r="A435" s="106" t="s">
        <v>27</v>
      </c>
      <c r="B435" s="50">
        <f t="shared" ref="B435:G435" si="19">sumUpToRowWithEnd(B446:B1058)</f>
        <v>18</v>
      </c>
      <c r="C435" s="50">
        <f t="shared" si="19"/>
        <v>0</v>
      </c>
      <c r="D435" s="50">
        <f t="shared" si="19"/>
        <v>19</v>
      </c>
      <c r="E435" s="50">
        <f t="shared" si="19"/>
        <v>0</v>
      </c>
      <c r="F435" s="50">
        <f t="shared" si="19"/>
        <v>21</v>
      </c>
      <c r="G435" s="50">
        <f t="shared" si="19"/>
        <v>0</v>
      </c>
      <c r="H435" s="59"/>
      <c r="I435" s="107"/>
      <c r="J435" s="50">
        <f t="shared" ref="J435:O435" si="20">sumUpToRowWithEnd(J446:J1058)</f>
        <v>0</v>
      </c>
      <c r="K435" s="50">
        <f t="shared" si="20"/>
        <v>0</v>
      </c>
      <c r="L435" s="50">
        <f t="shared" si="20"/>
        <v>0</v>
      </c>
      <c r="M435" s="50">
        <f t="shared" si="20"/>
        <v>0</v>
      </c>
      <c r="N435" s="50">
        <f t="shared" si="20"/>
        <v>0</v>
      </c>
      <c r="O435" s="50">
        <f t="shared" si="20"/>
        <v>0</v>
      </c>
      <c r="P435" s="74"/>
    </row>
    <row r="436">
      <c r="A436" s="108" t="s">
        <v>28</v>
      </c>
      <c r="B436" s="109" t="str">
        <f>K435/J435</f>
        <v>#DIV/0!</v>
      </c>
      <c r="C436" s="110">
        <f>B437</f>
        <v>0</v>
      </c>
      <c r="D436" s="110" t="str">
        <f>B438</f>
        <v>#DIV/0!</v>
      </c>
      <c r="E436" s="53"/>
      <c r="F436" s="53"/>
      <c r="G436" s="53"/>
      <c r="H436" s="53"/>
      <c r="I436" s="111"/>
      <c r="J436" s="53"/>
      <c r="K436" s="53"/>
      <c r="L436" s="53"/>
      <c r="M436" s="53"/>
      <c r="N436" s="53"/>
      <c r="O436" s="53"/>
    </row>
    <row r="437">
      <c r="A437" s="108" t="s">
        <v>29</v>
      </c>
      <c r="B437" s="109">
        <f>C435/B435</f>
        <v>0</v>
      </c>
      <c r="C437" s="53"/>
      <c r="D437" s="53"/>
      <c r="E437" s="53"/>
      <c r="F437" s="53"/>
      <c r="G437" s="53"/>
      <c r="H437" s="53"/>
      <c r="I437" s="111"/>
      <c r="J437" s="53"/>
      <c r="K437" s="53"/>
      <c r="L437" s="53"/>
      <c r="M437" s="53"/>
      <c r="N437" s="53"/>
      <c r="O437" s="53"/>
    </row>
    <row r="438">
      <c r="A438" s="108" t="s">
        <v>30</v>
      </c>
      <c r="B438" s="109" t="str">
        <f>2*B436*B437/(B436+B437)</f>
        <v>#DIV/0!</v>
      </c>
      <c r="C438" s="53"/>
      <c r="D438" s="53"/>
      <c r="E438" s="53"/>
      <c r="F438" s="53"/>
      <c r="G438" s="53"/>
      <c r="H438" s="53"/>
      <c r="I438" s="111"/>
      <c r="J438" s="53"/>
      <c r="K438" s="53"/>
      <c r="L438" s="53"/>
      <c r="M438" s="53"/>
      <c r="N438" s="53"/>
      <c r="O438" s="53"/>
    </row>
    <row r="439">
      <c r="A439" s="108" t="s">
        <v>31</v>
      </c>
      <c r="B439" s="109" t="str">
        <f>M435/L435</f>
        <v>#DIV/0!</v>
      </c>
      <c r="C439" s="110">
        <f>B440</f>
        <v>0</v>
      </c>
      <c r="D439" s="110" t="str">
        <f>B441</f>
        <v>#DIV/0!</v>
      </c>
      <c r="E439" s="53"/>
      <c r="F439" s="53"/>
      <c r="G439" s="53"/>
      <c r="H439" s="53"/>
      <c r="I439" s="111"/>
      <c r="J439" s="53"/>
      <c r="K439" s="53"/>
      <c r="L439" s="53"/>
      <c r="M439" s="53"/>
      <c r="N439" s="53"/>
      <c r="O439" s="53"/>
    </row>
    <row r="440">
      <c r="A440" s="108" t="s">
        <v>32</v>
      </c>
      <c r="B440" s="109">
        <f>E435/D435</f>
        <v>0</v>
      </c>
      <c r="C440" s="53"/>
      <c r="D440" s="53"/>
      <c r="E440" s="53"/>
      <c r="F440" s="53"/>
      <c r="G440" s="53"/>
      <c r="H440" s="53"/>
      <c r="I440" s="111"/>
      <c r="J440" s="53"/>
      <c r="K440" s="53"/>
      <c r="L440" s="53"/>
      <c r="M440" s="53"/>
      <c r="N440" s="53"/>
      <c r="O440" s="53"/>
    </row>
    <row r="441">
      <c r="A441" s="108" t="s">
        <v>33</v>
      </c>
      <c r="B441" s="109" t="str">
        <f>2*B439*B440/(B439+B440)</f>
        <v>#DIV/0!</v>
      </c>
      <c r="C441" s="53"/>
      <c r="D441" s="53"/>
      <c r="E441" s="53"/>
      <c r="F441" s="53"/>
      <c r="G441" s="53"/>
      <c r="H441" s="53"/>
      <c r="I441" s="111"/>
      <c r="J441" s="53"/>
      <c r="K441" s="53"/>
      <c r="L441" s="53"/>
      <c r="M441" s="53"/>
      <c r="N441" s="53"/>
      <c r="O441" s="53"/>
    </row>
    <row r="442">
      <c r="A442" s="108" t="s">
        <v>34</v>
      </c>
      <c r="B442" s="109" t="str">
        <f>O435/N435</f>
        <v>#DIV/0!</v>
      </c>
      <c r="C442" s="110">
        <f>B443</f>
        <v>0</v>
      </c>
      <c r="D442" s="110" t="str">
        <f>B444</f>
        <v>#DIV/0!</v>
      </c>
      <c r="E442" s="53"/>
      <c r="F442" s="53"/>
      <c r="G442" s="53"/>
      <c r="H442" s="53"/>
      <c r="I442" s="111"/>
      <c r="J442" s="53"/>
      <c r="K442" s="53"/>
      <c r="L442" s="53"/>
      <c r="M442" s="53"/>
      <c r="N442" s="53"/>
      <c r="O442" s="53"/>
    </row>
    <row r="443">
      <c r="A443" s="108" t="s">
        <v>35</v>
      </c>
      <c r="B443" s="109">
        <f>G435/F435</f>
        <v>0</v>
      </c>
      <c r="C443" s="53"/>
      <c r="D443" s="53"/>
      <c r="E443" s="53"/>
      <c r="F443" s="53"/>
      <c r="G443" s="53"/>
      <c r="H443" s="53"/>
      <c r="I443" s="111"/>
      <c r="J443" s="53"/>
      <c r="K443" s="53"/>
      <c r="L443" s="53"/>
      <c r="M443" s="53"/>
      <c r="N443" s="53"/>
      <c r="O443" s="53"/>
    </row>
    <row r="444">
      <c r="A444" s="112" t="s">
        <v>36</v>
      </c>
      <c r="B444" s="113" t="str">
        <f>2*B442*B443/(B442+B443)</f>
        <v>#DIV/0!</v>
      </c>
      <c r="C444" s="53"/>
      <c r="D444" s="53"/>
      <c r="E444" s="53"/>
      <c r="F444" s="53"/>
      <c r="G444" s="53"/>
      <c r="H444" s="53"/>
      <c r="I444" s="111"/>
      <c r="J444" s="53"/>
      <c r="K444" s="53"/>
      <c r="L444" s="53"/>
      <c r="M444" s="53"/>
      <c r="N444" s="53"/>
      <c r="O444" s="53"/>
    </row>
    <row r="445">
      <c r="A445" s="111"/>
      <c r="B445" s="53"/>
      <c r="C445" s="53"/>
      <c r="D445" s="53"/>
      <c r="E445" s="53"/>
      <c r="F445" s="53"/>
      <c r="G445" s="53"/>
      <c r="H445" s="53"/>
      <c r="I445" s="111"/>
      <c r="J445" s="53"/>
      <c r="K445" s="53"/>
      <c r="L445" s="53"/>
      <c r="M445" s="53"/>
      <c r="N445" s="53"/>
      <c r="O445" s="53"/>
    </row>
    <row r="446">
      <c r="A446" s="114" t="s">
        <v>37</v>
      </c>
      <c r="B446" s="59" t="s">
        <v>38</v>
      </c>
      <c r="C446" s="59" t="s">
        <v>39</v>
      </c>
      <c r="D446" s="115" t="s">
        <v>40</v>
      </c>
      <c r="E446" s="59" t="s">
        <v>41</v>
      </c>
      <c r="F446" s="59" t="s">
        <v>42</v>
      </c>
      <c r="G446" s="59" t="s">
        <v>43</v>
      </c>
      <c r="H446" s="116" t="s">
        <v>44</v>
      </c>
      <c r="I446" s="107"/>
      <c r="J446" s="59" t="s">
        <v>38</v>
      </c>
      <c r="K446" s="59" t="s">
        <v>39</v>
      </c>
      <c r="L446" s="59" t="s">
        <v>40</v>
      </c>
      <c r="M446" s="59" t="s">
        <v>41</v>
      </c>
      <c r="N446" s="59" t="s">
        <v>42</v>
      </c>
      <c r="O446" s="59" t="s">
        <v>43</v>
      </c>
      <c r="P446" s="117" t="s">
        <v>45</v>
      </c>
    </row>
    <row r="447">
      <c r="A447" s="111" t="s">
        <v>376</v>
      </c>
      <c r="B447" s="80">
        <v>1.0</v>
      </c>
      <c r="C447" s="80"/>
      <c r="D447" s="80">
        <v>2.0</v>
      </c>
      <c r="E447" s="80"/>
      <c r="F447" s="53"/>
      <c r="G447" s="53"/>
      <c r="H447" s="53"/>
      <c r="I447" s="111"/>
      <c r="J447" s="80"/>
      <c r="K447" s="80"/>
      <c r="L447" s="80"/>
      <c r="M447" s="80"/>
      <c r="N447" s="53"/>
      <c r="O447" s="53"/>
      <c r="P447" s="12"/>
    </row>
    <row r="448">
      <c r="A448" s="111" t="s">
        <v>693</v>
      </c>
      <c r="B448" s="80">
        <v>1.0</v>
      </c>
      <c r="C448" s="80"/>
      <c r="D448" s="80">
        <v>4.0</v>
      </c>
      <c r="E448" s="80"/>
      <c r="F448" s="53"/>
      <c r="G448" s="53"/>
      <c r="H448" s="53"/>
      <c r="I448" s="111"/>
      <c r="J448" s="80"/>
      <c r="K448" s="80"/>
      <c r="L448" s="80"/>
      <c r="M448" s="80"/>
      <c r="N448" s="53"/>
      <c r="O448" s="53"/>
      <c r="P448" s="12"/>
    </row>
    <row r="449">
      <c r="A449" s="111"/>
      <c r="B449" s="53"/>
      <c r="C449" s="53"/>
      <c r="D449" s="53"/>
      <c r="E449" s="53"/>
      <c r="F449" s="53"/>
      <c r="G449" s="53"/>
      <c r="H449" s="53"/>
      <c r="I449" s="111"/>
      <c r="J449" s="81"/>
      <c r="K449" s="81"/>
      <c r="L449" s="81"/>
      <c r="M449" s="81"/>
      <c r="N449" s="53"/>
      <c r="O449" s="53"/>
    </row>
    <row r="450">
      <c r="A450" s="111"/>
      <c r="B450" s="53"/>
      <c r="C450" s="53"/>
      <c r="D450" s="53"/>
      <c r="E450" s="53"/>
      <c r="F450" s="53"/>
      <c r="G450" s="53"/>
      <c r="H450" s="53"/>
      <c r="I450" s="111"/>
      <c r="J450" s="53"/>
      <c r="K450" s="53"/>
      <c r="L450" s="53"/>
      <c r="M450" s="53"/>
      <c r="N450" s="53"/>
      <c r="O450" s="53"/>
    </row>
    <row r="451">
      <c r="A451" s="114" t="s">
        <v>52</v>
      </c>
      <c r="B451" s="73"/>
      <c r="C451" s="73"/>
      <c r="D451" s="73"/>
      <c r="E451" s="73"/>
      <c r="F451" s="73"/>
      <c r="G451" s="73"/>
      <c r="H451" s="73"/>
      <c r="I451" s="114"/>
      <c r="J451" s="73"/>
      <c r="K451" s="73"/>
      <c r="L451" s="73"/>
      <c r="M451" s="73"/>
      <c r="N451" s="73"/>
      <c r="O451" s="73"/>
      <c r="P451" s="123"/>
    </row>
    <row r="452">
      <c r="A452" s="125" t="s">
        <v>382</v>
      </c>
      <c r="B452" s="80">
        <v>1.0</v>
      </c>
      <c r="C452" s="80"/>
      <c r="D452" s="134"/>
      <c r="E452" s="75"/>
      <c r="F452" s="53"/>
      <c r="G452" s="53"/>
      <c r="H452" s="53"/>
      <c r="I452" s="122"/>
      <c r="J452" s="80"/>
      <c r="K452" s="80"/>
      <c r="L452" s="75"/>
      <c r="M452" s="75"/>
      <c r="N452" s="53"/>
      <c r="O452" s="53"/>
      <c r="P452" s="137"/>
    </row>
    <row r="453">
      <c r="A453" s="125" t="s">
        <v>1200</v>
      </c>
      <c r="B453" s="80">
        <v>1.0</v>
      </c>
      <c r="C453" s="80"/>
      <c r="D453" s="80">
        <v>4.0</v>
      </c>
      <c r="E453" s="80"/>
      <c r="F453" s="53"/>
      <c r="G453" s="53"/>
      <c r="H453" s="75"/>
      <c r="I453" s="125"/>
      <c r="J453" s="81"/>
      <c r="K453" s="81"/>
      <c r="L453" s="81"/>
      <c r="M453" s="81"/>
      <c r="N453" s="53"/>
      <c r="O453" s="53"/>
      <c r="P453" s="138"/>
    </row>
    <row r="454">
      <c r="A454" s="111" t="s">
        <v>387</v>
      </c>
      <c r="B454" s="80">
        <v>1.0</v>
      </c>
      <c r="C454" s="80"/>
      <c r="D454" s="80"/>
      <c r="E454" s="75"/>
      <c r="F454" s="53"/>
      <c r="G454" s="53"/>
      <c r="H454" s="75"/>
      <c r="I454" s="125"/>
      <c r="J454" s="81"/>
      <c r="K454" s="81"/>
      <c r="L454" s="81"/>
      <c r="M454" s="81"/>
      <c r="N454" s="53"/>
      <c r="O454" s="53"/>
      <c r="P454" s="138"/>
    </row>
    <row r="455">
      <c r="A455" s="111"/>
      <c r="B455" s="75"/>
      <c r="C455" s="80"/>
      <c r="D455" s="80"/>
      <c r="E455" s="80"/>
      <c r="F455" s="53"/>
      <c r="G455" s="53"/>
      <c r="H455" s="53"/>
      <c r="I455" s="111"/>
      <c r="J455" s="81"/>
      <c r="K455" s="81"/>
      <c r="L455" s="81"/>
      <c r="M455" s="81"/>
      <c r="N455" s="53"/>
      <c r="O455" s="53"/>
      <c r="P455" s="138"/>
    </row>
    <row r="456">
      <c r="A456" s="111" t="s">
        <v>389</v>
      </c>
      <c r="B456" s="80">
        <v>1.0</v>
      </c>
      <c r="C456" s="75"/>
      <c r="D456" s="80"/>
      <c r="E456" s="80"/>
      <c r="F456" s="53"/>
      <c r="G456" s="53"/>
      <c r="H456" s="75"/>
      <c r="I456" s="111"/>
      <c r="J456" s="75"/>
      <c r="K456" s="75"/>
      <c r="L456" s="75"/>
      <c r="M456" s="75"/>
      <c r="N456" s="53"/>
      <c r="O456" s="53"/>
      <c r="P456" s="126"/>
    </row>
    <row r="457">
      <c r="A457" s="111" t="s">
        <v>391</v>
      </c>
      <c r="B457" s="80">
        <v>1.0</v>
      </c>
      <c r="C457" s="80"/>
      <c r="D457" s="80"/>
      <c r="E457" s="75"/>
      <c r="F457" s="53"/>
      <c r="G457" s="53"/>
      <c r="H457" s="53"/>
      <c r="I457" s="125"/>
      <c r="J457" s="80"/>
      <c r="K457" s="80"/>
      <c r="L457" s="80"/>
      <c r="M457" s="80"/>
      <c r="N457" s="53"/>
      <c r="O457" s="53"/>
      <c r="P457" s="126"/>
    </row>
    <row r="458">
      <c r="A458" s="122" t="s">
        <v>1201</v>
      </c>
      <c r="B458" s="80">
        <v>1.0</v>
      </c>
      <c r="C458" s="80"/>
      <c r="D458" s="80">
        <v>3.0</v>
      </c>
      <c r="E458" s="80"/>
      <c r="F458" s="53"/>
      <c r="G458" s="53"/>
      <c r="H458" s="53"/>
      <c r="I458" s="125"/>
      <c r="J458" s="81"/>
      <c r="K458" s="81"/>
      <c r="L458" s="81"/>
      <c r="M458" s="81"/>
      <c r="N458" s="53"/>
      <c r="O458" s="53"/>
      <c r="P458" s="138"/>
    </row>
    <row r="459">
      <c r="A459" s="122" t="s">
        <v>1202</v>
      </c>
      <c r="B459" s="80">
        <v>1.0</v>
      </c>
      <c r="C459" s="80"/>
      <c r="D459" s="80">
        <v>1.0</v>
      </c>
      <c r="E459" s="80"/>
      <c r="F459" s="53"/>
      <c r="G459" s="53"/>
      <c r="H459" s="53"/>
      <c r="I459" s="125"/>
      <c r="J459" s="81"/>
      <c r="K459" s="81"/>
      <c r="L459" s="81"/>
      <c r="M459" s="81"/>
      <c r="N459" s="53"/>
      <c r="O459" s="53"/>
      <c r="P459" s="12"/>
    </row>
    <row r="460">
      <c r="A460" s="111" t="s">
        <v>397</v>
      </c>
      <c r="B460" s="80">
        <v>1.0</v>
      </c>
      <c r="C460" s="80"/>
      <c r="D460" s="80"/>
      <c r="E460" s="75"/>
      <c r="F460" s="53"/>
      <c r="G460" s="53"/>
      <c r="H460" s="53"/>
      <c r="I460" s="111"/>
      <c r="J460" s="53"/>
      <c r="K460" s="53"/>
      <c r="L460" s="53"/>
      <c r="M460" s="53"/>
      <c r="N460" s="53"/>
      <c r="O460" s="53"/>
      <c r="P460" s="12"/>
    </row>
    <row r="461">
      <c r="A461" s="111" t="s">
        <v>398</v>
      </c>
      <c r="B461" s="80">
        <v>1.0</v>
      </c>
      <c r="C461" s="80"/>
      <c r="D461" s="80"/>
      <c r="E461" s="75"/>
      <c r="F461" s="53"/>
      <c r="G461" s="53"/>
      <c r="H461" s="75"/>
      <c r="I461" s="111"/>
      <c r="J461" s="53"/>
      <c r="K461" s="53"/>
      <c r="L461" s="53"/>
      <c r="M461" s="53"/>
      <c r="N461" s="53"/>
      <c r="O461" s="53"/>
      <c r="P461" s="12"/>
    </row>
    <row r="462">
      <c r="A462" s="111" t="s">
        <v>399</v>
      </c>
      <c r="B462" s="80">
        <v>1.0</v>
      </c>
      <c r="C462" s="80"/>
      <c r="D462" s="80"/>
      <c r="E462" s="75"/>
      <c r="F462" s="53"/>
      <c r="G462" s="53"/>
      <c r="H462" s="75"/>
      <c r="I462" s="111"/>
      <c r="J462" s="53"/>
      <c r="K462" s="53"/>
      <c r="L462" s="53"/>
      <c r="M462" s="53"/>
      <c r="N462" s="53"/>
      <c r="O462" s="53"/>
      <c r="P462" s="12"/>
    </row>
    <row r="463">
      <c r="A463" s="111" t="s">
        <v>400</v>
      </c>
      <c r="B463" s="80">
        <v>1.0</v>
      </c>
      <c r="C463" s="80"/>
      <c r="D463" s="80"/>
      <c r="E463" s="80"/>
      <c r="F463" s="53"/>
      <c r="G463" s="53"/>
      <c r="H463" s="53"/>
      <c r="I463" s="125"/>
      <c r="J463" s="81"/>
      <c r="K463" s="81"/>
      <c r="L463" s="81"/>
      <c r="M463" s="81"/>
      <c r="N463" s="53"/>
      <c r="O463" s="53"/>
      <c r="P463" s="12"/>
    </row>
    <row r="464">
      <c r="A464" s="111" t="s">
        <v>401</v>
      </c>
      <c r="B464" s="80">
        <v>1.0</v>
      </c>
      <c r="C464" s="80"/>
      <c r="D464" s="80"/>
      <c r="E464" s="75"/>
      <c r="F464" s="53"/>
      <c r="G464" s="53"/>
      <c r="H464" s="75"/>
      <c r="I464" s="111"/>
      <c r="J464" s="75"/>
      <c r="K464" s="75"/>
      <c r="L464" s="75"/>
      <c r="M464" s="75"/>
      <c r="N464" s="53"/>
      <c r="O464" s="53"/>
      <c r="P464" s="126"/>
    </row>
    <row r="465">
      <c r="A465" s="111" t="s">
        <v>1203</v>
      </c>
      <c r="B465" s="80">
        <v>1.0</v>
      </c>
      <c r="C465" s="80"/>
      <c r="D465" s="80"/>
      <c r="E465" s="75"/>
      <c r="F465" s="53"/>
      <c r="G465" s="53"/>
      <c r="H465" s="53"/>
      <c r="I465" s="111"/>
      <c r="J465" s="75"/>
      <c r="K465" s="75"/>
      <c r="L465" s="75"/>
      <c r="M465" s="75"/>
      <c r="N465" s="53"/>
      <c r="O465" s="53"/>
      <c r="P465" s="126"/>
    </row>
    <row r="466">
      <c r="A466" s="125" t="s">
        <v>1204</v>
      </c>
      <c r="B466" s="80">
        <v>1.0</v>
      </c>
      <c r="C466" s="80"/>
      <c r="D466" s="80">
        <v>2.0</v>
      </c>
      <c r="E466" s="80"/>
      <c r="F466" s="53"/>
      <c r="G466" s="53"/>
      <c r="H466" s="53"/>
      <c r="I466" s="111"/>
      <c r="J466" s="80"/>
      <c r="K466" s="80"/>
      <c r="L466" s="80"/>
      <c r="M466" s="80"/>
      <c r="N466" s="53"/>
      <c r="O466" s="53"/>
      <c r="P466" s="126"/>
    </row>
    <row r="467">
      <c r="A467" s="111" t="s">
        <v>405</v>
      </c>
      <c r="B467" s="80">
        <v>1.0</v>
      </c>
      <c r="C467" s="80"/>
      <c r="D467" s="80"/>
      <c r="E467" s="75"/>
      <c r="F467" s="53"/>
      <c r="G467" s="53"/>
      <c r="H467" s="53"/>
      <c r="I467" s="125"/>
      <c r="J467" s="75"/>
      <c r="K467" s="75"/>
      <c r="L467" s="75"/>
      <c r="M467" s="75"/>
      <c r="N467" s="53"/>
      <c r="O467" s="53"/>
      <c r="P467" s="126"/>
    </row>
    <row r="468">
      <c r="A468" s="125" t="s">
        <v>1205</v>
      </c>
      <c r="B468" s="80">
        <v>1.0</v>
      </c>
      <c r="C468" s="81"/>
      <c r="D468" s="81">
        <v>3.0</v>
      </c>
      <c r="E468" s="81"/>
      <c r="F468" s="53"/>
      <c r="G468" s="53"/>
      <c r="H468" s="53"/>
      <c r="I468" s="125"/>
      <c r="J468" s="81"/>
      <c r="K468" s="81"/>
      <c r="L468" s="81"/>
      <c r="M468" s="81"/>
      <c r="N468" s="53"/>
      <c r="O468" s="53"/>
    </row>
    <row r="469">
      <c r="A469" s="111"/>
      <c r="B469" s="80"/>
      <c r="C469" s="81"/>
      <c r="D469" s="81"/>
      <c r="E469" s="53"/>
      <c r="F469" s="53"/>
      <c r="G469" s="53"/>
      <c r="H469" s="53"/>
      <c r="I469" s="111"/>
      <c r="J469" s="81"/>
      <c r="K469" s="81"/>
      <c r="L469" s="53"/>
      <c r="M469" s="53"/>
      <c r="N469" s="53"/>
      <c r="O469" s="53"/>
    </row>
    <row r="470">
      <c r="A470" s="111"/>
      <c r="B470" s="53"/>
      <c r="C470" s="53"/>
      <c r="D470" s="53"/>
      <c r="E470" s="53"/>
      <c r="F470" s="53"/>
      <c r="G470" s="53"/>
      <c r="H470" s="53"/>
      <c r="I470" s="111"/>
      <c r="J470" s="53"/>
      <c r="K470" s="53"/>
      <c r="L470" s="53"/>
      <c r="M470" s="53"/>
      <c r="N470" s="53"/>
      <c r="O470" s="53"/>
    </row>
    <row r="471">
      <c r="A471" s="114" t="s">
        <v>79</v>
      </c>
      <c r="B471" s="59"/>
      <c r="C471" s="59"/>
      <c r="D471" s="59"/>
      <c r="E471" s="59"/>
      <c r="F471" s="59"/>
      <c r="G471" s="59"/>
      <c r="H471" s="59"/>
      <c r="I471" s="107"/>
      <c r="J471" s="59"/>
      <c r="K471" s="59"/>
      <c r="L471" s="59"/>
      <c r="M471" s="59"/>
      <c r="N471" s="59"/>
      <c r="O471" s="59"/>
    </row>
    <row r="472">
      <c r="A472" s="111" t="s">
        <v>411</v>
      </c>
      <c r="B472" s="53"/>
      <c r="C472" s="53"/>
      <c r="D472" s="53"/>
      <c r="E472" s="53"/>
      <c r="F472" s="80">
        <v>1.0</v>
      </c>
      <c r="G472" s="80"/>
      <c r="H472" s="53"/>
      <c r="I472" s="155"/>
      <c r="J472" s="53"/>
      <c r="K472" s="53"/>
      <c r="L472" s="53"/>
      <c r="M472" s="53"/>
      <c r="N472" s="80"/>
      <c r="O472" s="80"/>
      <c r="P472" s="12"/>
    </row>
    <row r="473">
      <c r="A473" s="111" t="s">
        <v>412</v>
      </c>
      <c r="B473" s="53"/>
      <c r="C473" s="53"/>
      <c r="D473" s="53"/>
      <c r="E473" s="53"/>
      <c r="F473" s="80">
        <v>1.0</v>
      </c>
      <c r="G473" s="80"/>
      <c r="H473" s="53"/>
      <c r="I473" s="155"/>
      <c r="J473" s="53"/>
      <c r="K473" s="53"/>
      <c r="L473" s="53"/>
      <c r="M473" s="53"/>
      <c r="N473" s="80"/>
      <c r="O473" s="80"/>
      <c r="P473" s="12"/>
    </row>
    <row r="474">
      <c r="A474" s="111" t="s">
        <v>413</v>
      </c>
      <c r="B474" s="53"/>
      <c r="C474" s="53"/>
      <c r="D474" s="53"/>
      <c r="E474" s="53"/>
      <c r="F474" s="80">
        <v>1.0</v>
      </c>
      <c r="G474" s="81"/>
      <c r="H474" s="53"/>
      <c r="I474" s="155"/>
      <c r="J474" s="53"/>
      <c r="K474" s="53"/>
      <c r="L474" s="53"/>
      <c r="M474" s="53"/>
      <c r="N474" s="80"/>
      <c r="O474" s="81"/>
      <c r="P474" s="12"/>
    </row>
    <row r="475">
      <c r="A475" s="111" t="s">
        <v>414</v>
      </c>
      <c r="B475" s="53"/>
      <c r="C475" s="53"/>
      <c r="D475" s="53"/>
      <c r="E475" s="53"/>
      <c r="F475" s="80">
        <v>1.0</v>
      </c>
      <c r="G475" s="80"/>
      <c r="H475" s="53"/>
      <c r="I475" s="155"/>
      <c r="J475" s="53"/>
      <c r="K475" s="53"/>
      <c r="L475" s="53"/>
      <c r="M475" s="53"/>
      <c r="N475" s="80"/>
      <c r="O475" s="81"/>
      <c r="P475" s="12"/>
    </row>
    <row r="476">
      <c r="A476" s="111" t="s">
        <v>415</v>
      </c>
      <c r="B476" s="53"/>
      <c r="C476" s="53"/>
      <c r="D476" s="53"/>
      <c r="E476" s="53"/>
      <c r="F476" s="80">
        <v>1.0</v>
      </c>
      <c r="G476" s="80"/>
      <c r="H476" s="53"/>
      <c r="I476" s="155"/>
      <c r="J476" s="53"/>
      <c r="K476" s="53"/>
      <c r="L476" s="53"/>
      <c r="M476" s="53"/>
      <c r="N476" s="80"/>
      <c r="O476" s="80"/>
      <c r="P476" s="12"/>
    </row>
    <row r="477">
      <c r="A477" s="111" t="s">
        <v>416</v>
      </c>
      <c r="B477" s="53"/>
      <c r="C477" s="53"/>
      <c r="D477" s="53"/>
      <c r="E477" s="53"/>
      <c r="F477" s="80">
        <v>1.0</v>
      </c>
      <c r="G477" s="80"/>
      <c r="H477" s="53"/>
      <c r="I477" s="155"/>
      <c r="J477" s="53"/>
      <c r="K477" s="53"/>
      <c r="L477" s="53"/>
      <c r="M477" s="53"/>
      <c r="N477" s="80"/>
      <c r="O477" s="81"/>
      <c r="P477" s="12"/>
    </row>
    <row r="478">
      <c r="A478" s="111" t="s">
        <v>417</v>
      </c>
      <c r="B478" s="53"/>
      <c r="C478" s="53"/>
      <c r="D478" s="53"/>
      <c r="E478" s="53"/>
      <c r="F478" s="80">
        <v>1.0</v>
      </c>
      <c r="G478" s="80"/>
      <c r="H478" s="53"/>
      <c r="I478" s="111"/>
      <c r="J478" s="53"/>
      <c r="K478" s="53"/>
      <c r="L478" s="53"/>
      <c r="M478" s="53"/>
      <c r="N478" s="80"/>
      <c r="O478" s="81"/>
      <c r="P478" s="12"/>
    </row>
    <row r="479">
      <c r="A479" s="111"/>
      <c r="B479" s="53"/>
      <c r="C479" s="53"/>
      <c r="D479" s="53"/>
      <c r="E479" s="53"/>
      <c r="F479" s="80"/>
      <c r="G479" s="75"/>
      <c r="H479" s="53"/>
      <c r="I479" s="111"/>
      <c r="J479" s="53"/>
      <c r="K479" s="53"/>
      <c r="L479" s="53"/>
      <c r="M479" s="53"/>
      <c r="N479" s="80"/>
      <c r="O479" s="75"/>
      <c r="P479" s="12"/>
    </row>
    <row r="480">
      <c r="A480" s="111" t="s">
        <v>418</v>
      </c>
      <c r="B480" s="53"/>
      <c r="C480" s="53"/>
      <c r="D480" s="53"/>
      <c r="E480" s="53"/>
      <c r="F480" s="80">
        <v>1.0</v>
      </c>
      <c r="G480" s="75"/>
      <c r="H480" s="53"/>
      <c r="I480" s="111"/>
      <c r="J480" s="53"/>
      <c r="K480" s="53"/>
      <c r="L480" s="53"/>
      <c r="M480" s="53"/>
      <c r="N480" s="80"/>
      <c r="O480" s="81"/>
      <c r="P480" s="12"/>
    </row>
    <row r="481">
      <c r="A481" s="111" t="s">
        <v>419</v>
      </c>
      <c r="B481" s="53"/>
      <c r="C481" s="53"/>
      <c r="D481" s="53"/>
      <c r="E481" s="53"/>
      <c r="F481" s="80">
        <v>1.0</v>
      </c>
      <c r="G481" s="75"/>
      <c r="H481" s="53"/>
      <c r="I481" s="111"/>
      <c r="J481" s="53"/>
      <c r="K481" s="53"/>
      <c r="L481" s="53"/>
      <c r="M481" s="53"/>
      <c r="N481" s="80"/>
      <c r="O481" s="75"/>
      <c r="P481" s="12"/>
    </row>
    <row r="482">
      <c r="A482" s="111" t="s">
        <v>420</v>
      </c>
      <c r="B482" s="53"/>
      <c r="C482" s="53"/>
      <c r="D482" s="53"/>
      <c r="E482" s="53"/>
      <c r="F482" s="80">
        <v>1.0</v>
      </c>
      <c r="G482" s="53"/>
      <c r="H482" s="53"/>
      <c r="I482" s="111"/>
      <c r="J482" s="53"/>
      <c r="K482" s="53"/>
      <c r="L482" s="53"/>
      <c r="M482" s="53"/>
      <c r="N482" s="80"/>
      <c r="O482" s="53"/>
      <c r="P482" s="12"/>
    </row>
    <row r="483">
      <c r="A483" s="111" t="s">
        <v>421</v>
      </c>
      <c r="B483" s="53"/>
      <c r="C483" s="53"/>
      <c r="D483" s="53"/>
      <c r="E483" s="53"/>
      <c r="F483" s="80">
        <v>1.0</v>
      </c>
      <c r="G483" s="53"/>
      <c r="H483" s="53"/>
      <c r="I483" s="111"/>
      <c r="J483" s="53"/>
      <c r="K483" s="53"/>
      <c r="L483" s="53"/>
      <c r="M483" s="53"/>
      <c r="N483" s="80"/>
      <c r="O483" s="53"/>
      <c r="P483" s="12"/>
    </row>
    <row r="484">
      <c r="A484" s="111" t="s">
        <v>422</v>
      </c>
      <c r="B484" s="53"/>
      <c r="C484" s="53"/>
      <c r="D484" s="53"/>
      <c r="E484" s="53"/>
      <c r="F484" s="80">
        <v>1.0</v>
      </c>
      <c r="G484" s="53"/>
      <c r="H484" s="53"/>
      <c r="I484" s="111"/>
      <c r="J484" s="53"/>
      <c r="K484" s="53"/>
      <c r="L484" s="53"/>
      <c r="M484" s="53"/>
      <c r="N484" s="80"/>
      <c r="O484" s="53"/>
      <c r="P484" s="12"/>
    </row>
    <row r="485">
      <c r="A485" s="111" t="s">
        <v>423</v>
      </c>
      <c r="B485" s="53"/>
      <c r="C485" s="53"/>
      <c r="D485" s="53"/>
      <c r="E485" s="53"/>
      <c r="F485" s="80">
        <v>1.0</v>
      </c>
      <c r="G485" s="53"/>
      <c r="H485" s="53"/>
      <c r="I485" s="111"/>
      <c r="J485" s="53"/>
      <c r="K485" s="53"/>
      <c r="L485" s="53"/>
      <c r="M485" s="53"/>
      <c r="N485" s="80"/>
      <c r="O485" s="53"/>
      <c r="P485" s="12"/>
    </row>
    <row r="486">
      <c r="A486" s="111" t="s">
        <v>424</v>
      </c>
      <c r="B486" s="53"/>
      <c r="C486" s="53"/>
      <c r="D486" s="53"/>
      <c r="E486" s="53"/>
      <c r="F486" s="80">
        <v>1.0</v>
      </c>
      <c r="G486" s="53"/>
      <c r="H486" s="53"/>
      <c r="I486" s="111"/>
      <c r="J486" s="53"/>
      <c r="K486" s="53"/>
      <c r="L486" s="53"/>
      <c r="M486" s="53"/>
      <c r="N486" s="80"/>
      <c r="O486" s="53"/>
      <c r="P486" s="12"/>
    </row>
    <row r="487">
      <c r="A487" s="111" t="s">
        <v>425</v>
      </c>
      <c r="B487" s="53"/>
      <c r="C487" s="53"/>
      <c r="D487" s="53"/>
      <c r="E487" s="53"/>
      <c r="F487" s="80">
        <v>1.0</v>
      </c>
      <c r="G487" s="53"/>
      <c r="H487" s="53"/>
      <c r="I487" s="111"/>
      <c r="J487" s="53"/>
      <c r="K487" s="53"/>
      <c r="L487" s="53"/>
      <c r="M487" s="53"/>
      <c r="N487" s="80"/>
      <c r="O487" s="53"/>
      <c r="P487" s="12"/>
    </row>
    <row r="488">
      <c r="A488" s="111"/>
      <c r="B488" s="53"/>
      <c r="C488" s="53"/>
      <c r="D488" s="53"/>
      <c r="E488" s="53"/>
      <c r="F488" s="80"/>
      <c r="G488" s="75"/>
      <c r="H488" s="53"/>
      <c r="I488" s="111"/>
      <c r="J488" s="53"/>
      <c r="K488" s="53"/>
      <c r="L488" s="53"/>
      <c r="M488" s="53"/>
      <c r="N488" s="80"/>
      <c r="O488" s="75"/>
      <c r="P488" s="12"/>
    </row>
    <row r="489">
      <c r="A489" s="111" t="s">
        <v>426</v>
      </c>
      <c r="B489" s="53"/>
      <c r="C489" s="53"/>
      <c r="D489" s="53"/>
      <c r="E489" s="53"/>
      <c r="F489" s="80">
        <v>1.0</v>
      </c>
      <c r="G489" s="75"/>
      <c r="H489" s="53"/>
      <c r="I489" s="111"/>
      <c r="J489" s="53"/>
      <c r="K489" s="53"/>
      <c r="L489" s="53"/>
      <c r="M489" s="53"/>
      <c r="N489" s="80"/>
      <c r="O489" s="53"/>
      <c r="P489" s="12"/>
    </row>
    <row r="490">
      <c r="A490" s="111" t="s">
        <v>427</v>
      </c>
      <c r="B490" s="53"/>
      <c r="C490" s="53"/>
      <c r="D490" s="53"/>
      <c r="E490" s="53"/>
      <c r="F490" s="80">
        <v>1.0</v>
      </c>
      <c r="G490" s="80"/>
      <c r="H490" s="53"/>
      <c r="I490" s="111"/>
      <c r="J490" s="53"/>
      <c r="K490" s="53"/>
      <c r="L490" s="53"/>
      <c r="M490" s="53"/>
      <c r="N490" s="80"/>
      <c r="O490" s="81"/>
      <c r="P490" s="12"/>
    </row>
    <row r="491">
      <c r="A491" s="111" t="s">
        <v>428</v>
      </c>
      <c r="B491" s="53"/>
      <c r="C491" s="53"/>
      <c r="D491" s="53"/>
      <c r="E491" s="53"/>
      <c r="F491" s="80">
        <v>1.0</v>
      </c>
      <c r="G491" s="75"/>
      <c r="H491" s="53"/>
      <c r="I491" s="111"/>
      <c r="J491" s="53"/>
      <c r="K491" s="53"/>
      <c r="L491" s="53"/>
      <c r="M491" s="53"/>
      <c r="N491" s="80"/>
      <c r="O491" s="75"/>
      <c r="P491" s="12"/>
    </row>
    <row r="492">
      <c r="A492" s="111" t="s">
        <v>429</v>
      </c>
      <c r="B492" s="53"/>
      <c r="C492" s="53"/>
      <c r="D492" s="53"/>
      <c r="E492" s="53"/>
      <c r="F492" s="80">
        <v>1.0</v>
      </c>
      <c r="G492" s="81"/>
      <c r="H492" s="53"/>
      <c r="I492" s="111"/>
      <c r="J492" s="53"/>
      <c r="K492" s="53"/>
      <c r="L492" s="53"/>
      <c r="M492" s="53"/>
      <c r="N492" s="80"/>
      <c r="O492" s="80"/>
      <c r="P492" s="12"/>
    </row>
    <row r="493">
      <c r="A493" s="111"/>
      <c r="B493" s="53"/>
      <c r="C493" s="53"/>
      <c r="D493" s="53"/>
      <c r="E493" s="53"/>
      <c r="F493" s="80"/>
      <c r="G493" s="81"/>
      <c r="H493" s="53"/>
      <c r="I493" s="111"/>
      <c r="J493" s="53"/>
      <c r="K493" s="53"/>
      <c r="L493" s="53"/>
      <c r="M493" s="53"/>
      <c r="N493" s="80"/>
      <c r="O493" s="80"/>
      <c r="P493" s="12"/>
    </row>
    <row r="494">
      <c r="A494" s="111" t="s">
        <v>430</v>
      </c>
      <c r="B494" s="53"/>
      <c r="C494" s="53"/>
      <c r="D494" s="53"/>
      <c r="E494" s="53"/>
      <c r="F494" s="80">
        <v>1.0</v>
      </c>
      <c r="G494" s="75"/>
      <c r="H494" s="53"/>
      <c r="I494" s="111"/>
      <c r="J494" s="53"/>
      <c r="K494" s="53"/>
      <c r="L494" s="53"/>
      <c r="M494" s="53"/>
      <c r="N494" s="80"/>
      <c r="O494" s="80"/>
      <c r="P494" s="12"/>
    </row>
    <row r="495">
      <c r="A495" s="111"/>
      <c r="B495" s="53"/>
      <c r="C495" s="53"/>
      <c r="D495" s="53"/>
      <c r="E495" s="53"/>
      <c r="F495" s="80"/>
      <c r="G495" s="75"/>
      <c r="H495" s="53"/>
      <c r="I495" s="111"/>
      <c r="J495" s="53"/>
      <c r="K495" s="53"/>
      <c r="L495" s="53"/>
      <c r="M495" s="53"/>
      <c r="N495" s="80"/>
      <c r="O495" s="81"/>
      <c r="P495" s="12"/>
    </row>
    <row r="496">
      <c r="A496" s="111" t="s">
        <v>431</v>
      </c>
      <c r="B496" s="53"/>
      <c r="C496" s="53"/>
      <c r="D496" s="53"/>
      <c r="E496" s="53"/>
      <c r="F496" s="80">
        <v>1.0</v>
      </c>
      <c r="G496" s="75"/>
      <c r="H496" s="53"/>
      <c r="I496" s="111"/>
      <c r="J496" s="53"/>
      <c r="K496" s="53"/>
      <c r="L496" s="53"/>
      <c r="M496" s="53"/>
      <c r="N496" s="80"/>
      <c r="O496" s="75"/>
      <c r="P496" s="12"/>
    </row>
    <row r="497">
      <c r="A497" s="111"/>
      <c r="B497" s="53"/>
      <c r="C497" s="53"/>
      <c r="D497" s="53"/>
      <c r="E497" s="53"/>
      <c r="F497" s="80"/>
      <c r="G497" s="75"/>
      <c r="H497" s="53"/>
      <c r="I497" s="111"/>
      <c r="J497" s="53"/>
      <c r="K497" s="53"/>
      <c r="L497" s="53"/>
      <c r="M497" s="53"/>
      <c r="N497" s="80"/>
      <c r="O497" s="81"/>
      <c r="P497" s="12"/>
    </row>
    <row r="498">
      <c r="A498" s="111"/>
      <c r="B498" s="53"/>
      <c r="C498" s="53"/>
      <c r="D498" s="53"/>
      <c r="E498" s="53"/>
      <c r="F498" s="53"/>
      <c r="G498" s="53"/>
      <c r="H498" s="53"/>
      <c r="I498" s="111"/>
      <c r="J498" s="53"/>
      <c r="K498" s="53"/>
      <c r="L498" s="53"/>
      <c r="M498" s="53"/>
      <c r="N498" s="75"/>
      <c r="O498" s="75"/>
    </row>
    <row r="499">
      <c r="A499" s="101" t="s">
        <v>102</v>
      </c>
      <c r="B499" s="101" t="s">
        <v>102</v>
      </c>
      <c r="C499" s="101" t="s">
        <v>102</v>
      </c>
      <c r="D499" s="101" t="s">
        <v>102</v>
      </c>
      <c r="E499" s="101" t="s">
        <v>102</v>
      </c>
      <c r="F499" s="101" t="s">
        <v>102</v>
      </c>
      <c r="G499" s="101" t="s">
        <v>102</v>
      </c>
      <c r="H499" s="101" t="s">
        <v>102</v>
      </c>
      <c r="I499" s="101" t="s">
        <v>102</v>
      </c>
      <c r="J499" s="101" t="s">
        <v>102</v>
      </c>
      <c r="K499" s="101" t="s">
        <v>102</v>
      </c>
      <c r="L499" s="101" t="s">
        <v>102</v>
      </c>
      <c r="M499" s="101" t="s">
        <v>102</v>
      </c>
      <c r="N499" s="101" t="s">
        <v>102</v>
      </c>
      <c r="O499" s="101" t="s">
        <v>102</v>
      </c>
      <c r="P499" s="131" t="s">
        <v>102</v>
      </c>
    </row>
    <row r="500">
      <c r="A500" s="102"/>
      <c r="B500" s="3"/>
      <c r="C500" s="3"/>
      <c r="D500" s="3"/>
      <c r="E500" s="3"/>
      <c r="F500" s="3"/>
      <c r="G500" s="3"/>
      <c r="H500" s="3"/>
      <c r="I500" s="102"/>
      <c r="J500" s="3"/>
      <c r="K500" s="3"/>
      <c r="L500" s="3"/>
      <c r="M500" s="3"/>
      <c r="N500" s="3"/>
      <c r="O500" s="3"/>
    </row>
    <row r="501">
      <c r="A501" s="102"/>
      <c r="B501" s="3"/>
      <c r="C501" s="3"/>
      <c r="D501" s="3"/>
      <c r="E501" s="3"/>
      <c r="F501" s="3"/>
      <c r="G501" s="3"/>
      <c r="H501" s="3"/>
      <c r="I501" s="102"/>
      <c r="J501" s="3"/>
      <c r="K501" s="3"/>
      <c r="L501" s="3"/>
      <c r="M501" s="3"/>
      <c r="N501" s="3"/>
      <c r="O501" s="3"/>
    </row>
    <row r="502">
      <c r="A502" s="103" t="s">
        <v>432</v>
      </c>
      <c r="B502" s="59" t="s">
        <v>38</v>
      </c>
      <c r="C502" s="59" t="s">
        <v>39</v>
      </c>
      <c r="D502" s="115" t="s">
        <v>40</v>
      </c>
      <c r="E502" s="59" t="s">
        <v>41</v>
      </c>
      <c r="F502" s="59" t="s">
        <v>42</v>
      </c>
      <c r="G502" s="59" t="s">
        <v>43</v>
      </c>
      <c r="H502" s="116" t="s">
        <v>44</v>
      </c>
      <c r="I502" s="107"/>
      <c r="J502" s="59" t="s">
        <v>38</v>
      </c>
      <c r="K502" s="59" t="s">
        <v>39</v>
      </c>
      <c r="L502" s="59" t="s">
        <v>40</v>
      </c>
      <c r="M502" s="59" t="s">
        <v>41</v>
      </c>
      <c r="N502" s="59" t="s">
        <v>42</v>
      </c>
      <c r="O502" s="59" t="s">
        <v>43</v>
      </c>
    </row>
    <row r="503">
      <c r="A503" s="106" t="s">
        <v>27</v>
      </c>
      <c r="B503" s="50">
        <f t="shared" ref="B503:G503" si="21">sumUpToRowWithEnd(B514:B1058)</f>
        <v>18</v>
      </c>
      <c r="C503" s="50">
        <f t="shared" si="21"/>
        <v>0</v>
      </c>
      <c r="D503" s="50">
        <f t="shared" si="21"/>
        <v>32</v>
      </c>
      <c r="E503" s="50">
        <f t="shared" si="21"/>
        <v>0</v>
      </c>
      <c r="F503" s="50">
        <f t="shared" si="21"/>
        <v>22</v>
      </c>
      <c r="G503" s="50">
        <f t="shared" si="21"/>
        <v>0</v>
      </c>
      <c r="H503" s="59"/>
      <c r="I503" s="107"/>
      <c r="J503" s="50">
        <f t="shared" ref="J503:O503" si="22">sumUpToRowWithEnd(J514:J1058)</f>
        <v>0</v>
      </c>
      <c r="K503" s="50">
        <f t="shared" si="22"/>
        <v>0</v>
      </c>
      <c r="L503" s="50">
        <f t="shared" si="22"/>
        <v>0</v>
      </c>
      <c r="M503" s="50">
        <f t="shared" si="22"/>
        <v>0</v>
      </c>
      <c r="N503" s="50">
        <f t="shared" si="22"/>
        <v>0</v>
      </c>
      <c r="O503" s="50">
        <f t="shared" si="22"/>
        <v>0</v>
      </c>
      <c r="P503" s="74"/>
    </row>
    <row r="504">
      <c r="A504" s="108" t="s">
        <v>28</v>
      </c>
      <c r="B504" s="109" t="str">
        <f>K503/J503</f>
        <v>#DIV/0!</v>
      </c>
      <c r="C504" s="110">
        <f>B505</f>
        <v>0</v>
      </c>
      <c r="D504" s="110" t="str">
        <f>B506</f>
        <v>#DIV/0!</v>
      </c>
      <c r="E504" s="53"/>
      <c r="F504" s="53"/>
      <c r="G504" s="53"/>
      <c r="H504" s="53"/>
      <c r="I504" s="111"/>
      <c r="J504" s="53"/>
      <c r="K504" s="53"/>
      <c r="L504" s="53"/>
      <c r="M504" s="53"/>
      <c r="N504" s="53"/>
      <c r="O504" s="53"/>
    </row>
    <row r="505">
      <c r="A505" s="108" t="s">
        <v>29</v>
      </c>
      <c r="B505" s="109">
        <f>C503/B503</f>
        <v>0</v>
      </c>
      <c r="C505" s="53"/>
      <c r="D505" s="53"/>
      <c r="E505" s="53"/>
      <c r="F505" s="53"/>
      <c r="G505" s="53"/>
      <c r="H505" s="53"/>
      <c r="I505" s="111"/>
      <c r="J505" s="53"/>
      <c r="K505" s="53"/>
      <c r="L505" s="53"/>
      <c r="M505" s="53"/>
      <c r="N505" s="53"/>
      <c r="O505" s="53"/>
    </row>
    <row r="506">
      <c r="A506" s="108" t="s">
        <v>30</v>
      </c>
      <c r="B506" s="109" t="str">
        <f>2*B504*B505/(B504+B505)</f>
        <v>#DIV/0!</v>
      </c>
      <c r="C506" s="53"/>
      <c r="D506" s="53"/>
      <c r="E506" s="53"/>
      <c r="F506" s="53"/>
      <c r="G506" s="53"/>
      <c r="H506" s="53"/>
      <c r="I506" s="111"/>
      <c r="J506" s="53"/>
      <c r="K506" s="53"/>
      <c r="L506" s="53"/>
      <c r="M506" s="53"/>
      <c r="N506" s="53"/>
      <c r="O506" s="53"/>
    </row>
    <row r="507">
      <c r="A507" s="108" t="s">
        <v>31</v>
      </c>
      <c r="B507" s="109" t="str">
        <f>M503/L503</f>
        <v>#DIV/0!</v>
      </c>
      <c r="C507" s="110">
        <f>B508</f>
        <v>0</v>
      </c>
      <c r="D507" s="110" t="str">
        <f>B509</f>
        <v>#DIV/0!</v>
      </c>
      <c r="E507" s="53"/>
      <c r="F507" s="53"/>
      <c r="G507" s="53"/>
      <c r="H507" s="53"/>
      <c r="I507" s="111"/>
      <c r="J507" s="53"/>
      <c r="K507" s="53"/>
      <c r="L507" s="53"/>
      <c r="M507" s="53"/>
      <c r="N507" s="53"/>
      <c r="O507" s="53"/>
    </row>
    <row r="508">
      <c r="A508" s="108" t="s">
        <v>32</v>
      </c>
      <c r="B508" s="109">
        <f>E503/D503</f>
        <v>0</v>
      </c>
      <c r="C508" s="53"/>
      <c r="D508" s="53"/>
      <c r="E508" s="53"/>
      <c r="F508" s="53"/>
      <c r="G508" s="53"/>
      <c r="H508" s="53"/>
      <c r="I508" s="111"/>
      <c r="J508" s="53"/>
      <c r="K508" s="53"/>
      <c r="L508" s="53"/>
      <c r="M508" s="53"/>
      <c r="N508" s="53"/>
      <c r="O508" s="53"/>
    </row>
    <row r="509">
      <c r="A509" s="108" t="s">
        <v>33</v>
      </c>
      <c r="B509" s="109" t="str">
        <f>2*B507*B508/(B507+B508)</f>
        <v>#DIV/0!</v>
      </c>
      <c r="C509" s="53"/>
      <c r="D509" s="53"/>
      <c r="E509" s="53"/>
      <c r="F509" s="53"/>
      <c r="G509" s="53"/>
      <c r="H509" s="53"/>
      <c r="I509" s="111"/>
      <c r="J509" s="53"/>
      <c r="K509" s="53"/>
      <c r="L509" s="53"/>
      <c r="M509" s="53"/>
      <c r="N509" s="53"/>
      <c r="O509" s="53"/>
    </row>
    <row r="510">
      <c r="A510" s="108" t="s">
        <v>34</v>
      </c>
      <c r="B510" s="109" t="str">
        <f>O503/N503</f>
        <v>#DIV/0!</v>
      </c>
      <c r="C510" s="110">
        <f>B511</f>
        <v>0</v>
      </c>
      <c r="D510" s="110" t="str">
        <f>B512</f>
        <v>#DIV/0!</v>
      </c>
      <c r="E510" s="53"/>
      <c r="F510" s="53"/>
      <c r="G510" s="53"/>
      <c r="H510" s="53"/>
      <c r="I510" s="111"/>
      <c r="J510" s="53"/>
      <c r="K510" s="53"/>
      <c r="L510" s="53"/>
      <c r="M510" s="53"/>
      <c r="N510" s="53"/>
      <c r="O510" s="53"/>
    </row>
    <row r="511">
      <c r="A511" s="108" t="s">
        <v>35</v>
      </c>
      <c r="B511" s="109">
        <f>G503/F503</f>
        <v>0</v>
      </c>
      <c r="C511" s="53"/>
      <c r="D511" s="53"/>
      <c r="E511" s="53"/>
      <c r="F511" s="53"/>
      <c r="G511" s="53"/>
      <c r="H511" s="53"/>
      <c r="I511" s="111"/>
      <c r="J511" s="53"/>
      <c r="K511" s="53"/>
      <c r="L511" s="53"/>
      <c r="M511" s="53"/>
      <c r="N511" s="53"/>
      <c r="O511" s="53"/>
    </row>
    <row r="512">
      <c r="A512" s="112" t="s">
        <v>36</v>
      </c>
      <c r="B512" s="113" t="str">
        <f>2*B510*B511/(B510+B511)</f>
        <v>#DIV/0!</v>
      </c>
      <c r="C512" s="53"/>
      <c r="D512" s="53"/>
      <c r="E512" s="53"/>
      <c r="F512" s="53"/>
      <c r="G512" s="53"/>
      <c r="H512" s="53"/>
      <c r="I512" s="111"/>
      <c r="J512" s="53"/>
      <c r="K512" s="53"/>
      <c r="L512" s="53"/>
      <c r="M512" s="53"/>
      <c r="N512" s="53"/>
      <c r="O512" s="53"/>
    </row>
    <row r="513">
      <c r="A513" s="111"/>
      <c r="B513" s="53"/>
      <c r="C513" s="53"/>
      <c r="D513" s="53"/>
      <c r="E513" s="53"/>
      <c r="F513" s="53"/>
      <c r="G513" s="53"/>
      <c r="H513" s="53"/>
      <c r="I513" s="111"/>
      <c r="J513" s="53"/>
      <c r="K513" s="53"/>
      <c r="L513" s="53"/>
      <c r="M513" s="53"/>
      <c r="N513" s="53"/>
      <c r="O513" s="53"/>
    </row>
    <row r="514">
      <c r="A514" s="114" t="s">
        <v>37</v>
      </c>
      <c r="B514" s="59" t="s">
        <v>38</v>
      </c>
      <c r="C514" s="59" t="s">
        <v>39</v>
      </c>
      <c r="D514" s="115" t="s">
        <v>40</v>
      </c>
      <c r="E514" s="59" t="s">
        <v>41</v>
      </c>
      <c r="F514" s="59" t="s">
        <v>42</v>
      </c>
      <c r="G514" s="59" t="s">
        <v>43</v>
      </c>
      <c r="H514" s="116" t="s">
        <v>44</v>
      </c>
      <c r="I514" s="107"/>
      <c r="J514" s="59" t="s">
        <v>38</v>
      </c>
      <c r="K514" s="59" t="s">
        <v>39</v>
      </c>
      <c r="L514" s="59" t="s">
        <v>40</v>
      </c>
      <c r="M514" s="59" t="s">
        <v>41</v>
      </c>
      <c r="N514" s="59" t="s">
        <v>42</v>
      </c>
      <c r="O514" s="59" t="s">
        <v>43</v>
      </c>
      <c r="P514" s="117" t="s">
        <v>45</v>
      </c>
      <c r="Q514" s="133" t="s">
        <v>433</v>
      </c>
    </row>
    <row r="515">
      <c r="A515" s="122" t="s">
        <v>1206</v>
      </c>
      <c r="B515" s="80">
        <v>1.0</v>
      </c>
      <c r="C515" s="80"/>
      <c r="D515" s="80">
        <v>3.0</v>
      </c>
      <c r="E515" s="80"/>
      <c r="F515" s="53"/>
      <c r="G515" s="53"/>
      <c r="H515" s="53"/>
      <c r="I515" s="125"/>
      <c r="J515" s="80"/>
      <c r="K515" s="80"/>
      <c r="L515" s="80"/>
      <c r="M515" s="80"/>
      <c r="N515" s="53"/>
      <c r="O515" s="53"/>
      <c r="P515" s="53"/>
    </row>
    <row r="516">
      <c r="A516" s="122" t="s">
        <v>1207</v>
      </c>
      <c r="B516" s="80">
        <v>1.0</v>
      </c>
      <c r="C516" s="80"/>
      <c r="D516" s="80">
        <v>6.0</v>
      </c>
      <c r="E516" s="80"/>
      <c r="F516" s="53"/>
      <c r="G516" s="53"/>
      <c r="H516" s="53"/>
      <c r="I516" s="120"/>
      <c r="J516" s="80"/>
      <c r="K516" s="80"/>
      <c r="L516" s="80"/>
      <c r="M516" s="80"/>
      <c r="N516" s="53"/>
      <c r="O516" s="53"/>
      <c r="P516" s="53"/>
    </row>
    <row r="517">
      <c r="A517" s="122" t="s">
        <v>1208</v>
      </c>
      <c r="B517" s="80">
        <v>1.0</v>
      </c>
      <c r="C517" s="80"/>
      <c r="D517" s="80">
        <v>2.0</v>
      </c>
      <c r="E517" s="80"/>
      <c r="F517" s="53"/>
      <c r="G517" s="53"/>
      <c r="H517" s="53"/>
      <c r="I517" s="125"/>
      <c r="J517" s="80"/>
      <c r="K517" s="80"/>
      <c r="L517" s="80"/>
      <c r="M517" s="80"/>
      <c r="N517" s="53"/>
      <c r="O517" s="53"/>
      <c r="P517" s="53"/>
    </row>
    <row r="518">
      <c r="A518" s="111"/>
      <c r="B518" s="53"/>
      <c r="C518" s="53"/>
      <c r="D518" s="53"/>
      <c r="E518" s="53"/>
      <c r="F518" s="53"/>
      <c r="G518" s="53"/>
      <c r="H518" s="53"/>
      <c r="I518" s="120"/>
      <c r="J518" s="81"/>
      <c r="K518" s="81"/>
      <c r="L518" s="81"/>
      <c r="M518" s="81"/>
      <c r="N518" s="53"/>
      <c r="O518" s="53"/>
      <c r="P518" s="3"/>
    </row>
    <row r="519">
      <c r="A519" s="111"/>
      <c r="B519" s="53"/>
      <c r="C519" s="53"/>
      <c r="D519" s="53"/>
      <c r="E519" s="53"/>
      <c r="F519" s="53"/>
      <c r="G519" s="53"/>
      <c r="H519" s="53"/>
      <c r="I519" s="111"/>
      <c r="J519" s="53"/>
      <c r="K519" s="53"/>
      <c r="L519" s="53"/>
      <c r="M519" s="53"/>
      <c r="N519" s="53"/>
      <c r="O519" s="53"/>
      <c r="P519" s="3"/>
    </row>
    <row r="520">
      <c r="A520" s="114" t="s">
        <v>52</v>
      </c>
      <c r="B520" s="73"/>
      <c r="C520" s="73"/>
      <c r="D520" s="73"/>
      <c r="E520" s="73"/>
      <c r="F520" s="73"/>
      <c r="G520" s="73"/>
      <c r="H520" s="73"/>
      <c r="I520" s="114"/>
      <c r="J520" s="73"/>
      <c r="K520" s="73"/>
      <c r="L520" s="73"/>
      <c r="M520" s="73"/>
      <c r="N520" s="73"/>
      <c r="O520" s="73"/>
      <c r="P520" s="123"/>
    </row>
    <row r="521">
      <c r="A521" s="129" t="s">
        <v>441</v>
      </c>
      <c r="B521" s="80">
        <v>1.0</v>
      </c>
      <c r="C521" s="80"/>
      <c r="D521" s="134"/>
      <c r="E521" s="75"/>
      <c r="F521" s="53"/>
      <c r="G521" s="53"/>
      <c r="H521" s="53"/>
      <c r="I521" s="130"/>
      <c r="J521" s="80"/>
      <c r="K521" s="80"/>
      <c r="L521" s="75"/>
      <c r="M521" s="75"/>
      <c r="N521" s="53"/>
      <c r="O521" s="53"/>
      <c r="P521" s="126"/>
    </row>
    <row r="522">
      <c r="A522" s="111" t="s">
        <v>442</v>
      </c>
      <c r="B522" s="80">
        <v>1.0</v>
      </c>
      <c r="C522" s="80"/>
      <c r="D522" s="134"/>
      <c r="E522" s="75"/>
      <c r="F522" s="53"/>
      <c r="G522" s="53"/>
      <c r="H522" s="53"/>
      <c r="I522" s="125"/>
      <c r="J522" s="80"/>
      <c r="K522" s="80"/>
      <c r="L522" s="80"/>
      <c r="M522" s="80"/>
      <c r="N522" s="53"/>
      <c r="O522" s="53"/>
      <c r="P522" s="126"/>
    </row>
    <row r="523">
      <c r="A523" s="111"/>
      <c r="B523" s="75"/>
      <c r="C523" s="80"/>
      <c r="D523" s="80"/>
      <c r="E523" s="75"/>
      <c r="F523" s="53"/>
      <c r="G523" s="53"/>
      <c r="H523" s="75"/>
      <c r="I523" s="111"/>
      <c r="J523" s="81"/>
      <c r="K523" s="81"/>
      <c r="L523" s="81"/>
      <c r="M523" s="81"/>
      <c r="N523" s="53"/>
      <c r="O523" s="53"/>
      <c r="P523" s="12"/>
    </row>
    <row r="524">
      <c r="A524" s="122" t="s">
        <v>1209</v>
      </c>
      <c r="B524" s="80">
        <v>1.0</v>
      </c>
      <c r="C524" s="80"/>
      <c r="D524" s="80">
        <v>2.0</v>
      </c>
      <c r="E524" s="80"/>
      <c r="F524" s="53"/>
      <c r="G524" s="53"/>
      <c r="H524" s="53"/>
      <c r="I524" s="125"/>
      <c r="J524" s="81"/>
      <c r="K524" s="81"/>
      <c r="L524" s="81"/>
      <c r="M524" s="81"/>
      <c r="N524" s="53"/>
      <c r="O524" s="53"/>
      <c r="P524" s="12"/>
    </row>
    <row r="525">
      <c r="A525" s="122" t="s">
        <v>1210</v>
      </c>
      <c r="B525" s="80">
        <v>1.0</v>
      </c>
      <c r="C525" s="80"/>
      <c r="D525" s="80">
        <v>2.0</v>
      </c>
      <c r="E525" s="80"/>
      <c r="F525" s="53"/>
      <c r="G525" s="53"/>
      <c r="H525" s="75"/>
      <c r="I525" s="157"/>
      <c r="J525" s="80"/>
      <c r="K525" s="80"/>
      <c r="L525" s="80"/>
      <c r="M525" s="80"/>
      <c r="N525" s="53"/>
      <c r="O525" s="53"/>
      <c r="P525" s="126"/>
    </row>
    <row r="526">
      <c r="A526" s="122" t="s">
        <v>1211</v>
      </c>
      <c r="B526" s="80">
        <v>1.0</v>
      </c>
      <c r="C526" s="80"/>
      <c r="D526" s="80">
        <v>2.0</v>
      </c>
      <c r="E526" s="80"/>
      <c r="F526" s="53"/>
      <c r="G526" s="53"/>
      <c r="H526" s="53"/>
      <c r="I526" s="111"/>
      <c r="J526" s="75"/>
      <c r="K526" s="75"/>
      <c r="L526" s="80"/>
      <c r="M526" s="80"/>
      <c r="N526" s="53"/>
      <c r="O526" s="53"/>
      <c r="P526" s="126"/>
    </row>
    <row r="527">
      <c r="A527" s="122" t="s">
        <v>1212</v>
      </c>
      <c r="B527" s="80">
        <v>1.0</v>
      </c>
      <c r="C527" s="80"/>
      <c r="D527" s="80">
        <v>3.0</v>
      </c>
      <c r="E527" s="80"/>
      <c r="F527" s="53"/>
      <c r="G527" s="53"/>
      <c r="H527" s="53"/>
      <c r="I527" s="122"/>
      <c r="J527" s="81"/>
      <c r="K527" s="81"/>
      <c r="L527" s="81"/>
      <c r="M527" s="81"/>
      <c r="N527" s="53"/>
      <c r="O527" s="53"/>
      <c r="P527" s="12"/>
    </row>
    <row r="528">
      <c r="A528" s="111" t="s">
        <v>453</v>
      </c>
      <c r="B528" s="80">
        <v>1.0</v>
      </c>
      <c r="C528" s="80"/>
      <c r="D528" s="80"/>
      <c r="E528" s="75"/>
      <c r="F528" s="53"/>
      <c r="G528" s="53"/>
      <c r="H528" s="53"/>
      <c r="I528" s="130"/>
      <c r="J528" s="81"/>
      <c r="K528" s="81"/>
      <c r="L528" s="81"/>
      <c r="M528" s="81"/>
      <c r="N528" s="53"/>
      <c r="O528" s="53"/>
      <c r="P528" s="12"/>
    </row>
    <row r="529">
      <c r="A529" s="53" t="s">
        <v>455</v>
      </c>
      <c r="B529" s="80">
        <v>1.0</v>
      </c>
      <c r="C529" s="80"/>
      <c r="D529" s="80"/>
      <c r="E529" s="75"/>
      <c r="F529" s="53"/>
      <c r="G529" s="53"/>
      <c r="H529" s="75"/>
      <c r="I529" s="125"/>
      <c r="J529" s="81"/>
      <c r="K529" s="81"/>
      <c r="L529" s="81"/>
      <c r="M529" s="81"/>
      <c r="N529" s="53"/>
      <c r="O529" s="53"/>
      <c r="P529" s="12"/>
    </row>
    <row r="530">
      <c r="A530" s="111" t="s">
        <v>456</v>
      </c>
      <c r="B530" s="80">
        <v>1.0</v>
      </c>
      <c r="C530" s="80"/>
      <c r="D530" s="80"/>
      <c r="E530" s="80"/>
      <c r="F530" s="53"/>
      <c r="G530" s="53"/>
      <c r="H530" s="53"/>
      <c r="I530" s="129"/>
      <c r="J530" s="81"/>
      <c r="K530" s="81"/>
      <c r="L530" s="81"/>
      <c r="M530" s="81"/>
      <c r="N530" s="53"/>
      <c r="O530" s="53"/>
      <c r="P530" s="12"/>
    </row>
    <row r="531">
      <c r="A531" s="111" t="s">
        <v>457</v>
      </c>
      <c r="B531" s="80">
        <v>1.0</v>
      </c>
      <c r="C531" s="80"/>
      <c r="D531" s="80"/>
      <c r="E531" s="75"/>
      <c r="F531" s="53"/>
      <c r="G531" s="53"/>
      <c r="H531" s="75"/>
      <c r="I531" s="111"/>
      <c r="J531" s="75"/>
      <c r="K531" s="75"/>
      <c r="L531" s="75"/>
      <c r="M531" s="75"/>
      <c r="N531" s="53"/>
      <c r="O531" s="53"/>
      <c r="P531" s="126"/>
    </row>
    <row r="532">
      <c r="A532" s="111" t="s">
        <v>458</v>
      </c>
      <c r="B532" s="80">
        <v>1.0</v>
      </c>
      <c r="C532" s="80"/>
      <c r="D532" s="80"/>
      <c r="E532" s="75"/>
      <c r="F532" s="53"/>
      <c r="G532" s="53"/>
      <c r="H532" s="53"/>
      <c r="I532" s="122"/>
      <c r="J532" s="80"/>
      <c r="K532" s="80"/>
      <c r="L532" s="80"/>
      <c r="M532" s="80"/>
      <c r="N532" s="53"/>
      <c r="O532" s="53"/>
      <c r="P532" s="126"/>
    </row>
    <row r="533">
      <c r="A533" s="111" t="s">
        <v>459</v>
      </c>
      <c r="B533" s="80">
        <v>1.0</v>
      </c>
      <c r="C533" s="80"/>
      <c r="D533" s="80"/>
      <c r="E533" s="80"/>
      <c r="F533" s="53"/>
      <c r="G533" s="53"/>
      <c r="H533" s="53"/>
      <c r="I533" s="129"/>
      <c r="J533" s="80"/>
      <c r="K533" s="80"/>
      <c r="L533" s="80"/>
      <c r="M533" s="80"/>
      <c r="N533" s="53"/>
      <c r="O533" s="53"/>
      <c r="P533" s="126"/>
    </row>
    <row r="534">
      <c r="A534" s="122" t="s">
        <v>1213</v>
      </c>
      <c r="B534" s="80">
        <v>1.0</v>
      </c>
      <c r="C534" s="80"/>
      <c r="D534" s="80">
        <v>5.0</v>
      </c>
      <c r="E534" s="80"/>
      <c r="F534" s="53"/>
      <c r="G534" s="53"/>
      <c r="H534" s="53"/>
      <c r="I534" s="111"/>
      <c r="J534" s="75"/>
      <c r="K534" s="75"/>
      <c r="L534" s="75"/>
      <c r="M534" s="75"/>
      <c r="N534" s="53"/>
      <c r="O534" s="53"/>
      <c r="P534" s="126"/>
    </row>
    <row r="535">
      <c r="A535" s="129" t="s">
        <v>462</v>
      </c>
      <c r="B535" s="80">
        <v>1.0</v>
      </c>
      <c r="C535" s="81"/>
      <c r="D535" s="81"/>
      <c r="E535" s="53"/>
      <c r="F535" s="53"/>
      <c r="G535" s="53"/>
      <c r="H535" s="53"/>
      <c r="I535" s="129"/>
      <c r="J535" s="81"/>
      <c r="K535" s="81"/>
      <c r="L535" s="81"/>
      <c r="M535" s="81"/>
      <c r="N535" s="53"/>
      <c r="O535" s="53"/>
    </row>
    <row r="536">
      <c r="A536" s="122" t="s">
        <v>1214</v>
      </c>
      <c r="B536" s="80">
        <v>1.0</v>
      </c>
      <c r="C536" s="81"/>
      <c r="D536" s="81">
        <v>7.0</v>
      </c>
      <c r="E536" s="81"/>
      <c r="F536" s="53"/>
      <c r="G536" s="53"/>
      <c r="H536" s="53"/>
      <c r="I536" s="122"/>
      <c r="J536" s="81"/>
      <c r="K536" s="81"/>
      <c r="L536" s="81"/>
      <c r="M536" s="81"/>
      <c r="N536" s="53"/>
      <c r="O536" s="53"/>
    </row>
    <row r="537">
      <c r="A537" s="111"/>
      <c r="B537" s="53"/>
      <c r="C537" s="53"/>
      <c r="D537" s="53"/>
      <c r="E537" s="53"/>
      <c r="F537" s="53"/>
      <c r="G537" s="53"/>
      <c r="H537" s="53"/>
      <c r="I537" s="125"/>
      <c r="J537" s="81"/>
      <c r="K537" s="81"/>
      <c r="L537" s="81"/>
      <c r="M537" s="81"/>
      <c r="N537" s="53"/>
      <c r="O537" s="53"/>
    </row>
    <row r="538">
      <c r="A538" s="111"/>
      <c r="B538" s="53"/>
      <c r="C538" s="53"/>
      <c r="D538" s="53"/>
      <c r="E538" s="53"/>
      <c r="F538" s="53"/>
      <c r="G538" s="53"/>
      <c r="H538" s="53"/>
      <c r="I538" s="130"/>
      <c r="J538" s="81"/>
      <c r="K538" s="81"/>
      <c r="L538" s="81"/>
      <c r="M538" s="53"/>
      <c r="N538" s="53"/>
      <c r="O538" s="53"/>
    </row>
    <row r="539">
      <c r="A539" s="111"/>
      <c r="B539" s="53"/>
      <c r="C539" s="53"/>
      <c r="D539" s="53"/>
      <c r="E539" s="53"/>
      <c r="F539" s="53"/>
      <c r="G539" s="53"/>
      <c r="H539" s="53"/>
      <c r="I539" s="111"/>
      <c r="J539" s="53"/>
      <c r="K539" s="53"/>
      <c r="L539" s="53"/>
      <c r="M539" s="53"/>
      <c r="N539" s="53"/>
      <c r="O539" s="53"/>
    </row>
    <row r="540">
      <c r="A540" s="114" t="s">
        <v>79</v>
      </c>
      <c r="B540" s="59"/>
      <c r="C540" s="59"/>
      <c r="D540" s="59"/>
      <c r="E540" s="59"/>
      <c r="F540" s="59"/>
      <c r="G540" s="59"/>
      <c r="H540" s="59"/>
      <c r="I540" s="107"/>
      <c r="J540" s="59"/>
      <c r="K540" s="59"/>
      <c r="L540" s="59"/>
      <c r="M540" s="59"/>
      <c r="N540" s="59"/>
      <c r="O540" s="59"/>
    </row>
    <row r="541">
      <c r="A541" s="111" t="s">
        <v>469</v>
      </c>
      <c r="B541" s="53"/>
      <c r="C541" s="53"/>
      <c r="D541" s="53"/>
      <c r="E541" s="53"/>
      <c r="F541" s="80">
        <v>1.0</v>
      </c>
      <c r="G541" s="80"/>
      <c r="H541" s="53"/>
      <c r="I541" s="120"/>
      <c r="J541" s="53"/>
      <c r="K541" s="53"/>
      <c r="L541" s="53"/>
      <c r="M541" s="53"/>
      <c r="N541" s="80"/>
      <c r="O541" s="80"/>
      <c r="P541" s="12"/>
    </row>
    <row r="542">
      <c r="A542" s="111" t="s">
        <v>470</v>
      </c>
      <c r="B542" s="53"/>
      <c r="C542" s="53"/>
      <c r="D542" s="53"/>
      <c r="E542" s="53"/>
      <c r="F542" s="80">
        <v>1.0</v>
      </c>
      <c r="G542" s="80"/>
      <c r="H542" s="53"/>
      <c r="I542" s="120"/>
      <c r="J542" s="53"/>
      <c r="K542" s="53"/>
      <c r="L542" s="53"/>
      <c r="M542" s="53"/>
      <c r="N542" s="80"/>
      <c r="O542" s="80"/>
      <c r="P542" s="12"/>
    </row>
    <row r="543">
      <c r="A543" s="111" t="s">
        <v>471</v>
      </c>
      <c r="B543" s="53"/>
      <c r="C543" s="53"/>
      <c r="D543" s="53"/>
      <c r="E543" s="53"/>
      <c r="F543" s="80">
        <v>1.0</v>
      </c>
      <c r="G543" s="81"/>
      <c r="H543" s="53"/>
      <c r="I543" s="120"/>
      <c r="J543" s="53"/>
      <c r="K543" s="53"/>
      <c r="L543" s="53"/>
      <c r="M543" s="53"/>
      <c r="N543" s="80"/>
      <c r="O543" s="81"/>
      <c r="P543" s="12"/>
    </row>
    <row r="544">
      <c r="A544" s="111" t="s">
        <v>472</v>
      </c>
      <c r="B544" s="53"/>
      <c r="C544" s="53"/>
      <c r="D544" s="53"/>
      <c r="E544" s="53"/>
      <c r="F544" s="80">
        <v>1.0</v>
      </c>
      <c r="G544" s="80"/>
      <c r="H544" s="53"/>
      <c r="I544" s="120"/>
      <c r="J544" s="53"/>
      <c r="K544" s="53"/>
      <c r="L544" s="53"/>
      <c r="M544" s="53"/>
      <c r="N544" s="80"/>
      <c r="O544" s="81"/>
      <c r="P544" s="12"/>
    </row>
    <row r="545">
      <c r="A545" s="125" t="s">
        <v>473</v>
      </c>
      <c r="B545" s="53"/>
      <c r="C545" s="53"/>
      <c r="D545" s="53"/>
      <c r="E545" s="53"/>
      <c r="F545" s="80">
        <v>1.0</v>
      </c>
      <c r="G545" s="80"/>
      <c r="H545" s="53"/>
      <c r="I545" s="120"/>
      <c r="J545" s="53"/>
      <c r="K545" s="53"/>
      <c r="L545" s="53"/>
      <c r="M545" s="53"/>
      <c r="N545" s="80"/>
      <c r="O545" s="80"/>
      <c r="P545" s="12"/>
    </row>
    <row r="546">
      <c r="A546" s="111" t="s">
        <v>474</v>
      </c>
      <c r="B546" s="53"/>
      <c r="C546" s="53"/>
      <c r="D546" s="53"/>
      <c r="E546" s="53"/>
      <c r="F546" s="80">
        <v>1.0</v>
      </c>
      <c r="G546" s="80"/>
      <c r="H546" s="53"/>
      <c r="I546" s="120"/>
      <c r="J546" s="53"/>
      <c r="K546" s="53"/>
      <c r="L546" s="53"/>
      <c r="M546" s="53"/>
      <c r="N546" s="80"/>
      <c r="O546" s="81"/>
      <c r="P546" s="12"/>
    </row>
    <row r="547">
      <c r="A547" s="111" t="s">
        <v>475</v>
      </c>
      <c r="B547" s="53"/>
      <c r="C547" s="53"/>
      <c r="D547" s="53"/>
      <c r="E547" s="53"/>
      <c r="F547" s="80">
        <v>1.0</v>
      </c>
      <c r="G547" s="80"/>
      <c r="H547" s="53"/>
      <c r="I547" s="111"/>
      <c r="J547" s="53"/>
      <c r="K547" s="53"/>
      <c r="L547" s="53"/>
      <c r="M547" s="53"/>
      <c r="N547" s="134"/>
      <c r="O547" s="142"/>
      <c r="P547" s="12"/>
    </row>
    <row r="548">
      <c r="A548" s="111" t="s">
        <v>476</v>
      </c>
      <c r="B548" s="53"/>
      <c r="C548" s="53"/>
      <c r="D548" s="53"/>
      <c r="E548" s="53"/>
      <c r="F548" s="80">
        <v>1.0</v>
      </c>
      <c r="G548" s="80"/>
      <c r="H548" s="53"/>
      <c r="I548" s="120"/>
      <c r="J548" s="53"/>
      <c r="K548" s="53"/>
      <c r="L548" s="53"/>
      <c r="M548" s="53"/>
      <c r="N548" s="80"/>
      <c r="O548" s="80"/>
      <c r="P548" s="12"/>
    </row>
    <row r="549">
      <c r="A549" s="111" t="s">
        <v>477</v>
      </c>
      <c r="B549" s="53"/>
      <c r="C549" s="53"/>
      <c r="D549" s="53"/>
      <c r="E549" s="53"/>
      <c r="F549" s="80">
        <v>1.0</v>
      </c>
      <c r="G549" s="80"/>
      <c r="H549" s="53"/>
      <c r="I549" s="120"/>
      <c r="J549" s="53"/>
      <c r="K549" s="53"/>
      <c r="L549" s="53"/>
      <c r="M549" s="53"/>
      <c r="N549" s="80"/>
      <c r="O549" s="81"/>
      <c r="P549" s="12"/>
    </row>
    <row r="550">
      <c r="A550" s="111" t="s">
        <v>478</v>
      </c>
      <c r="B550" s="53"/>
      <c r="C550" s="53"/>
      <c r="D550" s="53"/>
      <c r="E550" s="53"/>
      <c r="F550" s="80">
        <v>1.0</v>
      </c>
      <c r="G550" s="80"/>
      <c r="H550" s="53"/>
      <c r="I550" s="120"/>
      <c r="J550" s="53"/>
      <c r="K550" s="53"/>
      <c r="L550" s="53"/>
      <c r="M550" s="53"/>
      <c r="N550" s="80"/>
      <c r="O550" s="80"/>
      <c r="P550" s="12"/>
    </row>
    <row r="551">
      <c r="A551" s="111"/>
      <c r="B551" s="53"/>
      <c r="C551" s="53"/>
      <c r="D551" s="53"/>
      <c r="E551" s="53"/>
      <c r="F551" s="80"/>
      <c r="G551" s="53"/>
      <c r="H551" s="53"/>
      <c r="I551" s="111"/>
      <c r="J551" s="53"/>
      <c r="K551" s="53"/>
      <c r="L551" s="53"/>
      <c r="M551" s="53"/>
      <c r="N551" s="80"/>
      <c r="O551" s="53"/>
      <c r="P551" s="12"/>
    </row>
    <row r="552">
      <c r="A552" s="111" t="s">
        <v>479</v>
      </c>
      <c r="B552" s="53"/>
      <c r="C552" s="53"/>
      <c r="D552" s="53"/>
      <c r="E552" s="53"/>
      <c r="F552" s="80">
        <v>1.0</v>
      </c>
      <c r="G552" s="80"/>
      <c r="H552" s="53"/>
      <c r="I552" s="111"/>
      <c r="J552" s="53"/>
      <c r="K552" s="53"/>
      <c r="L552" s="53"/>
      <c r="M552" s="53"/>
      <c r="N552" s="80"/>
      <c r="O552" s="75"/>
      <c r="P552" s="12"/>
    </row>
    <row r="553">
      <c r="A553" s="111"/>
      <c r="B553" s="53"/>
      <c r="C553" s="53"/>
      <c r="D553" s="53"/>
      <c r="E553" s="53"/>
      <c r="F553" s="80"/>
      <c r="G553" s="75"/>
      <c r="H553" s="53"/>
      <c r="I553" s="111"/>
      <c r="J553" s="53"/>
      <c r="K553" s="53"/>
      <c r="L553" s="53"/>
      <c r="M553" s="53"/>
      <c r="N553" s="80"/>
      <c r="O553" s="81"/>
      <c r="P553" s="12"/>
    </row>
    <row r="554">
      <c r="A554" s="111" t="s">
        <v>480</v>
      </c>
      <c r="B554" s="53"/>
      <c r="C554" s="53"/>
      <c r="D554" s="53"/>
      <c r="E554" s="53"/>
      <c r="F554" s="80">
        <v>1.0</v>
      </c>
      <c r="G554" s="75"/>
      <c r="H554" s="53"/>
      <c r="I554" s="111"/>
      <c r="J554" s="53"/>
      <c r="K554" s="53"/>
      <c r="L554" s="53"/>
      <c r="M554" s="53"/>
      <c r="N554" s="80"/>
      <c r="O554" s="81"/>
      <c r="P554" s="12"/>
    </row>
    <row r="555">
      <c r="A555" s="111" t="s">
        <v>481</v>
      </c>
      <c r="B555" s="53"/>
      <c r="C555" s="53"/>
      <c r="D555" s="53"/>
      <c r="E555" s="53"/>
      <c r="F555" s="80">
        <v>1.0</v>
      </c>
      <c r="G555" s="75"/>
      <c r="H555" s="53"/>
      <c r="I555" s="111"/>
      <c r="J555" s="53"/>
      <c r="K555" s="53"/>
      <c r="L555" s="53"/>
      <c r="M555" s="53"/>
      <c r="N555" s="80"/>
      <c r="O555" s="80"/>
      <c r="P555" s="12"/>
    </row>
    <row r="556">
      <c r="A556" s="111" t="s">
        <v>482</v>
      </c>
      <c r="B556" s="53"/>
      <c r="C556" s="53"/>
      <c r="D556" s="53"/>
      <c r="E556" s="53"/>
      <c r="F556" s="80">
        <v>1.0</v>
      </c>
      <c r="G556" s="81"/>
      <c r="H556" s="53"/>
      <c r="I556" s="111"/>
      <c r="J556" s="53"/>
      <c r="K556" s="53"/>
      <c r="L556" s="53"/>
      <c r="M556" s="53"/>
      <c r="N556" s="80"/>
      <c r="O556" s="80"/>
      <c r="P556" s="12"/>
    </row>
    <row r="557">
      <c r="A557" s="111" t="s">
        <v>483</v>
      </c>
      <c r="B557" s="53"/>
      <c r="C557" s="53"/>
      <c r="D557" s="53"/>
      <c r="E557" s="53"/>
      <c r="F557" s="80">
        <v>1.0</v>
      </c>
      <c r="G557" s="81"/>
      <c r="H557" s="53"/>
      <c r="I557" s="111"/>
      <c r="J557" s="53"/>
      <c r="K557" s="53"/>
      <c r="L557" s="53"/>
      <c r="M557" s="53"/>
      <c r="N557" s="80"/>
      <c r="O557" s="80"/>
      <c r="P557" s="12"/>
    </row>
    <row r="558">
      <c r="A558" s="111"/>
      <c r="B558" s="53"/>
      <c r="C558" s="53"/>
      <c r="D558" s="53"/>
      <c r="E558" s="53"/>
      <c r="F558" s="80"/>
      <c r="G558" s="81"/>
      <c r="H558" s="53"/>
      <c r="I558" s="111"/>
      <c r="J558" s="53"/>
      <c r="K558" s="53"/>
      <c r="L558" s="53"/>
      <c r="M558" s="53"/>
      <c r="N558" s="80"/>
      <c r="O558" s="80"/>
      <c r="P558" s="12"/>
    </row>
    <row r="559">
      <c r="A559" s="111" t="s">
        <v>484</v>
      </c>
      <c r="B559" s="53"/>
      <c r="C559" s="53"/>
      <c r="D559" s="53"/>
      <c r="E559" s="53"/>
      <c r="F559" s="80">
        <v>1.0</v>
      </c>
      <c r="G559" s="81"/>
      <c r="H559" s="53"/>
      <c r="I559" s="111"/>
      <c r="J559" s="53"/>
      <c r="K559" s="53"/>
      <c r="L559" s="53"/>
      <c r="M559" s="53"/>
      <c r="N559" s="80"/>
      <c r="O559" s="80"/>
      <c r="P559" s="12"/>
    </row>
    <row r="560">
      <c r="A560" s="111"/>
      <c r="B560" s="53"/>
      <c r="C560" s="53"/>
      <c r="D560" s="53"/>
      <c r="E560" s="53"/>
      <c r="F560" s="80"/>
      <c r="G560" s="81"/>
      <c r="H560" s="53"/>
      <c r="I560" s="111"/>
      <c r="J560" s="53"/>
      <c r="K560" s="53"/>
      <c r="L560" s="53"/>
      <c r="M560" s="53"/>
      <c r="N560" s="80"/>
      <c r="O560" s="80"/>
      <c r="P560" s="12"/>
    </row>
    <row r="561">
      <c r="A561" s="111" t="s">
        <v>485</v>
      </c>
      <c r="B561" s="53"/>
      <c r="C561" s="53"/>
      <c r="D561" s="53"/>
      <c r="E561" s="53"/>
      <c r="F561" s="80">
        <v>1.0</v>
      </c>
      <c r="G561" s="81"/>
      <c r="H561" s="53"/>
      <c r="I561" s="111"/>
      <c r="J561" s="53"/>
      <c r="K561" s="53"/>
      <c r="L561" s="53"/>
      <c r="M561" s="53"/>
      <c r="N561" s="80"/>
      <c r="O561" s="80"/>
      <c r="P561" s="12"/>
    </row>
    <row r="562">
      <c r="A562" s="111"/>
      <c r="B562" s="53"/>
      <c r="C562" s="53"/>
      <c r="D562" s="53"/>
      <c r="E562" s="53"/>
      <c r="F562" s="80"/>
      <c r="G562" s="75"/>
      <c r="H562" s="53"/>
      <c r="I562" s="111"/>
      <c r="J562" s="53"/>
      <c r="K562" s="53"/>
      <c r="L562" s="53"/>
      <c r="M562" s="53"/>
      <c r="N562" s="75"/>
      <c r="O562" s="75"/>
      <c r="P562" s="12"/>
    </row>
    <row r="563">
      <c r="A563" s="125" t="s">
        <v>486</v>
      </c>
      <c r="B563" s="53"/>
      <c r="C563" s="53"/>
      <c r="D563" s="53"/>
      <c r="E563" s="53"/>
      <c r="F563" s="80">
        <v>1.0</v>
      </c>
      <c r="G563" s="80"/>
      <c r="H563" s="53"/>
      <c r="I563" s="111"/>
      <c r="J563" s="53"/>
      <c r="K563" s="53"/>
      <c r="L563" s="53"/>
      <c r="M563" s="53"/>
      <c r="N563" s="134"/>
      <c r="O563" s="142"/>
      <c r="P563" s="12"/>
    </row>
    <row r="564">
      <c r="A564" s="111" t="s">
        <v>487</v>
      </c>
      <c r="B564" s="53"/>
      <c r="C564" s="53"/>
      <c r="D564" s="53"/>
      <c r="E564" s="53"/>
      <c r="F564" s="80">
        <v>1.0</v>
      </c>
      <c r="G564" s="80"/>
      <c r="H564" s="53"/>
      <c r="I564" s="111"/>
      <c r="J564" s="53"/>
      <c r="K564" s="53"/>
      <c r="L564" s="53"/>
      <c r="M564" s="53"/>
      <c r="N564" s="75"/>
      <c r="O564" s="143"/>
      <c r="P564" s="12"/>
    </row>
    <row r="565">
      <c r="A565" s="111" t="s">
        <v>488</v>
      </c>
      <c r="B565" s="53"/>
      <c r="C565" s="53"/>
      <c r="D565" s="53"/>
      <c r="E565" s="53"/>
      <c r="F565" s="80">
        <v>1.0</v>
      </c>
      <c r="G565" s="80"/>
      <c r="H565" s="53"/>
      <c r="I565" s="111"/>
      <c r="J565" s="53"/>
      <c r="K565" s="53"/>
      <c r="L565" s="53"/>
      <c r="M565" s="53"/>
      <c r="N565" s="134"/>
      <c r="O565" s="142"/>
      <c r="P565" s="12"/>
    </row>
    <row r="566">
      <c r="A566" s="111" t="s">
        <v>489</v>
      </c>
      <c r="B566" s="3"/>
      <c r="C566" s="53"/>
      <c r="D566" s="53"/>
      <c r="E566" s="53"/>
      <c r="F566" s="80">
        <v>1.0</v>
      </c>
      <c r="G566" s="80"/>
      <c r="H566" s="53"/>
      <c r="I566" s="111"/>
      <c r="J566" s="53"/>
      <c r="K566" s="53"/>
      <c r="L566" s="53"/>
      <c r="M566" s="53"/>
      <c r="N566" s="53"/>
      <c r="O566" s="53"/>
      <c r="P566" s="12"/>
    </row>
    <row r="567">
      <c r="A567" s="111" t="s">
        <v>490</v>
      </c>
      <c r="B567" s="53"/>
      <c r="C567" s="53"/>
      <c r="D567" s="53"/>
      <c r="E567" s="53"/>
      <c r="F567" s="80">
        <v>1.0</v>
      </c>
      <c r="G567" s="80"/>
      <c r="H567" s="53"/>
      <c r="I567" s="111"/>
      <c r="J567" s="53"/>
      <c r="K567" s="53"/>
      <c r="L567" s="53"/>
      <c r="M567" s="53"/>
      <c r="N567" s="75"/>
      <c r="O567" s="75"/>
      <c r="P567" s="12"/>
    </row>
    <row r="568">
      <c r="A568" s="111"/>
      <c r="B568" s="53"/>
      <c r="C568" s="53"/>
      <c r="D568" s="53"/>
      <c r="E568" s="53"/>
      <c r="F568" s="75"/>
      <c r="G568" s="75"/>
      <c r="H568" s="53"/>
      <c r="I568" s="111"/>
      <c r="J568" s="53"/>
      <c r="K568" s="53"/>
      <c r="L568" s="53"/>
      <c r="M568" s="53"/>
      <c r="N568" s="80"/>
      <c r="O568" s="75"/>
      <c r="P568" s="12"/>
    </row>
    <row r="569">
      <c r="A569" s="111"/>
      <c r="B569" s="53"/>
      <c r="C569" s="53"/>
      <c r="D569" s="53"/>
      <c r="E569" s="53"/>
      <c r="F569" s="53"/>
      <c r="G569" s="53"/>
      <c r="H569" s="53"/>
      <c r="I569" s="111"/>
      <c r="J569" s="53"/>
      <c r="K569" s="53"/>
      <c r="L569" s="53"/>
      <c r="M569" s="53"/>
      <c r="N569" s="80"/>
      <c r="O569" s="75"/>
    </row>
    <row r="570">
      <c r="A570" s="111"/>
      <c r="B570" s="53"/>
      <c r="C570" s="53"/>
      <c r="D570" s="53"/>
      <c r="E570" s="53"/>
      <c r="F570" s="53"/>
      <c r="G570" s="53"/>
      <c r="H570" s="53"/>
      <c r="I570" s="111"/>
      <c r="J570" s="53"/>
      <c r="K570" s="53"/>
      <c r="L570" s="53"/>
      <c r="M570" s="53"/>
      <c r="N570" s="80"/>
      <c r="O570" s="75"/>
    </row>
    <row r="571">
      <c r="A571" s="111"/>
      <c r="B571" s="53"/>
      <c r="C571" s="53"/>
      <c r="D571" s="53"/>
      <c r="E571" s="53"/>
      <c r="F571" s="53"/>
      <c r="G571" s="53"/>
      <c r="H571" s="53"/>
      <c r="I571" s="111"/>
      <c r="J571" s="53"/>
      <c r="K571" s="53"/>
      <c r="L571" s="53"/>
      <c r="M571" s="53"/>
      <c r="N571" s="80"/>
      <c r="O571" s="75"/>
    </row>
    <row r="572">
      <c r="A572" s="111"/>
      <c r="B572" s="53"/>
      <c r="C572" s="53"/>
      <c r="D572" s="53"/>
      <c r="E572" s="53"/>
      <c r="F572" s="53"/>
      <c r="G572" s="53"/>
      <c r="H572" s="53"/>
      <c r="I572" s="111"/>
      <c r="J572" s="53"/>
      <c r="K572" s="53"/>
      <c r="L572" s="53"/>
      <c r="M572" s="53"/>
      <c r="N572" s="80"/>
      <c r="O572" s="75"/>
    </row>
    <row r="573">
      <c r="A573" s="111"/>
      <c r="B573" s="53"/>
      <c r="C573" s="53"/>
      <c r="D573" s="53"/>
      <c r="E573" s="53"/>
      <c r="F573" s="53"/>
      <c r="G573" s="53"/>
      <c r="H573" s="53"/>
      <c r="I573" s="111"/>
      <c r="J573" s="53"/>
      <c r="K573" s="53"/>
      <c r="L573" s="53"/>
      <c r="M573" s="53"/>
      <c r="N573" s="75"/>
      <c r="O573" s="75"/>
    </row>
    <row r="574">
      <c r="A574" s="101"/>
      <c r="B574" s="101"/>
      <c r="C574" s="101"/>
      <c r="D574" s="101"/>
      <c r="E574" s="101"/>
      <c r="F574" s="101"/>
      <c r="G574" s="101"/>
      <c r="H574" s="101"/>
      <c r="I574" s="101"/>
      <c r="J574" s="101"/>
      <c r="K574" s="101"/>
      <c r="L574" s="101"/>
      <c r="M574" s="101"/>
      <c r="N574" s="101"/>
      <c r="O574" s="101"/>
      <c r="P574" s="131"/>
    </row>
    <row r="575">
      <c r="A575" s="101"/>
      <c r="B575" s="101"/>
      <c r="C575" s="101"/>
      <c r="D575" s="101"/>
      <c r="E575" s="101"/>
      <c r="F575" s="101"/>
      <c r="G575" s="101"/>
      <c r="H575" s="101"/>
      <c r="I575" s="101"/>
      <c r="J575" s="101"/>
      <c r="K575" s="101"/>
      <c r="L575" s="101"/>
      <c r="M575" s="101"/>
      <c r="N575" s="101"/>
      <c r="O575" s="101"/>
      <c r="P575" s="131"/>
    </row>
    <row r="576">
      <c r="A576" s="101" t="s">
        <v>102</v>
      </c>
      <c r="B576" s="101" t="s">
        <v>102</v>
      </c>
      <c r="C576" s="101" t="s">
        <v>102</v>
      </c>
      <c r="D576" s="101" t="s">
        <v>102</v>
      </c>
      <c r="E576" s="101" t="s">
        <v>102</v>
      </c>
      <c r="F576" s="101" t="s">
        <v>102</v>
      </c>
      <c r="G576" s="101" t="s">
        <v>102</v>
      </c>
      <c r="H576" s="101" t="s">
        <v>102</v>
      </c>
      <c r="I576" s="101" t="s">
        <v>102</v>
      </c>
      <c r="J576" s="101" t="s">
        <v>102</v>
      </c>
      <c r="K576" s="101" t="s">
        <v>102</v>
      </c>
      <c r="L576" s="101" t="s">
        <v>102</v>
      </c>
      <c r="M576" s="101" t="s">
        <v>102</v>
      </c>
      <c r="N576" s="101" t="s">
        <v>102</v>
      </c>
      <c r="O576" s="101" t="s">
        <v>102</v>
      </c>
      <c r="P576" s="131" t="s">
        <v>102</v>
      </c>
    </row>
    <row r="577">
      <c r="A577" s="102"/>
      <c r="B577" s="3"/>
      <c r="C577" s="3"/>
      <c r="D577" s="3"/>
      <c r="E577" s="3"/>
      <c r="F577" s="3"/>
      <c r="G577" s="3"/>
      <c r="H577" s="3"/>
      <c r="I577" s="102"/>
      <c r="J577" s="3"/>
      <c r="K577" s="3"/>
      <c r="L577" s="3"/>
      <c r="M577" s="3"/>
      <c r="N577" s="3"/>
      <c r="O577" s="3"/>
    </row>
    <row r="578">
      <c r="A578" s="102"/>
      <c r="B578" s="3"/>
      <c r="C578" s="3"/>
      <c r="D578" s="3"/>
      <c r="E578" s="3"/>
      <c r="F578" s="3"/>
      <c r="G578" s="3"/>
      <c r="H578" s="3"/>
      <c r="I578" s="102"/>
      <c r="J578" s="3"/>
      <c r="K578" s="3"/>
      <c r="L578" s="3"/>
      <c r="M578" s="3"/>
      <c r="N578" s="3"/>
      <c r="O578" s="3"/>
    </row>
    <row r="579">
      <c r="A579" s="102"/>
      <c r="B579" s="3"/>
      <c r="C579" s="3"/>
      <c r="D579" s="3"/>
      <c r="E579" s="3"/>
      <c r="F579" s="3"/>
      <c r="G579" s="3"/>
      <c r="H579" s="3"/>
      <c r="I579" s="102"/>
      <c r="J579" s="3"/>
      <c r="K579" s="3"/>
      <c r="L579" s="3"/>
      <c r="M579" s="3"/>
      <c r="N579" s="3"/>
      <c r="O579" s="3"/>
    </row>
    <row r="580">
      <c r="A580" s="102"/>
      <c r="B580" s="3"/>
      <c r="C580" s="3"/>
      <c r="D580" s="3"/>
      <c r="E580" s="3"/>
      <c r="F580" s="3"/>
      <c r="G580" s="3"/>
      <c r="H580" s="3"/>
      <c r="I580" s="102"/>
      <c r="J580" s="3"/>
      <c r="K580" s="3"/>
      <c r="L580" s="3"/>
      <c r="M580" s="3"/>
      <c r="N580" s="3"/>
      <c r="O580" s="3"/>
    </row>
    <row r="581">
      <c r="A581" s="102"/>
      <c r="B581" s="3"/>
      <c r="C581" s="3"/>
      <c r="D581" s="3"/>
      <c r="E581" s="3"/>
      <c r="F581" s="3"/>
      <c r="G581" s="3"/>
      <c r="H581" s="3"/>
      <c r="I581" s="102"/>
      <c r="J581" s="3"/>
      <c r="K581" s="3"/>
      <c r="L581" s="3"/>
      <c r="M581" s="3"/>
      <c r="N581" s="3"/>
      <c r="O581" s="3"/>
    </row>
    <row r="582">
      <c r="A582" s="102"/>
      <c r="B582" s="3"/>
      <c r="C582" s="3"/>
      <c r="D582" s="3"/>
      <c r="E582" s="3"/>
      <c r="F582" s="3"/>
      <c r="G582" s="3"/>
      <c r="H582" s="3"/>
      <c r="I582" s="102"/>
      <c r="J582" s="3"/>
      <c r="K582" s="3"/>
      <c r="L582" s="3"/>
      <c r="M582" s="3"/>
      <c r="N582" s="3"/>
      <c r="O582" s="3"/>
    </row>
    <row r="583">
      <c r="A583" s="102"/>
      <c r="B583" s="3"/>
      <c r="C583" s="3"/>
      <c r="D583" s="3"/>
      <c r="E583" s="3"/>
      <c r="F583" s="3"/>
      <c r="G583" s="3"/>
      <c r="H583" s="3"/>
      <c r="I583" s="102"/>
      <c r="J583" s="3"/>
      <c r="K583" s="3"/>
      <c r="L583" s="3"/>
      <c r="M583" s="3"/>
      <c r="N583" s="3"/>
      <c r="O583" s="3"/>
    </row>
    <row r="584">
      <c r="A584" s="102"/>
      <c r="B584" s="3"/>
      <c r="C584" s="3"/>
      <c r="D584" s="3"/>
      <c r="E584" s="3"/>
      <c r="F584" s="3"/>
      <c r="G584" s="3"/>
      <c r="H584" s="3"/>
      <c r="I584" s="102"/>
      <c r="J584" s="3"/>
      <c r="K584" s="3"/>
      <c r="L584" s="3"/>
      <c r="M584" s="3"/>
      <c r="N584" s="3"/>
      <c r="O584" s="3"/>
    </row>
    <row r="585">
      <c r="A585" s="102"/>
      <c r="B585" s="3"/>
      <c r="C585" s="3"/>
      <c r="D585" s="3"/>
      <c r="E585" s="3"/>
      <c r="F585" s="3"/>
      <c r="G585" s="3"/>
      <c r="H585" s="3"/>
      <c r="I585" s="102"/>
      <c r="J585" s="3"/>
      <c r="K585" s="3"/>
      <c r="L585" s="3"/>
      <c r="M585" s="3"/>
      <c r="N585" s="3"/>
      <c r="O585" s="3"/>
    </row>
    <row r="586">
      <c r="A586" s="102"/>
      <c r="B586" s="3"/>
      <c r="C586" s="3"/>
      <c r="D586" s="3"/>
      <c r="E586" s="3"/>
      <c r="F586" s="3"/>
      <c r="G586" s="3"/>
      <c r="H586" s="3"/>
      <c r="I586" s="102"/>
      <c r="J586" s="3"/>
      <c r="K586" s="3"/>
      <c r="L586" s="3"/>
      <c r="M586" s="3"/>
      <c r="N586" s="3"/>
      <c r="O586" s="3"/>
    </row>
    <row r="587">
      <c r="A587" s="102"/>
      <c r="B587" s="3"/>
      <c r="C587" s="3"/>
      <c r="D587" s="3"/>
      <c r="E587" s="3"/>
      <c r="F587" s="3"/>
      <c r="G587" s="3"/>
      <c r="H587" s="3"/>
      <c r="I587" s="102"/>
      <c r="J587" s="3"/>
      <c r="K587" s="3"/>
      <c r="L587" s="3"/>
      <c r="M587" s="3"/>
      <c r="N587" s="3"/>
      <c r="O587" s="3"/>
    </row>
    <row r="588">
      <c r="A588" s="102"/>
      <c r="B588" s="3"/>
      <c r="C588" s="3"/>
      <c r="D588" s="3"/>
      <c r="E588" s="3"/>
      <c r="F588" s="3"/>
      <c r="G588" s="3"/>
      <c r="H588" s="3"/>
      <c r="I588" s="102"/>
      <c r="J588" s="3"/>
      <c r="K588" s="3"/>
      <c r="L588" s="3"/>
      <c r="M588" s="3"/>
      <c r="N588" s="3"/>
      <c r="O588" s="3"/>
    </row>
    <row r="589">
      <c r="A589" s="102"/>
      <c r="B589" s="3"/>
      <c r="C589" s="3"/>
      <c r="D589" s="3"/>
      <c r="E589" s="3"/>
      <c r="F589" s="3"/>
      <c r="G589" s="3"/>
      <c r="H589" s="3"/>
      <c r="I589" s="102"/>
      <c r="J589" s="3"/>
      <c r="K589" s="3"/>
      <c r="L589" s="3"/>
      <c r="M589" s="3"/>
      <c r="N589" s="3"/>
      <c r="O589" s="3"/>
    </row>
    <row r="590">
      <c r="A590" s="102"/>
      <c r="B590" s="3"/>
      <c r="C590" s="3"/>
      <c r="D590" s="3"/>
      <c r="E590" s="3"/>
      <c r="F590" s="3"/>
      <c r="G590" s="3"/>
      <c r="H590" s="3"/>
      <c r="I590" s="102"/>
      <c r="J590" s="3"/>
      <c r="K590" s="3"/>
      <c r="L590" s="3"/>
      <c r="M590" s="3"/>
      <c r="N590" s="3"/>
      <c r="O590" s="3"/>
    </row>
    <row r="591">
      <c r="A591" s="102"/>
      <c r="B591" s="3"/>
      <c r="C591" s="3"/>
      <c r="D591" s="3"/>
      <c r="E591" s="3"/>
      <c r="F591" s="3"/>
      <c r="G591" s="3"/>
      <c r="H591" s="3"/>
      <c r="I591" s="102"/>
      <c r="J591" s="3"/>
      <c r="K591" s="3"/>
      <c r="L591" s="3"/>
      <c r="M591" s="3"/>
      <c r="N591" s="3"/>
      <c r="O591" s="3"/>
    </row>
    <row r="592">
      <c r="A592" s="102"/>
      <c r="B592" s="3"/>
      <c r="C592" s="3"/>
      <c r="D592" s="3"/>
      <c r="E592" s="3"/>
      <c r="F592" s="3"/>
      <c r="G592" s="3"/>
      <c r="H592" s="3"/>
      <c r="I592" s="102"/>
      <c r="J592" s="3"/>
      <c r="K592" s="3"/>
      <c r="L592" s="3"/>
      <c r="M592" s="3"/>
      <c r="N592" s="3"/>
      <c r="O592" s="3"/>
    </row>
    <row r="593">
      <c r="A593" s="102"/>
      <c r="B593" s="3"/>
      <c r="C593" s="3"/>
      <c r="D593" s="3"/>
      <c r="E593" s="3"/>
      <c r="F593" s="3"/>
      <c r="G593" s="3"/>
      <c r="H593" s="3"/>
      <c r="I593" s="102"/>
      <c r="J593" s="3"/>
      <c r="K593" s="3"/>
      <c r="L593" s="3"/>
      <c r="M593" s="3"/>
      <c r="N593" s="3"/>
      <c r="O593" s="3"/>
    </row>
    <row r="594">
      <c r="A594" s="102"/>
      <c r="B594" s="3"/>
      <c r="C594" s="3"/>
      <c r="D594" s="3"/>
      <c r="E594" s="3"/>
      <c r="F594" s="3"/>
      <c r="G594" s="3"/>
      <c r="H594" s="3"/>
      <c r="I594" s="102"/>
      <c r="J594" s="3"/>
      <c r="K594" s="3"/>
      <c r="L594" s="3"/>
      <c r="M594" s="3"/>
      <c r="N594" s="3"/>
      <c r="O594" s="3"/>
    </row>
    <row r="595">
      <c r="A595" s="102"/>
      <c r="B595" s="3"/>
      <c r="C595" s="3"/>
      <c r="D595" s="3"/>
      <c r="E595" s="3"/>
      <c r="F595" s="3"/>
      <c r="G595" s="3"/>
      <c r="H595" s="3"/>
      <c r="I595" s="102"/>
      <c r="J595" s="3"/>
      <c r="K595" s="3"/>
      <c r="L595" s="3"/>
      <c r="M595" s="3"/>
      <c r="N595" s="3"/>
      <c r="O595" s="3"/>
    </row>
    <row r="596">
      <c r="A596" s="102"/>
      <c r="B596" s="3"/>
      <c r="C596" s="3"/>
      <c r="D596" s="3"/>
      <c r="E596" s="3"/>
      <c r="F596" s="3"/>
      <c r="G596" s="3"/>
      <c r="H596" s="3"/>
      <c r="I596" s="102"/>
      <c r="J596" s="3"/>
      <c r="K596" s="3"/>
      <c r="L596" s="3"/>
      <c r="M596" s="3"/>
      <c r="N596" s="3"/>
      <c r="O596" s="3"/>
    </row>
    <row r="597">
      <c r="A597" s="102"/>
      <c r="I597" s="144"/>
    </row>
    <row r="598">
      <c r="A598" s="102"/>
      <c r="I598" s="144"/>
    </row>
    <row r="599">
      <c r="A599" s="102"/>
      <c r="I599" s="144"/>
    </row>
    <row r="600">
      <c r="A600" s="102"/>
      <c r="I600" s="144"/>
    </row>
    <row r="601">
      <c r="A601" s="102"/>
      <c r="I601" s="144"/>
    </row>
    <row r="602">
      <c r="A602" s="102"/>
      <c r="I602" s="144"/>
    </row>
    <row r="603">
      <c r="A603" s="102"/>
      <c r="I603" s="144"/>
    </row>
    <row r="604">
      <c r="A604" s="102"/>
      <c r="I604" s="144"/>
    </row>
    <row r="605">
      <c r="A605" s="102"/>
      <c r="I605" s="144"/>
    </row>
    <row r="606">
      <c r="A606" s="102"/>
      <c r="I606" s="144"/>
    </row>
    <row r="607">
      <c r="A607" s="102"/>
      <c r="I607" s="144"/>
    </row>
    <row r="608">
      <c r="A608" s="102"/>
      <c r="I608" s="144"/>
    </row>
    <row r="609">
      <c r="A609" s="102"/>
      <c r="I609" s="144"/>
    </row>
    <row r="610">
      <c r="A610" s="102"/>
      <c r="I610" s="144"/>
    </row>
    <row r="611">
      <c r="A611" s="102"/>
      <c r="I611" s="144"/>
    </row>
    <row r="612">
      <c r="A612" s="102"/>
      <c r="I612" s="144"/>
    </row>
    <row r="613">
      <c r="A613" s="102"/>
      <c r="I613" s="144"/>
    </row>
    <row r="614">
      <c r="A614" s="102"/>
      <c r="I614" s="144"/>
    </row>
    <row r="615">
      <c r="A615" s="102"/>
      <c r="I615" s="144"/>
    </row>
    <row r="616">
      <c r="A616" s="102"/>
      <c r="I616" s="144"/>
    </row>
    <row r="617">
      <c r="A617" s="102"/>
      <c r="I617" s="144"/>
    </row>
    <row r="618">
      <c r="A618" s="102"/>
      <c r="I618" s="144"/>
    </row>
    <row r="619">
      <c r="A619" s="102"/>
      <c r="I619" s="144"/>
    </row>
    <row r="620">
      <c r="A620" s="102"/>
      <c r="I620" s="144"/>
    </row>
    <row r="621">
      <c r="A621" s="102"/>
      <c r="I621" s="144"/>
    </row>
    <row r="622">
      <c r="A622" s="102"/>
      <c r="I622" s="144"/>
    </row>
    <row r="623">
      <c r="A623" s="102"/>
      <c r="I623" s="144"/>
    </row>
    <row r="624">
      <c r="A624" s="102"/>
      <c r="I624" s="144"/>
    </row>
    <row r="625">
      <c r="A625" s="102"/>
      <c r="I625" s="144"/>
    </row>
    <row r="626">
      <c r="A626" s="102"/>
      <c r="I626" s="144"/>
    </row>
    <row r="627">
      <c r="A627" s="102"/>
      <c r="I627" s="144"/>
    </row>
    <row r="628">
      <c r="A628" s="102"/>
      <c r="I628" s="144"/>
    </row>
    <row r="629">
      <c r="A629" s="102"/>
      <c r="I629" s="144"/>
    </row>
    <row r="630">
      <c r="A630" s="102"/>
      <c r="I630" s="144"/>
    </row>
    <row r="631">
      <c r="A631" s="102"/>
      <c r="I631" s="144"/>
    </row>
    <row r="632">
      <c r="A632" s="102"/>
      <c r="I632" s="144"/>
    </row>
    <row r="633">
      <c r="A633" s="102"/>
      <c r="I633" s="144"/>
    </row>
    <row r="634">
      <c r="A634" s="102"/>
      <c r="I634" s="144"/>
    </row>
    <row r="635">
      <c r="A635" s="102"/>
      <c r="I635" s="144"/>
    </row>
    <row r="636">
      <c r="A636" s="102"/>
      <c r="I636" s="144"/>
    </row>
    <row r="637">
      <c r="A637" s="102"/>
      <c r="I637" s="144"/>
    </row>
    <row r="638">
      <c r="A638" s="102"/>
      <c r="I638" s="144"/>
    </row>
    <row r="639">
      <c r="A639" s="102"/>
      <c r="I639" s="144"/>
    </row>
    <row r="640">
      <c r="A640" s="102"/>
      <c r="I640" s="144"/>
    </row>
    <row r="641">
      <c r="A641" s="102"/>
      <c r="I641" s="144"/>
    </row>
    <row r="642">
      <c r="A642" s="102"/>
      <c r="I642" s="144"/>
    </row>
    <row r="643">
      <c r="A643" s="102"/>
      <c r="I643" s="144"/>
    </row>
    <row r="644">
      <c r="A644" s="102"/>
      <c r="I644" s="144"/>
    </row>
    <row r="645">
      <c r="A645" s="102"/>
      <c r="I645" s="144"/>
    </row>
    <row r="646">
      <c r="A646" s="102"/>
      <c r="I646" s="144"/>
    </row>
    <row r="647">
      <c r="A647" s="102"/>
      <c r="I647" s="144"/>
    </row>
    <row r="648">
      <c r="A648" s="102"/>
      <c r="I648" s="144"/>
    </row>
    <row r="649">
      <c r="A649" s="102"/>
      <c r="I649" s="144"/>
    </row>
    <row r="650">
      <c r="A650" s="102"/>
      <c r="I650" s="144"/>
    </row>
    <row r="651">
      <c r="A651" s="102"/>
      <c r="I651" s="144"/>
    </row>
    <row r="652">
      <c r="A652" s="102"/>
      <c r="I652" s="144"/>
    </row>
    <row r="653">
      <c r="A653" s="102"/>
      <c r="I653" s="144"/>
    </row>
    <row r="654">
      <c r="A654" s="102"/>
      <c r="I654" s="144"/>
    </row>
    <row r="655">
      <c r="A655" s="102"/>
      <c r="I655" s="144"/>
    </row>
    <row r="656">
      <c r="A656" s="102"/>
      <c r="I656" s="144"/>
    </row>
    <row r="657">
      <c r="A657" s="102"/>
      <c r="I657" s="144"/>
    </row>
    <row r="658">
      <c r="A658" s="102"/>
      <c r="I658" s="144"/>
    </row>
    <row r="659">
      <c r="A659" s="102"/>
      <c r="I659" s="144"/>
    </row>
    <row r="660">
      <c r="A660" s="102"/>
      <c r="I660" s="144"/>
    </row>
    <row r="661">
      <c r="A661" s="102"/>
      <c r="I661" s="144"/>
    </row>
    <row r="662">
      <c r="A662" s="102"/>
      <c r="I662" s="144"/>
    </row>
    <row r="663">
      <c r="A663" s="102"/>
      <c r="I663" s="144"/>
    </row>
    <row r="664">
      <c r="A664" s="102"/>
      <c r="I664" s="144"/>
    </row>
    <row r="665">
      <c r="A665" s="102"/>
      <c r="I665" s="144"/>
    </row>
    <row r="666">
      <c r="A666" s="102"/>
      <c r="I666" s="144"/>
    </row>
    <row r="667">
      <c r="A667" s="102"/>
      <c r="I667" s="144"/>
    </row>
    <row r="668">
      <c r="A668" s="102"/>
      <c r="I668" s="144"/>
    </row>
    <row r="669">
      <c r="A669" s="102"/>
      <c r="I669" s="144"/>
    </row>
    <row r="670">
      <c r="A670" s="102"/>
      <c r="I670" s="144"/>
    </row>
    <row r="671">
      <c r="A671" s="102"/>
      <c r="I671" s="144"/>
    </row>
    <row r="672">
      <c r="A672" s="102"/>
      <c r="I672" s="144"/>
    </row>
    <row r="673">
      <c r="A673" s="102"/>
      <c r="I673" s="144"/>
    </row>
    <row r="674">
      <c r="A674" s="102"/>
      <c r="I674" s="144"/>
    </row>
    <row r="675">
      <c r="A675" s="102"/>
      <c r="I675" s="144"/>
    </row>
    <row r="676">
      <c r="A676" s="102"/>
      <c r="I676" s="144"/>
    </row>
    <row r="677">
      <c r="A677" s="102"/>
      <c r="I677" s="144"/>
    </row>
    <row r="678">
      <c r="A678" s="102"/>
      <c r="I678" s="144"/>
    </row>
    <row r="679">
      <c r="A679" s="102"/>
      <c r="I679" s="144"/>
    </row>
    <row r="680">
      <c r="A680" s="102"/>
      <c r="I680" s="144"/>
    </row>
    <row r="681">
      <c r="A681" s="102"/>
      <c r="I681" s="144"/>
    </row>
    <row r="682">
      <c r="A682" s="102"/>
      <c r="I682" s="144"/>
    </row>
    <row r="683">
      <c r="A683" s="102"/>
      <c r="I683" s="144"/>
    </row>
    <row r="684">
      <c r="A684" s="102"/>
      <c r="I684" s="144"/>
    </row>
    <row r="685">
      <c r="A685" s="102"/>
      <c r="I685" s="144"/>
    </row>
    <row r="686">
      <c r="A686" s="102"/>
      <c r="I686" s="144"/>
    </row>
    <row r="687">
      <c r="A687" s="102"/>
      <c r="I687" s="144"/>
    </row>
    <row r="688">
      <c r="A688" s="102"/>
      <c r="I688" s="144"/>
    </row>
    <row r="689">
      <c r="A689" s="102"/>
      <c r="I689" s="144"/>
    </row>
    <row r="690">
      <c r="A690" s="102"/>
      <c r="I690" s="144"/>
    </row>
    <row r="691">
      <c r="A691" s="102"/>
      <c r="I691" s="144"/>
    </row>
    <row r="692">
      <c r="A692" s="102"/>
      <c r="I692" s="144"/>
    </row>
    <row r="693">
      <c r="A693" s="102"/>
      <c r="I693" s="144"/>
    </row>
    <row r="694">
      <c r="A694" s="102"/>
      <c r="I694" s="144"/>
    </row>
    <row r="695">
      <c r="A695" s="102"/>
      <c r="I695" s="144"/>
    </row>
    <row r="696">
      <c r="A696" s="102"/>
      <c r="I696" s="144"/>
    </row>
    <row r="697">
      <c r="A697" s="102"/>
      <c r="I697" s="144"/>
    </row>
    <row r="698">
      <c r="A698" s="102"/>
      <c r="I698" s="144"/>
    </row>
    <row r="699">
      <c r="A699" s="102"/>
      <c r="I699" s="144"/>
    </row>
    <row r="700">
      <c r="A700" s="102"/>
      <c r="I700" s="144"/>
    </row>
    <row r="701">
      <c r="A701" s="102"/>
      <c r="I701" s="144"/>
    </row>
    <row r="702">
      <c r="A702" s="102"/>
      <c r="I702" s="144"/>
    </row>
    <row r="703">
      <c r="A703" s="102"/>
      <c r="I703" s="144"/>
    </row>
    <row r="704">
      <c r="A704" s="102"/>
      <c r="I704" s="144"/>
    </row>
    <row r="705">
      <c r="A705" s="102"/>
      <c r="I705" s="144"/>
    </row>
    <row r="706">
      <c r="A706" s="102"/>
      <c r="I706" s="144"/>
    </row>
    <row r="707">
      <c r="A707" s="102"/>
      <c r="I707" s="144"/>
    </row>
    <row r="708">
      <c r="A708" s="102"/>
      <c r="I708" s="144"/>
    </row>
    <row r="709">
      <c r="A709" s="102"/>
      <c r="I709" s="144"/>
    </row>
    <row r="710">
      <c r="A710" s="102"/>
      <c r="I710" s="144"/>
    </row>
    <row r="711">
      <c r="A711" s="102"/>
      <c r="I711" s="144"/>
    </row>
    <row r="712">
      <c r="A712" s="102"/>
      <c r="I712" s="144"/>
    </row>
    <row r="713">
      <c r="A713" s="102"/>
      <c r="I713" s="144"/>
    </row>
    <row r="714">
      <c r="A714" s="102"/>
      <c r="I714" s="144"/>
    </row>
    <row r="715">
      <c r="A715" s="102"/>
      <c r="I715" s="144"/>
    </row>
    <row r="716">
      <c r="A716" s="102"/>
      <c r="I716" s="144"/>
    </row>
    <row r="717">
      <c r="A717" s="102"/>
      <c r="I717" s="144"/>
    </row>
    <row r="718">
      <c r="A718" s="102"/>
      <c r="I718" s="144"/>
    </row>
    <row r="719">
      <c r="A719" s="102"/>
      <c r="I719" s="144"/>
    </row>
    <row r="720">
      <c r="A720" s="102"/>
      <c r="I720" s="144"/>
    </row>
    <row r="721">
      <c r="A721" s="102"/>
      <c r="I721" s="144"/>
    </row>
    <row r="722">
      <c r="A722" s="102"/>
      <c r="I722" s="144"/>
    </row>
    <row r="723">
      <c r="A723" s="102"/>
      <c r="I723" s="144"/>
    </row>
    <row r="724">
      <c r="A724" s="102"/>
      <c r="I724" s="144"/>
    </row>
    <row r="725">
      <c r="A725" s="102"/>
      <c r="I725" s="144"/>
    </row>
    <row r="726">
      <c r="A726" s="102"/>
      <c r="I726" s="144"/>
    </row>
    <row r="727">
      <c r="A727" s="102"/>
      <c r="I727" s="144"/>
    </row>
    <row r="728">
      <c r="A728" s="102"/>
      <c r="I728" s="144"/>
    </row>
    <row r="729">
      <c r="A729" s="102"/>
      <c r="I729" s="144"/>
    </row>
    <row r="730">
      <c r="A730" s="102"/>
      <c r="I730" s="144"/>
    </row>
    <row r="731">
      <c r="A731" s="102"/>
      <c r="I731" s="144"/>
    </row>
    <row r="732">
      <c r="A732" s="102"/>
      <c r="I732" s="144"/>
    </row>
    <row r="733">
      <c r="A733" s="102"/>
      <c r="I733" s="144"/>
    </row>
    <row r="734">
      <c r="A734" s="102"/>
      <c r="I734" s="144"/>
    </row>
    <row r="735">
      <c r="A735" s="102"/>
      <c r="I735" s="144"/>
    </row>
    <row r="736">
      <c r="A736" s="102"/>
      <c r="I736" s="144"/>
    </row>
    <row r="737">
      <c r="A737" s="102"/>
      <c r="I737" s="144"/>
    </row>
    <row r="738">
      <c r="A738" s="102"/>
      <c r="I738" s="144"/>
    </row>
    <row r="739">
      <c r="A739" s="102"/>
      <c r="I739" s="144"/>
    </row>
    <row r="740">
      <c r="A740" s="102"/>
      <c r="I740" s="144"/>
    </row>
    <row r="741">
      <c r="A741" s="102"/>
      <c r="I741" s="144"/>
    </row>
    <row r="742">
      <c r="A742" s="102"/>
      <c r="I742" s="144"/>
    </row>
    <row r="743">
      <c r="A743" s="102"/>
      <c r="I743" s="144"/>
    </row>
    <row r="744">
      <c r="A744" s="102"/>
      <c r="I744" s="144"/>
    </row>
    <row r="745">
      <c r="A745" s="102"/>
      <c r="I745" s="144"/>
    </row>
    <row r="746">
      <c r="A746" s="102"/>
      <c r="I746" s="144"/>
    </row>
    <row r="747">
      <c r="A747" s="102"/>
      <c r="I747" s="144"/>
    </row>
    <row r="748">
      <c r="A748" s="102"/>
      <c r="I748" s="144"/>
    </row>
    <row r="749">
      <c r="A749" s="102"/>
      <c r="I749" s="144"/>
    </row>
    <row r="750">
      <c r="A750" s="102"/>
      <c r="I750" s="144"/>
    </row>
    <row r="751">
      <c r="A751" s="102"/>
      <c r="I751" s="144"/>
    </row>
    <row r="752">
      <c r="A752" s="102"/>
      <c r="I752" s="144"/>
    </row>
    <row r="753">
      <c r="A753" s="102"/>
      <c r="I753" s="144"/>
    </row>
    <row r="754">
      <c r="A754" s="102"/>
      <c r="I754" s="144"/>
    </row>
    <row r="755">
      <c r="A755" s="102"/>
      <c r="I755" s="144"/>
    </row>
    <row r="756">
      <c r="A756" s="102"/>
      <c r="I756" s="144"/>
    </row>
    <row r="757">
      <c r="A757" s="102"/>
      <c r="I757" s="144"/>
    </row>
    <row r="758">
      <c r="A758" s="102"/>
      <c r="I758" s="144"/>
    </row>
    <row r="759">
      <c r="A759" s="102"/>
      <c r="I759" s="144"/>
    </row>
    <row r="760">
      <c r="A760" s="102"/>
      <c r="I760" s="144"/>
    </row>
    <row r="761">
      <c r="A761" s="102"/>
      <c r="I761" s="144"/>
    </row>
    <row r="762">
      <c r="A762" s="102"/>
      <c r="I762" s="144"/>
    </row>
    <row r="763">
      <c r="A763" s="102"/>
      <c r="I763" s="144"/>
    </row>
    <row r="764">
      <c r="A764" s="102"/>
      <c r="I764" s="144"/>
    </row>
    <row r="765">
      <c r="A765" s="102"/>
      <c r="I765" s="144"/>
    </row>
    <row r="766">
      <c r="A766" s="102"/>
      <c r="I766" s="144"/>
    </row>
    <row r="767">
      <c r="A767" s="102"/>
      <c r="I767" s="144"/>
    </row>
    <row r="768">
      <c r="A768" s="102"/>
      <c r="I768" s="144"/>
    </row>
    <row r="769">
      <c r="A769" s="102"/>
      <c r="I769" s="144"/>
    </row>
    <row r="770">
      <c r="A770" s="102"/>
      <c r="I770" s="144"/>
    </row>
    <row r="771">
      <c r="A771" s="102"/>
      <c r="I771" s="144"/>
    </row>
    <row r="772">
      <c r="A772" s="102"/>
      <c r="I772" s="144"/>
    </row>
    <row r="773">
      <c r="A773" s="102"/>
      <c r="I773" s="144"/>
    </row>
    <row r="774">
      <c r="A774" s="102"/>
      <c r="I774" s="144"/>
    </row>
    <row r="775">
      <c r="A775" s="102"/>
      <c r="I775" s="144"/>
    </row>
    <row r="776">
      <c r="A776" s="102"/>
      <c r="I776" s="144"/>
    </row>
    <row r="777">
      <c r="A777" s="102"/>
      <c r="I777" s="144"/>
    </row>
    <row r="778">
      <c r="A778" s="102"/>
      <c r="I778" s="144"/>
    </row>
    <row r="779">
      <c r="A779" s="102"/>
      <c r="I779" s="144"/>
    </row>
    <row r="780">
      <c r="A780" s="102"/>
      <c r="I780" s="144"/>
    </row>
    <row r="781">
      <c r="A781" s="102"/>
      <c r="I781" s="144"/>
    </row>
    <row r="782">
      <c r="A782" s="102"/>
      <c r="I782" s="144"/>
    </row>
    <row r="783">
      <c r="A783" s="102"/>
      <c r="I783" s="144"/>
    </row>
    <row r="784">
      <c r="A784" s="102"/>
      <c r="I784" s="144"/>
    </row>
    <row r="785">
      <c r="A785" s="102"/>
      <c r="I785" s="144"/>
    </row>
    <row r="786">
      <c r="A786" s="102"/>
      <c r="I786" s="144"/>
    </row>
    <row r="787">
      <c r="A787" s="102"/>
      <c r="I787" s="144"/>
    </row>
    <row r="788">
      <c r="A788" s="102"/>
      <c r="I788" s="144"/>
    </row>
    <row r="789">
      <c r="A789" s="102"/>
      <c r="I789" s="144"/>
    </row>
    <row r="790">
      <c r="A790" s="102"/>
      <c r="I790" s="144"/>
    </row>
    <row r="791">
      <c r="A791" s="102"/>
      <c r="I791" s="144"/>
    </row>
    <row r="792">
      <c r="A792" s="102"/>
      <c r="I792" s="144"/>
    </row>
    <row r="793">
      <c r="A793" s="102"/>
      <c r="I793" s="144"/>
    </row>
    <row r="794">
      <c r="A794" s="102"/>
      <c r="I794" s="144"/>
    </row>
    <row r="795">
      <c r="A795" s="102"/>
      <c r="I795" s="144"/>
    </row>
    <row r="796">
      <c r="A796" s="102"/>
      <c r="I796" s="144"/>
    </row>
    <row r="797">
      <c r="A797" s="102"/>
      <c r="I797" s="144"/>
    </row>
    <row r="798">
      <c r="A798" s="102"/>
      <c r="I798" s="144"/>
    </row>
    <row r="799">
      <c r="A799" s="102"/>
      <c r="I799" s="144"/>
    </row>
    <row r="800">
      <c r="A800" s="102"/>
      <c r="I800" s="144"/>
    </row>
    <row r="801">
      <c r="A801" s="102"/>
      <c r="I801" s="144"/>
    </row>
    <row r="802">
      <c r="A802" s="102"/>
      <c r="I802" s="144"/>
    </row>
    <row r="803">
      <c r="A803" s="102"/>
      <c r="I803" s="144"/>
    </row>
    <row r="804">
      <c r="A804" s="102"/>
      <c r="I804" s="144"/>
    </row>
    <row r="805">
      <c r="A805" s="102"/>
      <c r="I805" s="144"/>
    </row>
    <row r="806">
      <c r="A806" s="102"/>
      <c r="I806" s="144"/>
    </row>
    <row r="807">
      <c r="A807" s="102"/>
      <c r="I807" s="144"/>
    </row>
    <row r="808">
      <c r="A808" s="102"/>
      <c r="I808" s="144"/>
    </row>
    <row r="809">
      <c r="A809" s="102"/>
      <c r="I809" s="144"/>
    </row>
    <row r="810">
      <c r="A810" s="102"/>
      <c r="I810" s="144"/>
    </row>
    <row r="811">
      <c r="A811" s="102"/>
      <c r="I811" s="144"/>
    </row>
    <row r="812">
      <c r="A812" s="102"/>
      <c r="I812" s="144"/>
    </row>
    <row r="813">
      <c r="A813" s="102"/>
      <c r="I813" s="144"/>
    </row>
    <row r="814">
      <c r="A814" s="102"/>
      <c r="I814" s="144"/>
    </row>
    <row r="815">
      <c r="A815" s="102"/>
      <c r="I815" s="144"/>
    </row>
    <row r="816">
      <c r="A816" s="102"/>
      <c r="I816" s="144"/>
    </row>
    <row r="817">
      <c r="A817" s="102"/>
      <c r="I817" s="144"/>
    </row>
    <row r="818">
      <c r="A818" s="102"/>
      <c r="I818" s="144"/>
    </row>
    <row r="819">
      <c r="A819" s="102"/>
      <c r="I819" s="144"/>
    </row>
    <row r="820">
      <c r="A820" s="102"/>
      <c r="I820" s="144"/>
    </row>
    <row r="821">
      <c r="A821" s="102"/>
      <c r="I821" s="144"/>
    </row>
    <row r="822">
      <c r="A822" s="102"/>
      <c r="I822" s="144"/>
    </row>
    <row r="823">
      <c r="A823" s="102"/>
      <c r="I823" s="144"/>
    </row>
    <row r="824">
      <c r="A824" s="102"/>
      <c r="I824" s="144"/>
    </row>
    <row r="825">
      <c r="A825" s="102"/>
      <c r="I825" s="144"/>
    </row>
    <row r="826">
      <c r="A826" s="102"/>
      <c r="I826" s="144"/>
    </row>
    <row r="827">
      <c r="A827" s="102"/>
      <c r="I827" s="144"/>
    </row>
    <row r="828">
      <c r="A828" s="102"/>
      <c r="I828" s="144"/>
    </row>
    <row r="829">
      <c r="A829" s="102"/>
      <c r="I829" s="144"/>
    </row>
    <row r="830">
      <c r="A830" s="102"/>
      <c r="I830" s="144"/>
    </row>
    <row r="831">
      <c r="A831" s="102"/>
      <c r="I831" s="144"/>
    </row>
    <row r="832">
      <c r="A832" s="102"/>
      <c r="I832" s="144"/>
    </row>
    <row r="833">
      <c r="A833" s="102"/>
      <c r="I833" s="144"/>
    </row>
    <row r="834">
      <c r="A834" s="102"/>
      <c r="I834" s="144"/>
    </row>
    <row r="835">
      <c r="A835" s="102"/>
      <c r="I835" s="144"/>
    </row>
    <row r="836">
      <c r="A836" s="102"/>
      <c r="I836" s="144"/>
    </row>
    <row r="837">
      <c r="A837" s="102"/>
      <c r="I837" s="144"/>
    </row>
    <row r="838">
      <c r="A838" s="102"/>
      <c r="I838" s="144"/>
    </row>
    <row r="839">
      <c r="A839" s="102"/>
      <c r="I839" s="144"/>
    </row>
    <row r="840">
      <c r="A840" s="102"/>
      <c r="I840" s="144"/>
    </row>
    <row r="841">
      <c r="A841" s="102"/>
      <c r="I841" s="144"/>
    </row>
    <row r="842">
      <c r="A842" s="102"/>
      <c r="I842" s="144"/>
    </row>
    <row r="843">
      <c r="A843" s="102"/>
      <c r="I843" s="144"/>
    </row>
    <row r="844">
      <c r="A844" s="102"/>
      <c r="I844" s="144"/>
    </row>
    <row r="845">
      <c r="A845" s="102"/>
      <c r="I845" s="144"/>
    </row>
    <row r="846">
      <c r="A846" s="102"/>
      <c r="I846" s="144"/>
    </row>
    <row r="847">
      <c r="A847" s="102"/>
      <c r="I847" s="144"/>
    </row>
    <row r="848">
      <c r="A848" s="102"/>
      <c r="I848" s="144"/>
    </row>
    <row r="849">
      <c r="A849" s="102"/>
      <c r="I849" s="144"/>
    </row>
    <row r="850">
      <c r="A850" s="102"/>
      <c r="I850" s="144"/>
    </row>
    <row r="851">
      <c r="A851" s="102"/>
      <c r="I851" s="144"/>
    </row>
    <row r="852">
      <c r="A852" s="102"/>
      <c r="I852" s="144"/>
    </row>
    <row r="853">
      <c r="A853" s="102"/>
      <c r="I853" s="144"/>
    </row>
    <row r="854">
      <c r="A854" s="102"/>
      <c r="I854" s="144"/>
    </row>
    <row r="855">
      <c r="A855" s="102"/>
      <c r="I855" s="144"/>
    </row>
    <row r="856">
      <c r="A856" s="102"/>
      <c r="I856" s="144"/>
    </row>
    <row r="857">
      <c r="A857" s="102"/>
      <c r="I857" s="144"/>
    </row>
    <row r="858">
      <c r="A858" s="102"/>
      <c r="I858" s="144"/>
    </row>
    <row r="859">
      <c r="A859" s="102"/>
      <c r="I859" s="144"/>
    </row>
    <row r="860">
      <c r="A860" s="102"/>
      <c r="I860" s="144"/>
    </row>
    <row r="861">
      <c r="A861" s="102"/>
      <c r="I861" s="144"/>
    </row>
    <row r="862">
      <c r="A862" s="102"/>
      <c r="I862" s="144"/>
    </row>
    <row r="863">
      <c r="A863" s="102"/>
      <c r="I863" s="144"/>
    </row>
    <row r="864">
      <c r="A864" s="102"/>
      <c r="I864" s="144"/>
    </row>
    <row r="865">
      <c r="A865" s="102"/>
      <c r="I865" s="144"/>
    </row>
    <row r="866">
      <c r="A866" s="102"/>
      <c r="I866" s="144"/>
    </row>
    <row r="867">
      <c r="A867" s="102"/>
      <c r="I867" s="144"/>
    </row>
    <row r="868">
      <c r="A868" s="102"/>
      <c r="I868" s="144"/>
    </row>
    <row r="869">
      <c r="A869" s="102"/>
      <c r="I869" s="144"/>
    </row>
    <row r="870">
      <c r="A870" s="102"/>
      <c r="I870" s="144"/>
    </row>
    <row r="871">
      <c r="A871" s="102"/>
      <c r="I871" s="144"/>
    </row>
    <row r="872">
      <c r="A872" s="102"/>
      <c r="I872" s="144"/>
    </row>
    <row r="873">
      <c r="A873" s="102"/>
      <c r="I873" s="144"/>
    </row>
    <row r="874">
      <c r="A874" s="102"/>
      <c r="I874" s="144"/>
    </row>
    <row r="875">
      <c r="A875" s="102"/>
      <c r="I875" s="144"/>
    </row>
    <row r="876">
      <c r="A876" s="102"/>
      <c r="I876" s="144"/>
    </row>
    <row r="877">
      <c r="A877" s="102"/>
      <c r="I877" s="144"/>
    </row>
    <row r="878">
      <c r="A878" s="102"/>
      <c r="I878" s="144"/>
    </row>
    <row r="879">
      <c r="A879" s="102"/>
      <c r="I879" s="144"/>
    </row>
    <row r="880">
      <c r="A880" s="102"/>
      <c r="I880" s="144"/>
    </row>
    <row r="881">
      <c r="A881" s="102"/>
      <c r="I881" s="144"/>
    </row>
    <row r="882">
      <c r="A882" s="102"/>
      <c r="I882" s="144"/>
    </row>
    <row r="883">
      <c r="A883" s="102"/>
      <c r="I883" s="144"/>
    </row>
    <row r="884">
      <c r="A884" s="102"/>
      <c r="I884" s="144"/>
    </row>
    <row r="885">
      <c r="A885" s="102"/>
      <c r="I885" s="144"/>
    </row>
    <row r="886">
      <c r="A886" s="102"/>
      <c r="I886" s="144"/>
    </row>
    <row r="887">
      <c r="A887" s="102"/>
      <c r="I887" s="144"/>
    </row>
    <row r="888">
      <c r="A888" s="102"/>
      <c r="I888" s="144"/>
    </row>
    <row r="889">
      <c r="A889" s="102"/>
      <c r="I889" s="144"/>
    </row>
    <row r="890">
      <c r="A890" s="102"/>
      <c r="I890" s="144"/>
    </row>
    <row r="891">
      <c r="A891" s="102"/>
      <c r="I891" s="144"/>
    </row>
    <row r="892">
      <c r="A892" s="102"/>
      <c r="I892" s="144"/>
    </row>
    <row r="893">
      <c r="A893" s="102"/>
      <c r="I893" s="144"/>
    </row>
    <row r="894">
      <c r="A894" s="102"/>
      <c r="I894" s="144"/>
    </row>
    <row r="895">
      <c r="A895" s="102"/>
      <c r="I895" s="144"/>
    </row>
    <row r="896">
      <c r="A896" s="102"/>
      <c r="I896" s="144"/>
    </row>
    <row r="897">
      <c r="A897" s="102"/>
      <c r="I897" s="144"/>
    </row>
    <row r="898">
      <c r="A898" s="102"/>
      <c r="I898" s="144"/>
    </row>
    <row r="899">
      <c r="A899" s="102"/>
      <c r="I899" s="144"/>
    </row>
    <row r="900">
      <c r="A900" s="102"/>
      <c r="I900" s="144"/>
    </row>
    <row r="901">
      <c r="A901" s="102"/>
      <c r="I901" s="144"/>
    </row>
    <row r="902">
      <c r="A902" s="102"/>
      <c r="I902" s="144"/>
    </row>
    <row r="903">
      <c r="A903" s="102"/>
      <c r="I903" s="144"/>
    </row>
    <row r="904">
      <c r="A904" s="102"/>
      <c r="I904" s="144"/>
    </row>
    <row r="905">
      <c r="A905" s="102"/>
      <c r="I905" s="144"/>
    </row>
    <row r="906">
      <c r="A906" s="102"/>
      <c r="I906" s="144"/>
    </row>
    <row r="907">
      <c r="A907" s="102"/>
      <c r="I907" s="144"/>
    </row>
    <row r="908">
      <c r="A908" s="102"/>
      <c r="I908" s="144"/>
    </row>
    <row r="909">
      <c r="A909" s="102"/>
      <c r="I909" s="144"/>
    </row>
    <row r="910">
      <c r="A910" s="102"/>
      <c r="I910" s="144"/>
    </row>
    <row r="911">
      <c r="A911" s="102"/>
      <c r="I911" s="144"/>
    </row>
    <row r="912">
      <c r="A912" s="102"/>
      <c r="I912" s="144"/>
    </row>
    <row r="913">
      <c r="A913" s="102"/>
      <c r="I913" s="144"/>
    </row>
    <row r="914">
      <c r="A914" s="102"/>
      <c r="I914" s="144"/>
    </row>
    <row r="915">
      <c r="A915" s="102"/>
      <c r="I915" s="144"/>
    </row>
    <row r="916">
      <c r="A916" s="102"/>
      <c r="I916" s="144"/>
    </row>
    <row r="917">
      <c r="A917" s="102"/>
      <c r="I917" s="144"/>
    </row>
    <row r="918">
      <c r="A918" s="102"/>
      <c r="I918" s="144"/>
    </row>
    <row r="919">
      <c r="A919" s="102"/>
      <c r="I919" s="144"/>
    </row>
    <row r="920">
      <c r="A920" s="102"/>
      <c r="I920" s="144"/>
    </row>
    <row r="921">
      <c r="A921" s="102"/>
      <c r="I921" s="144"/>
    </row>
    <row r="922">
      <c r="A922" s="102"/>
      <c r="I922" s="144"/>
    </row>
    <row r="923">
      <c r="A923" s="102"/>
      <c r="I923" s="144"/>
    </row>
    <row r="924">
      <c r="A924" s="102"/>
      <c r="I924" s="144"/>
    </row>
    <row r="925">
      <c r="A925" s="102"/>
      <c r="I925" s="144"/>
    </row>
    <row r="926">
      <c r="A926" s="102"/>
      <c r="I926" s="144"/>
    </row>
    <row r="927">
      <c r="A927" s="102"/>
      <c r="I927" s="144"/>
    </row>
    <row r="928">
      <c r="A928" s="102"/>
      <c r="I928" s="144"/>
    </row>
    <row r="929">
      <c r="A929" s="102"/>
      <c r="I929" s="144"/>
    </row>
    <row r="930">
      <c r="A930" s="102"/>
      <c r="I930" s="144"/>
    </row>
    <row r="931">
      <c r="A931" s="102"/>
      <c r="I931" s="144"/>
    </row>
    <row r="932">
      <c r="A932" s="102"/>
      <c r="I932" s="144"/>
    </row>
    <row r="933">
      <c r="A933" s="102"/>
      <c r="I933" s="144"/>
    </row>
    <row r="934">
      <c r="A934" s="102"/>
      <c r="I934" s="144"/>
    </row>
    <row r="935">
      <c r="A935" s="102"/>
      <c r="I935" s="144"/>
    </row>
    <row r="936">
      <c r="A936" s="102"/>
      <c r="I936" s="144"/>
    </row>
    <row r="937">
      <c r="A937" s="102"/>
      <c r="I937" s="144"/>
    </row>
    <row r="938">
      <c r="A938" s="102"/>
      <c r="I938" s="144"/>
    </row>
    <row r="939">
      <c r="A939" s="102"/>
      <c r="I939" s="144"/>
    </row>
    <row r="940">
      <c r="A940" s="102"/>
      <c r="I940" s="144"/>
    </row>
    <row r="941">
      <c r="A941" s="102"/>
      <c r="I941" s="144"/>
    </row>
    <row r="942">
      <c r="A942" s="102"/>
      <c r="I942" s="144"/>
    </row>
    <row r="943">
      <c r="A943" s="102"/>
      <c r="I943" s="144"/>
    </row>
    <row r="944">
      <c r="A944" s="102"/>
      <c r="I944" s="144"/>
    </row>
    <row r="945">
      <c r="A945" s="102"/>
      <c r="I945" s="144"/>
    </row>
    <row r="946">
      <c r="A946" s="102"/>
      <c r="I946" s="144"/>
    </row>
    <row r="947">
      <c r="A947" s="102"/>
      <c r="I947" s="144"/>
    </row>
    <row r="948">
      <c r="A948" s="102"/>
      <c r="I948" s="144"/>
    </row>
    <row r="949">
      <c r="A949" s="102"/>
      <c r="I949" s="144"/>
    </row>
    <row r="950">
      <c r="A950" s="102"/>
      <c r="I950" s="144"/>
    </row>
    <row r="951">
      <c r="A951" s="102"/>
      <c r="I951" s="144"/>
    </row>
    <row r="952">
      <c r="A952" s="102"/>
      <c r="I952" s="144"/>
    </row>
    <row r="953">
      <c r="A953" s="102"/>
      <c r="I953" s="144"/>
    </row>
    <row r="954">
      <c r="A954" s="102"/>
      <c r="I954" s="144"/>
    </row>
    <row r="955">
      <c r="A955" s="102"/>
      <c r="I955" s="144"/>
    </row>
    <row r="956">
      <c r="A956" s="102"/>
      <c r="I956" s="144"/>
    </row>
    <row r="957">
      <c r="A957" s="102"/>
      <c r="I957" s="144"/>
    </row>
    <row r="958">
      <c r="A958" s="102"/>
      <c r="I958" s="144"/>
    </row>
    <row r="959">
      <c r="A959" s="102"/>
      <c r="I959" s="144"/>
    </row>
    <row r="960">
      <c r="A960" s="102"/>
      <c r="I960" s="144"/>
    </row>
    <row r="961">
      <c r="A961" s="102"/>
      <c r="I961" s="144"/>
    </row>
    <row r="962">
      <c r="A962" s="102"/>
      <c r="I962" s="144"/>
    </row>
    <row r="963">
      <c r="A963" s="102"/>
      <c r="I963" s="144"/>
    </row>
    <row r="964">
      <c r="A964" s="102"/>
      <c r="I964" s="144"/>
    </row>
    <row r="965">
      <c r="A965" s="102"/>
      <c r="I965" s="144"/>
    </row>
    <row r="966">
      <c r="A966" s="102"/>
      <c r="I966" s="144"/>
    </row>
    <row r="967">
      <c r="A967" s="102"/>
      <c r="I967" s="144"/>
    </row>
    <row r="968">
      <c r="A968" s="102"/>
      <c r="I968" s="144"/>
    </row>
    <row r="969">
      <c r="A969" s="102"/>
      <c r="I969" s="144"/>
    </row>
    <row r="970">
      <c r="A970" s="102"/>
      <c r="I970" s="144"/>
    </row>
    <row r="971">
      <c r="A971" s="102"/>
      <c r="I971" s="144"/>
    </row>
    <row r="972">
      <c r="A972" s="102"/>
      <c r="I972" s="144"/>
    </row>
    <row r="973">
      <c r="A973" s="102"/>
      <c r="I973" s="144"/>
    </row>
    <row r="974">
      <c r="A974" s="102"/>
      <c r="I974" s="144"/>
    </row>
    <row r="975">
      <c r="A975" s="102"/>
      <c r="I975" s="144"/>
    </row>
    <row r="976">
      <c r="A976" s="102"/>
      <c r="I976" s="144"/>
    </row>
    <row r="977">
      <c r="A977" s="102"/>
      <c r="I977" s="144"/>
    </row>
    <row r="978">
      <c r="A978" s="102"/>
      <c r="I978" s="144"/>
    </row>
    <row r="979">
      <c r="A979" s="102"/>
      <c r="I979" s="144"/>
    </row>
    <row r="980">
      <c r="A980" s="102"/>
      <c r="I980" s="144"/>
    </row>
    <row r="981">
      <c r="A981" s="102"/>
      <c r="I981" s="144"/>
    </row>
    <row r="982">
      <c r="A982" s="102"/>
      <c r="I982" s="144"/>
    </row>
    <row r="983">
      <c r="A983" s="102"/>
      <c r="I983" s="144"/>
    </row>
    <row r="984">
      <c r="A984" s="102"/>
      <c r="I984" s="144"/>
    </row>
    <row r="985">
      <c r="A985" s="102"/>
      <c r="I985" s="144"/>
    </row>
    <row r="986">
      <c r="A986" s="102"/>
      <c r="I986" s="144"/>
    </row>
    <row r="987">
      <c r="A987" s="102"/>
      <c r="I987" s="144"/>
    </row>
    <row r="988">
      <c r="A988" s="102"/>
      <c r="I988" s="144"/>
    </row>
    <row r="989">
      <c r="A989" s="102"/>
      <c r="I989" s="144"/>
    </row>
    <row r="990">
      <c r="A990" s="102"/>
      <c r="I990" s="144"/>
    </row>
    <row r="991">
      <c r="A991" s="102"/>
      <c r="I991" s="144"/>
    </row>
    <row r="992">
      <c r="A992" s="102"/>
      <c r="I992" s="144"/>
    </row>
    <row r="993">
      <c r="A993" s="102"/>
      <c r="I993" s="144"/>
    </row>
    <row r="994">
      <c r="A994" s="102"/>
      <c r="I994" s="144"/>
    </row>
    <row r="995">
      <c r="A995" s="102"/>
      <c r="I995" s="144"/>
    </row>
    <row r="996">
      <c r="A996" s="102"/>
      <c r="I996" s="144"/>
    </row>
    <row r="997">
      <c r="A997" s="102"/>
      <c r="I997" s="144"/>
    </row>
    <row r="998">
      <c r="A998" s="102"/>
      <c r="I998" s="144"/>
    </row>
    <row r="999">
      <c r="A999" s="102"/>
      <c r="I999" s="144"/>
    </row>
    <row r="1000">
      <c r="A1000" s="102"/>
      <c r="I1000" s="144"/>
    </row>
    <row r="1001">
      <c r="A1001" s="102"/>
      <c r="I1001" s="144"/>
    </row>
    <row r="1002">
      <c r="A1002" s="102"/>
      <c r="I1002" s="144"/>
    </row>
    <row r="1003">
      <c r="A1003" s="102"/>
      <c r="I1003" s="144"/>
    </row>
    <row r="1004">
      <c r="A1004" s="102"/>
      <c r="I1004" s="144"/>
    </row>
    <row r="1005">
      <c r="A1005" s="102"/>
      <c r="I1005" s="144"/>
    </row>
    <row r="1006">
      <c r="A1006" s="102"/>
      <c r="I1006" s="144"/>
    </row>
    <row r="1007">
      <c r="A1007" s="102"/>
      <c r="I1007" s="144"/>
    </row>
    <row r="1008">
      <c r="A1008" s="102"/>
      <c r="I1008" s="144"/>
    </row>
    <row r="1009">
      <c r="A1009" s="102"/>
      <c r="I1009" s="144"/>
    </row>
    <row r="1010">
      <c r="A1010" s="102"/>
      <c r="I1010" s="144"/>
    </row>
    <row r="1011">
      <c r="A1011" s="102"/>
      <c r="I1011" s="144"/>
    </row>
    <row r="1012">
      <c r="A1012" s="102"/>
      <c r="I1012" s="144"/>
    </row>
    <row r="1013">
      <c r="A1013" s="102"/>
      <c r="I1013" s="144"/>
    </row>
    <row r="1014">
      <c r="A1014" s="102"/>
      <c r="I1014" s="144"/>
    </row>
    <row r="1015">
      <c r="A1015" s="102"/>
      <c r="I1015" s="144"/>
    </row>
    <row r="1016">
      <c r="A1016" s="102"/>
      <c r="I1016" s="144"/>
    </row>
    <row r="1017">
      <c r="A1017" s="102"/>
      <c r="I1017" s="144"/>
    </row>
    <row r="1018">
      <c r="A1018" s="102"/>
      <c r="I1018" s="144"/>
    </row>
    <row r="1019">
      <c r="A1019" s="102"/>
      <c r="I1019" s="144"/>
    </row>
    <row r="1020">
      <c r="A1020" s="102"/>
      <c r="I1020" s="144"/>
    </row>
    <row r="1021">
      <c r="A1021" s="102"/>
      <c r="I1021" s="144"/>
    </row>
    <row r="1022">
      <c r="A1022" s="102"/>
      <c r="I1022" s="144"/>
    </row>
    <row r="1023">
      <c r="A1023" s="102"/>
      <c r="I1023" s="144"/>
    </row>
    <row r="1024">
      <c r="A1024" s="102"/>
      <c r="I1024" s="144"/>
    </row>
    <row r="1025">
      <c r="A1025" s="102"/>
      <c r="I1025" s="144"/>
    </row>
    <row r="1026">
      <c r="A1026" s="102"/>
      <c r="I1026" s="144"/>
    </row>
    <row r="1027">
      <c r="A1027" s="102"/>
      <c r="I1027" s="144"/>
    </row>
    <row r="1028">
      <c r="A1028" s="102"/>
      <c r="I1028" s="144"/>
    </row>
    <row r="1029">
      <c r="A1029" s="102"/>
      <c r="I1029" s="144"/>
    </row>
    <row r="1030">
      <c r="A1030" s="102"/>
      <c r="I1030" s="144"/>
    </row>
    <row r="1031">
      <c r="A1031" s="102"/>
      <c r="I1031" s="144"/>
    </row>
    <row r="1032">
      <c r="A1032" s="102"/>
      <c r="I1032" s="144"/>
    </row>
    <row r="1033">
      <c r="A1033" s="102"/>
      <c r="I1033" s="144"/>
    </row>
    <row r="1034">
      <c r="A1034" s="102"/>
      <c r="I1034" s="144"/>
    </row>
    <row r="1035">
      <c r="A1035" s="102"/>
      <c r="I1035" s="144"/>
    </row>
    <row r="1036">
      <c r="A1036" s="102"/>
      <c r="I1036" s="144"/>
    </row>
    <row r="1037">
      <c r="A1037" s="102"/>
      <c r="I1037" s="144"/>
    </row>
    <row r="1038">
      <c r="A1038" s="102"/>
      <c r="I1038" s="144"/>
    </row>
    <row r="1039">
      <c r="A1039" s="102"/>
      <c r="I1039" s="144"/>
    </row>
    <row r="1040">
      <c r="A1040" s="102"/>
      <c r="I1040" s="144"/>
    </row>
    <row r="1041">
      <c r="A1041" s="102"/>
      <c r="I1041" s="144"/>
    </row>
    <row r="1042">
      <c r="A1042" s="102"/>
      <c r="I1042" s="144"/>
    </row>
    <row r="1043">
      <c r="A1043" s="102"/>
      <c r="I1043" s="144"/>
    </row>
    <row r="1044">
      <c r="A1044" s="102"/>
      <c r="I1044" s="144"/>
    </row>
    <row r="1045">
      <c r="A1045" s="102"/>
      <c r="I1045" s="144"/>
    </row>
    <row r="1046">
      <c r="A1046" s="102"/>
      <c r="I1046" s="144"/>
    </row>
    <row r="1047">
      <c r="A1047" s="102"/>
      <c r="I1047" s="144"/>
    </row>
    <row r="1048">
      <c r="A1048" s="102"/>
      <c r="I1048" s="144"/>
    </row>
    <row r="1049">
      <c r="A1049" s="102"/>
      <c r="I1049" s="144"/>
    </row>
    <row r="1050">
      <c r="A1050" s="102"/>
      <c r="I1050" s="144"/>
    </row>
    <row r="1051">
      <c r="A1051" s="102"/>
      <c r="I1051" s="144"/>
    </row>
    <row r="1052">
      <c r="A1052" s="102"/>
      <c r="I1052" s="144"/>
    </row>
    <row r="1053">
      <c r="A1053" s="102"/>
      <c r="I1053" s="144"/>
    </row>
    <row r="1054">
      <c r="A1054" s="102"/>
      <c r="I1054" s="144"/>
    </row>
    <row r="1055">
      <c r="A1055" s="102"/>
      <c r="I1055" s="144"/>
    </row>
    <row r="1056">
      <c r="A1056" s="102"/>
      <c r="I1056" s="144"/>
    </row>
    <row r="1057">
      <c r="A1057" s="102"/>
      <c r="I1057" s="144"/>
    </row>
    <row r="1058">
      <c r="A1058" s="102"/>
      <c r="I1058" s="144"/>
    </row>
  </sheetData>
  <conditionalFormatting sqref="E452 E521:E522">
    <cfRule type="expression" dxfId="0" priority="1">
      <formula>D452</formula>
    </cfRule>
  </conditionalFormatting>
  <conditionalFormatting sqref="E301:E362 M301:M362 E365:E382 M365:M431 E395:E431 E434:E499 M434:M499 E502:E576 M502:M576">
    <cfRule type="expression" dxfId="0" priority="2">
      <formula>E301/D301=1</formula>
    </cfRule>
  </conditionalFormatting>
  <conditionalFormatting sqref="C1:C431 G1:G360 K1:K431 O1:O360 G365:G431 O365:O431 C434:C499 G434:G499 K434:K499 O434:O499 C502:C564 G502:G576 K502:K576 O502:O576 C566:C576">
    <cfRule type="cellIs" dxfId="0" priority="3" operator="equal">
      <formula>1</formula>
    </cfRule>
  </conditionalFormatting>
  <conditionalFormatting sqref="C300:C362 G300:G362 K300:K362 O300:O362">
    <cfRule type="cellIs" dxfId="0" priority="4" operator="equal">
      <formula>1</formula>
    </cfRule>
  </conditionalFormatting>
  <conditionalFormatting sqref="C1:C362 G1:G362 K1:K362 O1:O362 C365:C431 G365:G431 K365:K431 O365:O431 C434:C499 G434:G499 K434:K499 O434:O499 C502:C564 G502:G576 K502:K576 O502:O576 C566:C576">
    <cfRule type="cellIs" dxfId="1" priority="5" operator="equal">
      <formula>0.5</formula>
    </cfRule>
  </conditionalFormatting>
  <conditionalFormatting sqref="E300:E362 M300:M362">
    <cfRule type="expression" dxfId="0" priority="6">
      <formula>E300/D300=1</formula>
    </cfRule>
  </conditionalFormatting>
  <conditionalFormatting sqref="F315">
    <cfRule type="notContainsBlanks" dxfId="2" priority="7">
      <formula>LEN(TRIM(F315))&gt;0</formula>
    </cfRule>
  </conditionalFormatting>
  <conditionalFormatting sqref="G14">
    <cfRule type="notContainsBlanks" dxfId="2" priority="8">
      <formula>LEN(TRIM(G14))&gt;0</formula>
    </cfRule>
  </conditionalFormatting>
  <drawing r:id="rId1"/>
</worksheet>
</file>